
<file path=[Content_Types].xml><?xml version="1.0" encoding="utf-8"?>
<Types xmlns="http://schemas.openxmlformats.org/package/2006/content-types"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2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drawings/drawing3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qmacstore/Downloads/Spring 2025/4. MKTG 768/Case 1/"/>
    </mc:Choice>
  </mc:AlternateContent>
  <xr:revisionPtr revIDLastSave="0" documentId="13_ncr:1_{6ACDCBED-2D7B-884B-B3EF-C8976BB7EC85}" xr6:coauthVersionLast="47" xr6:coauthVersionMax="47" xr10:uidLastSave="{00000000-0000-0000-0000-000000000000}"/>
  <bookViews>
    <workbookView xWindow="1040" yWindow="500" windowWidth="27760" windowHeight="17500" xr2:uid="{00000000-000D-0000-FFFF-FFFF00000000}"/>
  </bookViews>
  <sheets>
    <sheet name="Dashboard" sheetId="6" r:id="rId1"/>
    <sheet name="Data" sheetId="1" r:id="rId2"/>
    <sheet name="pivot_cum" sheetId="3" r:id="rId3"/>
    <sheet name="pivot_daily" sheetId="4" r:id="rId4"/>
  </sheets>
  <definedNames>
    <definedName name="_xlnm._FilterDatabase" localSheetId="1" hidden="1">Data!$A$1:$R$5377</definedName>
  </definedNames>
  <calcPr calcId="191029"/>
  <pivotCaches>
    <pivotCache cacheId="0" r:id="rId5"/>
    <pivotCache cacheId="1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7" i="3" l="1"/>
  <c r="B47" i="3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R1002" i="1"/>
  <c r="R1003" i="1"/>
  <c r="R1004" i="1"/>
  <c r="R1005" i="1"/>
  <c r="R1006" i="1"/>
  <c r="R1007" i="1"/>
  <c r="R1008" i="1"/>
  <c r="R1009" i="1"/>
  <c r="R1010" i="1"/>
  <c r="R1011" i="1"/>
  <c r="R1012" i="1"/>
  <c r="R1013" i="1"/>
  <c r="R1014" i="1"/>
  <c r="R1015" i="1"/>
  <c r="R1016" i="1"/>
  <c r="R1017" i="1"/>
  <c r="R1018" i="1"/>
  <c r="R1019" i="1"/>
  <c r="R1020" i="1"/>
  <c r="R1021" i="1"/>
  <c r="R1022" i="1"/>
  <c r="R1023" i="1"/>
  <c r="R1024" i="1"/>
  <c r="R1025" i="1"/>
  <c r="R1026" i="1"/>
  <c r="R1027" i="1"/>
  <c r="R1028" i="1"/>
  <c r="R1029" i="1"/>
  <c r="R1030" i="1"/>
  <c r="R1031" i="1"/>
  <c r="R1032" i="1"/>
  <c r="R1033" i="1"/>
  <c r="R1034" i="1"/>
  <c r="R1035" i="1"/>
  <c r="R1036" i="1"/>
  <c r="R1037" i="1"/>
  <c r="R1038" i="1"/>
  <c r="R1039" i="1"/>
  <c r="R1040" i="1"/>
  <c r="R1041" i="1"/>
  <c r="R1042" i="1"/>
  <c r="R1043" i="1"/>
  <c r="R1044" i="1"/>
  <c r="R1045" i="1"/>
  <c r="R1046" i="1"/>
  <c r="R1047" i="1"/>
  <c r="R1048" i="1"/>
  <c r="R1049" i="1"/>
  <c r="R1050" i="1"/>
  <c r="R1051" i="1"/>
  <c r="R1052" i="1"/>
  <c r="R1053" i="1"/>
  <c r="R1054" i="1"/>
  <c r="R1055" i="1"/>
  <c r="R1056" i="1"/>
  <c r="R1057" i="1"/>
  <c r="R1058" i="1"/>
  <c r="R1059" i="1"/>
  <c r="R1060" i="1"/>
  <c r="R1061" i="1"/>
  <c r="R1062" i="1"/>
  <c r="R1063" i="1"/>
  <c r="R1064" i="1"/>
  <c r="R1065" i="1"/>
  <c r="R1066" i="1"/>
  <c r="R1067" i="1"/>
  <c r="R1068" i="1"/>
  <c r="R1069" i="1"/>
  <c r="R1070" i="1"/>
  <c r="R1071" i="1"/>
  <c r="R1072" i="1"/>
  <c r="R1073" i="1"/>
  <c r="R1074" i="1"/>
  <c r="R1075" i="1"/>
  <c r="R1076" i="1"/>
  <c r="R1077" i="1"/>
  <c r="R1078" i="1"/>
  <c r="R1079" i="1"/>
  <c r="R1080" i="1"/>
  <c r="R1081" i="1"/>
  <c r="R1082" i="1"/>
  <c r="R1083" i="1"/>
  <c r="R1084" i="1"/>
  <c r="R1085" i="1"/>
  <c r="R1086" i="1"/>
  <c r="R1087" i="1"/>
  <c r="R1088" i="1"/>
  <c r="R1089" i="1"/>
  <c r="R1090" i="1"/>
  <c r="R1091" i="1"/>
  <c r="R1092" i="1"/>
  <c r="R1093" i="1"/>
  <c r="R1094" i="1"/>
  <c r="R1095" i="1"/>
  <c r="R1096" i="1"/>
  <c r="R1097" i="1"/>
  <c r="R1098" i="1"/>
  <c r="R1099" i="1"/>
  <c r="R1100" i="1"/>
  <c r="R1101" i="1"/>
  <c r="R1102" i="1"/>
  <c r="R1103" i="1"/>
  <c r="R1104" i="1"/>
  <c r="R1105" i="1"/>
  <c r="R1106" i="1"/>
  <c r="R1107" i="1"/>
  <c r="R1108" i="1"/>
  <c r="R1109" i="1"/>
  <c r="R1110" i="1"/>
  <c r="R1111" i="1"/>
  <c r="R1112" i="1"/>
  <c r="R1113" i="1"/>
  <c r="R1114" i="1"/>
  <c r="R1115" i="1"/>
  <c r="R1116" i="1"/>
  <c r="R1117" i="1"/>
  <c r="R1118" i="1"/>
  <c r="R1119" i="1"/>
  <c r="R1120" i="1"/>
  <c r="R1121" i="1"/>
  <c r="R1122" i="1"/>
  <c r="R1123" i="1"/>
  <c r="R1124" i="1"/>
  <c r="R1125" i="1"/>
  <c r="R1126" i="1"/>
  <c r="R1127" i="1"/>
  <c r="R1128" i="1"/>
  <c r="R1129" i="1"/>
  <c r="R1130" i="1"/>
  <c r="R1131" i="1"/>
  <c r="R1132" i="1"/>
  <c r="R1133" i="1"/>
  <c r="R1134" i="1"/>
  <c r="R1135" i="1"/>
  <c r="R1136" i="1"/>
  <c r="R1137" i="1"/>
  <c r="R1138" i="1"/>
  <c r="R1139" i="1"/>
  <c r="R1140" i="1"/>
  <c r="R1141" i="1"/>
  <c r="R1142" i="1"/>
  <c r="R1143" i="1"/>
  <c r="R1144" i="1"/>
  <c r="R1145" i="1"/>
  <c r="R1146" i="1"/>
  <c r="R1147" i="1"/>
  <c r="R1148" i="1"/>
  <c r="R1149" i="1"/>
  <c r="R1150" i="1"/>
  <c r="R1151" i="1"/>
  <c r="R1152" i="1"/>
  <c r="R1153" i="1"/>
  <c r="R1154" i="1"/>
  <c r="R1155" i="1"/>
  <c r="R1156" i="1"/>
  <c r="R1157" i="1"/>
  <c r="R1158" i="1"/>
  <c r="R1159" i="1"/>
  <c r="R1160" i="1"/>
  <c r="R1161" i="1"/>
  <c r="R1162" i="1"/>
  <c r="R1163" i="1"/>
  <c r="R1164" i="1"/>
  <c r="R1165" i="1"/>
  <c r="R1166" i="1"/>
  <c r="R1167" i="1"/>
  <c r="R1168" i="1"/>
  <c r="R1169" i="1"/>
  <c r="R1170" i="1"/>
  <c r="R1171" i="1"/>
  <c r="R1172" i="1"/>
  <c r="R1173" i="1"/>
  <c r="R1174" i="1"/>
  <c r="R1175" i="1"/>
  <c r="R1176" i="1"/>
  <c r="R1177" i="1"/>
  <c r="R1178" i="1"/>
  <c r="R1179" i="1"/>
  <c r="R1180" i="1"/>
  <c r="R1181" i="1"/>
  <c r="R1182" i="1"/>
  <c r="R1183" i="1"/>
  <c r="R1184" i="1"/>
  <c r="R1185" i="1"/>
  <c r="R1186" i="1"/>
  <c r="R1187" i="1"/>
  <c r="R1188" i="1"/>
  <c r="R1189" i="1"/>
  <c r="R1190" i="1"/>
  <c r="R1191" i="1"/>
  <c r="R1192" i="1"/>
  <c r="R1193" i="1"/>
  <c r="R1194" i="1"/>
  <c r="R1195" i="1"/>
  <c r="R1196" i="1"/>
  <c r="R1197" i="1"/>
  <c r="R1198" i="1"/>
  <c r="R1199" i="1"/>
  <c r="R1200" i="1"/>
  <c r="R1201" i="1"/>
  <c r="R1202" i="1"/>
  <c r="R1203" i="1"/>
  <c r="R1204" i="1"/>
  <c r="R1205" i="1"/>
  <c r="R1206" i="1"/>
  <c r="R1207" i="1"/>
  <c r="R1208" i="1"/>
  <c r="R1209" i="1"/>
  <c r="R1210" i="1"/>
  <c r="R1211" i="1"/>
  <c r="R1212" i="1"/>
  <c r="R1213" i="1"/>
  <c r="R1214" i="1"/>
  <c r="R1215" i="1"/>
  <c r="R1216" i="1"/>
  <c r="R1217" i="1"/>
  <c r="R1218" i="1"/>
  <c r="R1219" i="1"/>
  <c r="R1220" i="1"/>
  <c r="R1221" i="1"/>
  <c r="R1222" i="1"/>
  <c r="R1223" i="1"/>
  <c r="R1224" i="1"/>
  <c r="R1225" i="1"/>
  <c r="R1226" i="1"/>
  <c r="R1227" i="1"/>
  <c r="R1228" i="1"/>
  <c r="R1229" i="1"/>
  <c r="R1230" i="1"/>
  <c r="R1231" i="1"/>
  <c r="R1232" i="1"/>
  <c r="R1233" i="1"/>
  <c r="R1234" i="1"/>
  <c r="R1235" i="1"/>
  <c r="R1236" i="1"/>
  <c r="R1237" i="1"/>
  <c r="R1238" i="1"/>
  <c r="R1239" i="1"/>
  <c r="R1240" i="1"/>
  <c r="R1241" i="1"/>
  <c r="R1242" i="1"/>
  <c r="R1243" i="1"/>
  <c r="R1244" i="1"/>
  <c r="R1245" i="1"/>
  <c r="R1246" i="1"/>
  <c r="R1247" i="1"/>
  <c r="R1248" i="1"/>
  <c r="R1249" i="1"/>
  <c r="R1250" i="1"/>
  <c r="R1251" i="1"/>
  <c r="R1252" i="1"/>
  <c r="R1253" i="1"/>
  <c r="R1254" i="1"/>
  <c r="R1255" i="1"/>
  <c r="R1256" i="1"/>
  <c r="R1257" i="1"/>
  <c r="R1258" i="1"/>
  <c r="R1259" i="1"/>
  <c r="R1260" i="1"/>
  <c r="R1261" i="1"/>
  <c r="R1262" i="1"/>
  <c r="R1263" i="1"/>
  <c r="R1264" i="1"/>
  <c r="R1265" i="1"/>
  <c r="R1266" i="1"/>
  <c r="R1267" i="1"/>
  <c r="R1268" i="1"/>
  <c r="R1269" i="1"/>
  <c r="R1270" i="1"/>
  <c r="R1271" i="1"/>
  <c r="R1272" i="1"/>
  <c r="R1273" i="1"/>
  <c r="R1274" i="1"/>
  <c r="R1275" i="1"/>
  <c r="R1276" i="1"/>
  <c r="R1277" i="1"/>
  <c r="R1278" i="1"/>
  <c r="R1279" i="1"/>
  <c r="R1280" i="1"/>
  <c r="R1281" i="1"/>
  <c r="R1282" i="1"/>
  <c r="R1283" i="1"/>
  <c r="R1284" i="1"/>
  <c r="R1285" i="1"/>
  <c r="R1286" i="1"/>
  <c r="R1287" i="1"/>
  <c r="R1288" i="1"/>
  <c r="R1289" i="1"/>
  <c r="R1290" i="1"/>
  <c r="R1291" i="1"/>
  <c r="R1292" i="1"/>
  <c r="R1293" i="1"/>
  <c r="R1294" i="1"/>
  <c r="R1295" i="1"/>
  <c r="R1296" i="1"/>
  <c r="R1297" i="1"/>
  <c r="R1298" i="1"/>
  <c r="R1299" i="1"/>
  <c r="R1300" i="1"/>
  <c r="R1301" i="1"/>
  <c r="R1302" i="1"/>
  <c r="R1303" i="1"/>
  <c r="R1304" i="1"/>
  <c r="R1305" i="1"/>
  <c r="R1306" i="1"/>
  <c r="R1307" i="1"/>
  <c r="R1308" i="1"/>
  <c r="R1309" i="1"/>
  <c r="R1310" i="1"/>
  <c r="R1311" i="1"/>
  <c r="R1312" i="1"/>
  <c r="R1313" i="1"/>
  <c r="R1314" i="1"/>
  <c r="R1315" i="1"/>
  <c r="R1316" i="1"/>
  <c r="R1317" i="1"/>
  <c r="R1318" i="1"/>
  <c r="R1319" i="1"/>
  <c r="R1320" i="1"/>
  <c r="R1321" i="1"/>
  <c r="R1322" i="1"/>
  <c r="R1323" i="1"/>
  <c r="R1324" i="1"/>
  <c r="R1325" i="1"/>
  <c r="R1326" i="1"/>
  <c r="R1327" i="1"/>
  <c r="R1328" i="1"/>
  <c r="R1329" i="1"/>
  <c r="R1330" i="1"/>
  <c r="R1331" i="1"/>
  <c r="R1332" i="1"/>
  <c r="R1333" i="1"/>
  <c r="R1334" i="1"/>
  <c r="R1335" i="1"/>
  <c r="R1336" i="1"/>
  <c r="R1337" i="1"/>
  <c r="R1338" i="1"/>
  <c r="R1339" i="1"/>
  <c r="R1340" i="1"/>
  <c r="R1341" i="1"/>
  <c r="R1342" i="1"/>
  <c r="R1343" i="1"/>
  <c r="R1344" i="1"/>
  <c r="R1345" i="1"/>
  <c r="R1346" i="1"/>
  <c r="R1347" i="1"/>
  <c r="R1348" i="1"/>
  <c r="R1349" i="1"/>
  <c r="R1350" i="1"/>
  <c r="R1351" i="1"/>
  <c r="R1352" i="1"/>
  <c r="R1353" i="1"/>
  <c r="R1354" i="1"/>
  <c r="R1355" i="1"/>
  <c r="R1356" i="1"/>
  <c r="R1357" i="1"/>
  <c r="R1358" i="1"/>
  <c r="R1359" i="1"/>
  <c r="R1360" i="1"/>
  <c r="R1361" i="1"/>
  <c r="R1362" i="1"/>
  <c r="R1363" i="1"/>
  <c r="R1364" i="1"/>
  <c r="R1365" i="1"/>
  <c r="R1366" i="1"/>
  <c r="R1367" i="1"/>
  <c r="R1368" i="1"/>
  <c r="R1369" i="1"/>
  <c r="R1370" i="1"/>
  <c r="R1371" i="1"/>
  <c r="R1372" i="1"/>
  <c r="R1373" i="1"/>
  <c r="R1374" i="1"/>
  <c r="R1375" i="1"/>
  <c r="R1376" i="1"/>
  <c r="R1377" i="1"/>
  <c r="R1378" i="1"/>
  <c r="R1379" i="1"/>
  <c r="R1380" i="1"/>
  <c r="R1381" i="1"/>
  <c r="R1382" i="1"/>
  <c r="R1383" i="1"/>
  <c r="R1384" i="1"/>
  <c r="R1385" i="1"/>
  <c r="R1386" i="1"/>
  <c r="R1387" i="1"/>
  <c r="R1388" i="1"/>
  <c r="R1389" i="1"/>
  <c r="R1390" i="1"/>
  <c r="R1391" i="1"/>
  <c r="R1392" i="1"/>
  <c r="R1393" i="1"/>
  <c r="R1394" i="1"/>
  <c r="R1395" i="1"/>
  <c r="R1396" i="1"/>
  <c r="R1397" i="1"/>
  <c r="R1398" i="1"/>
  <c r="R1399" i="1"/>
  <c r="R1400" i="1"/>
  <c r="R1401" i="1"/>
  <c r="R1402" i="1"/>
  <c r="R1403" i="1"/>
  <c r="R1404" i="1"/>
  <c r="R1405" i="1"/>
  <c r="R1406" i="1"/>
  <c r="R1407" i="1"/>
  <c r="R1408" i="1"/>
  <c r="R1409" i="1"/>
  <c r="R1410" i="1"/>
  <c r="R1411" i="1"/>
  <c r="R1412" i="1"/>
  <c r="R1413" i="1"/>
  <c r="R1414" i="1"/>
  <c r="R1415" i="1"/>
  <c r="R1416" i="1"/>
  <c r="R1417" i="1"/>
  <c r="R1418" i="1"/>
  <c r="R1419" i="1"/>
  <c r="R1420" i="1"/>
  <c r="R1421" i="1"/>
  <c r="R1422" i="1"/>
  <c r="R1423" i="1"/>
  <c r="R1424" i="1"/>
  <c r="R1425" i="1"/>
  <c r="R1426" i="1"/>
  <c r="R1427" i="1"/>
  <c r="R1428" i="1"/>
  <c r="R1429" i="1"/>
  <c r="R1430" i="1"/>
  <c r="R1431" i="1"/>
  <c r="R1432" i="1"/>
  <c r="R1433" i="1"/>
  <c r="R1434" i="1"/>
  <c r="R1435" i="1"/>
  <c r="R1436" i="1"/>
  <c r="R1437" i="1"/>
  <c r="R1438" i="1"/>
  <c r="R1439" i="1"/>
  <c r="R1440" i="1"/>
  <c r="R1441" i="1"/>
  <c r="R1442" i="1"/>
  <c r="R1443" i="1"/>
  <c r="R1444" i="1"/>
  <c r="R1445" i="1"/>
  <c r="R1446" i="1"/>
  <c r="R1447" i="1"/>
  <c r="R1448" i="1"/>
  <c r="R1449" i="1"/>
  <c r="R1450" i="1"/>
  <c r="R1451" i="1"/>
  <c r="R1452" i="1"/>
  <c r="R1453" i="1"/>
  <c r="R1454" i="1"/>
  <c r="R1455" i="1"/>
  <c r="R1456" i="1"/>
  <c r="R1457" i="1"/>
  <c r="R1458" i="1"/>
  <c r="R1459" i="1"/>
  <c r="R1460" i="1"/>
  <c r="R1461" i="1"/>
  <c r="R1462" i="1"/>
  <c r="R1463" i="1"/>
  <c r="R1464" i="1"/>
  <c r="R1465" i="1"/>
  <c r="R1466" i="1"/>
  <c r="R1467" i="1"/>
  <c r="R1468" i="1"/>
  <c r="R1469" i="1"/>
  <c r="R1470" i="1"/>
  <c r="R1471" i="1"/>
  <c r="R1472" i="1"/>
  <c r="R1473" i="1"/>
  <c r="R1474" i="1"/>
  <c r="R1475" i="1"/>
  <c r="R1476" i="1"/>
  <c r="R1477" i="1"/>
  <c r="R1478" i="1"/>
  <c r="R1479" i="1"/>
  <c r="R1480" i="1"/>
  <c r="R1481" i="1"/>
  <c r="R1482" i="1"/>
  <c r="R1483" i="1"/>
  <c r="R1484" i="1"/>
  <c r="R1485" i="1"/>
  <c r="R1486" i="1"/>
  <c r="R1487" i="1"/>
  <c r="R1488" i="1"/>
  <c r="R1489" i="1"/>
  <c r="R1490" i="1"/>
  <c r="R1491" i="1"/>
  <c r="R1492" i="1"/>
  <c r="R1493" i="1"/>
  <c r="R1494" i="1"/>
  <c r="R1495" i="1"/>
  <c r="R1496" i="1"/>
  <c r="R1497" i="1"/>
  <c r="R1498" i="1"/>
  <c r="R1499" i="1"/>
  <c r="R1500" i="1"/>
  <c r="R1501" i="1"/>
  <c r="R1502" i="1"/>
  <c r="R1503" i="1"/>
  <c r="R1504" i="1"/>
  <c r="R1505" i="1"/>
  <c r="R1506" i="1"/>
  <c r="R1507" i="1"/>
  <c r="R1508" i="1"/>
  <c r="R1509" i="1"/>
  <c r="R1510" i="1"/>
  <c r="R1511" i="1"/>
  <c r="R1512" i="1"/>
  <c r="R1513" i="1"/>
  <c r="R1514" i="1"/>
  <c r="R1515" i="1"/>
  <c r="R1516" i="1"/>
  <c r="R1517" i="1"/>
  <c r="R1518" i="1"/>
  <c r="R1519" i="1"/>
  <c r="R1520" i="1"/>
  <c r="R1521" i="1"/>
  <c r="R1522" i="1"/>
  <c r="R1523" i="1"/>
  <c r="R1524" i="1"/>
  <c r="R1525" i="1"/>
  <c r="R1526" i="1"/>
  <c r="R1527" i="1"/>
  <c r="R1528" i="1"/>
  <c r="R1529" i="1"/>
  <c r="R1530" i="1"/>
  <c r="R1531" i="1"/>
  <c r="R1532" i="1"/>
  <c r="R1533" i="1"/>
  <c r="R1534" i="1"/>
  <c r="R1535" i="1"/>
  <c r="R1536" i="1"/>
  <c r="R1537" i="1"/>
  <c r="R1538" i="1"/>
  <c r="R1539" i="1"/>
  <c r="R1540" i="1"/>
  <c r="R1541" i="1"/>
  <c r="R1542" i="1"/>
  <c r="R1543" i="1"/>
  <c r="R1544" i="1"/>
  <c r="R1545" i="1"/>
  <c r="R1546" i="1"/>
  <c r="R1547" i="1"/>
  <c r="R1548" i="1"/>
  <c r="R1549" i="1"/>
  <c r="R1550" i="1"/>
  <c r="R1551" i="1"/>
  <c r="R1552" i="1"/>
  <c r="R1553" i="1"/>
  <c r="R1554" i="1"/>
  <c r="R1555" i="1"/>
  <c r="R1556" i="1"/>
  <c r="R1557" i="1"/>
  <c r="R1558" i="1"/>
  <c r="R1559" i="1"/>
  <c r="R1560" i="1"/>
  <c r="R1561" i="1"/>
  <c r="R1562" i="1"/>
  <c r="R1563" i="1"/>
  <c r="R1564" i="1"/>
  <c r="R1565" i="1"/>
  <c r="R1566" i="1"/>
  <c r="R1567" i="1"/>
  <c r="R1568" i="1"/>
  <c r="R1569" i="1"/>
  <c r="R1570" i="1"/>
  <c r="R1571" i="1"/>
  <c r="R1572" i="1"/>
  <c r="R1573" i="1"/>
  <c r="R1574" i="1"/>
  <c r="R1575" i="1"/>
  <c r="R1576" i="1"/>
  <c r="R1577" i="1"/>
  <c r="R1578" i="1"/>
  <c r="R1579" i="1"/>
  <c r="R1580" i="1"/>
  <c r="R1581" i="1"/>
  <c r="R1582" i="1"/>
  <c r="R1583" i="1"/>
  <c r="R1584" i="1"/>
  <c r="R1585" i="1"/>
  <c r="R1586" i="1"/>
  <c r="R1587" i="1"/>
  <c r="R1588" i="1"/>
  <c r="R1589" i="1"/>
  <c r="R1590" i="1"/>
  <c r="R1591" i="1"/>
  <c r="R1592" i="1"/>
  <c r="R1593" i="1"/>
  <c r="R1594" i="1"/>
  <c r="R1595" i="1"/>
  <c r="R1596" i="1"/>
  <c r="R1597" i="1"/>
  <c r="R1598" i="1"/>
  <c r="R1599" i="1"/>
  <c r="R1600" i="1"/>
  <c r="R1601" i="1"/>
  <c r="R1602" i="1"/>
  <c r="R1603" i="1"/>
  <c r="R1604" i="1"/>
  <c r="R1605" i="1"/>
  <c r="R1606" i="1"/>
  <c r="R1607" i="1"/>
  <c r="R1608" i="1"/>
  <c r="R1609" i="1"/>
  <c r="R1610" i="1"/>
  <c r="R1611" i="1"/>
  <c r="R1612" i="1"/>
  <c r="R1613" i="1"/>
  <c r="R1614" i="1"/>
  <c r="R1615" i="1"/>
  <c r="R1616" i="1"/>
  <c r="R1617" i="1"/>
  <c r="R1618" i="1"/>
  <c r="R1619" i="1"/>
  <c r="R1620" i="1"/>
  <c r="R1621" i="1"/>
  <c r="R1622" i="1"/>
  <c r="R1623" i="1"/>
  <c r="R1624" i="1"/>
  <c r="R1625" i="1"/>
  <c r="R1626" i="1"/>
  <c r="R1627" i="1"/>
  <c r="R1628" i="1"/>
  <c r="R1629" i="1"/>
  <c r="R1630" i="1"/>
  <c r="R1631" i="1"/>
  <c r="R1632" i="1"/>
  <c r="R1633" i="1"/>
  <c r="R1634" i="1"/>
  <c r="R1635" i="1"/>
  <c r="R1636" i="1"/>
  <c r="R1637" i="1"/>
  <c r="R1638" i="1"/>
  <c r="R1639" i="1"/>
  <c r="R1640" i="1"/>
  <c r="R1641" i="1"/>
  <c r="R1642" i="1"/>
  <c r="R1643" i="1"/>
  <c r="R1644" i="1"/>
  <c r="R1645" i="1"/>
  <c r="R1646" i="1"/>
  <c r="R1647" i="1"/>
  <c r="R1648" i="1"/>
  <c r="R1649" i="1"/>
  <c r="R1650" i="1"/>
  <c r="R1651" i="1"/>
  <c r="R1652" i="1"/>
  <c r="R1653" i="1"/>
  <c r="R1654" i="1"/>
  <c r="R1655" i="1"/>
  <c r="R1656" i="1"/>
  <c r="R1657" i="1"/>
  <c r="R1658" i="1"/>
  <c r="R1659" i="1"/>
  <c r="R1660" i="1"/>
  <c r="R1661" i="1"/>
  <c r="R1662" i="1"/>
  <c r="R1663" i="1"/>
  <c r="R1664" i="1"/>
  <c r="R1665" i="1"/>
  <c r="R1666" i="1"/>
  <c r="R1667" i="1"/>
  <c r="R1668" i="1"/>
  <c r="R1669" i="1"/>
  <c r="R1670" i="1"/>
  <c r="R1671" i="1"/>
  <c r="R1672" i="1"/>
  <c r="R1673" i="1"/>
  <c r="R1674" i="1"/>
  <c r="R1675" i="1"/>
  <c r="R1676" i="1"/>
  <c r="R1677" i="1"/>
  <c r="R1678" i="1"/>
  <c r="R1679" i="1"/>
  <c r="R1680" i="1"/>
  <c r="R1681" i="1"/>
  <c r="R1682" i="1"/>
  <c r="R1683" i="1"/>
  <c r="R1684" i="1"/>
  <c r="R1685" i="1"/>
  <c r="R1686" i="1"/>
  <c r="R1687" i="1"/>
  <c r="R1688" i="1"/>
  <c r="R1689" i="1"/>
  <c r="R1690" i="1"/>
  <c r="R1691" i="1"/>
  <c r="R1692" i="1"/>
  <c r="R1693" i="1"/>
  <c r="R1694" i="1"/>
  <c r="R1695" i="1"/>
  <c r="R1696" i="1"/>
  <c r="R1697" i="1"/>
  <c r="R1698" i="1"/>
  <c r="R1699" i="1"/>
  <c r="R1700" i="1"/>
  <c r="R1701" i="1"/>
  <c r="R1702" i="1"/>
  <c r="R1703" i="1"/>
  <c r="R1704" i="1"/>
  <c r="R1705" i="1"/>
  <c r="R1706" i="1"/>
  <c r="R1707" i="1"/>
  <c r="R1708" i="1"/>
  <c r="R1709" i="1"/>
  <c r="R1710" i="1"/>
  <c r="R1711" i="1"/>
  <c r="R1712" i="1"/>
  <c r="R1713" i="1"/>
  <c r="R1714" i="1"/>
  <c r="R1715" i="1"/>
  <c r="R1716" i="1"/>
  <c r="R1717" i="1"/>
  <c r="R1718" i="1"/>
  <c r="R1719" i="1"/>
  <c r="R1720" i="1"/>
  <c r="R1721" i="1"/>
  <c r="R1722" i="1"/>
  <c r="R1723" i="1"/>
  <c r="R1724" i="1"/>
  <c r="R1725" i="1"/>
  <c r="R1726" i="1"/>
  <c r="R1727" i="1"/>
  <c r="R1728" i="1"/>
  <c r="R1729" i="1"/>
  <c r="R1730" i="1"/>
  <c r="R1731" i="1"/>
  <c r="R1732" i="1"/>
  <c r="R1733" i="1"/>
  <c r="R1734" i="1"/>
  <c r="R1735" i="1"/>
  <c r="R1736" i="1"/>
  <c r="R1737" i="1"/>
  <c r="R1738" i="1"/>
  <c r="R1739" i="1"/>
  <c r="R1740" i="1"/>
  <c r="R1741" i="1"/>
  <c r="R1742" i="1"/>
  <c r="R1743" i="1"/>
  <c r="R1744" i="1"/>
  <c r="R1745" i="1"/>
  <c r="R1746" i="1"/>
  <c r="R1747" i="1"/>
  <c r="R1748" i="1"/>
  <c r="R1749" i="1"/>
  <c r="R1750" i="1"/>
  <c r="R1751" i="1"/>
  <c r="R1752" i="1"/>
  <c r="R1753" i="1"/>
  <c r="R1754" i="1"/>
  <c r="R1755" i="1"/>
  <c r="R1756" i="1"/>
  <c r="R1757" i="1"/>
  <c r="R1758" i="1"/>
  <c r="R1759" i="1"/>
  <c r="R1760" i="1"/>
  <c r="R1761" i="1"/>
  <c r="R1762" i="1"/>
  <c r="R1763" i="1"/>
  <c r="R1764" i="1"/>
  <c r="R1765" i="1"/>
  <c r="R1766" i="1"/>
  <c r="R1767" i="1"/>
  <c r="R1768" i="1"/>
  <c r="R1769" i="1"/>
  <c r="R1770" i="1"/>
  <c r="R1771" i="1"/>
  <c r="R1772" i="1"/>
  <c r="R1773" i="1"/>
  <c r="R1774" i="1"/>
  <c r="R1775" i="1"/>
  <c r="R1776" i="1"/>
  <c r="R1777" i="1"/>
  <c r="R1778" i="1"/>
  <c r="R1779" i="1"/>
  <c r="R1780" i="1"/>
  <c r="R1781" i="1"/>
  <c r="R1782" i="1"/>
  <c r="R1783" i="1"/>
  <c r="R1784" i="1"/>
  <c r="R1785" i="1"/>
  <c r="R1786" i="1"/>
  <c r="R1787" i="1"/>
  <c r="R1788" i="1"/>
  <c r="R1789" i="1"/>
  <c r="R1790" i="1"/>
  <c r="R1791" i="1"/>
  <c r="R1792" i="1"/>
  <c r="R1793" i="1"/>
  <c r="R1794" i="1"/>
  <c r="R1795" i="1"/>
  <c r="R1796" i="1"/>
  <c r="R1797" i="1"/>
  <c r="R1798" i="1"/>
  <c r="R1799" i="1"/>
  <c r="R1800" i="1"/>
  <c r="R1801" i="1"/>
  <c r="R1802" i="1"/>
  <c r="R1803" i="1"/>
  <c r="R1804" i="1"/>
  <c r="R1805" i="1"/>
  <c r="R1806" i="1"/>
  <c r="R1807" i="1"/>
  <c r="R1808" i="1"/>
  <c r="R1809" i="1"/>
  <c r="R1810" i="1"/>
  <c r="R1811" i="1"/>
  <c r="R1812" i="1"/>
  <c r="R1813" i="1"/>
  <c r="R1814" i="1"/>
  <c r="R1815" i="1"/>
  <c r="R1816" i="1"/>
  <c r="R1817" i="1"/>
  <c r="R1818" i="1"/>
  <c r="R1819" i="1"/>
  <c r="R1820" i="1"/>
  <c r="R1821" i="1"/>
  <c r="R1822" i="1"/>
  <c r="R1823" i="1"/>
  <c r="R1824" i="1"/>
  <c r="R1825" i="1"/>
  <c r="R1826" i="1"/>
  <c r="R1827" i="1"/>
  <c r="R1828" i="1"/>
  <c r="R1829" i="1"/>
  <c r="R1830" i="1"/>
  <c r="R1831" i="1"/>
  <c r="R1832" i="1"/>
  <c r="R1833" i="1"/>
  <c r="R1834" i="1"/>
  <c r="R1835" i="1"/>
  <c r="R1836" i="1"/>
  <c r="R1837" i="1"/>
  <c r="R1838" i="1"/>
  <c r="R1839" i="1"/>
  <c r="R1840" i="1"/>
  <c r="R1841" i="1"/>
  <c r="R1842" i="1"/>
  <c r="R1843" i="1"/>
  <c r="R1844" i="1"/>
  <c r="R1845" i="1"/>
  <c r="R1846" i="1"/>
  <c r="R1847" i="1"/>
  <c r="R1848" i="1"/>
  <c r="R1849" i="1"/>
  <c r="R1850" i="1"/>
  <c r="R1851" i="1"/>
  <c r="R1852" i="1"/>
  <c r="R1853" i="1"/>
  <c r="R1854" i="1"/>
  <c r="R1855" i="1"/>
  <c r="R1856" i="1"/>
  <c r="R1857" i="1"/>
  <c r="R1858" i="1"/>
  <c r="R1859" i="1"/>
  <c r="R1860" i="1"/>
  <c r="R1861" i="1"/>
  <c r="R1862" i="1"/>
  <c r="R1863" i="1"/>
  <c r="R1864" i="1"/>
  <c r="R1865" i="1"/>
  <c r="R1866" i="1"/>
  <c r="R1867" i="1"/>
  <c r="R1868" i="1"/>
  <c r="R1869" i="1"/>
  <c r="R1870" i="1"/>
  <c r="R1871" i="1"/>
  <c r="R1872" i="1"/>
  <c r="R1873" i="1"/>
  <c r="R1874" i="1"/>
  <c r="R1875" i="1"/>
  <c r="R1876" i="1"/>
  <c r="R1877" i="1"/>
  <c r="R1878" i="1"/>
  <c r="R1879" i="1"/>
  <c r="R1880" i="1"/>
  <c r="R1881" i="1"/>
  <c r="R1882" i="1"/>
  <c r="R1883" i="1"/>
  <c r="R1884" i="1"/>
  <c r="R1885" i="1"/>
  <c r="R1886" i="1"/>
  <c r="R1887" i="1"/>
  <c r="R1888" i="1"/>
  <c r="R1889" i="1"/>
  <c r="R1890" i="1"/>
  <c r="R1891" i="1"/>
  <c r="R1892" i="1"/>
  <c r="R1893" i="1"/>
  <c r="R1894" i="1"/>
  <c r="R1895" i="1"/>
  <c r="R1896" i="1"/>
  <c r="R1897" i="1"/>
  <c r="R1898" i="1"/>
  <c r="R1899" i="1"/>
  <c r="R1900" i="1"/>
  <c r="R1901" i="1"/>
  <c r="R1902" i="1"/>
  <c r="R1903" i="1"/>
  <c r="R1904" i="1"/>
  <c r="R1905" i="1"/>
  <c r="R1906" i="1"/>
  <c r="R1907" i="1"/>
  <c r="R1908" i="1"/>
  <c r="R1909" i="1"/>
  <c r="R1910" i="1"/>
  <c r="R1911" i="1"/>
  <c r="R1912" i="1"/>
  <c r="R1913" i="1"/>
  <c r="R1914" i="1"/>
  <c r="R1915" i="1"/>
  <c r="R1916" i="1"/>
  <c r="R1917" i="1"/>
  <c r="R1918" i="1"/>
  <c r="R1919" i="1"/>
  <c r="R1920" i="1"/>
  <c r="R1921" i="1"/>
  <c r="R1922" i="1"/>
  <c r="R1923" i="1"/>
  <c r="R1924" i="1"/>
  <c r="R1925" i="1"/>
  <c r="R1926" i="1"/>
  <c r="R1927" i="1"/>
  <c r="R1928" i="1"/>
  <c r="R1929" i="1"/>
  <c r="R1930" i="1"/>
  <c r="R1931" i="1"/>
  <c r="R1932" i="1"/>
  <c r="R1933" i="1"/>
  <c r="R1934" i="1"/>
  <c r="R1935" i="1"/>
  <c r="R1936" i="1"/>
  <c r="R1937" i="1"/>
  <c r="R1938" i="1"/>
  <c r="R1939" i="1"/>
  <c r="R1940" i="1"/>
  <c r="R1941" i="1"/>
  <c r="R1942" i="1"/>
  <c r="R1943" i="1"/>
  <c r="R1944" i="1"/>
  <c r="R1945" i="1"/>
  <c r="R1946" i="1"/>
  <c r="R1947" i="1"/>
  <c r="R1948" i="1"/>
  <c r="R1949" i="1"/>
  <c r="R1950" i="1"/>
  <c r="R1951" i="1"/>
  <c r="R1952" i="1"/>
  <c r="R1953" i="1"/>
  <c r="R1954" i="1"/>
  <c r="R1955" i="1"/>
  <c r="R1956" i="1"/>
  <c r="R1957" i="1"/>
  <c r="R1958" i="1"/>
  <c r="R1959" i="1"/>
  <c r="R1960" i="1"/>
  <c r="R1961" i="1"/>
  <c r="R1962" i="1"/>
  <c r="R1963" i="1"/>
  <c r="R1964" i="1"/>
  <c r="R1965" i="1"/>
  <c r="R1966" i="1"/>
  <c r="R1967" i="1"/>
  <c r="R1968" i="1"/>
  <c r="R1969" i="1"/>
  <c r="R1970" i="1"/>
  <c r="R1971" i="1"/>
  <c r="R1972" i="1"/>
  <c r="R1973" i="1"/>
  <c r="R1974" i="1"/>
  <c r="R1975" i="1"/>
  <c r="R1976" i="1"/>
  <c r="R1977" i="1"/>
  <c r="R1978" i="1"/>
  <c r="R1979" i="1"/>
  <c r="R1980" i="1"/>
  <c r="R1981" i="1"/>
  <c r="R1982" i="1"/>
  <c r="R1983" i="1"/>
  <c r="R1984" i="1"/>
  <c r="R1985" i="1"/>
  <c r="R1986" i="1"/>
  <c r="R1987" i="1"/>
  <c r="R1988" i="1"/>
  <c r="R1989" i="1"/>
  <c r="R1990" i="1"/>
  <c r="R1991" i="1"/>
  <c r="R1992" i="1"/>
  <c r="R1993" i="1"/>
  <c r="R1994" i="1"/>
  <c r="R1995" i="1"/>
  <c r="R1996" i="1"/>
  <c r="R1997" i="1"/>
  <c r="R1998" i="1"/>
  <c r="R1999" i="1"/>
  <c r="R2000" i="1"/>
  <c r="R2001" i="1"/>
  <c r="R2002" i="1"/>
  <c r="R2003" i="1"/>
  <c r="R2004" i="1"/>
  <c r="R2005" i="1"/>
  <c r="R2006" i="1"/>
  <c r="R2007" i="1"/>
  <c r="R2008" i="1"/>
  <c r="R2009" i="1"/>
  <c r="R2010" i="1"/>
  <c r="R2011" i="1"/>
  <c r="R2012" i="1"/>
  <c r="R2013" i="1"/>
  <c r="R2014" i="1"/>
  <c r="R2015" i="1"/>
  <c r="R2016" i="1"/>
  <c r="R2017" i="1"/>
  <c r="R2018" i="1"/>
  <c r="R2019" i="1"/>
  <c r="R2020" i="1"/>
  <c r="R2021" i="1"/>
  <c r="R2022" i="1"/>
  <c r="R2023" i="1"/>
  <c r="R2024" i="1"/>
  <c r="R2025" i="1"/>
  <c r="R2026" i="1"/>
  <c r="R2027" i="1"/>
  <c r="R2028" i="1"/>
  <c r="R2029" i="1"/>
  <c r="R2030" i="1"/>
  <c r="R2031" i="1"/>
  <c r="R2032" i="1"/>
  <c r="R2033" i="1"/>
  <c r="R2034" i="1"/>
  <c r="R2035" i="1"/>
  <c r="R2036" i="1"/>
  <c r="R2037" i="1"/>
  <c r="R2038" i="1"/>
  <c r="R2039" i="1"/>
  <c r="R2040" i="1"/>
  <c r="R2041" i="1"/>
  <c r="R2042" i="1"/>
  <c r="R2043" i="1"/>
  <c r="R2044" i="1"/>
  <c r="R2045" i="1"/>
  <c r="R2046" i="1"/>
  <c r="R2047" i="1"/>
  <c r="R2048" i="1"/>
  <c r="R2049" i="1"/>
  <c r="R2050" i="1"/>
  <c r="R2051" i="1"/>
  <c r="R2052" i="1"/>
  <c r="R2053" i="1"/>
  <c r="R2054" i="1"/>
  <c r="R2055" i="1"/>
  <c r="R2056" i="1"/>
  <c r="R2057" i="1"/>
  <c r="R2058" i="1"/>
  <c r="R2059" i="1"/>
  <c r="R2060" i="1"/>
  <c r="R2061" i="1"/>
  <c r="R2062" i="1"/>
  <c r="R2063" i="1"/>
  <c r="R2064" i="1"/>
  <c r="R2065" i="1"/>
  <c r="R2066" i="1"/>
  <c r="R2067" i="1"/>
  <c r="R2068" i="1"/>
  <c r="R2069" i="1"/>
  <c r="R2070" i="1"/>
  <c r="R2071" i="1"/>
  <c r="R2072" i="1"/>
  <c r="R2073" i="1"/>
  <c r="R2074" i="1"/>
  <c r="R2075" i="1"/>
  <c r="R2076" i="1"/>
  <c r="R2077" i="1"/>
  <c r="R2078" i="1"/>
  <c r="R2079" i="1"/>
  <c r="R2080" i="1"/>
  <c r="R2081" i="1"/>
  <c r="R2082" i="1"/>
  <c r="R2083" i="1"/>
  <c r="R2084" i="1"/>
  <c r="R2085" i="1"/>
  <c r="R2086" i="1"/>
  <c r="R2087" i="1"/>
  <c r="R2088" i="1"/>
  <c r="R2089" i="1"/>
  <c r="R2090" i="1"/>
  <c r="R2091" i="1"/>
  <c r="R2092" i="1"/>
  <c r="R2093" i="1"/>
  <c r="R2094" i="1"/>
  <c r="R2095" i="1"/>
  <c r="R2096" i="1"/>
  <c r="R2097" i="1"/>
  <c r="R2098" i="1"/>
  <c r="R2099" i="1"/>
  <c r="R2100" i="1"/>
  <c r="R2101" i="1"/>
  <c r="R2102" i="1"/>
  <c r="R2103" i="1"/>
  <c r="R2104" i="1"/>
  <c r="R2105" i="1"/>
  <c r="R2106" i="1"/>
  <c r="R2107" i="1"/>
  <c r="R2108" i="1"/>
  <c r="R2109" i="1"/>
  <c r="R2110" i="1"/>
  <c r="R2111" i="1"/>
  <c r="R2112" i="1"/>
  <c r="R2113" i="1"/>
  <c r="R2114" i="1"/>
  <c r="R2115" i="1"/>
  <c r="R2116" i="1"/>
  <c r="R2117" i="1"/>
  <c r="R2118" i="1"/>
  <c r="R2119" i="1"/>
  <c r="R2120" i="1"/>
  <c r="R2121" i="1"/>
  <c r="R2122" i="1"/>
  <c r="R2123" i="1"/>
  <c r="R2124" i="1"/>
  <c r="R2125" i="1"/>
  <c r="R2126" i="1"/>
  <c r="R2127" i="1"/>
  <c r="R2128" i="1"/>
  <c r="R2129" i="1"/>
  <c r="R2130" i="1"/>
  <c r="R2131" i="1"/>
  <c r="R2132" i="1"/>
  <c r="R2133" i="1"/>
  <c r="R2134" i="1"/>
  <c r="R2135" i="1"/>
  <c r="R2136" i="1"/>
  <c r="R2137" i="1"/>
  <c r="R2138" i="1"/>
  <c r="R2139" i="1"/>
  <c r="R2140" i="1"/>
  <c r="R2141" i="1"/>
  <c r="R2142" i="1"/>
  <c r="R2143" i="1"/>
  <c r="R2144" i="1"/>
  <c r="R2145" i="1"/>
  <c r="R2146" i="1"/>
  <c r="R2147" i="1"/>
  <c r="R2148" i="1"/>
  <c r="R2149" i="1"/>
  <c r="R2150" i="1"/>
  <c r="R2151" i="1"/>
  <c r="R2152" i="1"/>
  <c r="R2153" i="1"/>
  <c r="R2154" i="1"/>
  <c r="R2155" i="1"/>
  <c r="R2156" i="1"/>
  <c r="R2157" i="1"/>
  <c r="R2158" i="1"/>
  <c r="R2159" i="1"/>
  <c r="R2160" i="1"/>
  <c r="R2161" i="1"/>
  <c r="R2162" i="1"/>
  <c r="R2163" i="1"/>
  <c r="R2164" i="1"/>
  <c r="R2165" i="1"/>
  <c r="R2166" i="1"/>
  <c r="R2167" i="1"/>
  <c r="R2168" i="1"/>
  <c r="R2169" i="1"/>
  <c r="R2170" i="1"/>
  <c r="R2171" i="1"/>
  <c r="R2172" i="1"/>
  <c r="R2173" i="1"/>
  <c r="R2174" i="1"/>
  <c r="R2175" i="1"/>
  <c r="R2176" i="1"/>
  <c r="R2177" i="1"/>
  <c r="R2178" i="1"/>
  <c r="R2179" i="1"/>
  <c r="R2180" i="1"/>
  <c r="R2181" i="1"/>
  <c r="R2182" i="1"/>
  <c r="R2183" i="1"/>
  <c r="R2184" i="1"/>
  <c r="R2185" i="1"/>
  <c r="R2186" i="1"/>
  <c r="R2187" i="1"/>
  <c r="R2188" i="1"/>
  <c r="R2189" i="1"/>
  <c r="R2190" i="1"/>
  <c r="R2191" i="1"/>
  <c r="R2192" i="1"/>
  <c r="R2193" i="1"/>
  <c r="R2194" i="1"/>
  <c r="R2195" i="1"/>
  <c r="R2196" i="1"/>
  <c r="R2197" i="1"/>
  <c r="R2198" i="1"/>
  <c r="R2199" i="1"/>
  <c r="R2200" i="1"/>
  <c r="R2201" i="1"/>
  <c r="R2202" i="1"/>
  <c r="R2203" i="1"/>
  <c r="R2204" i="1"/>
  <c r="R2205" i="1"/>
  <c r="R2206" i="1"/>
  <c r="R2207" i="1"/>
  <c r="R2208" i="1"/>
  <c r="R2209" i="1"/>
  <c r="R2210" i="1"/>
  <c r="R2211" i="1"/>
  <c r="R2212" i="1"/>
  <c r="R2213" i="1"/>
  <c r="R2214" i="1"/>
  <c r="R2215" i="1"/>
  <c r="R2216" i="1"/>
  <c r="R2217" i="1"/>
  <c r="R2218" i="1"/>
  <c r="R2219" i="1"/>
  <c r="R2220" i="1"/>
  <c r="R2221" i="1"/>
  <c r="R2222" i="1"/>
  <c r="R2223" i="1"/>
  <c r="R2224" i="1"/>
  <c r="R2225" i="1"/>
  <c r="R2226" i="1"/>
  <c r="R2227" i="1"/>
  <c r="R2228" i="1"/>
  <c r="R2229" i="1"/>
  <c r="R2230" i="1"/>
  <c r="R2231" i="1"/>
  <c r="R2232" i="1"/>
  <c r="R2233" i="1"/>
  <c r="R2234" i="1"/>
  <c r="R2235" i="1"/>
  <c r="R2236" i="1"/>
  <c r="R2237" i="1"/>
  <c r="R2238" i="1"/>
  <c r="R2239" i="1"/>
  <c r="R2240" i="1"/>
  <c r="R2241" i="1"/>
  <c r="R2242" i="1"/>
  <c r="R2243" i="1"/>
  <c r="R2244" i="1"/>
  <c r="R2245" i="1"/>
  <c r="R2246" i="1"/>
  <c r="R2247" i="1"/>
  <c r="R2248" i="1"/>
  <c r="R2249" i="1"/>
  <c r="R2250" i="1"/>
  <c r="R2251" i="1"/>
  <c r="R2252" i="1"/>
  <c r="R2253" i="1"/>
  <c r="R2254" i="1"/>
  <c r="R2255" i="1"/>
  <c r="R2256" i="1"/>
  <c r="R2257" i="1"/>
  <c r="R2258" i="1"/>
  <c r="R2259" i="1"/>
  <c r="R2260" i="1"/>
  <c r="R2261" i="1"/>
  <c r="R2262" i="1"/>
  <c r="R2263" i="1"/>
  <c r="R2264" i="1"/>
  <c r="R2265" i="1"/>
  <c r="R2266" i="1"/>
  <c r="R2267" i="1"/>
  <c r="R2268" i="1"/>
  <c r="R2269" i="1"/>
  <c r="R2270" i="1"/>
  <c r="R2271" i="1"/>
  <c r="R2272" i="1"/>
  <c r="R2273" i="1"/>
  <c r="R2274" i="1"/>
  <c r="R2275" i="1"/>
  <c r="R2276" i="1"/>
  <c r="R2277" i="1"/>
  <c r="R2278" i="1"/>
  <c r="R2279" i="1"/>
  <c r="R2280" i="1"/>
  <c r="R2281" i="1"/>
  <c r="R2282" i="1"/>
  <c r="R2283" i="1"/>
  <c r="R2284" i="1"/>
  <c r="R2285" i="1"/>
  <c r="R2286" i="1"/>
  <c r="R2287" i="1"/>
  <c r="R2288" i="1"/>
  <c r="R2289" i="1"/>
  <c r="R2290" i="1"/>
  <c r="R2291" i="1"/>
  <c r="R2292" i="1"/>
  <c r="R2293" i="1"/>
  <c r="R2294" i="1"/>
  <c r="R2295" i="1"/>
  <c r="R2296" i="1"/>
  <c r="R2297" i="1"/>
  <c r="R2298" i="1"/>
  <c r="R2299" i="1"/>
  <c r="R2300" i="1"/>
  <c r="R2301" i="1"/>
  <c r="R2302" i="1"/>
  <c r="R2303" i="1"/>
  <c r="R2304" i="1"/>
  <c r="R2305" i="1"/>
  <c r="R2306" i="1"/>
  <c r="R2307" i="1"/>
  <c r="R2308" i="1"/>
  <c r="R2309" i="1"/>
  <c r="R2310" i="1"/>
  <c r="R2311" i="1"/>
  <c r="R2312" i="1"/>
  <c r="R2313" i="1"/>
  <c r="R2314" i="1"/>
  <c r="R2315" i="1"/>
  <c r="R2316" i="1"/>
  <c r="R2317" i="1"/>
  <c r="R2318" i="1"/>
  <c r="R2319" i="1"/>
  <c r="R2320" i="1"/>
  <c r="R2321" i="1"/>
  <c r="R2322" i="1"/>
  <c r="R2323" i="1"/>
  <c r="R2324" i="1"/>
  <c r="R2325" i="1"/>
  <c r="R2326" i="1"/>
  <c r="R2327" i="1"/>
  <c r="R2328" i="1"/>
  <c r="R2329" i="1"/>
  <c r="R2330" i="1"/>
  <c r="R2331" i="1"/>
  <c r="R2332" i="1"/>
  <c r="R2333" i="1"/>
  <c r="R2334" i="1"/>
  <c r="R2335" i="1"/>
  <c r="R2336" i="1"/>
  <c r="R2337" i="1"/>
  <c r="R2338" i="1"/>
  <c r="R2339" i="1"/>
  <c r="R2340" i="1"/>
  <c r="R2341" i="1"/>
  <c r="R2342" i="1"/>
  <c r="R2343" i="1"/>
  <c r="R2344" i="1"/>
  <c r="R2345" i="1"/>
  <c r="R2346" i="1"/>
  <c r="R2347" i="1"/>
  <c r="R2348" i="1"/>
  <c r="R2349" i="1"/>
  <c r="R2350" i="1"/>
  <c r="R2351" i="1"/>
  <c r="R2352" i="1"/>
  <c r="R2353" i="1"/>
  <c r="R2354" i="1"/>
  <c r="R2355" i="1"/>
  <c r="R2356" i="1"/>
  <c r="R2357" i="1"/>
  <c r="R2358" i="1"/>
  <c r="R2359" i="1"/>
  <c r="R2360" i="1"/>
  <c r="R2361" i="1"/>
  <c r="R2362" i="1"/>
  <c r="R2363" i="1"/>
  <c r="R2364" i="1"/>
  <c r="R2365" i="1"/>
  <c r="R2366" i="1"/>
  <c r="R2367" i="1"/>
  <c r="R2368" i="1"/>
  <c r="R2369" i="1"/>
  <c r="R2370" i="1"/>
  <c r="R2371" i="1"/>
  <c r="R2372" i="1"/>
  <c r="R2373" i="1"/>
  <c r="R2374" i="1"/>
  <c r="R2375" i="1"/>
  <c r="R2376" i="1"/>
  <c r="R2377" i="1"/>
  <c r="R2378" i="1"/>
  <c r="R2379" i="1"/>
  <c r="R2380" i="1"/>
  <c r="R2381" i="1"/>
  <c r="R2382" i="1"/>
  <c r="R2383" i="1"/>
  <c r="R2384" i="1"/>
  <c r="R2385" i="1"/>
  <c r="R2386" i="1"/>
  <c r="R2387" i="1"/>
  <c r="R2388" i="1"/>
  <c r="R2389" i="1"/>
  <c r="R2390" i="1"/>
  <c r="R2391" i="1"/>
  <c r="R2392" i="1"/>
  <c r="R2393" i="1"/>
  <c r="R2394" i="1"/>
  <c r="R2395" i="1"/>
  <c r="R2396" i="1"/>
  <c r="R2397" i="1"/>
  <c r="R2398" i="1"/>
  <c r="R2399" i="1"/>
  <c r="R2400" i="1"/>
  <c r="R2401" i="1"/>
  <c r="R2402" i="1"/>
  <c r="R2403" i="1"/>
  <c r="R2404" i="1"/>
  <c r="R2405" i="1"/>
  <c r="R2406" i="1"/>
  <c r="R2407" i="1"/>
  <c r="R2408" i="1"/>
  <c r="R2409" i="1"/>
  <c r="R2410" i="1"/>
  <c r="R2411" i="1"/>
  <c r="R2412" i="1"/>
  <c r="R2413" i="1"/>
  <c r="R2414" i="1"/>
  <c r="R2415" i="1"/>
  <c r="R2416" i="1"/>
  <c r="R2417" i="1"/>
  <c r="R2418" i="1"/>
  <c r="R2419" i="1"/>
  <c r="R2420" i="1"/>
  <c r="R2421" i="1"/>
  <c r="R2422" i="1"/>
  <c r="R2423" i="1"/>
  <c r="R2424" i="1"/>
  <c r="R2425" i="1"/>
  <c r="R2426" i="1"/>
  <c r="R2427" i="1"/>
  <c r="R2428" i="1"/>
  <c r="R2429" i="1"/>
  <c r="R2430" i="1"/>
  <c r="R2431" i="1"/>
  <c r="R2432" i="1"/>
  <c r="R2433" i="1"/>
  <c r="R2434" i="1"/>
  <c r="R2435" i="1"/>
  <c r="R2436" i="1"/>
  <c r="R2437" i="1"/>
  <c r="R2438" i="1"/>
  <c r="R2439" i="1"/>
  <c r="R2440" i="1"/>
  <c r="R2441" i="1"/>
  <c r="R2442" i="1"/>
  <c r="R2443" i="1"/>
  <c r="R2444" i="1"/>
  <c r="R2445" i="1"/>
  <c r="R2446" i="1"/>
  <c r="R2447" i="1"/>
  <c r="R2448" i="1"/>
  <c r="R2449" i="1"/>
  <c r="R2450" i="1"/>
  <c r="R2451" i="1"/>
  <c r="R2452" i="1"/>
  <c r="R2453" i="1"/>
  <c r="R2454" i="1"/>
  <c r="R2455" i="1"/>
  <c r="R2456" i="1"/>
  <c r="R2457" i="1"/>
  <c r="R2458" i="1"/>
  <c r="R2459" i="1"/>
  <c r="R2460" i="1"/>
  <c r="R2461" i="1"/>
  <c r="R2462" i="1"/>
  <c r="R2463" i="1"/>
  <c r="R2464" i="1"/>
  <c r="R2465" i="1"/>
  <c r="R2466" i="1"/>
  <c r="R2467" i="1"/>
  <c r="R2468" i="1"/>
  <c r="R2469" i="1"/>
  <c r="R2470" i="1"/>
  <c r="R2471" i="1"/>
  <c r="R2472" i="1"/>
  <c r="R2473" i="1"/>
  <c r="R2474" i="1"/>
  <c r="R2475" i="1"/>
  <c r="R2476" i="1"/>
  <c r="R2477" i="1"/>
  <c r="R2478" i="1"/>
  <c r="R2479" i="1"/>
  <c r="R2480" i="1"/>
  <c r="R2481" i="1"/>
  <c r="R2482" i="1"/>
  <c r="R2483" i="1"/>
  <c r="R2484" i="1"/>
  <c r="R2485" i="1"/>
  <c r="R2486" i="1"/>
  <c r="R2487" i="1"/>
  <c r="R2488" i="1"/>
  <c r="R2489" i="1"/>
  <c r="R2490" i="1"/>
  <c r="R2491" i="1"/>
  <c r="R2492" i="1"/>
  <c r="R2493" i="1"/>
  <c r="R2494" i="1"/>
  <c r="R2495" i="1"/>
  <c r="R2496" i="1"/>
  <c r="R2497" i="1"/>
  <c r="R2498" i="1"/>
  <c r="R2499" i="1"/>
  <c r="R2500" i="1"/>
  <c r="R2501" i="1"/>
  <c r="R2502" i="1"/>
  <c r="R2503" i="1"/>
  <c r="R2504" i="1"/>
  <c r="R2505" i="1"/>
  <c r="R2506" i="1"/>
  <c r="R2507" i="1"/>
  <c r="R2508" i="1"/>
  <c r="R2509" i="1"/>
  <c r="R2510" i="1"/>
  <c r="R2511" i="1"/>
  <c r="R2512" i="1"/>
  <c r="R2513" i="1"/>
  <c r="R2514" i="1"/>
  <c r="R2515" i="1"/>
  <c r="R2516" i="1"/>
  <c r="R2517" i="1"/>
  <c r="R2518" i="1"/>
  <c r="R2519" i="1"/>
  <c r="R2520" i="1"/>
  <c r="R2521" i="1"/>
  <c r="R2522" i="1"/>
  <c r="R2523" i="1"/>
  <c r="R2524" i="1"/>
  <c r="R2525" i="1"/>
  <c r="R2526" i="1"/>
  <c r="R2527" i="1"/>
  <c r="R2528" i="1"/>
  <c r="R2529" i="1"/>
  <c r="R2530" i="1"/>
  <c r="R2531" i="1"/>
  <c r="R2532" i="1"/>
  <c r="R2533" i="1"/>
  <c r="R2534" i="1"/>
  <c r="R2535" i="1"/>
  <c r="R2536" i="1"/>
  <c r="R2537" i="1"/>
  <c r="R2538" i="1"/>
  <c r="R2539" i="1"/>
  <c r="R2540" i="1"/>
  <c r="R2541" i="1"/>
  <c r="R2542" i="1"/>
  <c r="R2543" i="1"/>
  <c r="R2544" i="1"/>
  <c r="R2545" i="1"/>
  <c r="R2546" i="1"/>
  <c r="R2547" i="1"/>
  <c r="R2548" i="1"/>
  <c r="R2549" i="1"/>
  <c r="R2550" i="1"/>
  <c r="R2551" i="1"/>
  <c r="R2552" i="1"/>
  <c r="R2553" i="1"/>
  <c r="R2554" i="1"/>
  <c r="R2555" i="1"/>
  <c r="R2556" i="1"/>
  <c r="R2557" i="1"/>
  <c r="R2558" i="1"/>
  <c r="R2559" i="1"/>
  <c r="R2560" i="1"/>
  <c r="R2561" i="1"/>
  <c r="R2562" i="1"/>
  <c r="R2563" i="1"/>
  <c r="R2564" i="1"/>
  <c r="R2565" i="1"/>
  <c r="R2566" i="1"/>
  <c r="R2567" i="1"/>
  <c r="R2568" i="1"/>
  <c r="R2569" i="1"/>
  <c r="R2570" i="1"/>
  <c r="R2571" i="1"/>
  <c r="R2572" i="1"/>
  <c r="R2573" i="1"/>
  <c r="R2574" i="1"/>
  <c r="R2575" i="1"/>
  <c r="R2576" i="1"/>
  <c r="R2577" i="1"/>
  <c r="R2578" i="1"/>
  <c r="R2579" i="1"/>
  <c r="R2580" i="1"/>
  <c r="R2581" i="1"/>
  <c r="R2582" i="1"/>
  <c r="R2583" i="1"/>
  <c r="R2584" i="1"/>
  <c r="R2585" i="1"/>
  <c r="R2586" i="1"/>
  <c r="R2587" i="1"/>
  <c r="R2588" i="1"/>
  <c r="R2589" i="1"/>
  <c r="R2590" i="1"/>
  <c r="R2591" i="1"/>
  <c r="R2592" i="1"/>
  <c r="R2593" i="1"/>
  <c r="R2594" i="1"/>
  <c r="R2595" i="1"/>
  <c r="R2596" i="1"/>
  <c r="R2597" i="1"/>
  <c r="R2598" i="1"/>
  <c r="R2599" i="1"/>
  <c r="R2600" i="1"/>
  <c r="R2601" i="1"/>
  <c r="R2602" i="1"/>
  <c r="R2603" i="1"/>
  <c r="R2604" i="1"/>
  <c r="R2605" i="1"/>
  <c r="R2606" i="1"/>
  <c r="R2607" i="1"/>
  <c r="R2608" i="1"/>
  <c r="R2609" i="1"/>
  <c r="R2610" i="1"/>
  <c r="R2611" i="1"/>
  <c r="R2612" i="1"/>
  <c r="R2613" i="1"/>
  <c r="R2614" i="1"/>
  <c r="R2615" i="1"/>
  <c r="R2616" i="1"/>
  <c r="R2617" i="1"/>
  <c r="R2618" i="1"/>
  <c r="R2619" i="1"/>
  <c r="R2620" i="1"/>
  <c r="R2621" i="1"/>
  <c r="R2622" i="1"/>
  <c r="R2623" i="1"/>
  <c r="R2624" i="1"/>
  <c r="R2625" i="1"/>
  <c r="R2626" i="1"/>
  <c r="R2627" i="1"/>
  <c r="R2628" i="1"/>
  <c r="R2629" i="1"/>
  <c r="R2630" i="1"/>
  <c r="R2631" i="1"/>
  <c r="R2632" i="1"/>
  <c r="R2633" i="1"/>
  <c r="R2634" i="1"/>
  <c r="R2635" i="1"/>
  <c r="R2636" i="1"/>
  <c r="R2637" i="1"/>
  <c r="R2638" i="1"/>
  <c r="R2639" i="1"/>
  <c r="R2640" i="1"/>
  <c r="R2641" i="1"/>
  <c r="R2642" i="1"/>
  <c r="R2643" i="1"/>
  <c r="R2644" i="1"/>
  <c r="R2645" i="1"/>
  <c r="R2646" i="1"/>
  <c r="R2647" i="1"/>
  <c r="R2648" i="1"/>
  <c r="R2649" i="1"/>
  <c r="R2650" i="1"/>
  <c r="R2651" i="1"/>
  <c r="R2652" i="1"/>
  <c r="R2653" i="1"/>
  <c r="R2654" i="1"/>
  <c r="R2655" i="1"/>
  <c r="R2656" i="1"/>
  <c r="R2657" i="1"/>
  <c r="R2658" i="1"/>
  <c r="R2659" i="1"/>
  <c r="R2660" i="1"/>
  <c r="R2661" i="1"/>
  <c r="R2662" i="1"/>
  <c r="R2663" i="1"/>
  <c r="R2664" i="1"/>
  <c r="R2665" i="1"/>
  <c r="R2666" i="1"/>
  <c r="R2667" i="1"/>
  <c r="R2668" i="1"/>
  <c r="R2669" i="1"/>
  <c r="R2670" i="1"/>
  <c r="R2671" i="1"/>
  <c r="R2672" i="1"/>
  <c r="R2673" i="1"/>
  <c r="R2674" i="1"/>
  <c r="R2675" i="1"/>
  <c r="R2676" i="1"/>
  <c r="R2677" i="1"/>
  <c r="R2678" i="1"/>
  <c r="R2679" i="1"/>
  <c r="R2680" i="1"/>
  <c r="R2681" i="1"/>
  <c r="R2682" i="1"/>
  <c r="R2683" i="1"/>
  <c r="R2684" i="1"/>
  <c r="R2685" i="1"/>
  <c r="R2686" i="1"/>
  <c r="R2687" i="1"/>
  <c r="R2688" i="1"/>
  <c r="R2689" i="1"/>
  <c r="R2690" i="1"/>
  <c r="R2691" i="1"/>
  <c r="R2692" i="1"/>
  <c r="R2693" i="1"/>
  <c r="R2694" i="1"/>
  <c r="R2695" i="1"/>
  <c r="R2696" i="1"/>
  <c r="R2697" i="1"/>
  <c r="R2698" i="1"/>
  <c r="R2699" i="1"/>
  <c r="R2700" i="1"/>
  <c r="R2701" i="1"/>
  <c r="R2702" i="1"/>
  <c r="R2703" i="1"/>
  <c r="R2704" i="1"/>
  <c r="R2705" i="1"/>
  <c r="R2706" i="1"/>
  <c r="R2707" i="1"/>
  <c r="R2708" i="1"/>
  <c r="R2709" i="1"/>
  <c r="R2710" i="1"/>
  <c r="R2711" i="1"/>
  <c r="R2712" i="1"/>
  <c r="R2713" i="1"/>
  <c r="R2714" i="1"/>
  <c r="R2715" i="1"/>
  <c r="R2716" i="1"/>
  <c r="R2717" i="1"/>
  <c r="R2718" i="1"/>
  <c r="R2719" i="1"/>
  <c r="R2720" i="1"/>
  <c r="R2721" i="1"/>
  <c r="R2722" i="1"/>
  <c r="R2723" i="1"/>
  <c r="R2724" i="1"/>
  <c r="R2725" i="1"/>
  <c r="R2726" i="1"/>
  <c r="R2727" i="1"/>
  <c r="R2728" i="1"/>
  <c r="R2729" i="1"/>
  <c r="R2730" i="1"/>
  <c r="R2731" i="1"/>
  <c r="R2732" i="1"/>
  <c r="R2733" i="1"/>
  <c r="R2734" i="1"/>
  <c r="R2735" i="1"/>
  <c r="R2736" i="1"/>
  <c r="R2737" i="1"/>
  <c r="R2738" i="1"/>
  <c r="R2739" i="1"/>
  <c r="R2740" i="1"/>
  <c r="R2741" i="1"/>
  <c r="R2742" i="1"/>
  <c r="R2743" i="1"/>
  <c r="R2744" i="1"/>
  <c r="R2745" i="1"/>
  <c r="R2746" i="1"/>
  <c r="R2747" i="1"/>
  <c r="R2748" i="1"/>
  <c r="R2749" i="1"/>
  <c r="R2750" i="1"/>
  <c r="R2751" i="1"/>
  <c r="R2752" i="1"/>
  <c r="R2753" i="1"/>
  <c r="R2754" i="1"/>
  <c r="R2755" i="1"/>
  <c r="R2756" i="1"/>
  <c r="R2757" i="1"/>
  <c r="R2758" i="1"/>
  <c r="R2759" i="1"/>
  <c r="R2760" i="1"/>
  <c r="R2761" i="1"/>
  <c r="R2762" i="1"/>
  <c r="R2763" i="1"/>
  <c r="R2764" i="1"/>
  <c r="R2765" i="1"/>
  <c r="R2766" i="1"/>
  <c r="R2767" i="1"/>
  <c r="R2768" i="1"/>
  <c r="R2769" i="1"/>
  <c r="R2770" i="1"/>
  <c r="R2771" i="1"/>
  <c r="R2772" i="1"/>
  <c r="R2773" i="1"/>
  <c r="R2774" i="1"/>
  <c r="R2775" i="1"/>
  <c r="R2776" i="1"/>
  <c r="R2777" i="1"/>
  <c r="R2778" i="1"/>
  <c r="R2779" i="1"/>
  <c r="R2780" i="1"/>
  <c r="R2781" i="1"/>
  <c r="R2782" i="1"/>
  <c r="R2783" i="1"/>
  <c r="R2784" i="1"/>
  <c r="R2785" i="1"/>
  <c r="R2786" i="1"/>
  <c r="R2787" i="1"/>
  <c r="R2788" i="1"/>
  <c r="R2789" i="1"/>
  <c r="R2790" i="1"/>
  <c r="R2791" i="1"/>
  <c r="R2792" i="1"/>
  <c r="R2793" i="1"/>
  <c r="R2794" i="1"/>
  <c r="R2795" i="1"/>
  <c r="R2796" i="1"/>
  <c r="R2797" i="1"/>
  <c r="R2798" i="1"/>
  <c r="R2799" i="1"/>
  <c r="R2800" i="1"/>
  <c r="R2801" i="1"/>
  <c r="R2802" i="1"/>
  <c r="R2803" i="1"/>
  <c r="R2804" i="1"/>
  <c r="R2805" i="1"/>
  <c r="R2806" i="1"/>
  <c r="R2807" i="1"/>
  <c r="R2808" i="1"/>
  <c r="R2809" i="1"/>
  <c r="R2810" i="1"/>
  <c r="R2811" i="1"/>
  <c r="R2812" i="1"/>
  <c r="R2813" i="1"/>
  <c r="R2814" i="1"/>
  <c r="R2815" i="1"/>
  <c r="R2816" i="1"/>
  <c r="R2817" i="1"/>
  <c r="R2818" i="1"/>
  <c r="R2819" i="1"/>
  <c r="R2820" i="1"/>
  <c r="R2821" i="1"/>
  <c r="R2822" i="1"/>
  <c r="R2823" i="1"/>
  <c r="R2824" i="1"/>
  <c r="R2825" i="1"/>
  <c r="R2826" i="1"/>
  <c r="R2827" i="1"/>
  <c r="R2828" i="1"/>
  <c r="R2829" i="1"/>
  <c r="R2830" i="1"/>
  <c r="R2831" i="1"/>
  <c r="R2832" i="1"/>
  <c r="R2833" i="1"/>
  <c r="R2834" i="1"/>
  <c r="R2835" i="1"/>
  <c r="R2836" i="1"/>
  <c r="R2837" i="1"/>
  <c r="R2838" i="1"/>
  <c r="R2839" i="1"/>
  <c r="R2840" i="1"/>
  <c r="R2841" i="1"/>
  <c r="R2842" i="1"/>
  <c r="R2843" i="1"/>
  <c r="R2844" i="1"/>
  <c r="R2845" i="1"/>
  <c r="R2846" i="1"/>
  <c r="R2847" i="1"/>
  <c r="R2848" i="1"/>
  <c r="R2849" i="1"/>
  <c r="R2850" i="1"/>
  <c r="R2851" i="1"/>
  <c r="R2852" i="1"/>
  <c r="R2853" i="1"/>
  <c r="R2854" i="1"/>
  <c r="R2855" i="1"/>
  <c r="R2856" i="1"/>
  <c r="R2857" i="1"/>
  <c r="R2858" i="1"/>
  <c r="R2859" i="1"/>
  <c r="R2860" i="1"/>
  <c r="R2861" i="1"/>
  <c r="R2862" i="1"/>
  <c r="R2863" i="1"/>
  <c r="R2864" i="1"/>
  <c r="R2865" i="1"/>
  <c r="R2866" i="1"/>
  <c r="R2867" i="1"/>
  <c r="R2868" i="1"/>
  <c r="R2869" i="1"/>
  <c r="R2870" i="1"/>
  <c r="R2871" i="1"/>
  <c r="R2872" i="1"/>
  <c r="R2873" i="1"/>
  <c r="R2874" i="1"/>
  <c r="R2875" i="1"/>
  <c r="R2876" i="1"/>
  <c r="R2877" i="1"/>
  <c r="R2878" i="1"/>
  <c r="R2879" i="1"/>
  <c r="R2880" i="1"/>
  <c r="R2881" i="1"/>
  <c r="R2882" i="1"/>
  <c r="R2883" i="1"/>
  <c r="R2884" i="1"/>
  <c r="R2885" i="1"/>
  <c r="R2886" i="1"/>
  <c r="R2887" i="1"/>
  <c r="R2888" i="1"/>
  <c r="R2889" i="1"/>
  <c r="R2890" i="1"/>
  <c r="R2891" i="1"/>
  <c r="R2892" i="1"/>
  <c r="R2893" i="1"/>
  <c r="R2894" i="1"/>
  <c r="R2895" i="1"/>
  <c r="R2896" i="1"/>
  <c r="R2897" i="1"/>
  <c r="R2898" i="1"/>
  <c r="R2899" i="1"/>
  <c r="R2900" i="1"/>
  <c r="R2901" i="1"/>
  <c r="R2902" i="1"/>
  <c r="R2903" i="1"/>
  <c r="R2904" i="1"/>
  <c r="R2905" i="1"/>
  <c r="R2906" i="1"/>
  <c r="R2907" i="1"/>
  <c r="R2908" i="1"/>
  <c r="R2909" i="1"/>
  <c r="R2910" i="1"/>
  <c r="R2911" i="1"/>
  <c r="R2912" i="1"/>
  <c r="R2913" i="1"/>
  <c r="R2914" i="1"/>
  <c r="R2915" i="1"/>
  <c r="R2916" i="1"/>
  <c r="R2917" i="1"/>
  <c r="R2918" i="1"/>
  <c r="R2919" i="1"/>
  <c r="R2920" i="1"/>
  <c r="R2921" i="1"/>
  <c r="R2922" i="1"/>
  <c r="R2923" i="1"/>
  <c r="R2924" i="1"/>
  <c r="R2925" i="1"/>
  <c r="R2926" i="1"/>
  <c r="R2927" i="1"/>
  <c r="R2928" i="1"/>
  <c r="R2929" i="1"/>
  <c r="R2930" i="1"/>
  <c r="R2931" i="1"/>
  <c r="R2932" i="1"/>
  <c r="R2933" i="1"/>
  <c r="R2934" i="1"/>
  <c r="R2935" i="1"/>
  <c r="R2936" i="1"/>
  <c r="R2937" i="1"/>
  <c r="R2938" i="1"/>
  <c r="R2939" i="1"/>
  <c r="R2940" i="1"/>
  <c r="R2941" i="1"/>
  <c r="R2942" i="1"/>
  <c r="R2943" i="1"/>
  <c r="R2944" i="1"/>
  <c r="R2945" i="1"/>
  <c r="R2946" i="1"/>
  <c r="R2947" i="1"/>
  <c r="R2948" i="1"/>
  <c r="R2949" i="1"/>
  <c r="R2950" i="1"/>
  <c r="R2951" i="1"/>
  <c r="R2952" i="1"/>
  <c r="R2953" i="1"/>
  <c r="R2954" i="1"/>
  <c r="R2955" i="1"/>
  <c r="R2956" i="1"/>
  <c r="R2957" i="1"/>
  <c r="R2958" i="1"/>
  <c r="R2959" i="1"/>
  <c r="R2960" i="1"/>
  <c r="R2961" i="1"/>
  <c r="R2962" i="1"/>
  <c r="R2963" i="1"/>
  <c r="R2964" i="1"/>
  <c r="R2965" i="1"/>
  <c r="R2966" i="1"/>
  <c r="R2967" i="1"/>
  <c r="R2968" i="1"/>
  <c r="R2969" i="1"/>
  <c r="R2970" i="1"/>
  <c r="R2971" i="1"/>
  <c r="R2972" i="1"/>
  <c r="R2973" i="1"/>
  <c r="R2974" i="1"/>
  <c r="R2975" i="1"/>
  <c r="R2976" i="1"/>
  <c r="R2977" i="1"/>
  <c r="R2978" i="1"/>
  <c r="R2979" i="1"/>
  <c r="R2980" i="1"/>
  <c r="R2981" i="1"/>
  <c r="R2982" i="1"/>
  <c r="R2983" i="1"/>
  <c r="R2984" i="1"/>
  <c r="R2985" i="1"/>
  <c r="R2986" i="1"/>
  <c r="R2987" i="1"/>
  <c r="R2988" i="1"/>
  <c r="R2989" i="1"/>
  <c r="R2990" i="1"/>
  <c r="R2991" i="1"/>
  <c r="R2992" i="1"/>
  <c r="R2993" i="1"/>
  <c r="R2994" i="1"/>
  <c r="R2995" i="1"/>
  <c r="R2996" i="1"/>
  <c r="R2997" i="1"/>
  <c r="R2998" i="1"/>
  <c r="R2999" i="1"/>
  <c r="R3000" i="1"/>
  <c r="R3001" i="1"/>
  <c r="R3002" i="1"/>
  <c r="R3003" i="1"/>
  <c r="R3004" i="1"/>
  <c r="R3005" i="1"/>
  <c r="R3006" i="1"/>
  <c r="R3007" i="1"/>
  <c r="R3008" i="1"/>
  <c r="R3009" i="1"/>
  <c r="R3010" i="1"/>
  <c r="R3011" i="1"/>
  <c r="R3012" i="1"/>
  <c r="R3013" i="1"/>
  <c r="R3014" i="1"/>
  <c r="R3015" i="1"/>
  <c r="R3016" i="1"/>
  <c r="R3017" i="1"/>
  <c r="R3018" i="1"/>
  <c r="R3019" i="1"/>
  <c r="R3020" i="1"/>
  <c r="R3021" i="1"/>
  <c r="R3022" i="1"/>
  <c r="R3023" i="1"/>
  <c r="R3024" i="1"/>
  <c r="R3025" i="1"/>
  <c r="R3026" i="1"/>
  <c r="R3027" i="1"/>
  <c r="R3028" i="1"/>
  <c r="R3029" i="1"/>
  <c r="R3030" i="1"/>
  <c r="R3031" i="1"/>
  <c r="R3032" i="1"/>
  <c r="R3033" i="1"/>
  <c r="R3034" i="1"/>
  <c r="R3035" i="1"/>
  <c r="R3036" i="1"/>
  <c r="R3037" i="1"/>
  <c r="R3038" i="1"/>
  <c r="R3039" i="1"/>
  <c r="R3040" i="1"/>
  <c r="R3041" i="1"/>
  <c r="R3042" i="1"/>
  <c r="R3043" i="1"/>
  <c r="R3044" i="1"/>
  <c r="R3045" i="1"/>
  <c r="R3046" i="1"/>
  <c r="R3047" i="1"/>
  <c r="R3048" i="1"/>
  <c r="R3049" i="1"/>
  <c r="R3050" i="1"/>
  <c r="R3051" i="1"/>
  <c r="R3052" i="1"/>
  <c r="R3053" i="1"/>
  <c r="R3054" i="1"/>
  <c r="R3055" i="1"/>
  <c r="R3056" i="1"/>
  <c r="R3057" i="1"/>
  <c r="R3058" i="1"/>
  <c r="R3059" i="1"/>
  <c r="R3060" i="1"/>
  <c r="R3061" i="1"/>
  <c r="R3062" i="1"/>
  <c r="R3063" i="1"/>
  <c r="R3064" i="1"/>
  <c r="R3065" i="1"/>
  <c r="R3066" i="1"/>
  <c r="R3067" i="1"/>
  <c r="R3068" i="1"/>
  <c r="R3069" i="1"/>
  <c r="R3070" i="1"/>
  <c r="R3071" i="1"/>
  <c r="R3072" i="1"/>
  <c r="R3073" i="1"/>
  <c r="R3074" i="1"/>
  <c r="R3075" i="1"/>
  <c r="R3076" i="1"/>
  <c r="R3077" i="1"/>
  <c r="R3078" i="1"/>
  <c r="R3079" i="1"/>
  <c r="R3080" i="1"/>
  <c r="R3081" i="1"/>
  <c r="R3082" i="1"/>
  <c r="R3083" i="1"/>
  <c r="R3084" i="1"/>
  <c r="R3085" i="1"/>
  <c r="R3086" i="1"/>
  <c r="R3087" i="1"/>
  <c r="R3088" i="1"/>
  <c r="R3089" i="1"/>
  <c r="R3090" i="1"/>
  <c r="R3091" i="1"/>
  <c r="R3092" i="1"/>
  <c r="R3093" i="1"/>
  <c r="R3094" i="1"/>
  <c r="R3095" i="1"/>
  <c r="R3096" i="1"/>
  <c r="R3097" i="1"/>
  <c r="R3098" i="1"/>
  <c r="R3099" i="1"/>
  <c r="R3100" i="1"/>
  <c r="R3101" i="1"/>
  <c r="R3102" i="1"/>
  <c r="R3103" i="1"/>
  <c r="R3104" i="1"/>
  <c r="R3105" i="1"/>
  <c r="R3106" i="1"/>
  <c r="R3107" i="1"/>
  <c r="R3108" i="1"/>
  <c r="R3109" i="1"/>
  <c r="R3110" i="1"/>
  <c r="R3111" i="1"/>
  <c r="R3112" i="1"/>
  <c r="R3113" i="1"/>
  <c r="R3114" i="1"/>
  <c r="R3115" i="1"/>
  <c r="R3116" i="1"/>
  <c r="R3117" i="1"/>
  <c r="R3118" i="1"/>
  <c r="R3119" i="1"/>
  <c r="R3120" i="1"/>
  <c r="R3121" i="1"/>
  <c r="R3122" i="1"/>
  <c r="R3123" i="1"/>
  <c r="R3124" i="1"/>
  <c r="R3125" i="1"/>
  <c r="R3126" i="1"/>
  <c r="R3127" i="1"/>
  <c r="R3128" i="1"/>
  <c r="R3129" i="1"/>
  <c r="R3130" i="1"/>
  <c r="R3131" i="1"/>
  <c r="R3132" i="1"/>
  <c r="R3133" i="1"/>
  <c r="R3134" i="1"/>
  <c r="R3135" i="1"/>
  <c r="R3136" i="1"/>
  <c r="R3137" i="1"/>
  <c r="R3138" i="1"/>
  <c r="R3139" i="1"/>
  <c r="R3140" i="1"/>
  <c r="R3141" i="1"/>
  <c r="R3142" i="1"/>
  <c r="R3143" i="1"/>
  <c r="R3144" i="1"/>
  <c r="R3145" i="1"/>
  <c r="R3146" i="1"/>
  <c r="R3147" i="1"/>
  <c r="R3148" i="1"/>
  <c r="R3149" i="1"/>
  <c r="R3150" i="1"/>
  <c r="R3151" i="1"/>
  <c r="R3152" i="1"/>
  <c r="R3153" i="1"/>
  <c r="R3154" i="1"/>
  <c r="R3155" i="1"/>
  <c r="R3156" i="1"/>
  <c r="R3157" i="1"/>
  <c r="R3158" i="1"/>
  <c r="R3159" i="1"/>
  <c r="R3160" i="1"/>
  <c r="R3161" i="1"/>
  <c r="R3162" i="1"/>
  <c r="R3163" i="1"/>
  <c r="R3164" i="1"/>
  <c r="R3165" i="1"/>
  <c r="R3166" i="1"/>
  <c r="R3167" i="1"/>
  <c r="R3168" i="1"/>
  <c r="R3169" i="1"/>
  <c r="R3170" i="1"/>
  <c r="R3171" i="1"/>
  <c r="R3172" i="1"/>
  <c r="R3173" i="1"/>
  <c r="R3174" i="1"/>
  <c r="R3175" i="1"/>
  <c r="R3176" i="1"/>
  <c r="R3177" i="1"/>
  <c r="R3178" i="1"/>
  <c r="R3179" i="1"/>
  <c r="R3180" i="1"/>
  <c r="R3181" i="1"/>
  <c r="R3182" i="1"/>
  <c r="R3183" i="1"/>
  <c r="R3184" i="1"/>
  <c r="R3185" i="1"/>
  <c r="R3186" i="1"/>
  <c r="R3187" i="1"/>
  <c r="R3188" i="1"/>
  <c r="R3189" i="1"/>
  <c r="R3190" i="1"/>
  <c r="R3191" i="1"/>
  <c r="R3192" i="1"/>
  <c r="R3193" i="1"/>
  <c r="R3194" i="1"/>
  <c r="R3195" i="1"/>
  <c r="R3196" i="1"/>
  <c r="R3197" i="1"/>
  <c r="R3198" i="1"/>
  <c r="R3199" i="1"/>
  <c r="R3200" i="1"/>
  <c r="R3201" i="1"/>
  <c r="R3202" i="1"/>
  <c r="R3203" i="1"/>
  <c r="R3204" i="1"/>
  <c r="R3205" i="1"/>
  <c r="R3206" i="1"/>
  <c r="R3207" i="1"/>
  <c r="R3208" i="1"/>
  <c r="R3209" i="1"/>
  <c r="R3210" i="1"/>
  <c r="R3211" i="1"/>
  <c r="R3212" i="1"/>
  <c r="R3213" i="1"/>
  <c r="R3214" i="1"/>
  <c r="R3215" i="1"/>
  <c r="R3216" i="1"/>
  <c r="R3217" i="1"/>
  <c r="R3218" i="1"/>
  <c r="R3219" i="1"/>
  <c r="R3220" i="1"/>
  <c r="R3221" i="1"/>
  <c r="R3222" i="1"/>
  <c r="R3223" i="1"/>
  <c r="R3224" i="1"/>
  <c r="R3225" i="1"/>
  <c r="R3226" i="1"/>
  <c r="R3227" i="1"/>
  <c r="R3228" i="1"/>
  <c r="R3229" i="1"/>
  <c r="R3230" i="1"/>
  <c r="R3231" i="1"/>
  <c r="R3232" i="1"/>
  <c r="R3233" i="1"/>
  <c r="R3234" i="1"/>
  <c r="R3235" i="1"/>
  <c r="R3236" i="1"/>
  <c r="R3237" i="1"/>
  <c r="R3238" i="1"/>
  <c r="R3239" i="1"/>
  <c r="R3240" i="1"/>
  <c r="R3241" i="1"/>
  <c r="R3242" i="1"/>
  <c r="R3243" i="1"/>
  <c r="R3244" i="1"/>
  <c r="R3245" i="1"/>
  <c r="R3246" i="1"/>
  <c r="R3247" i="1"/>
  <c r="R3248" i="1"/>
  <c r="R3249" i="1"/>
  <c r="R3250" i="1"/>
  <c r="R3251" i="1"/>
  <c r="R3252" i="1"/>
  <c r="R3253" i="1"/>
  <c r="R3254" i="1"/>
  <c r="R3255" i="1"/>
  <c r="R3256" i="1"/>
  <c r="R3257" i="1"/>
  <c r="R3258" i="1"/>
  <c r="R3259" i="1"/>
  <c r="R3260" i="1"/>
  <c r="R3261" i="1"/>
  <c r="R3262" i="1"/>
  <c r="R3263" i="1"/>
  <c r="R3264" i="1"/>
  <c r="R3265" i="1"/>
  <c r="R3266" i="1"/>
  <c r="R3267" i="1"/>
  <c r="R3268" i="1"/>
  <c r="R3269" i="1"/>
  <c r="R3270" i="1"/>
  <c r="R3271" i="1"/>
  <c r="R3272" i="1"/>
  <c r="R3273" i="1"/>
  <c r="R3274" i="1"/>
  <c r="R3275" i="1"/>
  <c r="R3276" i="1"/>
  <c r="R3277" i="1"/>
  <c r="R3278" i="1"/>
  <c r="R3279" i="1"/>
  <c r="R3280" i="1"/>
  <c r="R3281" i="1"/>
  <c r="R3282" i="1"/>
  <c r="R3283" i="1"/>
  <c r="R3284" i="1"/>
  <c r="R3285" i="1"/>
  <c r="R3286" i="1"/>
  <c r="R3287" i="1"/>
  <c r="R3288" i="1"/>
  <c r="R3289" i="1"/>
  <c r="R3290" i="1"/>
  <c r="R3291" i="1"/>
  <c r="R3292" i="1"/>
  <c r="R3293" i="1"/>
  <c r="R3294" i="1"/>
  <c r="R3295" i="1"/>
  <c r="R3296" i="1"/>
  <c r="R3297" i="1"/>
  <c r="R3298" i="1"/>
  <c r="R3299" i="1"/>
  <c r="R3300" i="1"/>
  <c r="R3301" i="1"/>
  <c r="R3302" i="1"/>
  <c r="R3303" i="1"/>
  <c r="R3304" i="1"/>
  <c r="R3305" i="1"/>
  <c r="R3306" i="1"/>
  <c r="R3307" i="1"/>
  <c r="R3308" i="1"/>
  <c r="R3309" i="1"/>
  <c r="R3310" i="1"/>
  <c r="R3311" i="1"/>
  <c r="R3312" i="1"/>
  <c r="R3313" i="1"/>
  <c r="R3314" i="1"/>
  <c r="R3315" i="1"/>
  <c r="R3316" i="1"/>
  <c r="R3317" i="1"/>
  <c r="R3318" i="1"/>
  <c r="R3319" i="1"/>
  <c r="R3320" i="1"/>
  <c r="R3321" i="1"/>
  <c r="R3322" i="1"/>
  <c r="R3323" i="1"/>
  <c r="R3324" i="1"/>
  <c r="R3325" i="1"/>
  <c r="R3326" i="1"/>
  <c r="R3327" i="1"/>
  <c r="R3328" i="1"/>
  <c r="R3329" i="1"/>
  <c r="R3330" i="1"/>
  <c r="R3331" i="1"/>
  <c r="R3332" i="1"/>
  <c r="R3333" i="1"/>
  <c r="R3334" i="1"/>
  <c r="R3335" i="1"/>
  <c r="R3336" i="1"/>
  <c r="R3337" i="1"/>
  <c r="R3338" i="1"/>
  <c r="R3339" i="1"/>
  <c r="R3340" i="1"/>
  <c r="R3341" i="1"/>
  <c r="R3342" i="1"/>
  <c r="R3343" i="1"/>
  <c r="R3344" i="1"/>
  <c r="R3345" i="1"/>
  <c r="R3346" i="1"/>
  <c r="R3347" i="1"/>
  <c r="R3348" i="1"/>
  <c r="R3349" i="1"/>
  <c r="R3350" i="1"/>
  <c r="R3351" i="1"/>
  <c r="R3352" i="1"/>
  <c r="R3353" i="1"/>
  <c r="R3354" i="1"/>
  <c r="R3355" i="1"/>
  <c r="R3356" i="1"/>
  <c r="R3357" i="1"/>
  <c r="R3358" i="1"/>
  <c r="R3359" i="1"/>
  <c r="R3360" i="1"/>
  <c r="R3361" i="1"/>
  <c r="R3362" i="1"/>
  <c r="R3363" i="1"/>
  <c r="R3364" i="1"/>
  <c r="R3365" i="1"/>
  <c r="R3366" i="1"/>
  <c r="R3367" i="1"/>
  <c r="R3368" i="1"/>
  <c r="R3369" i="1"/>
  <c r="R3370" i="1"/>
  <c r="R3371" i="1"/>
  <c r="R3372" i="1"/>
  <c r="R3373" i="1"/>
  <c r="R3374" i="1"/>
  <c r="R3375" i="1"/>
  <c r="R3376" i="1"/>
  <c r="R3377" i="1"/>
  <c r="R3378" i="1"/>
  <c r="R3379" i="1"/>
  <c r="R3380" i="1"/>
  <c r="R3381" i="1"/>
  <c r="R3382" i="1"/>
  <c r="R3383" i="1"/>
  <c r="R3384" i="1"/>
  <c r="R3385" i="1"/>
  <c r="R3386" i="1"/>
  <c r="R3387" i="1"/>
  <c r="R3388" i="1"/>
  <c r="R3389" i="1"/>
  <c r="R3390" i="1"/>
  <c r="R3391" i="1"/>
  <c r="R3392" i="1"/>
  <c r="R3393" i="1"/>
  <c r="R3394" i="1"/>
  <c r="R3395" i="1"/>
  <c r="R3396" i="1"/>
  <c r="R3397" i="1"/>
  <c r="R3398" i="1"/>
  <c r="R3399" i="1"/>
  <c r="R3400" i="1"/>
  <c r="R3401" i="1"/>
  <c r="R3402" i="1"/>
  <c r="R3403" i="1"/>
  <c r="R3404" i="1"/>
  <c r="R3405" i="1"/>
  <c r="R3406" i="1"/>
  <c r="R3407" i="1"/>
  <c r="R3408" i="1"/>
  <c r="R3409" i="1"/>
  <c r="R3410" i="1"/>
  <c r="R3411" i="1"/>
  <c r="R3412" i="1"/>
  <c r="R3413" i="1"/>
  <c r="R3414" i="1"/>
  <c r="R3415" i="1"/>
  <c r="R3416" i="1"/>
  <c r="R3417" i="1"/>
  <c r="R3418" i="1"/>
  <c r="R3419" i="1"/>
  <c r="R3420" i="1"/>
  <c r="R3421" i="1"/>
  <c r="R3422" i="1"/>
  <c r="R3423" i="1"/>
  <c r="R3424" i="1"/>
  <c r="R3425" i="1"/>
  <c r="R3426" i="1"/>
  <c r="R3427" i="1"/>
  <c r="R3428" i="1"/>
  <c r="R3429" i="1"/>
  <c r="R3430" i="1"/>
  <c r="R3431" i="1"/>
  <c r="R3432" i="1"/>
  <c r="R3433" i="1"/>
  <c r="R3434" i="1"/>
  <c r="R3435" i="1"/>
  <c r="R3436" i="1"/>
  <c r="R3437" i="1"/>
  <c r="R3438" i="1"/>
  <c r="R3439" i="1"/>
  <c r="R3440" i="1"/>
  <c r="R3441" i="1"/>
  <c r="R3442" i="1"/>
  <c r="R3443" i="1"/>
  <c r="R3444" i="1"/>
  <c r="R3445" i="1"/>
  <c r="R3446" i="1"/>
  <c r="R3447" i="1"/>
  <c r="R3448" i="1"/>
  <c r="R3449" i="1"/>
  <c r="R3450" i="1"/>
  <c r="R3451" i="1"/>
  <c r="R3452" i="1"/>
  <c r="R3453" i="1"/>
  <c r="R3454" i="1"/>
  <c r="R3455" i="1"/>
  <c r="R3456" i="1"/>
  <c r="R3457" i="1"/>
  <c r="R3458" i="1"/>
  <c r="R3459" i="1"/>
  <c r="R3460" i="1"/>
  <c r="R3461" i="1"/>
  <c r="R3462" i="1"/>
  <c r="R3463" i="1"/>
  <c r="R3464" i="1"/>
  <c r="R3465" i="1"/>
  <c r="R3466" i="1"/>
  <c r="R3467" i="1"/>
  <c r="R3468" i="1"/>
  <c r="R3469" i="1"/>
  <c r="R3470" i="1"/>
  <c r="R3471" i="1"/>
  <c r="R3472" i="1"/>
  <c r="R3473" i="1"/>
  <c r="R3474" i="1"/>
  <c r="R3475" i="1"/>
  <c r="R3476" i="1"/>
  <c r="R3477" i="1"/>
  <c r="R3478" i="1"/>
  <c r="R3479" i="1"/>
  <c r="R3480" i="1"/>
  <c r="R3481" i="1"/>
  <c r="R3482" i="1"/>
  <c r="R3483" i="1"/>
  <c r="R3484" i="1"/>
  <c r="R3485" i="1"/>
  <c r="R3486" i="1"/>
  <c r="R3487" i="1"/>
  <c r="R3488" i="1"/>
  <c r="R3489" i="1"/>
  <c r="R3490" i="1"/>
  <c r="R3491" i="1"/>
  <c r="R3492" i="1"/>
  <c r="R3493" i="1"/>
  <c r="R3494" i="1"/>
  <c r="R3495" i="1"/>
  <c r="R3496" i="1"/>
  <c r="R3497" i="1"/>
  <c r="R3498" i="1"/>
  <c r="R3499" i="1"/>
  <c r="R3500" i="1"/>
  <c r="R3501" i="1"/>
  <c r="R3502" i="1"/>
  <c r="R3503" i="1"/>
  <c r="R3504" i="1"/>
  <c r="R3505" i="1"/>
  <c r="R3506" i="1"/>
  <c r="R3507" i="1"/>
  <c r="R3508" i="1"/>
  <c r="R3509" i="1"/>
  <c r="R3510" i="1"/>
  <c r="R3511" i="1"/>
  <c r="R3512" i="1"/>
  <c r="R3513" i="1"/>
  <c r="R3514" i="1"/>
  <c r="R3515" i="1"/>
  <c r="R3516" i="1"/>
  <c r="R3517" i="1"/>
  <c r="R3518" i="1"/>
  <c r="R3519" i="1"/>
  <c r="R3520" i="1"/>
  <c r="R3521" i="1"/>
  <c r="R3522" i="1"/>
  <c r="R3523" i="1"/>
  <c r="R3524" i="1"/>
  <c r="R3525" i="1"/>
  <c r="R3526" i="1"/>
  <c r="R3527" i="1"/>
  <c r="R3528" i="1"/>
  <c r="R3529" i="1"/>
  <c r="R3530" i="1"/>
  <c r="R3531" i="1"/>
  <c r="R3532" i="1"/>
  <c r="R3533" i="1"/>
  <c r="R3534" i="1"/>
  <c r="R3535" i="1"/>
  <c r="R3536" i="1"/>
  <c r="R3537" i="1"/>
  <c r="R3538" i="1"/>
  <c r="R3539" i="1"/>
  <c r="R3540" i="1"/>
  <c r="R3541" i="1"/>
  <c r="R3542" i="1"/>
  <c r="R3543" i="1"/>
  <c r="R3544" i="1"/>
  <c r="R3545" i="1"/>
  <c r="R3546" i="1"/>
  <c r="R3547" i="1"/>
  <c r="R3548" i="1"/>
  <c r="R3549" i="1"/>
  <c r="R3550" i="1"/>
  <c r="R3551" i="1"/>
  <c r="R3552" i="1"/>
  <c r="R3553" i="1"/>
  <c r="R3554" i="1"/>
  <c r="R3555" i="1"/>
  <c r="R3556" i="1"/>
  <c r="R3557" i="1"/>
  <c r="R3558" i="1"/>
  <c r="R3559" i="1"/>
  <c r="R3560" i="1"/>
  <c r="R3561" i="1"/>
  <c r="R3562" i="1"/>
  <c r="R3563" i="1"/>
  <c r="R3564" i="1"/>
  <c r="R3565" i="1"/>
  <c r="R3566" i="1"/>
  <c r="R3567" i="1"/>
  <c r="R3568" i="1"/>
  <c r="R3569" i="1"/>
  <c r="R3570" i="1"/>
  <c r="R3571" i="1"/>
  <c r="R3572" i="1"/>
  <c r="R3573" i="1"/>
  <c r="R3574" i="1"/>
  <c r="R3575" i="1"/>
  <c r="R3576" i="1"/>
  <c r="R3577" i="1"/>
  <c r="R3578" i="1"/>
  <c r="R3579" i="1"/>
  <c r="R3580" i="1"/>
  <c r="R3581" i="1"/>
  <c r="R3582" i="1"/>
  <c r="R3583" i="1"/>
  <c r="R3584" i="1"/>
  <c r="R3585" i="1"/>
  <c r="R3586" i="1"/>
  <c r="R3587" i="1"/>
  <c r="R3588" i="1"/>
  <c r="R3589" i="1"/>
  <c r="R3590" i="1"/>
  <c r="R3591" i="1"/>
  <c r="R3592" i="1"/>
  <c r="R3593" i="1"/>
  <c r="R3594" i="1"/>
  <c r="R3595" i="1"/>
  <c r="R3596" i="1"/>
  <c r="R3597" i="1"/>
  <c r="R3598" i="1"/>
  <c r="R3599" i="1"/>
  <c r="R3600" i="1"/>
  <c r="R3601" i="1"/>
  <c r="R3602" i="1"/>
  <c r="R3603" i="1"/>
  <c r="R3604" i="1"/>
  <c r="R3605" i="1"/>
  <c r="R3606" i="1"/>
  <c r="R3607" i="1"/>
  <c r="R3608" i="1"/>
  <c r="R3609" i="1"/>
  <c r="R3610" i="1"/>
  <c r="R3611" i="1"/>
  <c r="R3612" i="1"/>
  <c r="R3613" i="1"/>
  <c r="R3614" i="1"/>
  <c r="R3615" i="1"/>
  <c r="R3616" i="1"/>
  <c r="R3617" i="1"/>
  <c r="R3618" i="1"/>
  <c r="R3619" i="1"/>
  <c r="R3620" i="1"/>
  <c r="R3621" i="1"/>
  <c r="R3622" i="1"/>
  <c r="R3623" i="1"/>
  <c r="R3624" i="1"/>
  <c r="R3625" i="1"/>
  <c r="R3626" i="1"/>
  <c r="R3627" i="1"/>
  <c r="R3628" i="1"/>
  <c r="R3629" i="1"/>
  <c r="R3630" i="1"/>
  <c r="R3631" i="1"/>
  <c r="R3632" i="1"/>
  <c r="R3633" i="1"/>
  <c r="R3634" i="1"/>
  <c r="R3635" i="1"/>
  <c r="R3636" i="1"/>
  <c r="R3637" i="1"/>
  <c r="R3638" i="1"/>
  <c r="R3639" i="1"/>
  <c r="R3640" i="1"/>
  <c r="R3641" i="1"/>
  <c r="R3642" i="1"/>
  <c r="R3643" i="1"/>
  <c r="R3644" i="1"/>
  <c r="R3645" i="1"/>
  <c r="R3646" i="1"/>
  <c r="R3647" i="1"/>
  <c r="R3648" i="1"/>
  <c r="R3649" i="1"/>
  <c r="R3650" i="1"/>
  <c r="R3651" i="1"/>
  <c r="R3652" i="1"/>
  <c r="R3653" i="1"/>
  <c r="R3654" i="1"/>
  <c r="R3655" i="1"/>
  <c r="R3656" i="1"/>
  <c r="R3657" i="1"/>
  <c r="R3658" i="1"/>
  <c r="R3659" i="1"/>
  <c r="R3660" i="1"/>
  <c r="R3661" i="1"/>
  <c r="R3662" i="1"/>
  <c r="R3663" i="1"/>
  <c r="R3664" i="1"/>
  <c r="R3665" i="1"/>
  <c r="R3666" i="1"/>
  <c r="R3667" i="1"/>
  <c r="R3668" i="1"/>
  <c r="R3669" i="1"/>
  <c r="R3670" i="1"/>
  <c r="R3671" i="1"/>
  <c r="R3672" i="1"/>
  <c r="R3673" i="1"/>
  <c r="R3674" i="1"/>
  <c r="R3675" i="1"/>
  <c r="R3676" i="1"/>
  <c r="R3677" i="1"/>
  <c r="R3678" i="1"/>
  <c r="R3679" i="1"/>
  <c r="R3680" i="1"/>
  <c r="R3681" i="1"/>
  <c r="R3682" i="1"/>
  <c r="R3683" i="1"/>
  <c r="R3684" i="1"/>
  <c r="R3685" i="1"/>
  <c r="R3686" i="1"/>
  <c r="R3687" i="1"/>
  <c r="R3688" i="1"/>
  <c r="R3689" i="1"/>
  <c r="R3690" i="1"/>
  <c r="R3691" i="1"/>
  <c r="R3692" i="1"/>
  <c r="R3693" i="1"/>
  <c r="R3694" i="1"/>
  <c r="R3695" i="1"/>
  <c r="R3696" i="1"/>
  <c r="R3697" i="1"/>
  <c r="R3698" i="1"/>
  <c r="R3699" i="1"/>
  <c r="R3700" i="1"/>
  <c r="R3701" i="1"/>
  <c r="R3702" i="1"/>
  <c r="R3703" i="1"/>
  <c r="R3704" i="1"/>
  <c r="R3705" i="1"/>
  <c r="R3706" i="1"/>
  <c r="R3707" i="1"/>
  <c r="R3708" i="1"/>
  <c r="R3709" i="1"/>
  <c r="R3710" i="1"/>
  <c r="R3711" i="1"/>
  <c r="R3712" i="1"/>
  <c r="R3713" i="1"/>
  <c r="R3714" i="1"/>
  <c r="R3715" i="1"/>
  <c r="R3716" i="1"/>
  <c r="R3717" i="1"/>
  <c r="R3718" i="1"/>
  <c r="R3719" i="1"/>
  <c r="R3720" i="1"/>
  <c r="R3721" i="1"/>
  <c r="R3722" i="1"/>
  <c r="R3723" i="1"/>
  <c r="R3724" i="1"/>
  <c r="R3725" i="1"/>
  <c r="R3726" i="1"/>
  <c r="R3727" i="1"/>
  <c r="R3728" i="1"/>
  <c r="R3729" i="1"/>
  <c r="R3730" i="1"/>
  <c r="R3731" i="1"/>
  <c r="R3732" i="1"/>
  <c r="R3733" i="1"/>
  <c r="R3734" i="1"/>
  <c r="R3735" i="1"/>
  <c r="R3736" i="1"/>
  <c r="R3737" i="1"/>
  <c r="R3738" i="1"/>
  <c r="R3739" i="1"/>
  <c r="R3740" i="1"/>
  <c r="R3741" i="1"/>
  <c r="R3742" i="1"/>
  <c r="R3743" i="1"/>
  <c r="R3744" i="1"/>
  <c r="R3745" i="1"/>
  <c r="R3746" i="1"/>
  <c r="R3747" i="1"/>
  <c r="R3748" i="1"/>
  <c r="R3749" i="1"/>
  <c r="R3750" i="1"/>
  <c r="R3751" i="1"/>
  <c r="R3752" i="1"/>
  <c r="R3753" i="1"/>
  <c r="R3754" i="1"/>
  <c r="R3755" i="1"/>
  <c r="R3756" i="1"/>
  <c r="R3757" i="1"/>
  <c r="R3758" i="1"/>
  <c r="R3759" i="1"/>
  <c r="R3760" i="1"/>
  <c r="R3761" i="1"/>
  <c r="R3762" i="1"/>
  <c r="R3763" i="1"/>
  <c r="R3764" i="1"/>
  <c r="R3765" i="1"/>
  <c r="R3766" i="1"/>
  <c r="R3767" i="1"/>
  <c r="R3768" i="1"/>
  <c r="R3769" i="1"/>
  <c r="R3770" i="1"/>
  <c r="R3771" i="1"/>
  <c r="R3772" i="1"/>
  <c r="R3773" i="1"/>
  <c r="R3774" i="1"/>
  <c r="R3775" i="1"/>
  <c r="R3776" i="1"/>
  <c r="R3777" i="1"/>
  <c r="R3778" i="1"/>
  <c r="R3779" i="1"/>
  <c r="R3780" i="1"/>
  <c r="R3781" i="1"/>
  <c r="R3782" i="1"/>
  <c r="R3783" i="1"/>
  <c r="R3784" i="1"/>
  <c r="R3785" i="1"/>
  <c r="R3786" i="1"/>
  <c r="R3787" i="1"/>
  <c r="R3788" i="1"/>
  <c r="R3789" i="1"/>
  <c r="R3790" i="1"/>
  <c r="R3791" i="1"/>
  <c r="R3792" i="1"/>
  <c r="R3793" i="1"/>
  <c r="R3794" i="1"/>
  <c r="R3795" i="1"/>
  <c r="R3796" i="1"/>
  <c r="R3797" i="1"/>
  <c r="R3798" i="1"/>
  <c r="R3799" i="1"/>
  <c r="R3800" i="1"/>
  <c r="R3801" i="1"/>
  <c r="R3802" i="1"/>
  <c r="R3803" i="1"/>
  <c r="R3804" i="1"/>
  <c r="R3805" i="1"/>
  <c r="R3806" i="1"/>
  <c r="R3807" i="1"/>
  <c r="R3808" i="1"/>
  <c r="R3809" i="1"/>
  <c r="R3810" i="1"/>
  <c r="R3811" i="1"/>
  <c r="R3812" i="1"/>
  <c r="R3813" i="1"/>
  <c r="R3814" i="1"/>
  <c r="R3815" i="1"/>
  <c r="R3816" i="1"/>
  <c r="R3817" i="1"/>
  <c r="R3818" i="1"/>
  <c r="R3819" i="1"/>
  <c r="R3820" i="1"/>
  <c r="R3821" i="1"/>
  <c r="R3822" i="1"/>
  <c r="R3823" i="1"/>
  <c r="R3824" i="1"/>
  <c r="R3825" i="1"/>
  <c r="R3826" i="1"/>
  <c r="R3827" i="1"/>
  <c r="R3828" i="1"/>
  <c r="R3829" i="1"/>
  <c r="R3830" i="1"/>
  <c r="R3831" i="1"/>
  <c r="R3832" i="1"/>
  <c r="R3833" i="1"/>
  <c r="R3834" i="1"/>
  <c r="R3835" i="1"/>
  <c r="R3836" i="1"/>
  <c r="R3837" i="1"/>
  <c r="R3838" i="1"/>
  <c r="R3839" i="1"/>
  <c r="R3840" i="1"/>
  <c r="R3841" i="1"/>
  <c r="R3842" i="1"/>
  <c r="R3843" i="1"/>
  <c r="R3844" i="1"/>
  <c r="R3845" i="1"/>
  <c r="R3846" i="1"/>
  <c r="R3847" i="1"/>
  <c r="R3848" i="1"/>
  <c r="R3849" i="1"/>
  <c r="R3850" i="1"/>
  <c r="R3851" i="1"/>
  <c r="R3852" i="1"/>
  <c r="R3853" i="1"/>
  <c r="R3854" i="1"/>
  <c r="R3855" i="1"/>
  <c r="R3856" i="1"/>
  <c r="R3857" i="1"/>
  <c r="R3858" i="1"/>
  <c r="R3859" i="1"/>
  <c r="R3860" i="1"/>
  <c r="R3861" i="1"/>
  <c r="R3862" i="1"/>
  <c r="R3863" i="1"/>
  <c r="R3864" i="1"/>
  <c r="R3865" i="1"/>
  <c r="R3866" i="1"/>
  <c r="R3867" i="1"/>
  <c r="R3868" i="1"/>
  <c r="R3869" i="1"/>
  <c r="R3870" i="1"/>
  <c r="R3871" i="1"/>
  <c r="R3872" i="1"/>
  <c r="R3873" i="1"/>
  <c r="R3874" i="1"/>
  <c r="R3875" i="1"/>
  <c r="R3876" i="1"/>
  <c r="R3877" i="1"/>
  <c r="R3878" i="1"/>
  <c r="R3879" i="1"/>
  <c r="R3880" i="1"/>
  <c r="R3881" i="1"/>
  <c r="R3882" i="1"/>
  <c r="R3883" i="1"/>
  <c r="R3884" i="1"/>
  <c r="R3885" i="1"/>
  <c r="R3886" i="1"/>
  <c r="R3887" i="1"/>
  <c r="R3888" i="1"/>
  <c r="R3889" i="1"/>
  <c r="R3890" i="1"/>
  <c r="R3891" i="1"/>
  <c r="R3892" i="1"/>
  <c r="R3893" i="1"/>
  <c r="R3894" i="1"/>
  <c r="R3895" i="1"/>
  <c r="R3896" i="1"/>
  <c r="R3897" i="1"/>
  <c r="R3898" i="1"/>
  <c r="R3899" i="1"/>
  <c r="R3900" i="1"/>
  <c r="R3901" i="1"/>
  <c r="R3902" i="1"/>
  <c r="R3903" i="1"/>
  <c r="R3904" i="1"/>
  <c r="R3905" i="1"/>
  <c r="R3906" i="1"/>
  <c r="R3907" i="1"/>
  <c r="R3908" i="1"/>
  <c r="R3909" i="1"/>
  <c r="R3910" i="1"/>
  <c r="R3911" i="1"/>
  <c r="R3912" i="1"/>
  <c r="R3913" i="1"/>
  <c r="R3914" i="1"/>
  <c r="R3915" i="1"/>
  <c r="R3916" i="1"/>
  <c r="R3917" i="1"/>
  <c r="R3918" i="1"/>
  <c r="R3919" i="1"/>
  <c r="R3920" i="1"/>
  <c r="R3921" i="1"/>
  <c r="R3922" i="1"/>
  <c r="R3923" i="1"/>
  <c r="R3924" i="1"/>
  <c r="R3925" i="1"/>
  <c r="R3926" i="1"/>
  <c r="R3927" i="1"/>
  <c r="R3928" i="1"/>
  <c r="R3929" i="1"/>
  <c r="R3930" i="1"/>
  <c r="R3931" i="1"/>
  <c r="R3932" i="1"/>
  <c r="R3933" i="1"/>
  <c r="R3934" i="1"/>
  <c r="R3935" i="1"/>
  <c r="R3936" i="1"/>
  <c r="R3937" i="1"/>
  <c r="R3938" i="1"/>
  <c r="R3939" i="1"/>
  <c r="R3940" i="1"/>
  <c r="R3941" i="1"/>
  <c r="R3942" i="1"/>
  <c r="R3943" i="1"/>
  <c r="R3944" i="1"/>
  <c r="R3945" i="1"/>
  <c r="R3946" i="1"/>
  <c r="R3947" i="1"/>
  <c r="R3948" i="1"/>
  <c r="R3949" i="1"/>
  <c r="R3950" i="1"/>
  <c r="R3951" i="1"/>
  <c r="R3952" i="1"/>
  <c r="R3953" i="1"/>
  <c r="R3954" i="1"/>
  <c r="R3955" i="1"/>
  <c r="R3956" i="1"/>
  <c r="R3957" i="1"/>
  <c r="R3958" i="1"/>
  <c r="R3959" i="1"/>
  <c r="R3960" i="1"/>
  <c r="R3961" i="1"/>
  <c r="R3962" i="1"/>
  <c r="R3963" i="1"/>
  <c r="R3964" i="1"/>
  <c r="R3965" i="1"/>
  <c r="R3966" i="1"/>
  <c r="R3967" i="1"/>
  <c r="R3968" i="1"/>
  <c r="R3969" i="1"/>
  <c r="R3970" i="1"/>
  <c r="R3971" i="1"/>
  <c r="R3972" i="1"/>
  <c r="R3973" i="1"/>
  <c r="R3974" i="1"/>
  <c r="R3975" i="1"/>
  <c r="R3976" i="1"/>
  <c r="R3977" i="1"/>
  <c r="R3978" i="1"/>
  <c r="R3979" i="1"/>
  <c r="R3980" i="1"/>
  <c r="R3981" i="1"/>
  <c r="R3982" i="1"/>
  <c r="R3983" i="1"/>
  <c r="R3984" i="1"/>
  <c r="R3985" i="1"/>
  <c r="R3986" i="1"/>
  <c r="R3987" i="1"/>
  <c r="R3988" i="1"/>
  <c r="R3989" i="1"/>
  <c r="R3990" i="1"/>
  <c r="R3991" i="1"/>
  <c r="R3992" i="1"/>
  <c r="R3993" i="1"/>
  <c r="R3994" i="1"/>
  <c r="R3995" i="1"/>
  <c r="R3996" i="1"/>
  <c r="R3997" i="1"/>
  <c r="R3998" i="1"/>
  <c r="R3999" i="1"/>
  <c r="R4000" i="1"/>
  <c r="R4001" i="1"/>
  <c r="R4002" i="1"/>
  <c r="R4003" i="1"/>
  <c r="R4004" i="1"/>
  <c r="R4005" i="1"/>
  <c r="R4006" i="1"/>
  <c r="R4007" i="1"/>
  <c r="R4008" i="1"/>
  <c r="R4009" i="1"/>
  <c r="R4010" i="1"/>
  <c r="R4011" i="1"/>
  <c r="R4012" i="1"/>
  <c r="R4013" i="1"/>
  <c r="R4014" i="1"/>
  <c r="R4015" i="1"/>
  <c r="R4016" i="1"/>
  <c r="R4017" i="1"/>
  <c r="R4018" i="1"/>
  <c r="R4019" i="1"/>
  <c r="R4020" i="1"/>
  <c r="R4021" i="1"/>
  <c r="R4022" i="1"/>
  <c r="R4023" i="1"/>
  <c r="R4024" i="1"/>
  <c r="R4025" i="1"/>
  <c r="R4026" i="1"/>
  <c r="R4027" i="1"/>
  <c r="R4028" i="1"/>
  <c r="R4029" i="1"/>
  <c r="R4030" i="1"/>
  <c r="R4031" i="1"/>
  <c r="R4032" i="1"/>
  <c r="R4033" i="1"/>
  <c r="R4034" i="1"/>
  <c r="R4035" i="1"/>
  <c r="R4036" i="1"/>
  <c r="R4037" i="1"/>
  <c r="R4038" i="1"/>
  <c r="R4039" i="1"/>
  <c r="R4040" i="1"/>
  <c r="R4041" i="1"/>
  <c r="R4042" i="1"/>
  <c r="R4043" i="1"/>
  <c r="R4044" i="1"/>
  <c r="R4045" i="1"/>
  <c r="R4046" i="1"/>
  <c r="R4047" i="1"/>
  <c r="R4048" i="1"/>
  <c r="R4049" i="1"/>
  <c r="R4050" i="1"/>
  <c r="R4051" i="1"/>
  <c r="R4052" i="1"/>
  <c r="R4053" i="1"/>
  <c r="R4054" i="1"/>
  <c r="R4055" i="1"/>
  <c r="R4056" i="1"/>
  <c r="R4057" i="1"/>
  <c r="R4058" i="1"/>
  <c r="R4059" i="1"/>
  <c r="R4060" i="1"/>
  <c r="R4061" i="1"/>
  <c r="R4062" i="1"/>
  <c r="R4063" i="1"/>
  <c r="R4064" i="1"/>
  <c r="R4065" i="1"/>
  <c r="R4066" i="1"/>
  <c r="R4067" i="1"/>
  <c r="R4068" i="1"/>
  <c r="R4069" i="1"/>
  <c r="R4070" i="1"/>
  <c r="R4071" i="1"/>
  <c r="R4072" i="1"/>
  <c r="R4073" i="1"/>
  <c r="R4074" i="1"/>
  <c r="R4075" i="1"/>
  <c r="R4076" i="1"/>
  <c r="R4077" i="1"/>
  <c r="R4078" i="1"/>
  <c r="R4079" i="1"/>
  <c r="R4080" i="1"/>
  <c r="R4081" i="1"/>
  <c r="R4082" i="1"/>
  <c r="R4083" i="1"/>
  <c r="R4084" i="1"/>
  <c r="R4085" i="1"/>
  <c r="R4086" i="1"/>
  <c r="R4087" i="1"/>
  <c r="R4088" i="1"/>
  <c r="R4089" i="1"/>
  <c r="R4090" i="1"/>
  <c r="R4091" i="1"/>
  <c r="R4092" i="1"/>
  <c r="R4093" i="1"/>
  <c r="R4094" i="1"/>
  <c r="R4095" i="1"/>
  <c r="R4096" i="1"/>
  <c r="R4097" i="1"/>
  <c r="R4098" i="1"/>
  <c r="R4099" i="1"/>
  <c r="R4100" i="1"/>
  <c r="R4101" i="1"/>
  <c r="R4102" i="1"/>
  <c r="R4103" i="1"/>
  <c r="R4104" i="1"/>
  <c r="R4105" i="1"/>
  <c r="R4106" i="1"/>
  <c r="R4107" i="1"/>
  <c r="R4108" i="1"/>
  <c r="R4109" i="1"/>
  <c r="R4110" i="1"/>
  <c r="R4111" i="1"/>
  <c r="R4112" i="1"/>
  <c r="R4113" i="1"/>
  <c r="R4114" i="1"/>
  <c r="R4115" i="1"/>
  <c r="R4116" i="1"/>
  <c r="R4117" i="1"/>
  <c r="R4118" i="1"/>
  <c r="R4119" i="1"/>
  <c r="R4120" i="1"/>
  <c r="R4121" i="1"/>
  <c r="R4122" i="1"/>
  <c r="R4123" i="1"/>
  <c r="R4124" i="1"/>
  <c r="R4125" i="1"/>
  <c r="R4126" i="1"/>
  <c r="R4127" i="1"/>
  <c r="R4128" i="1"/>
  <c r="R4129" i="1"/>
  <c r="R4130" i="1"/>
  <c r="R4131" i="1"/>
  <c r="R4132" i="1"/>
  <c r="R4133" i="1"/>
  <c r="R4134" i="1"/>
  <c r="R4135" i="1"/>
  <c r="R4136" i="1"/>
  <c r="R4137" i="1"/>
  <c r="R4138" i="1"/>
  <c r="R4139" i="1"/>
  <c r="R4140" i="1"/>
  <c r="R4141" i="1"/>
  <c r="R4142" i="1"/>
  <c r="R4143" i="1"/>
  <c r="R4144" i="1"/>
  <c r="R4145" i="1"/>
  <c r="R4146" i="1"/>
  <c r="R4147" i="1"/>
  <c r="R4148" i="1"/>
  <c r="R4149" i="1"/>
  <c r="R4150" i="1"/>
  <c r="R4151" i="1"/>
  <c r="R4152" i="1"/>
  <c r="R4153" i="1"/>
  <c r="R4154" i="1"/>
  <c r="R4155" i="1"/>
  <c r="R4156" i="1"/>
  <c r="R4157" i="1"/>
  <c r="R4158" i="1"/>
  <c r="R4159" i="1"/>
  <c r="R4160" i="1"/>
  <c r="R4161" i="1"/>
  <c r="R4162" i="1"/>
  <c r="R4163" i="1"/>
  <c r="R4164" i="1"/>
  <c r="R4165" i="1"/>
  <c r="R4166" i="1"/>
  <c r="R4167" i="1"/>
  <c r="R4168" i="1"/>
  <c r="R4169" i="1"/>
  <c r="R4170" i="1"/>
  <c r="R4171" i="1"/>
  <c r="R4172" i="1"/>
  <c r="R4173" i="1"/>
  <c r="R4174" i="1"/>
  <c r="R4175" i="1"/>
  <c r="R4176" i="1"/>
  <c r="R4177" i="1"/>
  <c r="R4178" i="1"/>
  <c r="R4179" i="1"/>
  <c r="R4180" i="1"/>
  <c r="R4181" i="1"/>
  <c r="R4182" i="1"/>
  <c r="R4183" i="1"/>
  <c r="R4184" i="1"/>
  <c r="R4185" i="1"/>
  <c r="R4186" i="1"/>
  <c r="R4187" i="1"/>
  <c r="R4188" i="1"/>
  <c r="R4189" i="1"/>
  <c r="R4190" i="1"/>
  <c r="R4191" i="1"/>
  <c r="R4192" i="1"/>
  <c r="R4193" i="1"/>
  <c r="R4194" i="1"/>
  <c r="R4195" i="1"/>
  <c r="R4196" i="1"/>
  <c r="R4197" i="1"/>
  <c r="R4198" i="1"/>
  <c r="R4199" i="1"/>
  <c r="R4200" i="1"/>
  <c r="R4201" i="1"/>
  <c r="R4202" i="1"/>
  <c r="R4203" i="1"/>
  <c r="R4204" i="1"/>
  <c r="R4205" i="1"/>
  <c r="R4206" i="1"/>
  <c r="R4207" i="1"/>
  <c r="R4208" i="1"/>
  <c r="R4209" i="1"/>
  <c r="R4210" i="1"/>
  <c r="R4211" i="1"/>
  <c r="R4212" i="1"/>
  <c r="R4213" i="1"/>
  <c r="R4214" i="1"/>
  <c r="R4215" i="1"/>
  <c r="R4216" i="1"/>
  <c r="R4217" i="1"/>
  <c r="R4218" i="1"/>
  <c r="R4219" i="1"/>
  <c r="R4220" i="1"/>
  <c r="R4221" i="1"/>
  <c r="R4222" i="1"/>
  <c r="R4223" i="1"/>
  <c r="R4224" i="1"/>
  <c r="R4225" i="1"/>
  <c r="R4226" i="1"/>
  <c r="R4227" i="1"/>
  <c r="R4228" i="1"/>
  <c r="R4229" i="1"/>
  <c r="R4230" i="1"/>
  <c r="R4231" i="1"/>
  <c r="R4232" i="1"/>
  <c r="R4233" i="1"/>
  <c r="R4234" i="1"/>
  <c r="R4235" i="1"/>
  <c r="R4236" i="1"/>
  <c r="R4237" i="1"/>
  <c r="R4238" i="1"/>
  <c r="R4239" i="1"/>
  <c r="R4240" i="1"/>
  <c r="R4241" i="1"/>
  <c r="R4242" i="1"/>
  <c r="R4243" i="1"/>
  <c r="R4244" i="1"/>
  <c r="R4245" i="1"/>
  <c r="R4246" i="1"/>
  <c r="R4247" i="1"/>
  <c r="R4248" i="1"/>
  <c r="R4249" i="1"/>
  <c r="R4250" i="1"/>
  <c r="R4251" i="1"/>
  <c r="R4252" i="1"/>
  <c r="R4253" i="1"/>
  <c r="R4254" i="1"/>
  <c r="R4255" i="1"/>
  <c r="R4256" i="1"/>
  <c r="R4257" i="1"/>
  <c r="R4258" i="1"/>
  <c r="R4259" i="1"/>
  <c r="R4260" i="1"/>
  <c r="R4261" i="1"/>
  <c r="R4262" i="1"/>
  <c r="R4263" i="1"/>
  <c r="R4264" i="1"/>
  <c r="R4265" i="1"/>
  <c r="R4266" i="1"/>
  <c r="R4267" i="1"/>
  <c r="R4268" i="1"/>
  <c r="R4269" i="1"/>
  <c r="R4270" i="1"/>
  <c r="R4271" i="1"/>
  <c r="R4272" i="1"/>
  <c r="R4273" i="1"/>
  <c r="R4274" i="1"/>
  <c r="R4275" i="1"/>
  <c r="R4276" i="1"/>
  <c r="R4277" i="1"/>
  <c r="R4278" i="1"/>
  <c r="R4279" i="1"/>
  <c r="R4280" i="1"/>
  <c r="R4281" i="1"/>
  <c r="R4282" i="1"/>
  <c r="R4283" i="1"/>
  <c r="R4284" i="1"/>
  <c r="R4285" i="1"/>
  <c r="R4286" i="1"/>
  <c r="R4287" i="1"/>
  <c r="R4288" i="1"/>
  <c r="R4289" i="1"/>
  <c r="R4290" i="1"/>
  <c r="R4291" i="1"/>
  <c r="R4292" i="1"/>
  <c r="R4293" i="1"/>
  <c r="R4294" i="1"/>
  <c r="R4295" i="1"/>
  <c r="R4296" i="1"/>
  <c r="R4297" i="1"/>
  <c r="R4298" i="1"/>
  <c r="R4299" i="1"/>
  <c r="R4300" i="1"/>
  <c r="R4301" i="1"/>
  <c r="R4302" i="1"/>
  <c r="R4303" i="1"/>
  <c r="R4304" i="1"/>
  <c r="R4305" i="1"/>
  <c r="R4306" i="1"/>
  <c r="R4307" i="1"/>
  <c r="R4308" i="1"/>
  <c r="R4309" i="1"/>
  <c r="R4310" i="1"/>
  <c r="R4311" i="1"/>
  <c r="R4312" i="1"/>
  <c r="R4313" i="1"/>
  <c r="R4314" i="1"/>
  <c r="R4315" i="1"/>
  <c r="R4316" i="1"/>
  <c r="R4317" i="1"/>
  <c r="R4318" i="1"/>
  <c r="R4319" i="1"/>
  <c r="R4320" i="1"/>
  <c r="R4321" i="1"/>
  <c r="R4322" i="1"/>
  <c r="R4323" i="1"/>
  <c r="R4324" i="1"/>
  <c r="R4325" i="1"/>
  <c r="R4326" i="1"/>
  <c r="R4327" i="1"/>
  <c r="R4328" i="1"/>
  <c r="R4329" i="1"/>
  <c r="R4330" i="1"/>
  <c r="R4331" i="1"/>
  <c r="R4332" i="1"/>
  <c r="R4333" i="1"/>
  <c r="R4334" i="1"/>
  <c r="R4335" i="1"/>
  <c r="R4336" i="1"/>
  <c r="R4337" i="1"/>
  <c r="R4338" i="1"/>
  <c r="R4339" i="1"/>
  <c r="R4340" i="1"/>
  <c r="R4341" i="1"/>
  <c r="R4342" i="1"/>
  <c r="R4343" i="1"/>
  <c r="R4344" i="1"/>
  <c r="R4345" i="1"/>
  <c r="R4346" i="1"/>
  <c r="R4347" i="1"/>
  <c r="R4348" i="1"/>
  <c r="R4349" i="1"/>
  <c r="R4350" i="1"/>
  <c r="R4351" i="1"/>
  <c r="R4352" i="1"/>
  <c r="R4353" i="1"/>
  <c r="R4354" i="1"/>
  <c r="R4355" i="1"/>
  <c r="R4356" i="1"/>
  <c r="R4357" i="1"/>
  <c r="R4358" i="1"/>
  <c r="R4359" i="1"/>
  <c r="R4360" i="1"/>
  <c r="R4361" i="1"/>
  <c r="R4362" i="1"/>
  <c r="R4363" i="1"/>
  <c r="R4364" i="1"/>
  <c r="R4365" i="1"/>
  <c r="R4366" i="1"/>
  <c r="R4367" i="1"/>
  <c r="R4368" i="1"/>
  <c r="R4369" i="1"/>
  <c r="R4370" i="1"/>
  <c r="R4371" i="1"/>
  <c r="R4372" i="1"/>
  <c r="R4373" i="1"/>
  <c r="R4374" i="1"/>
  <c r="R4375" i="1"/>
  <c r="R4376" i="1"/>
  <c r="R4377" i="1"/>
  <c r="R4378" i="1"/>
  <c r="R4379" i="1"/>
  <c r="R4380" i="1"/>
  <c r="R4381" i="1"/>
  <c r="R4382" i="1"/>
  <c r="R4383" i="1"/>
  <c r="R4384" i="1"/>
  <c r="R4385" i="1"/>
  <c r="R4386" i="1"/>
  <c r="R4387" i="1"/>
  <c r="R4388" i="1"/>
  <c r="R4389" i="1"/>
  <c r="R4390" i="1"/>
  <c r="R4391" i="1"/>
  <c r="R4392" i="1"/>
  <c r="R4393" i="1"/>
  <c r="R4394" i="1"/>
  <c r="R4395" i="1"/>
  <c r="R4396" i="1"/>
  <c r="R4397" i="1"/>
  <c r="R4398" i="1"/>
  <c r="R4399" i="1"/>
  <c r="R4400" i="1"/>
  <c r="R4401" i="1"/>
  <c r="R4402" i="1"/>
  <c r="R4403" i="1"/>
  <c r="R4404" i="1"/>
  <c r="R4405" i="1"/>
  <c r="R4406" i="1"/>
  <c r="R4407" i="1"/>
  <c r="R4408" i="1"/>
  <c r="R4409" i="1"/>
  <c r="R4410" i="1"/>
  <c r="R4411" i="1"/>
  <c r="R4412" i="1"/>
  <c r="R4413" i="1"/>
  <c r="R4414" i="1"/>
  <c r="R4415" i="1"/>
  <c r="R4416" i="1"/>
  <c r="R4417" i="1"/>
  <c r="R4418" i="1"/>
  <c r="R4419" i="1"/>
  <c r="R4420" i="1"/>
  <c r="R4421" i="1"/>
  <c r="R4422" i="1"/>
  <c r="R4423" i="1"/>
  <c r="R4424" i="1"/>
  <c r="R4425" i="1"/>
  <c r="R4426" i="1"/>
  <c r="R4427" i="1"/>
  <c r="R4428" i="1"/>
  <c r="R4429" i="1"/>
  <c r="R4430" i="1"/>
  <c r="R4431" i="1"/>
  <c r="R4432" i="1"/>
  <c r="R4433" i="1"/>
  <c r="R4434" i="1"/>
  <c r="R4435" i="1"/>
  <c r="R4436" i="1"/>
  <c r="R4437" i="1"/>
  <c r="R4438" i="1"/>
  <c r="R4439" i="1"/>
  <c r="R4440" i="1"/>
  <c r="R4441" i="1"/>
  <c r="R4442" i="1"/>
  <c r="R4443" i="1"/>
  <c r="R4444" i="1"/>
  <c r="R4445" i="1"/>
  <c r="R4446" i="1"/>
  <c r="R4447" i="1"/>
  <c r="R4448" i="1"/>
  <c r="R4449" i="1"/>
  <c r="R4450" i="1"/>
  <c r="R4451" i="1"/>
  <c r="R4452" i="1"/>
  <c r="R4453" i="1"/>
  <c r="R4454" i="1"/>
  <c r="R4455" i="1"/>
  <c r="R4456" i="1"/>
  <c r="R4457" i="1"/>
  <c r="R4458" i="1"/>
  <c r="R4459" i="1"/>
  <c r="R4460" i="1"/>
  <c r="R4461" i="1"/>
  <c r="R4462" i="1"/>
  <c r="R4463" i="1"/>
  <c r="R4464" i="1"/>
  <c r="R4465" i="1"/>
  <c r="R4466" i="1"/>
  <c r="R4467" i="1"/>
  <c r="R4468" i="1"/>
  <c r="R4469" i="1"/>
  <c r="R4470" i="1"/>
  <c r="R4471" i="1"/>
  <c r="R4472" i="1"/>
  <c r="R4473" i="1"/>
  <c r="R4474" i="1"/>
  <c r="R4475" i="1"/>
  <c r="R4476" i="1"/>
  <c r="R4477" i="1"/>
  <c r="R4478" i="1"/>
  <c r="R4479" i="1"/>
  <c r="R4480" i="1"/>
  <c r="R4481" i="1"/>
  <c r="R4482" i="1"/>
  <c r="R4483" i="1"/>
  <c r="R4484" i="1"/>
  <c r="R4485" i="1"/>
  <c r="R4486" i="1"/>
  <c r="R4487" i="1"/>
  <c r="R4488" i="1"/>
  <c r="R4489" i="1"/>
  <c r="R4490" i="1"/>
  <c r="R4491" i="1"/>
  <c r="R4492" i="1"/>
  <c r="R4493" i="1"/>
  <c r="R4494" i="1"/>
  <c r="R4495" i="1"/>
  <c r="R4496" i="1"/>
  <c r="R4497" i="1"/>
  <c r="R4498" i="1"/>
  <c r="R4499" i="1"/>
  <c r="R4500" i="1"/>
  <c r="R4501" i="1"/>
  <c r="R4502" i="1"/>
  <c r="R4503" i="1"/>
  <c r="R4504" i="1"/>
  <c r="R4505" i="1"/>
  <c r="R4506" i="1"/>
  <c r="R4507" i="1"/>
  <c r="R4508" i="1"/>
  <c r="R4509" i="1"/>
  <c r="R4510" i="1"/>
  <c r="R4511" i="1"/>
  <c r="R4512" i="1"/>
  <c r="R4513" i="1"/>
  <c r="R4514" i="1"/>
  <c r="R4515" i="1"/>
  <c r="R4516" i="1"/>
  <c r="R4517" i="1"/>
  <c r="R4518" i="1"/>
  <c r="R4519" i="1"/>
  <c r="R4520" i="1"/>
  <c r="R4521" i="1"/>
  <c r="R4522" i="1"/>
  <c r="R4523" i="1"/>
  <c r="R4524" i="1"/>
  <c r="R4525" i="1"/>
  <c r="R4526" i="1"/>
  <c r="R4527" i="1"/>
  <c r="R4528" i="1"/>
  <c r="R4529" i="1"/>
  <c r="R4530" i="1"/>
  <c r="R4531" i="1"/>
  <c r="R4532" i="1"/>
  <c r="R4533" i="1"/>
  <c r="R4534" i="1"/>
  <c r="R4535" i="1"/>
  <c r="R4536" i="1"/>
  <c r="R4537" i="1"/>
  <c r="R4538" i="1"/>
  <c r="R4539" i="1"/>
  <c r="R4540" i="1"/>
  <c r="R4541" i="1"/>
  <c r="R4542" i="1"/>
  <c r="R4543" i="1"/>
  <c r="R4544" i="1"/>
  <c r="R4545" i="1"/>
  <c r="R4546" i="1"/>
  <c r="R4547" i="1"/>
  <c r="R4548" i="1"/>
  <c r="R4549" i="1"/>
  <c r="R4550" i="1"/>
  <c r="R4551" i="1"/>
  <c r="R4552" i="1"/>
  <c r="R4553" i="1"/>
  <c r="R4554" i="1"/>
  <c r="R4555" i="1"/>
  <c r="R4556" i="1"/>
  <c r="R4557" i="1"/>
  <c r="R4558" i="1"/>
  <c r="R4559" i="1"/>
  <c r="R4560" i="1"/>
  <c r="R4561" i="1"/>
  <c r="R4562" i="1"/>
  <c r="R4563" i="1"/>
  <c r="R4564" i="1"/>
  <c r="R4565" i="1"/>
  <c r="R4566" i="1"/>
  <c r="R4567" i="1"/>
  <c r="R4568" i="1"/>
  <c r="R4569" i="1"/>
  <c r="R4570" i="1"/>
  <c r="R4571" i="1"/>
  <c r="R4572" i="1"/>
  <c r="R4573" i="1"/>
  <c r="R4574" i="1"/>
  <c r="R4575" i="1"/>
  <c r="R4576" i="1"/>
  <c r="R4577" i="1"/>
  <c r="R4578" i="1"/>
  <c r="R4579" i="1"/>
  <c r="R4580" i="1"/>
  <c r="R4581" i="1"/>
  <c r="R4582" i="1"/>
  <c r="R4583" i="1"/>
  <c r="R4584" i="1"/>
  <c r="R4585" i="1"/>
  <c r="R4586" i="1"/>
  <c r="R4587" i="1"/>
  <c r="R4588" i="1"/>
  <c r="R4589" i="1"/>
  <c r="R4590" i="1"/>
  <c r="R4591" i="1"/>
  <c r="R4592" i="1"/>
  <c r="R4593" i="1"/>
  <c r="R4594" i="1"/>
  <c r="R4595" i="1"/>
  <c r="R4596" i="1"/>
  <c r="R4597" i="1"/>
  <c r="R4598" i="1"/>
  <c r="R4599" i="1"/>
  <c r="R4600" i="1"/>
  <c r="R4601" i="1"/>
  <c r="R4602" i="1"/>
  <c r="R4603" i="1"/>
  <c r="R4604" i="1"/>
  <c r="R4605" i="1"/>
  <c r="R4606" i="1"/>
  <c r="R4607" i="1"/>
  <c r="R4608" i="1"/>
  <c r="R4609" i="1"/>
  <c r="R4610" i="1"/>
  <c r="R4611" i="1"/>
  <c r="R4612" i="1"/>
  <c r="R4613" i="1"/>
  <c r="R4614" i="1"/>
  <c r="R4615" i="1"/>
  <c r="R4616" i="1"/>
  <c r="R4617" i="1"/>
  <c r="R4618" i="1"/>
  <c r="R4619" i="1"/>
  <c r="R4620" i="1"/>
  <c r="R4621" i="1"/>
  <c r="R4622" i="1"/>
  <c r="R4623" i="1"/>
  <c r="R4624" i="1"/>
  <c r="R4625" i="1"/>
  <c r="R4626" i="1"/>
  <c r="R4627" i="1"/>
  <c r="R4628" i="1"/>
  <c r="R4629" i="1"/>
  <c r="R4630" i="1"/>
  <c r="R4631" i="1"/>
  <c r="R4632" i="1"/>
  <c r="R4633" i="1"/>
  <c r="R4634" i="1"/>
  <c r="R4635" i="1"/>
  <c r="R4636" i="1"/>
  <c r="R4637" i="1"/>
  <c r="R4638" i="1"/>
  <c r="R4639" i="1"/>
  <c r="R4640" i="1"/>
  <c r="R4641" i="1"/>
  <c r="R4642" i="1"/>
  <c r="R4643" i="1"/>
  <c r="R4644" i="1"/>
  <c r="R4645" i="1"/>
  <c r="R4646" i="1"/>
  <c r="R4647" i="1"/>
  <c r="R4648" i="1"/>
  <c r="R4649" i="1"/>
  <c r="R4650" i="1"/>
  <c r="R4651" i="1"/>
  <c r="R4652" i="1"/>
  <c r="R4653" i="1"/>
  <c r="R4654" i="1"/>
  <c r="R4655" i="1"/>
  <c r="R4656" i="1"/>
  <c r="R4657" i="1"/>
  <c r="R4658" i="1"/>
  <c r="R4659" i="1"/>
  <c r="R4660" i="1"/>
  <c r="R4661" i="1"/>
  <c r="R4662" i="1"/>
  <c r="R4663" i="1"/>
  <c r="R4664" i="1"/>
  <c r="R4665" i="1"/>
  <c r="R4666" i="1"/>
  <c r="R4667" i="1"/>
  <c r="R4668" i="1"/>
  <c r="R4669" i="1"/>
  <c r="R4670" i="1"/>
  <c r="R4671" i="1"/>
  <c r="R4672" i="1"/>
  <c r="R4673" i="1"/>
  <c r="R4674" i="1"/>
  <c r="R4675" i="1"/>
  <c r="R4676" i="1"/>
  <c r="R4677" i="1"/>
  <c r="R4678" i="1"/>
  <c r="R4679" i="1"/>
  <c r="R4680" i="1"/>
  <c r="R4681" i="1"/>
  <c r="R4682" i="1"/>
  <c r="R4683" i="1"/>
  <c r="R4684" i="1"/>
  <c r="R4685" i="1"/>
  <c r="R4686" i="1"/>
  <c r="R4687" i="1"/>
  <c r="R4688" i="1"/>
  <c r="R4689" i="1"/>
  <c r="R4690" i="1"/>
  <c r="R4691" i="1"/>
  <c r="R4692" i="1"/>
  <c r="R4693" i="1"/>
  <c r="R4694" i="1"/>
  <c r="R4695" i="1"/>
  <c r="R4696" i="1"/>
  <c r="R4697" i="1"/>
  <c r="R4698" i="1"/>
  <c r="R4699" i="1"/>
  <c r="R4700" i="1"/>
  <c r="R4701" i="1"/>
  <c r="R4702" i="1"/>
  <c r="R4703" i="1"/>
  <c r="R4704" i="1"/>
  <c r="R4705" i="1"/>
  <c r="R4706" i="1"/>
  <c r="R4707" i="1"/>
  <c r="R4708" i="1"/>
  <c r="R4709" i="1"/>
  <c r="R4710" i="1"/>
  <c r="R4711" i="1"/>
  <c r="R4712" i="1"/>
  <c r="R4713" i="1"/>
  <c r="R4714" i="1"/>
  <c r="R4715" i="1"/>
  <c r="R4716" i="1"/>
  <c r="R4717" i="1"/>
  <c r="R4718" i="1"/>
  <c r="R4719" i="1"/>
  <c r="R4720" i="1"/>
  <c r="R4721" i="1"/>
  <c r="R4722" i="1"/>
  <c r="R4723" i="1"/>
  <c r="R4724" i="1"/>
  <c r="R4725" i="1"/>
  <c r="R4726" i="1"/>
  <c r="R4727" i="1"/>
  <c r="R4728" i="1"/>
  <c r="R4729" i="1"/>
  <c r="R4730" i="1"/>
  <c r="R4731" i="1"/>
  <c r="R4732" i="1"/>
  <c r="R4733" i="1"/>
  <c r="R4734" i="1"/>
  <c r="R4735" i="1"/>
  <c r="R4736" i="1"/>
  <c r="R4737" i="1"/>
  <c r="R4738" i="1"/>
  <c r="R4739" i="1"/>
  <c r="R4740" i="1"/>
  <c r="R4741" i="1"/>
  <c r="R4742" i="1"/>
  <c r="R4743" i="1"/>
  <c r="R4744" i="1"/>
  <c r="R4745" i="1"/>
  <c r="R4746" i="1"/>
  <c r="R4747" i="1"/>
  <c r="R4748" i="1"/>
  <c r="R4749" i="1"/>
  <c r="R4750" i="1"/>
  <c r="R4751" i="1"/>
  <c r="R4752" i="1"/>
  <c r="R4753" i="1"/>
  <c r="R4754" i="1"/>
  <c r="R4755" i="1"/>
  <c r="R4756" i="1"/>
  <c r="R4757" i="1"/>
  <c r="R4758" i="1"/>
  <c r="R4759" i="1"/>
  <c r="R4760" i="1"/>
  <c r="R4761" i="1"/>
  <c r="R4762" i="1"/>
  <c r="R4763" i="1"/>
  <c r="R4764" i="1"/>
  <c r="R4765" i="1"/>
  <c r="R4766" i="1"/>
  <c r="R4767" i="1"/>
  <c r="R4768" i="1"/>
  <c r="R4769" i="1"/>
  <c r="R4770" i="1"/>
  <c r="R4771" i="1"/>
  <c r="R4772" i="1"/>
  <c r="R4773" i="1"/>
  <c r="R4774" i="1"/>
  <c r="R4775" i="1"/>
  <c r="R4776" i="1"/>
  <c r="R4777" i="1"/>
  <c r="R4778" i="1"/>
  <c r="R4779" i="1"/>
  <c r="R4780" i="1"/>
  <c r="R4781" i="1"/>
  <c r="R4782" i="1"/>
  <c r="R4783" i="1"/>
  <c r="R4784" i="1"/>
  <c r="R4785" i="1"/>
  <c r="R4786" i="1"/>
  <c r="R4787" i="1"/>
  <c r="R4788" i="1"/>
  <c r="R4789" i="1"/>
  <c r="R4790" i="1"/>
  <c r="R4791" i="1"/>
  <c r="R4792" i="1"/>
  <c r="R4793" i="1"/>
  <c r="R4794" i="1"/>
  <c r="R4795" i="1"/>
  <c r="R4796" i="1"/>
  <c r="R4797" i="1"/>
  <c r="R4798" i="1"/>
  <c r="R4799" i="1"/>
  <c r="R4800" i="1"/>
  <c r="R4801" i="1"/>
  <c r="R4802" i="1"/>
  <c r="R4803" i="1"/>
  <c r="R4804" i="1"/>
  <c r="R4805" i="1"/>
  <c r="R4806" i="1"/>
  <c r="R4807" i="1"/>
  <c r="R4808" i="1"/>
  <c r="R4809" i="1"/>
  <c r="R4810" i="1"/>
  <c r="R4811" i="1"/>
  <c r="R4812" i="1"/>
  <c r="R4813" i="1"/>
  <c r="R4814" i="1"/>
  <c r="R4815" i="1"/>
  <c r="R4816" i="1"/>
  <c r="R4817" i="1"/>
  <c r="R4818" i="1"/>
  <c r="R4819" i="1"/>
  <c r="R4820" i="1"/>
  <c r="R4821" i="1"/>
  <c r="R4822" i="1"/>
  <c r="R4823" i="1"/>
  <c r="R4824" i="1"/>
  <c r="R4825" i="1"/>
  <c r="R4826" i="1"/>
  <c r="R4827" i="1"/>
  <c r="R4828" i="1"/>
  <c r="R4829" i="1"/>
  <c r="R4830" i="1"/>
  <c r="R4831" i="1"/>
  <c r="R4832" i="1"/>
  <c r="R4833" i="1"/>
  <c r="R4834" i="1"/>
  <c r="R4835" i="1"/>
  <c r="R4836" i="1"/>
  <c r="R4837" i="1"/>
  <c r="R4838" i="1"/>
  <c r="R4839" i="1"/>
  <c r="R4840" i="1"/>
  <c r="R4841" i="1"/>
  <c r="R4842" i="1"/>
  <c r="R4843" i="1"/>
  <c r="R4844" i="1"/>
  <c r="R4845" i="1"/>
  <c r="R4846" i="1"/>
  <c r="R4847" i="1"/>
  <c r="R4848" i="1"/>
  <c r="R4849" i="1"/>
  <c r="R4850" i="1"/>
  <c r="R4851" i="1"/>
  <c r="R4852" i="1"/>
  <c r="R4853" i="1"/>
  <c r="R4854" i="1"/>
  <c r="R4855" i="1"/>
  <c r="R4856" i="1"/>
  <c r="R4857" i="1"/>
  <c r="R4858" i="1"/>
  <c r="R4859" i="1"/>
  <c r="R4860" i="1"/>
  <c r="R4861" i="1"/>
  <c r="R4862" i="1"/>
  <c r="R4863" i="1"/>
  <c r="R4864" i="1"/>
  <c r="R4865" i="1"/>
  <c r="R4866" i="1"/>
  <c r="R4867" i="1"/>
  <c r="R4868" i="1"/>
  <c r="R4869" i="1"/>
  <c r="R4870" i="1"/>
  <c r="R4871" i="1"/>
  <c r="R4872" i="1"/>
  <c r="R4873" i="1"/>
  <c r="R4874" i="1"/>
  <c r="R4875" i="1"/>
  <c r="R4876" i="1"/>
  <c r="R4877" i="1"/>
  <c r="R4878" i="1"/>
  <c r="R4879" i="1"/>
  <c r="R4880" i="1"/>
  <c r="R4881" i="1"/>
  <c r="R4882" i="1"/>
  <c r="R4883" i="1"/>
  <c r="R4884" i="1"/>
  <c r="R4885" i="1"/>
  <c r="R4886" i="1"/>
  <c r="R4887" i="1"/>
  <c r="R4888" i="1"/>
  <c r="R4889" i="1"/>
  <c r="R4890" i="1"/>
  <c r="R4891" i="1"/>
  <c r="R4892" i="1"/>
  <c r="R4893" i="1"/>
  <c r="R4894" i="1"/>
  <c r="R4895" i="1"/>
  <c r="R4896" i="1"/>
  <c r="R4897" i="1"/>
  <c r="R4898" i="1"/>
  <c r="R4899" i="1"/>
  <c r="R4900" i="1"/>
  <c r="R4901" i="1"/>
  <c r="R4902" i="1"/>
  <c r="R4903" i="1"/>
  <c r="R4904" i="1"/>
  <c r="R4905" i="1"/>
  <c r="R4906" i="1"/>
  <c r="R4907" i="1"/>
  <c r="R4908" i="1"/>
  <c r="R4909" i="1"/>
  <c r="R4910" i="1"/>
  <c r="R4911" i="1"/>
  <c r="R4912" i="1"/>
  <c r="R4913" i="1"/>
  <c r="R4914" i="1"/>
  <c r="R4915" i="1"/>
  <c r="R4916" i="1"/>
  <c r="R4917" i="1"/>
  <c r="R4918" i="1"/>
  <c r="R4919" i="1"/>
  <c r="R4920" i="1"/>
  <c r="R4921" i="1"/>
  <c r="R4922" i="1"/>
  <c r="R4923" i="1"/>
  <c r="R4924" i="1"/>
  <c r="R4925" i="1"/>
  <c r="R4926" i="1"/>
  <c r="R4927" i="1"/>
  <c r="R4928" i="1"/>
  <c r="R4929" i="1"/>
  <c r="R4930" i="1"/>
  <c r="R4931" i="1"/>
  <c r="R4932" i="1"/>
  <c r="R4933" i="1"/>
  <c r="R4934" i="1"/>
  <c r="R4935" i="1"/>
  <c r="R4936" i="1"/>
  <c r="R4937" i="1"/>
  <c r="R4938" i="1"/>
  <c r="R4939" i="1"/>
  <c r="R4940" i="1"/>
  <c r="R4941" i="1"/>
  <c r="R4942" i="1"/>
  <c r="R4943" i="1"/>
  <c r="R4944" i="1"/>
  <c r="R4945" i="1"/>
  <c r="R4946" i="1"/>
  <c r="R4947" i="1"/>
  <c r="R4948" i="1"/>
  <c r="R4949" i="1"/>
  <c r="R4950" i="1"/>
  <c r="R4951" i="1"/>
  <c r="R4952" i="1"/>
  <c r="R4953" i="1"/>
  <c r="R4954" i="1"/>
  <c r="R4955" i="1"/>
  <c r="R4956" i="1"/>
  <c r="R4957" i="1"/>
  <c r="R4958" i="1"/>
  <c r="R4959" i="1"/>
  <c r="R4960" i="1"/>
  <c r="R4961" i="1"/>
  <c r="R4962" i="1"/>
  <c r="R4963" i="1"/>
  <c r="R4964" i="1"/>
  <c r="R4965" i="1"/>
  <c r="R4966" i="1"/>
  <c r="R4967" i="1"/>
  <c r="R4968" i="1"/>
  <c r="R4969" i="1"/>
  <c r="R4970" i="1"/>
  <c r="R4971" i="1"/>
  <c r="R4972" i="1"/>
  <c r="R4973" i="1"/>
  <c r="R4974" i="1"/>
  <c r="R4975" i="1"/>
  <c r="R4976" i="1"/>
  <c r="R4977" i="1"/>
  <c r="R4978" i="1"/>
  <c r="R4979" i="1"/>
  <c r="R4980" i="1"/>
  <c r="R4981" i="1"/>
  <c r="R4982" i="1"/>
  <c r="R4983" i="1"/>
  <c r="R4984" i="1"/>
  <c r="R4985" i="1"/>
  <c r="R4986" i="1"/>
  <c r="R4987" i="1"/>
  <c r="R4988" i="1"/>
  <c r="R4989" i="1"/>
  <c r="R4990" i="1"/>
  <c r="R4991" i="1"/>
  <c r="R4992" i="1"/>
  <c r="R4993" i="1"/>
  <c r="R4994" i="1"/>
  <c r="R4995" i="1"/>
  <c r="R4996" i="1"/>
  <c r="R4997" i="1"/>
  <c r="R4998" i="1"/>
  <c r="R4999" i="1"/>
  <c r="R5000" i="1"/>
  <c r="R5001" i="1"/>
  <c r="R5002" i="1"/>
  <c r="R5003" i="1"/>
  <c r="R5004" i="1"/>
  <c r="R5005" i="1"/>
  <c r="R5006" i="1"/>
  <c r="R5007" i="1"/>
  <c r="R5008" i="1"/>
  <c r="R5009" i="1"/>
  <c r="R5010" i="1"/>
  <c r="R5011" i="1"/>
  <c r="R5012" i="1"/>
  <c r="R5013" i="1"/>
  <c r="R5014" i="1"/>
  <c r="R5015" i="1"/>
  <c r="R5016" i="1"/>
  <c r="R5017" i="1"/>
  <c r="R5018" i="1"/>
  <c r="R5019" i="1"/>
  <c r="R5020" i="1"/>
  <c r="R5021" i="1"/>
  <c r="R5022" i="1"/>
  <c r="R5023" i="1"/>
  <c r="R5024" i="1"/>
  <c r="R5025" i="1"/>
  <c r="R5026" i="1"/>
  <c r="R5027" i="1"/>
  <c r="R5028" i="1"/>
  <c r="R5029" i="1"/>
  <c r="R5030" i="1"/>
  <c r="R5031" i="1"/>
  <c r="R5032" i="1"/>
  <c r="R5033" i="1"/>
  <c r="R5034" i="1"/>
  <c r="R5035" i="1"/>
  <c r="R5036" i="1"/>
  <c r="R5037" i="1"/>
  <c r="R5038" i="1"/>
  <c r="R5039" i="1"/>
  <c r="R5040" i="1"/>
  <c r="R5041" i="1"/>
  <c r="R5042" i="1"/>
  <c r="R5043" i="1"/>
  <c r="R5044" i="1"/>
  <c r="R5045" i="1"/>
  <c r="R5046" i="1"/>
  <c r="R5047" i="1"/>
  <c r="R5048" i="1"/>
  <c r="R5049" i="1"/>
  <c r="R5050" i="1"/>
  <c r="R5051" i="1"/>
  <c r="R5052" i="1"/>
  <c r="R5053" i="1"/>
  <c r="R5054" i="1"/>
  <c r="R5055" i="1"/>
  <c r="R5056" i="1"/>
  <c r="R5057" i="1"/>
  <c r="R5058" i="1"/>
  <c r="R5059" i="1"/>
  <c r="R5060" i="1"/>
  <c r="R5061" i="1"/>
  <c r="R5062" i="1"/>
  <c r="R5063" i="1"/>
  <c r="R5064" i="1"/>
  <c r="R5065" i="1"/>
  <c r="R5066" i="1"/>
  <c r="R5067" i="1"/>
  <c r="R5068" i="1"/>
  <c r="R5069" i="1"/>
  <c r="R5070" i="1"/>
  <c r="R5071" i="1"/>
  <c r="R5072" i="1"/>
  <c r="R5073" i="1"/>
  <c r="R5074" i="1"/>
  <c r="R5075" i="1"/>
  <c r="R5076" i="1"/>
  <c r="R5077" i="1"/>
  <c r="R5078" i="1"/>
  <c r="R5079" i="1"/>
  <c r="R5080" i="1"/>
  <c r="R5081" i="1"/>
  <c r="R5082" i="1"/>
  <c r="R5083" i="1"/>
  <c r="R5084" i="1"/>
  <c r="R5085" i="1"/>
  <c r="R5086" i="1"/>
  <c r="R5087" i="1"/>
  <c r="R5088" i="1"/>
  <c r="R5089" i="1"/>
  <c r="R5090" i="1"/>
  <c r="R5091" i="1"/>
  <c r="R5092" i="1"/>
  <c r="R5093" i="1"/>
  <c r="R5094" i="1"/>
  <c r="R5095" i="1"/>
  <c r="R5096" i="1"/>
  <c r="R5097" i="1"/>
  <c r="R5098" i="1"/>
  <c r="R5099" i="1"/>
  <c r="R5100" i="1"/>
  <c r="R5101" i="1"/>
  <c r="R5102" i="1"/>
  <c r="R5103" i="1"/>
  <c r="R5104" i="1"/>
  <c r="R5105" i="1"/>
  <c r="R5106" i="1"/>
  <c r="R5107" i="1"/>
  <c r="R5108" i="1"/>
  <c r="R5109" i="1"/>
  <c r="R5110" i="1"/>
  <c r="R5111" i="1"/>
  <c r="R5112" i="1"/>
  <c r="R5113" i="1"/>
  <c r="R5114" i="1"/>
  <c r="R5115" i="1"/>
  <c r="R5116" i="1"/>
  <c r="R5117" i="1"/>
  <c r="R5118" i="1"/>
  <c r="R5119" i="1"/>
  <c r="R5120" i="1"/>
  <c r="R5121" i="1"/>
  <c r="R5122" i="1"/>
  <c r="R5123" i="1"/>
  <c r="R5124" i="1"/>
  <c r="R5125" i="1"/>
  <c r="R5126" i="1"/>
  <c r="R5127" i="1"/>
  <c r="R5128" i="1"/>
  <c r="R5129" i="1"/>
  <c r="R5130" i="1"/>
  <c r="R5131" i="1"/>
  <c r="R5132" i="1"/>
  <c r="R5133" i="1"/>
  <c r="R5134" i="1"/>
  <c r="R5135" i="1"/>
  <c r="R5136" i="1"/>
  <c r="R5137" i="1"/>
  <c r="R5138" i="1"/>
  <c r="R5139" i="1"/>
  <c r="R5140" i="1"/>
  <c r="R5141" i="1"/>
  <c r="R5142" i="1"/>
  <c r="R5143" i="1"/>
  <c r="R5144" i="1"/>
  <c r="R5145" i="1"/>
  <c r="R5146" i="1"/>
  <c r="R5147" i="1"/>
  <c r="R5148" i="1"/>
  <c r="R5149" i="1"/>
  <c r="R5150" i="1"/>
  <c r="R5151" i="1"/>
  <c r="R5152" i="1"/>
  <c r="R5153" i="1"/>
  <c r="R5154" i="1"/>
  <c r="R5155" i="1"/>
  <c r="R5156" i="1"/>
  <c r="R5157" i="1"/>
  <c r="R5158" i="1"/>
  <c r="R5159" i="1"/>
  <c r="R5160" i="1"/>
  <c r="R5161" i="1"/>
  <c r="R5162" i="1"/>
  <c r="R5163" i="1"/>
  <c r="R5164" i="1"/>
  <c r="R5165" i="1"/>
  <c r="R5166" i="1"/>
  <c r="R5167" i="1"/>
  <c r="R5168" i="1"/>
  <c r="R5169" i="1"/>
  <c r="R5170" i="1"/>
  <c r="R5171" i="1"/>
  <c r="R5172" i="1"/>
  <c r="R5173" i="1"/>
  <c r="R5174" i="1"/>
  <c r="R5175" i="1"/>
  <c r="R5176" i="1"/>
  <c r="R5177" i="1"/>
  <c r="R5178" i="1"/>
  <c r="R5179" i="1"/>
  <c r="R5180" i="1"/>
  <c r="R5181" i="1"/>
  <c r="R5182" i="1"/>
  <c r="R5183" i="1"/>
  <c r="R5184" i="1"/>
  <c r="R5185" i="1"/>
  <c r="R5186" i="1"/>
  <c r="R5187" i="1"/>
  <c r="R5188" i="1"/>
  <c r="R5189" i="1"/>
  <c r="R5190" i="1"/>
  <c r="R5191" i="1"/>
  <c r="R5192" i="1"/>
  <c r="R5193" i="1"/>
  <c r="R5194" i="1"/>
  <c r="R5195" i="1"/>
  <c r="R5196" i="1"/>
  <c r="R5197" i="1"/>
  <c r="R5198" i="1"/>
  <c r="R5199" i="1"/>
  <c r="R5200" i="1"/>
  <c r="R5201" i="1"/>
  <c r="R5202" i="1"/>
  <c r="R5203" i="1"/>
  <c r="R5204" i="1"/>
  <c r="R5205" i="1"/>
  <c r="R5206" i="1"/>
  <c r="R5207" i="1"/>
  <c r="R5208" i="1"/>
  <c r="R5209" i="1"/>
  <c r="R5210" i="1"/>
  <c r="R5211" i="1"/>
  <c r="R5212" i="1"/>
  <c r="R5213" i="1"/>
  <c r="R5214" i="1"/>
  <c r="R5215" i="1"/>
  <c r="R5216" i="1"/>
  <c r="R5217" i="1"/>
  <c r="R5218" i="1"/>
  <c r="R5219" i="1"/>
  <c r="R5220" i="1"/>
  <c r="R5221" i="1"/>
  <c r="R5222" i="1"/>
  <c r="R5223" i="1"/>
  <c r="R5224" i="1"/>
  <c r="R5225" i="1"/>
  <c r="R5226" i="1"/>
  <c r="R5227" i="1"/>
  <c r="R5228" i="1"/>
  <c r="R5229" i="1"/>
  <c r="R5230" i="1"/>
  <c r="R5231" i="1"/>
  <c r="R5232" i="1"/>
  <c r="R5233" i="1"/>
  <c r="R5234" i="1"/>
  <c r="R5235" i="1"/>
  <c r="R5236" i="1"/>
  <c r="R5237" i="1"/>
  <c r="R5238" i="1"/>
  <c r="R5239" i="1"/>
  <c r="R5240" i="1"/>
  <c r="R5241" i="1"/>
  <c r="R5242" i="1"/>
  <c r="R5243" i="1"/>
  <c r="R5244" i="1"/>
  <c r="R5245" i="1"/>
  <c r="R5246" i="1"/>
  <c r="R5247" i="1"/>
  <c r="R5248" i="1"/>
  <c r="R5249" i="1"/>
  <c r="R5250" i="1"/>
  <c r="R5251" i="1"/>
  <c r="R5252" i="1"/>
  <c r="R5253" i="1"/>
  <c r="R5254" i="1"/>
  <c r="R5255" i="1"/>
  <c r="R5256" i="1"/>
  <c r="R5257" i="1"/>
  <c r="R5258" i="1"/>
  <c r="R5259" i="1"/>
  <c r="R5260" i="1"/>
  <c r="R5261" i="1"/>
  <c r="R5262" i="1"/>
  <c r="R5263" i="1"/>
  <c r="R5264" i="1"/>
  <c r="R5265" i="1"/>
  <c r="R5266" i="1"/>
  <c r="R5267" i="1"/>
  <c r="R5268" i="1"/>
  <c r="R5269" i="1"/>
  <c r="R5270" i="1"/>
  <c r="R5271" i="1"/>
  <c r="R5272" i="1"/>
  <c r="R5273" i="1"/>
  <c r="R5274" i="1"/>
  <c r="R5275" i="1"/>
  <c r="R5276" i="1"/>
  <c r="R5277" i="1"/>
  <c r="R5278" i="1"/>
  <c r="R5279" i="1"/>
  <c r="R5280" i="1"/>
  <c r="R5281" i="1"/>
  <c r="R5282" i="1"/>
  <c r="R5283" i="1"/>
  <c r="R5284" i="1"/>
  <c r="R5285" i="1"/>
  <c r="R5286" i="1"/>
  <c r="R5287" i="1"/>
  <c r="R5288" i="1"/>
  <c r="R5289" i="1"/>
  <c r="R5290" i="1"/>
  <c r="R5291" i="1"/>
  <c r="R5292" i="1"/>
  <c r="R5293" i="1"/>
  <c r="R5294" i="1"/>
  <c r="R5295" i="1"/>
  <c r="R5296" i="1"/>
  <c r="R5297" i="1"/>
  <c r="R5298" i="1"/>
  <c r="R5299" i="1"/>
  <c r="R5300" i="1"/>
  <c r="R5301" i="1"/>
  <c r="R5302" i="1"/>
  <c r="R5303" i="1"/>
  <c r="R5304" i="1"/>
  <c r="R5305" i="1"/>
  <c r="R5306" i="1"/>
  <c r="R5307" i="1"/>
  <c r="R5308" i="1"/>
  <c r="R5309" i="1"/>
  <c r="R5310" i="1"/>
  <c r="R5311" i="1"/>
  <c r="R5312" i="1"/>
  <c r="R5313" i="1"/>
  <c r="R5314" i="1"/>
  <c r="R5315" i="1"/>
  <c r="R5316" i="1"/>
  <c r="R5317" i="1"/>
  <c r="R5318" i="1"/>
  <c r="R5319" i="1"/>
  <c r="R5320" i="1"/>
  <c r="R5321" i="1"/>
  <c r="R5322" i="1"/>
  <c r="R5323" i="1"/>
  <c r="R5324" i="1"/>
  <c r="R5325" i="1"/>
  <c r="R5326" i="1"/>
  <c r="R5327" i="1"/>
  <c r="R5328" i="1"/>
  <c r="R5329" i="1"/>
  <c r="R5330" i="1"/>
  <c r="R5331" i="1"/>
  <c r="R5332" i="1"/>
  <c r="R5333" i="1"/>
  <c r="R5334" i="1"/>
  <c r="R5335" i="1"/>
  <c r="R5336" i="1"/>
  <c r="R5337" i="1"/>
  <c r="R5338" i="1"/>
  <c r="R5339" i="1"/>
  <c r="R5340" i="1"/>
  <c r="R5341" i="1"/>
  <c r="R5342" i="1"/>
  <c r="R5343" i="1"/>
  <c r="R5344" i="1"/>
  <c r="R5345" i="1"/>
  <c r="R5346" i="1"/>
  <c r="R5347" i="1"/>
  <c r="R5348" i="1"/>
  <c r="R5349" i="1"/>
  <c r="R5350" i="1"/>
  <c r="R5351" i="1"/>
  <c r="R5352" i="1"/>
  <c r="R5353" i="1"/>
  <c r="R5354" i="1"/>
  <c r="R5355" i="1"/>
  <c r="R5356" i="1"/>
  <c r="R5357" i="1"/>
  <c r="R5358" i="1"/>
  <c r="R5359" i="1"/>
  <c r="R5360" i="1"/>
  <c r="R5361" i="1"/>
  <c r="R5362" i="1"/>
  <c r="R5363" i="1"/>
  <c r="R5364" i="1"/>
  <c r="R5365" i="1"/>
  <c r="R5366" i="1"/>
  <c r="R5367" i="1"/>
  <c r="R5368" i="1"/>
  <c r="R5369" i="1"/>
  <c r="R5370" i="1"/>
  <c r="R5371" i="1"/>
  <c r="R5372" i="1"/>
  <c r="R5373" i="1"/>
  <c r="R5374" i="1"/>
  <c r="R5375" i="1"/>
  <c r="R5376" i="1"/>
  <c r="R537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Q1319" i="1"/>
  <c r="Q1320" i="1"/>
  <c r="Q1321" i="1"/>
  <c r="Q1322" i="1"/>
  <c r="Q1323" i="1"/>
  <c r="Q1324" i="1"/>
  <c r="Q1325" i="1"/>
  <c r="Q1326" i="1"/>
  <c r="Q1327" i="1"/>
  <c r="Q1328" i="1"/>
  <c r="Q1329" i="1"/>
  <c r="Q1330" i="1"/>
  <c r="Q1331" i="1"/>
  <c r="Q1332" i="1"/>
  <c r="Q1333" i="1"/>
  <c r="Q1334" i="1"/>
  <c r="Q1335" i="1"/>
  <c r="Q1336" i="1"/>
  <c r="Q1337" i="1"/>
  <c r="Q1338" i="1"/>
  <c r="Q1339" i="1"/>
  <c r="Q1340" i="1"/>
  <c r="Q1341" i="1"/>
  <c r="Q1342" i="1"/>
  <c r="Q1343" i="1"/>
  <c r="Q1344" i="1"/>
  <c r="Q1345" i="1"/>
  <c r="Q1346" i="1"/>
  <c r="Q1347" i="1"/>
  <c r="Q1348" i="1"/>
  <c r="Q1349" i="1"/>
  <c r="Q1350" i="1"/>
  <c r="Q1351" i="1"/>
  <c r="Q1352" i="1"/>
  <c r="Q1353" i="1"/>
  <c r="Q1354" i="1"/>
  <c r="Q1355" i="1"/>
  <c r="Q1356" i="1"/>
  <c r="Q1357" i="1"/>
  <c r="Q1358" i="1"/>
  <c r="Q1359" i="1"/>
  <c r="Q1360" i="1"/>
  <c r="Q1361" i="1"/>
  <c r="Q1362" i="1"/>
  <c r="Q1363" i="1"/>
  <c r="Q1364" i="1"/>
  <c r="Q1365" i="1"/>
  <c r="Q1366" i="1"/>
  <c r="Q1367" i="1"/>
  <c r="Q1368" i="1"/>
  <c r="Q1369" i="1"/>
  <c r="Q1370" i="1"/>
  <c r="Q1371" i="1"/>
  <c r="Q1372" i="1"/>
  <c r="Q1373" i="1"/>
  <c r="Q1374" i="1"/>
  <c r="Q1375" i="1"/>
  <c r="Q1376" i="1"/>
  <c r="Q1377" i="1"/>
  <c r="Q1378" i="1"/>
  <c r="Q1379" i="1"/>
  <c r="Q1380" i="1"/>
  <c r="Q1381" i="1"/>
  <c r="Q1382" i="1"/>
  <c r="Q1383" i="1"/>
  <c r="Q1384" i="1"/>
  <c r="Q1385" i="1"/>
  <c r="Q1386" i="1"/>
  <c r="Q1387" i="1"/>
  <c r="Q1388" i="1"/>
  <c r="Q1389" i="1"/>
  <c r="Q1390" i="1"/>
  <c r="Q1391" i="1"/>
  <c r="Q1392" i="1"/>
  <c r="Q1393" i="1"/>
  <c r="Q1394" i="1"/>
  <c r="Q1395" i="1"/>
  <c r="Q1396" i="1"/>
  <c r="Q1397" i="1"/>
  <c r="Q1398" i="1"/>
  <c r="Q1399" i="1"/>
  <c r="Q1400" i="1"/>
  <c r="Q1401" i="1"/>
  <c r="Q1402" i="1"/>
  <c r="Q1403" i="1"/>
  <c r="Q1404" i="1"/>
  <c r="Q1405" i="1"/>
  <c r="Q1406" i="1"/>
  <c r="Q1407" i="1"/>
  <c r="Q1408" i="1"/>
  <c r="Q1409" i="1"/>
  <c r="Q1410" i="1"/>
  <c r="Q1411" i="1"/>
  <c r="Q1412" i="1"/>
  <c r="Q1413" i="1"/>
  <c r="Q1414" i="1"/>
  <c r="Q1415" i="1"/>
  <c r="Q1416" i="1"/>
  <c r="Q1417" i="1"/>
  <c r="Q1418" i="1"/>
  <c r="Q1419" i="1"/>
  <c r="Q1420" i="1"/>
  <c r="Q1421" i="1"/>
  <c r="Q1422" i="1"/>
  <c r="Q1423" i="1"/>
  <c r="Q1424" i="1"/>
  <c r="Q1425" i="1"/>
  <c r="Q1426" i="1"/>
  <c r="Q1427" i="1"/>
  <c r="Q1428" i="1"/>
  <c r="Q1429" i="1"/>
  <c r="Q1430" i="1"/>
  <c r="Q1431" i="1"/>
  <c r="Q1432" i="1"/>
  <c r="Q1433" i="1"/>
  <c r="Q1434" i="1"/>
  <c r="Q1435" i="1"/>
  <c r="Q1436" i="1"/>
  <c r="Q1437" i="1"/>
  <c r="Q1438" i="1"/>
  <c r="Q1439" i="1"/>
  <c r="Q1440" i="1"/>
  <c r="Q1441" i="1"/>
  <c r="Q1442" i="1"/>
  <c r="Q1443" i="1"/>
  <c r="Q1444" i="1"/>
  <c r="Q1445" i="1"/>
  <c r="Q1446" i="1"/>
  <c r="Q1447" i="1"/>
  <c r="Q1448" i="1"/>
  <c r="Q1449" i="1"/>
  <c r="Q1450" i="1"/>
  <c r="Q1451" i="1"/>
  <c r="Q1452" i="1"/>
  <c r="Q1453" i="1"/>
  <c r="Q1454" i="1"/>
  <c r="Q1455" i="1"/>
  <c r="Q1456" i="1"/>
  <c r="Q1457" i="1"/>
  <c r="Q1458" i="1"/>
  <c r="Q1459" i="1"/>
  <c r="Q1460" i="1"/>
  <c r="Q1461" i="1"/>
  <c r="Q1462" i="1"/>
  <c r="Q1463" i="1"/>
  <c r="Q1464" i="1"/>
  <c r="Q1465" i="1"/>
  <c r="Q1466" i="1"/>
  <c r="Q1467" i="1"/>
  <c r="Q1468" i="1"/>
  <c r="Q1469" i="1"/>
  <c r="Q1470" i="1"/>
  <c r="Q1471" i="1"/>
  <c r="Q1472" i="1"/>
  <c r="Q1473" i="1"/>
  <c r="Q1474" i="1"/>
  <c r="Q1475" i="1"/>
  <c r="Q1476" i="1"/>
  <c r="Q1477" i="1"/>
  <c r="Q1478" i="1"/>
  <c r="Q1479" i="1"/>
  <c r="Q1480" i="1"/>
  <c r="Q1481" i="1"/>
  <c r="Q1482" i="1"/>
  <c r="Q1483" i="1"/>
  <c r="Q1484" i="1"/>
  <c r="Q1485" i="1"/>
  <c r="Q1486" i="1"/>
  <c r="Q1487" i="1"/>
  <c r="Q1488" i="1"/>
  <c r="Q1489" i="1"/>
  <c r="Q1490" i="1"/>
  <c r="Q1491" i="1"/>
  <c r="Q1492" i="1"/>
  <c r="Q1493" i="1"/>
  <c r="Q1494" i="1"/>
  <c r="Q1495" i="1"/>
  <c r="Q1496" i="1"/>
  <c r="Q1497" i="1"/>
  <c r="Q1498" i="1"/>
  <c r="Q1499" i="1"/>
  <c r="Q1500" i="1"/>
  <c r="Q1501" i="1"/>
  <c r="Q1502" i="1"/>
  <c r="Q1503" i="1"/>
  <c r="Q1504" i="1"/>
  <c r="Q1505" i="1"/>
  <c r="Q1506" i="1"/>
  <c r="Q1507" i="1"/>
  <c r="Q1508" i="1"/>
  <c r="Q1509" i="1"/>
  <c r="Q1510" i="1"/>
  <c r="Q1511" i="1"/>
  <c r="Q1512" i="1"/>
  <c r="Q1513" i="1"/>
  <c r="Q1514" i="1"/>
  <c r="Q1515" i="1"/>
  <c r="Q1516" i="1"/>
  <c r="Q1517" i="1"/>
  <c r="Q1518" i="1"/>
  <c r="Q1519" i="1"/>
  <c r="Q1520" i="1"/>
  <c r="Q1521" i="1"/>
  <c r="Q1522" i="1"/>
  <c r="Q1523" i="1"/>
  <c r="Q1524" i="1"/>
  <c r="Q1525" i="1"/>
  <c r="Q1526" i="1"/>
  <c r="Q1527" i="1"/>
  <c r="Q1528" i="1"/>
  <c r="Q1529" i="1"/>
  <c r="Q1530" i="1"/>
  <c r="Q1531" i="1"/>
  <c r="Q1532" i="1"/>
  <c r="Q1533" i="1"/>
  <c r="Q1534" i="1"/>
  <c r="Q1535" i="1"/>
  <c r="Q1536" i="1"/>
  <c r="Q1537" i="1"/>
  <c r="Q1538" i="1"/>
  <c r="Q1539" i="1"/>
  <c r="Q1540" i="1"/>
  <c r="Q1541" i="1"/>
  <c r="Q1542" i="1"/>
  <c r="Q1543" i="1"/>
  <c r="Q1544" i="1"/>
  <c r="Q1545" i="1"/>
  <c r="Q1546" i="1"/>
  <c r="Q1547" i="1"/>
  <c r="Q1548" i="1"/>
  <c r="Q1549" i="1"/>
  <c r="Q1550" i="1"/>
  <c r="Q1551" i="1"/>
  <c r="Q1552" i="1"/>
  <c r="Q1553" i="1"/>
  <c r="Q1554" i="1"/>
  <c r="Q1555" i="1"/>
  <c r="Q1556" i="1"/>
  <c r="Q1557" i="1"/>
  <c r="Q1558" i="1"/>
  <c r="Q1559" i="1"/>
  <c r="Q1560" i="1"/>
  <c r="Q1561" i="1"/>
  <c r="Q1562" i="1"/>
  <c r="Q1563" i="1"/>
  <c r="Q1564" i="1"/>
  <c r="Q1565" i="1"/>
  <c r="Q1566" i="1"/>
  <c r="Q1567" i="1"/>
  <c r="Q1568" i="1"/>
  <c r="Q1569" i="1"/>
  <c r="Q1570" i="1"/>
  <c r="Q1571" i="1"/>
  <c r="Q1572" i="1"/>
  <c r="Q1573" i="1"/>
  <c r="Q1574" i="1"/>
  <c r="Q1575" i="1"/>
  <c r="Q1576" i="1"/>
  <c r="Q1577" i="1"/>
  <c r="Q1578" i="1"/>
  <c r="Q1579" i="1"/>
  <c r="Q1580" i="1"/>
  <c r="Q1581" i="1"/>
  <c r="Q1582" i="1"/>
  <c r="Q1583" i="1"/>
  <c r="Q1584" i="1"/>
  <c r="Q1585" i="1"/>
  <c r="Q1586" i="1"/>
  <c r="Q1587" i="1"/>
  <c r="Q1588" i="1"/>
  <c r="Q1589" i="1"/>
  <c r="Q1590" i="1"/>
  <c r="Q1591" i="1"/>
  <c r="Q1592" i="1"/>
  <c r="Q1593" i="1"/>
  <c r="Q1594" i="1"/>
  <c r="Q1595" i="1"/>
  <c r="Q1596" i="1"/>
  <c r="Q1597" i="1"/>
  <c r="Q1598" i="1"/>
  <c r="Q1599" i="1"/>
  <c r="Q1600" i="1"/>
  <c r="Q1601" i="1"/>
  <c r="Q1602" i="1"/>
  <c r="Q1603" i="1"/>
  <c r="Q1604" i="1"/>
  <c r="Q1605" i="1"/>
  <c r="Q1606" i="1"/>
  <c r="Q1607" i="1"/>
  <c r="Q1608" i="1"/>
  <c r="Q1609" i="1"/>
  <c r="Q1610" i="1"/>
  <c r="Q1611" i="1"/>
  <c r="Q1612" i="1"/>
  <c r="Q1613" i="1"/>
  <c r="Q1614" i="1"/>
  <c r="Q1615" i="1"/>
  <c r="Q1616" i="1"/>
  <c r="Q1617" i="1"/>
  <c r="Q1618" i="1"/>
  <c r="Q1619" i="1"/>
  <c r="Q1620" i="1"/>
  <c r="Q1621" i="1"/>
  <c r="Q1622" i="1"/>
  <c r="Q1623" i="1"/>
  <c r="Q1624" i="1"/>
  <c r="Q1625" i="1"/>
  <c r="Q1626" i="1"/>
  <c r="Q1627" i="1"/>
  <c r="Q1628" i="1"/>
  <c r="Q1629" i="1"/>
  <c r="Q1630" i="1"/>
  <c r="Q1631" i="1"/>
  <c r="Q1632" i="1"/>
  <c r="Q1633" i="1"/>
  <c r="Q1634" i="1"/>
  <c r="Q1635" i="1"/>
  <c r="Q1636" i="1"/>
  <c r="Q1637" i="1"/>
  <c r="Q1638" i="1"/>
  <c r="Q1639" i="1"/>
  <c r="Q1640" i="1"/>
  <c r="Q1641" i="1"/>
  <c r="Q1642" i="1"/>
  <c r="Q1643" i="1"/>
  <c r="Q1644" i="1"/>
  <c r="Q1645" i="1"/>
  <c r="Q1646" i="1"/>
  <c r="Q1647" i="1"/>
  <c r="Q1648" i="1"/>
  <c r="Q1649" i="1"/>
  <c r="Q1650" i="1"/>
  <c r="Q1651" i="1"/>
  <c r="Q1652" i="1"/>
  <c r="Q1653" i="1"/>
  <c r="Q1654" i="1"/>
  <c r="Q1655" i="1"/>
  <c r="Q1656" i="1"/>
  <c r="Q1657" i="1"/>
  <c r="Q1658" i="1"/>
  <c r="Q1659" i="1"/>
  <c r="Q1660" i="1"/>
  <c r="Q1661" i="1"/>
  <c r="Q1662" i="1"/>
  <c r="Q1663" i="1"/>
  <c r="Q1664" i="1"/>
  <c r="Q1665" i="1"/>
  <c r="Q1666" i="1"/>
  <c r="Q1667" i="1"/>
  <c r="Q1668" i="1"/>
  <c r="Q1669" i="1"/>
  <c r="Q1670" i="1"/>
  <c r="Q1671" i="1"/>
  <c r="Q1672" i="1"/>
  <c r="Q1673" i="1"/>
  <c r="Q1674" i="1"/>
  <c r="Q1675" i="1"/>
  <c r="Q1676" i="1"/>
  <c r="Q1677" i="1"/>
  <c r="Q1678" i="1"/>
  <c r="Q1679" i="1"/>
  <c r="Q1680" i="1"/>
  <c r="Q1681" i="1"/>
  <c r="Q1682" i="1"/>
  <c r="Q1683" i="1"/>
  <c r="Q1684" i="1"/>
  <c r="Q1685" i="1"/>
  <c r="Q1686" i="1"/>
  <c r="Q1687" i="1"/>
  <c r="Q1688" i="1"/>
  <c r="Q1689" i="1"/>
  <c r="Q1690" i="1"/>
  <c r="Q1691" i="1"/>
  <c r="Q1692" i="1"/>
  <c r="Q1693" i="1"/>
  <c r="Q1694" i="1"/>
  <c r="Q1695" i="1"/>
  <c r="Q1696" i="1"/>
  <c r="Q1697" i="1"/>
  <c r="Q1698" i="1"/>
  <c r="Q1699" i="1"/>
  <c r="Q1700" i="1"/>
  <c r="Q1701" i="1"/>
  <c r="Q1702" i="1"/>
  <c r="Q1703" i="1"/>
  <c r="Q1704" i="1"/>
  <c r="Q1705" i="1"/>
  <c r="Q1706" i="1"/>
  <c r="Q1707" i="1"/>
  <c r="Q1708" i="1"/>
  <c r="Q1709" i="1"/>
  <c r="Q1710" i="1"/>
  <c r="Q1711" i="1"/>
  <c r="Q1712" i="1"/>
  <c r="Q1713" i="1"/>
  <c r="Q1714" i="1"/>
  <c r="Q1715" i="1"/>
  <c r="Q1716" i="1"/>
  <c r="Q1717" i="1"/>
  <c r="Q1718" i="1"/>
  <c r="Q1719" i="1"/>
  <c r="Q1720" i="1"/>
  <c r="Q1721" i="1"/>
  <c r="Q1722" i="1"/>
  <c r="Q1723" i="1"/>
  <c r="Q1724" i="1"/>
  <c r="Q1725" i="1"/>
  <c r="Q1726" i="1"/>
  <c r="Q1727" i="1"/>
  <c r="Q1728" i="1"/>
  <c r="Q1729" i="1"/>
  <c r="Q1730" i="1"/>
  <c r="Q1731" i="1"/>
  <c r="Q1732" i="1"/>
  <c r="Q1733" i="1"/>
  <c r="Q1734" i="1"/>
  <c r="Q1735" i="1"/>
  <c r="Q1736" i="1"/>
  <c r="Q1737" i="1"/>
  <c r="Q1738" i="1"/>
  <c r="Q1739" i="1"/>
  <c r="Q1740" i="1"/>
  <c r="Q1741" i="1"/>
  <c r="Q1742" i="1"/>
  <c r="Q1743" i="1"/>
  <c r="Q1744" i="1"/>
  <c r="Q1745" i="1"/>
  <c r="Q1746" i="1"/>
  <c r="Q1747" i="1"/>
  <c r="Q1748" i="1"/>
  <c r="Q1749" i="1"/>
  <c r="Q1750" i="1"/>
  <c r="Q1751" i="1"/>
  <c r="Q1752" i="1"/>
  <c r="Q1753" i="1"/>
  <c r="Q1754" i="1"/>
  <c r="Q1755" i="1"/>
  <c r="Q1756" i="1"/>
  <c r="Q1757" i="1"/>
  <c r="Q1758" i="1"/>
  <c r="Q1759" i="1"/>
  <c r="Q1760" i="1"/>
  <c r="Q1761" i="1"/>
  <c r="Q1762" i="1"/>
  <c r="Q1763" i="1"/>
  <c r="Q1764" i="1"/>
  <c r="Q1765" i="1"/>
  <c r="Q1766" i="1"/>
  <c r="Q1767" i="1"/>
  <c r="Q1768" i="1"/>
  <c r="Q1769" i="1"/>
  <c r="Q1770" i="1"/>
  <c r="Q1771" i="1"/>
  <c r="Q1772" i="1"/>
  <c r="Q1773" i="1"/>
  <c r="Q1774" i="1"/>
  <c r="Q1775" i="1"/>
  <c r="Q1776" i="1"/>
  <c r="Q1777" i="1"/>
  <c r="Q1778" i="1"/>
  <c r="Q1779" i="1"/>
  <c r="Q1780" i="1"/>
  <c r="Q1781" i="1"/>
  <c r="Q1782" i="1"/>
  <c r="Q1783" i="1"/>
  <c r="Q1784" i="1"/>
  <c r="Q1785" i="1"/>
  <c r="Q1786" i="1"/>
  <c r="Q1787" i="1"/>
  <c r="Q1788" i="1"/>
  <c r="Q1789" i="1"/>
  <c r="Q1790" i="1"/>
  <c r="Q1791" i="1"/>
  <c r="Q1792" i="1"/>
  <c r="Q1793" i="1"/>
  <c r="Q1794" i="1"/>
  <c r="Q1795" i="1"/>
  <c r="Q1796" i="1"/>
  <c r="Q1797" i="1"/>
  <c r="Q1798" i="1"/>
  <c r="Q1799" i="1"/>
  <c r="Q1800" i="1"/>
  <c r="Q1801" i="1"/>
  <c r="Q1802" i="1"/>
  <c r="Q1803" i="1"/>
  <c r="Q1804" i="1"/>
  <c r="Q1805" i="1"/>
  <c r="Q1806" i="1"/>
  <c r="Q1807" i="1"/>
  <c r="Q1808" i="1"/>
  <c r="Q1809" i="1"/>
  <c r="Q1810" i="1"/>
  <c r="Q1811" i="1"/>
  <c r="Q1812" i="1"/>
  <c r="Q1813" i="1"/>
  <c r="Q1814" i="1"/>
  <c r="Q1815" i="1"/>
  <c r="Q1816" i="1"/>
  <c r="Q1817" i="1"/>
  <c r="Q1818" i="1"/>
  <c r="Q1819" i="1"/>
  <c r="Q1820" i="1"/>
  <c r="Q1821" i="1"/>
  <c r="Q1822" i="1"/>
  <c r="Q1823" i="1"/>
  <c r="Q1824" i="1"/>
  <c r="Q1825" i="1"/>
  <c r="Q1826" i="1"/>
  <c r="Q1827" i="1"/>
  <c r="Q1828" i="1"/>
  <c r="Q1829" i="1"/>
  <c r="Q1830" i="1"/>
  <c r="Q1831" i="1"/>
  <c r="Q1832" i="1"/>
  <c r="Q1833" i="1"/>
  <c r="Q1834" i="1"/>
  <c r="Q1835" i="1"/>
  <c r="Q1836" i="1"/>
  <c r="Q1837" i="1"/>
  <c r="Q1838" i="1"/>
  <c r="Q1839" i="1"/>
  <c r="Q1840" i="1"/>
  <c r="Q1841" i="1"/>
  <c r="Q1842" i="1"/>
  <c r="Q1843" i="1"/>
  <c r="Q1844" i="1"/>
  <c r="Q1845" i="1"/>
  <c r="Q1846" i="1"/>
  <c r="Q1847" i="1"/>
  <c r="Q1848" i="1"/>
  <c r="Q1849" i="1"/>
  <c r="Q1850" i="1"/>
  <c r="Q1851" i="1"/>
  <c r="Q1852" i="1"/>
  <c r="Q1853" i="1"/>
  <c r="Q1854" i="1"/>
  <c r="Q1855" i="1"/>
  <c r="Q1856" i="1"/>
  <c r="Q1857" i="1"/>
  <c r="Q1858" i="1"/>
  <c r="Q1859" i="1"/>
  <c r="Q1860" i="1"/>
  <c r="Q1861" i="1"/>
  <c r="Q1862" i="1"/>
  <c r="Q1863" i="1"/>
  <c r="Q1864" i="1"/>
  <c r="Q1865" i="1"/>
  <c r="Q1866" i="1"/>
  <c r="Q1867" i="1"/>
  <c r="Q1868" i="1"/>
  <c r="Q1869" i="1"/>
  <c r="Q1870" i="1"/>
  <c r="Q1871" i="1"/>
  <c r="Q1872" i="1"/>
  <c r="Q1873" i="1"/>
  <c r="Q1874" i="1"/>
  <c r="Q1875" i="1"/>
  <c r="Q1876" i="1"/>
  <c r="Q1877" i="1"/>
  <c r="Q1878" i="1"/>
  <c r="Q1879" i="1"/>
  <c r="Q1880" i="1"/>
  <c r="Q1881" i="1"/>
  <c r="Q1882" i="1"/>
  <c r="Q1883" i="1"/>
  <c r="Q1884" i="1"/>
  <c r="Q1885" i="1"/>
  <c r="Q1886" i="1"/>
  <c r="Q1887" i="1"/>
  <c r="Q1888" i="1"/>
  <c r="Q1889" i="1"/>
  <c r="Q1890" i="1"/>
  <c r="Q1891" i="1"/>
  <c r="Q1892" i="1"/>
  <c r="Q1893" i="1"/>
  <c r="Q1894" i="1"/>
  <c r="Q1895" i="1"/>
  <c r="Q1896" i="1"/>
  <c r="Q1897" i="1"/>
  <c r="Q1898" i="1"/>
  <c r="Q1899" i="1"/>
  <c r="Q1900" i="1"/>
  <c r="Q1901" i="1"/>
  <c r="Q1902" i="1"/>
  <c r="Q1903" i="1"/>
  <c r="Q1904" i="1"/>
  <c r="Q1905" i="1"/>
  <c r="Q1906" i="1"/>
  <c r="Q1907" i="1"/>
  <c r="Q1908" i="1"/>
  <c r="Q1909" i="1"/>
  <c r="Q1910" i="1"/>
  <c r="Q1911" i="1"/>
  <c r="Q1912" i="1"/>
  <c r="Q1913" i="1"/>
  <c r="Q1914" i="1"/>
  <c r="Q1915" i="1"/>
  <c r="Q1916" i="1"/>
  <c r="Q1917" i="1"/>
  <c r="Q1918" i="1"/>
  <c r="Q1919" i="1"/>
  <c r="Q1920" i="1"/>
  <c r="Q1921" i="1"/>
  <c r="Q1922" i="1"/>
  <c r="Q1923" i="1"/>
  <c r="Q1924" i="1"/>
  <c r="Q1925" i="1"/>
  <c r="Q1926" i="1"/>
  <c r="Q1927" i="1"/>
  <c r="Q1928" i="1"/>
  <c r="Q1929" i="1"/>
  <c r="Q1930" i="1"/>
  <c r="Q1931" i="1"/>
  <c r="Q1932" i="1"/>
  <c r="Q1933" i="1"/>
  <c r="Q1934" i="1"/>
  <c r="Q1935" i="1"/>
  <c r="Q1936" i="1"/>
  <c r="Q1937" i="1"/>
  <c r="Q1938" i="1"/>
  <c r="Q1939" i="1"/>
  <c r="Q1940" i="1"/>
  <c r="Q1941" i="1"/>
  <c r="Q1942" i="1"/>
  <c r="Q1943" i="1"/>
  <c r="Q1944" i="1"/>
  <c r="Q1945" i="1"/>
  <c r="Q1946" i="1"/>
  <c r="Q1947" i="1"/>
  <c r="Q1948" i="1"/>
  <c r="Q1949" i="1"/>
  <c r="Q1950" i="1"/>
  <c r="Q1951" i="1"/>
  <c r="Q1952" i="1"/>
  <c r="Q1953" i="1"/>
  <c r="Q1954" i="1"/>
  <c r="Q1955" i="1"/>
  <c r="Q1956" i="1"/>
  <c r="Q1957" i="1"/>
  <c r="Q1958" i="1"/>
  <c r="Q1959" i="1"/>
  <c r="Q1960" i="1"/>
  <c r="Q1961" i="1"/>
  <c r="Q1962" i="1"/>
  <c r="Q1963" i="1"/>
  <c r="Q1964" i="1"/>
  <c r="Q1965" i="1"/>
  <c r="Q1966" i="1"/>
  <c r="Q1967" i="1"/>
  <c r="Q1968" i="1"/>
  <c r="Q1969" i="1"/>
  <c r="Q1970" i="1"/>
  <c r="Q1971" i="1"/>
  <c r="Q1972" i="1"/>
  <c r="Q1973" i="1"/>
  <c r="Q1974" i="1"/>
  <c r="Q1975" i="1"/>
  <c r="Q1976" i="1"/>
  <c r="Q1977" i="1"/>
  <c r="Q1978" i="1"/>
  <c r="Q1979" i="1"/>
  <c r="Q1980" i="1"/>
  <c r="Q1981" i="1"/>
  <c r="Q1982" i="1"/>
  <c r="Q1983" i="1"/>
  <c r="Q1984" i="1"/>
  <c r="Q1985" i="1"/>
  <c r="Q1986" i="1"/>
  <c r="Q1987" i="1"/>
  <c r="Q1988" i="1"/>
  <c r="Q1989" i="1"/>
  <c r="Q1990" i="1"/>
  <c r="Q1991" i="1"/>
  <c r="Q1992" i="1"/>
  <c r="Q1993" i="1"/>
  <c r="Q1994" i="1"/>
  <c r="Q1995" i="1"/>
  <c r="Q1996" i="1"/>
  <c r="Q1997" i="1"/>
  <c r="Q1998" i="1"/>
  <c r="Q1999" i="1"/>
  <c r="Q2000" i="1"/>
  <c r="Q2001" i="1"/>
  <c r="Q2002" i="1"/>
  <c r="Q2003" i="1"/>
  <c r="Q2004" i="1"/>
  <c r="Q2005" i="1"/>
  <c r="Q2006" i="1"/>
  <c r="Q2007" i="1"/>
  <c r="Q2008" i="1"/>
  <c r="Q2009" i="1"/>
  <c r="Q2010" i="1"/>
  <c r="Q2011" i="1"/>
  <c r="Q2012" i="1"/>
  <c r="Q2013" i="1"/>
  <c r="Q2014" i="1"/>
  <c r="Q2015" i="1"/>
  <c r="Q2016" i="1"/>
  <c r="Q2017" i="1"/>
  <c r="Q2018" i="1"/>
  <c r="Q2019" i="1"/>
  <c r="Q2020" i="1"/>
  <c r="Q2021" i="1"/>
  <c r="Q2022" i="1"/>
  <c r="Q2023" i="1"/>
  <c r="Q2024" i="1"/>
  <c r="Q2025" i="1"/>
  <c r="Q2026" i="1"/>
  <c r="Q2027" i="1"/>
  <c r="Q2028" i="1"/>
  <c r="Q2029" i="1"/>
  <c r="Q2030" i="1"/>
  <c r="Q2031" i="1"/>
  <c r="Q2032" i="1"/>
  <c r="Q2033" i="1"/>
  <c r="Q2034" i="1"/>
  <c r="Q2035" i="1"/>
  <c r="Q2036" i="1"/>
  <c r="Q2037" i="1"/>
  <c r="Q2038" i="1"/>
  <c r="Q2039" i="1"/>
  <c r="Q2040" i="1"/>
  <c r="Q2041" i="1"/>
  <c r="Q2042" i="1"/>
  <c r="Q2043" i="1"/>
  <c r="Q2044" i="1"/>
  <c r="Q2045" i="1"/>
  <c r="Q2046" i="1"/>
  <c r="Q2047" i="1"/>
  <c r="Q2048" i="1"/>
  <c r="Q2049" i="1"/>
  <c r="Q2050" i="1"/>
  <c r="Q2051" i="1"/>
  <c r="Q2052" i="1"/>
  <c r="Q2053" i="1"/>
  <c r="Q2054" i="1"/>
  <c r="Q2055" i="1"/>
  <c r="Q2056" i="1"/>
  <c r="Q2057" i="1"/>
  <c r="Q2058" i="1"/>
  <c r="Q2059" i="1"/>
  <c r="Q2060" i="1"/>
  <c r="Q2061" i="1"/>
  <c r="Q2062" i="1"/>
  <c r="Q2063" i="1"/>
  <c r="Q2064" i="1"/>
  <c r="Q2065" i="1"/>
  <c r="Q2066" i="1"/>
  <c r="Q2067" i="1"/>
  <c r="Q2068" i="1"/>
  <c r="Q2069" i="1"/>
  <c r="Q2070" i="1"/>
  <c r="Q2071" i="1"/>
  <c r="Q2072" i="1"/>
  <c r="Q2073" i="1"/>
  <c r="Q2074" i="1"/>
  <c r="Q2075" i="1"/>
  <c r="Q2076" i="1"/>
  <c r="Q2077" i="1"/>
  <c r="Q2078" i="1"/>
  <c r="Q2079" i="1"/>
  <c r="Q2080" i="1"/>
  <c r="Q2081" i="1"/>
  <c r="Q2082" i="1"/>
  <c r="Q2083" i="1"/>
  <c r="Q2084" i="1"/>
  <c r="Q2085" i="1"/>
  <c r="Q2086" i="1"/>
  <c r="Q2087" i="1"/>
  <c r="Q2088" i="1"/>
  <c r="Q2089" i="1"/>
  <c r="Q2090" i="1"/>
  <c r="Q2091" i="1"/>
  <c r="Q2092" i="1"/>
  <c r="Q2093" i="1"/>
  <c r="Q2094" i="1"/>
  <c r="Q2095" i="1"/>
  <c r="Q2096" i="1"/>
  <c r="Q2097" i="1"/>
  <c r="Q2098" i="1"/>
  <c r="Q2099" i="1"/>
  <c r="Q2100" i="1"/>
  <c r="Q2101" i="1"/>
  <c r="Q2102" i="1"/>
  <c r="Q2103" i="1"/>
  <c r="Q2104" i="1"/>
  <c r="Q2105" i="1"/>
  <c r="Q2106" i="1"/>
  <c r="Q2107" i="1"/>
  <c r="Q2108" i="1"/>
  <c r="Q2109" i="1"/>
  <c r="Q2110" i="1"/>
  <c r="Q2111" i="1"/>
  <c r="Q2112" i="1"/>
  <c r="Q2113" i="1"/>
  <c r="Q2114" i="1"/>
  <c r="Q2115" i="1"/>
  <c r="Q2116" i="1"/>
  <c r="Q2117" i="1"/>
  <c r="Q2118" i="1"/>
  <c r="Q2119" i="1"/>
  <c r="Q2120" i="1"/>
  <c r="Q2121" i="1"/>
  <c r="Q2122" i="1"/>
  <c r="Q2123" i="1"/>
  <c r="Q2124" i="1"/>
  <c r="Q2125" i="1"/>
  <c r="Q2126" i="1"/>
  <c r="Q2127" i="1"/>
  <c r="Q2128" i="1"/>
  <c r="Q2129" i="1"/>
  <c r="Q2130" i="1"/>
  <c r="Q2131" i="1"/>
  <c r="Q2132" i="1"/>
  <c r="Q2133" i="1"/>
  <c r="Q2134" i="1"/>
  <c r="Q2135" i="1"/>
  <c r="Q2136" i="1"/>
  <c r="Q2137" i="1"/>
  <c r="Q2138" i="1"/>
  <c r="Q2139" i="1"/>
  <c r="Q2140" i="1"/>
  <c r="Q2141" i="1"/>
  <c r="Q2142" i="1"/>
  <c r="Q2143" i="1"/>
  <c r="Q2144" i="1"/>
  <c r="Q2145" i="1"/>
  <c r="Q2146" i="1"/>
  <c r="Q2147" i="1"/>
  <c r="Q2148" i="1"/>
  <c r="Q2149" i="1"/>
  <c r="Q2150" i="1"/>
  <c r="Q2151" i="1"/>
  <c r="Q2152" i="1"/>
  <c r="Q2153" i="1"/>
  <c r="Q2154" i="1"/>
  <c r="Q2155" i="1"/>
  <c r="Q2156" i="1"/>
  <c r="Q2157" i="1"/>
  <c r="Q2158" i="1"/>
  <c r="Q2159" i="1"/>
  <c r="Q2160" i="1"/>
  <c r="Q2161" i="1"/>
  <c r="Q2162" i="1"/>
  <c r="Q2163" i="1"/>
  <c r="Q2164" i="1"/>
  <c r="Q2165" i="1"/>
  <c r="Q2166" i="1"/>
  <c r="Q2167" i="1"/>
  <c r="Q2168" i="1"/>
  <c r="Q2169" i="1"/>
  <c r="Q2170" i="1"/>
  <c r="Q2171" i="1"/>
  <c r="Q2172" i="1"/>
  <c r="Q2173" i="1"/>
  <c r="Q2174" i="1"/>
  <c r="Q2175" i="1"/>
  <c r="Q2176" i="1"/>
  <c r="Q2177" i="1"/>
  <c r="Q2178" i="1"/>
  <c r="Q2179" i="1"/>
  <c r="Q2180" i="1"/>
  <c r="Q2181" i="1"/>
  <c r="Q2182" i="1"/>
  <c r="Q2183" i="1"/>
  <c r="Q2184" i="1"/>
  <c r="Q2185" i="1"/>
  <c r="Q2186" i="1"/>
  <c r="Q2187" i="1"/>
  <c r="Q2188" i="1"/>
  <c r="Q2189" i="1"/>
  <c r="Q2190" i="1"/>
  <c r="Q2191" i="1"/>
  <c r="Q2192" i="1"/>
  <c r="Q2193" i="1"/>
  <c r="Q2194" i="1"/>
  <c r="Q2195" i="1"/>
  <c r="Q2196" i="1"/>
  <c r="Q2197" i="1"/>
  <c r="Q2198" i="1"/>
  <c r="Q2199" i="1"/>
  <c r="Q2200" i="1"/>
  <c r="Q2201" i="1"/>
  <c r="Q2202" i="1"/>
  <c r="Q2203" i="1"/>
  <c r="Q2204" i="1"/>
  <c r="Q2205" i="1"/>
  <c r="Q2206" i="1"/>
  <c r="Q2207" i="1"/>
  <c r="Q2208" i="1"/>
  <c r="Q2209" i="1"/>
  <c r="Q2210" i="1"/>
  <c r="Q2211" i="1"/>
  <c r="Q2212" i="1"/>
  <c r="Q2213" i="1"/>
  <c r="Q2214" i="1"/>
  <c r="Q2215" i="1"/>
  <c r="Q2216" i="1"/>
  <c r="Q2217" i="1"/>
  <c r="Q2218" i="1"/>
  <c r="Q2219" i="1"/>
  <c r="Q2220" i="1"/>
  <c r="Q2221" i="1"/>
  <c r="Q2222" i="1"/>
  <c r="Q2223" i="1"/>
  <c r="Q2224" i="1"/>
  <c r="Q2225" i="1"/>
  <c r="Q2226" i="1"/>
  <c r="Q2227" i="1"/>
  <c r="Q2228" i="1"/>
  <c r="Q2229" i="1"/>
  <c r="Q2230" i="1"/>
  <c r="Q2231" i="1"/>
  <c r="Q2232" i="1"/>
  <c r="Q2233" i="1"/>
  <c r="Q2234" i="1"/>
  <c r="Q2235" i="1"/>
  <c r="Q2236" i="1"/>
  <c r="Q2237" i="1"/>
  <c r="Q2238" i="1"/>
  <c r="Q2239" i="1"/>
  <c r="Q2240" i="1"/>
  <c r="Q2241" i="1"/>
  <c r="Q2242" i="1"/>
  <c r="Q2243" i="1"/>
  <c r="Q2244" i="1"/>
  <c r="Q2245" i="1"/>
  <c r="Q2246" i="1"/>
  <c r="Q2247" i="1"/>
  <c r="Q2248" i="1"/>
  <c r="Q2249" i="1"/>
  <c r="Q2250" i="1"/>
  <c r="Q2251" i="1"/>
  <c r="Q2252" i="1"/>
  <c r="Q2253" i="1"/>
  <c r="Q2254" i="1"/>
  <c r="Q2255" i="1"/>
  <c r="Q2256" i="1"/>
  <c r="Q2257" i="1"/>
  <c r="Q2258" i="1"/>
  <c r="Q2259" i="1"/>
  <c r="Q2260" i="1"/>
  <c r="Q2261" i="1"/>
  <c r="Q2262" i="1"/>
  <c r="Q2263" i="1"/>
  <c r="Q2264" i="1"/>
  <c r="Q2265" i="1"/>
  <c r="Q2266" i="1"/>
  <c r="Q2267" i="1"/>
  <c r="Q2268" i="1"/>
  <c r="Q2269" i="1"/>
  <c r="Q2270" i="1"/>
  <c r="Q2271" i="1"/>
  <c r="Q2272" i="1"/>
  <c r="Q2273" i="1"/>
  <c r="Q2274" i="1"/>
  <c r="Q2275" i="1"/>
  <c r="Q2276" i="1"/>
  <c r="Q2277" i="1"/>
  <c r="Q2278" i="1"/>
  <c r="Q2279" i="1"/>
  <c r="Q2280" i="1"/>
  <c r="Q2281" i="1"/>
  <c r="Q2282" i="1"/>
  <c r="Q2283" i="1"/>
  <c r="Q2284" i="1"/>
  <c r="Q2285" i="1"/>
  <c r="Q2286" i="1"/>
  <c r="Q2287" i="1"/>
  <c r="Q2288" i="1"/>
  <c r="Q2289" i="1"/>
  <c r="Q2290" i="1"/>
  <c r="Q2291" i="1"/>
  <c r="Q2292" i="1"/>
  <c r="Q2293" i="1"/>
  <c r="Q2294" i="1"/>
  <c r="Q2295" i="1"/>
  <c r="Q2296" i="1"/>
  <c r="Q2297" i="1"/>
  <c r="Q2298" i="1"/>
  <c r="Q2299" i="1"/>
  <c r="Q2300" i="1"/>
  <c r="Q2301" i="1"/>
  <c r="Q2302" i="1"/>
  <c r="Q2303" i="1"/>
  <c r="Q2304" i="1"/>
  <c r="Q2305" i="1"/>
  <c r="Q2306" i="1"/>
  <c r="Q2307" i="1"/>
  <c r="Q2308" i="1"/>
  <c r="Q2309" i="1"/>
  <c r="Q2310" i="1"/>
  <c r="Q2311" i="1"/>
  <c r="Q2312" i="1"/>
  <c r="Q2313" i="1"/>
  <c r="Q2314" i="1"/>
  <c r="Q2315" i="1"/>
  <c r="Q2316" i="1"/>
  <c r="Q2317" i="1"/>
  <c r="Q2318" i="1"/>
  <c r="Q2319" i="1"/>
  <c r="Q2320" i="1"/>
  <c r="Q2321" i="1"/>
  <c r="Q2322" i="1"/>
  <c r="Q2323" i="1"/>
  <c r="Q2324" i="1"/>
  <c r="Q2325" i="1"/>
  <c r="Q2326" i="1"/>
  <c r="Q2327" i="1"/>
  <c r="Q2328" i="1"/>
  <c r="Q2329" i="1"/>
  <c r="Q2330" i="1"/>
  <c r="Q2331" i="1"/>
  <c r="Q2332" i="1"/>
  <c r="Q2333" i="1"/>
  <c r="Q2334" i="1"/>
  <c r="Q2335" i="1"/>
  <c r="Q2336" i="1"/>
  <c r="Q2337" i="1"/>
  <c r="Q2338" i="1"/>
  <c r="Q2339" i="1"/>
  <c r="Q2340" i="1"/>
  <c r="Q2341" i="1"/>
  <c r="Q2342" i="1"/>
  <c r="Q2343" i="1"/>
  <c r="Q2344" i="1"/>
  <c r="Q2345" i="1"/>
  <c r="Q2346" i="1"/>
  <c r="Q2347" i="1"/>
  <c r="Q2348" i="1"/>
  <c r="Q2349" i="1"/>
  <c r="Q2350" i="1"/>
  <c r="Q2351" i="1"/>
  <c r="Q2352" i="1"/>
  <c r="Q2353" i="1"/>
  <c r="Q2354" i="1"/>
  <c r="Q2355" i="1"/>
  <c r="Q2356" i="1"/>
  <c r="Q2357" i="1"/>
  <c r="Q2358" i="1"/>
  <c r="Q2359" i="1"/>
  <c r="Q2360" i="1"/>
  <c r="Q2361" i="1"/>
  <c r="Q2362" i="1"/>
  <c r="Q2363" i="1"/>
  <c r="Q2364" i="1"/>
  <c r="Q2365" i="1"/>
  <c r="Q2366" i="1"/>
  <c r="Q2367" i="1"/>
  <c r="Q2368" i="1"/>
  <c r="Q2369" i="1"/>
  <c r="Q2370" i="1"/>
  <c r="Q2371" i="1"/>
  <c r="Q2372" i="1"/>
  <c r="Q2373" i="1"/>
  <c r="Q2374" i="1"/>
  <c r="Q2375" i="1"/>
  <c r="Q2376" i="1"/>
  <c r="Q2377" i="1"/>
  <c r="Q2378" i="1"/>
  <c r="Q2379" i="1"/>
  <c r="Q2380" i="1"/>
  <c r="Q2381" i="1"/>
  <c r="Q2382" i="1"/>
  <c r="Q2383" i="1"/>
  <c r="Q2384" i="1"/>
  <c r="Q2385" i="1"/>
  <c r="Q2386" i="1"/>
  <c r="Q2387" i="1"/>
  <c r="Q2388" i="1"/>
  <c r="Q2389" i="1"/>
  <c r="Q2390" i="1"/>
  <c r="Q2391" i="1"/>
  <c r="Q2392" i="1"/>
  <c r="Q2393" i="1"/>
  <c r="Q2394" i="1"/>
  <c r="Q2395" i="1"/>
  <c r="Q2396" i="1"/>
  <c r="Q2397" i="1"/>
  <c r="Q2398" i="1"/>
  <c r="Q2399" i="1"/>
  <c r="Q2400" i="1"/>
  <c r="Q2401" i="1"/>
  <c r="Q2402" i="1"/>
  <c r="Q2403" i="1"/>
  <c r="Q2404" i="1"/>
  <c r="Q2405" i="1"/>
  <c r="Q2406" i="1"/>
  <c r="Q2407" i="1"/>
  <c r="Q2408" i="1"/>
  <c r="Q2409" i="1"/>
  <c r="Q2410" i="1"/>
  <c r="Q2411" i="1"/>
  <c r="Q2412" i="1"/>
  <c r="Q2413" i="1"/>
  <c r="Q2414" i="1"/>
  <c r="Q2415" i="1"/>
  <c r="Q2416" i="1"/>
  <c r="Q2417" i="1"/>
  <c r="Q2418" i="1"/>
  <c r="Q2419" i="1"/>
  <c r="Q2420" i="1"/>
  <c r="Q2421" i="1"/>
  <c r="Q2422" i="1"/>
  <c r="Q2423" i="1"/>
  <c r="Q2424" i="1"/>
  <c r="Q2425" i="1"/>
  <c r="Q2426" i="1"/>
  <c r="Q2427" i="1"/>
  <c r="Q2428" i="1"/>
  <c r="Q2429" i="1"/>
  <c r="Q2430" i="1"/>
  <c r="Q2431" i="1"/>
  <c r="Q2432" i="1"/>
  <c r="Q2433" i="1"/>
  <c r="Q2434" i="1"/>
  <c r="Q2435" i="1"/>
  <c r="Q2436" i="1"/>
  <c r="Q2437" i="1"/>
  <c r="Q2438" i="1"/>
  <c r="Q2439" i="1"/>
  <c r="Q2440" i="1"/>
  <c r="Q2441" i="1"/>
  <c r="Q2442" i="1"/>
  <c r="Q2443" i="1"/>
  <c r="Q2444" i="1"/>
  <c r="Q2445" i="1"/>
  <c r="Q2446" i="1"/>
  <c r="Q2447" i="1"/>
  <c r="Q2448" i="1"/>
  <c r="Q2449" i="1"/>
  <c r="Q2450" i="1"/>
  <c r="Q2451" i="1"/>
  <c r="Q2452" i="1"/>
  <c r="Q2453" i="1"/>
  <c r="Q2454" i="1"/>
  <c r="Q2455" i="1"/>
  <c r="Q2456" i="1"/>
  <c r="Q2457" i="1"/>
  <c r="Q2458" i="1"/>
  <c r="Q2459" i="1"/>
  <c r="Q2460" i="1"/>
  <c r="Q2461" i="1"/>
  <c r="Q2462" i="1"/>
  <c r="Q2463" i="1"/>
  <c r="Q2464" i="1"/>
  <c r="Q2465" i="1"/>
  <c r="Q2466" i="1"/>
  <c r="Q2467" i="1"/>
  <c r="Q2468" i="1"/>
  <c r="Q2469" i="1"/>
  <c r="Q2470" i="1"/>
  <c r="Q2471" i="1"/>
  <c r="Q2472" i="1"/>
  <c r="Q2473" i="1"/>
  <c r="Q2474" i="1"/>
  <c r="Q2475" i="1"/>
  <c r="Q2476" i="1"/>
  <c r="Q2477" i="1"/>
  <c r="Q2478" i="1"/>
  <c r="Q2479" i="1"/>
  <c r="Q2480" i="1"/>
  <c r="Q2481" i="1"/>
  <c r="Q2482" i="1"/>
  <c r="Q2483" i="1"/>
  <c r="Q2484" i="1"/>
  <c r="Q2485" i="1"/>
  <c r="Q2486" i="1"/>
  <c r="Q2487" i="1"/>
  <c r="Q2488" i="1"/>
  <c r="Q2489" i="1"/>
  <c r="Q2490" i="1"/>
  <c r="Q2491" i="1"/>
  <c r="Q2492" i="1"/>
  <c r="Q2493" i="1"/>
  <c r="Q2494" i="1"/>
  <c r="Q2495" i="1"/>
  <c r="Q2496" i="1"/>
  <c r="Q2497" i="1"/>
  <c r="Q2498" i="1"/>
  <c r="Q2499" i="1"/>
  <c r="Q2500" i="1"/>
  <c r="Q2501" i="1"/>
  <c r="Q2502" i="1"/>
  <c r="Q2503" i="1"/>
  <c r="Q2504" i="1"/>
  <c r="Q2505" i="1"/>
  <c r="Q2506" i="1"/>
  <c r="Q2507" i="1"/>
  <c r="Q2508" i="1"/>
  <c r="Q2509" i="1"/>
  <c r="Q2510" i="1"/>
  <c r="Q2511" i="1"/>
  <c r="Q2512" i="1"/>
  <c r="Q2513" i="1"/>
  <c r="Q2514" i="1"/>
  <c r="Q2515" i="1"/>
  <c r="Q2516" i="1"/>
  <c r="Q2517" i="1"/>
  <c r="Q2518" i="1"/>
  <c r="Q2519" i="1"/>
  <c r="Q2520" i="1"/>
  <c r="Q2521" i="1"/>
  <c r="Q2522" i="1"/>
  <c r="Q2523" i="1"/>
  <c r="Q2524" i="1"/>
  <c r="Q2525" i="1"/>
  <c r="Q2526" i="1"/>
  <c r="Q2527" i="1"/>
  <c r="Q2528" i="1"/>
  <c r="Q2529" i="1"/>
  <c r="Q2530" i="1"/>
  <c r="Q2531" i="1"/>
  <c r="Q2532" i="1"/>
  <c r="Q2533" i="1"/>
  <c r="Q2534" i="1"/>
  <c r="Q2535" i="1"/>
  <c r="Q2536" i="1"/>
  <c r="Q2537" i="1"/>
  <c r="Q2538" i="1"/>
  <c r="Q2539" i="1"/>
  <c r="Q2540" i="1"/>
  <c r="Q2541" i="1"/>
  <c r="Q2542" i="1"/>
  <c r="Q2543" i="1"/>
  <c r="Q2544" i="1"/>
  <c r="Q2545" i="1"/>
  <c r="Q2546" i="1"/>
  <c r="Q2547" i="1"/>
  <c r="Q2548" i="1"/>
  <c r="Q2549" i="1"/>
  <c r="Q2550" i="1"/>
  <c r="Q2551" i="1"/>
  <c r="Q2552" i="1"/>
  <c r="Q2553" i="1"/>
  <c r="Q2554" i="1"/>
  <c r="Q2555" i="1"/>
  <c r="Q2556" i="1"/>
  <c r="Q2557" i="1"/>
  <c r="Q2558" i="1"/>
  <c r="Q2559" i="1"/>
  <c r="Q2560" i="1"/>
  <c r="Q2561" i="1"/>
  <c r="Q2562" i="1"/>
  <c r="Q2563" i="1"/>
  <c r="Q2564" i="1"/>
  <c r="Q2565" i="1"/>
  <c r="Q2566" i="1"/>
  <c r="Q2567" i="1"/>
  <c r="Q2568" i="1"/>
  <c r="Q2569" i="1"/>
  <c r="Q2570" i="1"/>
  <c r="Q2571" i="1"/>
  <c r="Q2572" i="1"/>
  <c r="Q2573" i="1"/>
  <c r="Q2574" i="1"/>
  <c r="Q2575" i="1"/>
  <c r="Q2576" i="1"/>
  <c r="Q2577" i="1"/>
  <c r="Q2578" i="1"/>
  <c r="Q2579" i="1"/>
  <c r="Q2580" i="1"/>
  <c r="Q2581" i="1"/>
  <c r="Q2582" i="1"/>
  <c r="Q2583" i="1"/>
  <c r="Q2584" i="1"/>
  <c r="Q2585" i="1"/>
  <c r="Q2586" i="1"/>
  <c r="Q2587" i="1"/>
  <c r="Q2588" i="1"/>
  <c r="Q2589" i="1"/>
  <c r="Q2590" i="1"/>
  <c r="Q2591" i="1"/>
  <c r="Q2592" i="1"/>
  <c r="Q2593" i="1"/>
  <c r="Q2594" i="1"/>
  <c r="Q2595" i="1"/>
  <c r="Q2596" i="1"/>
  <c r="Q2597" i="1"/>
  <c r="Q2598" i="1"/>
  <c r="Q2599" i="1"/>
  <c r="Q2600" i="1"/>
  <c r="Q2601" i="1"/>
  <c r="Q2602" i="1"/>
  <c r="Q2603" i="1"/>
  <c r="Q2604" i="1"/>
  <c r="Q2605" i="1"/>
  <c r="Q2606" i="1"/>
  <c r="Q2607" i="1"/>
  <c r="Q2608" i="1"/>
  <c r="Q2609" i="1"/>
  <c r="Q2610" i="1"/>
  <c r="Q2611" i="1"/>
  <c r="Q2612" i="1"/>
  <c r="Q2613" i="1"/>
  <c r="Q2614" i="1"/>
  <c r="Q2615" i="1"/>
  <c r="Q2616" i="1"/>
  <c r="Q2617" i="1"/>
  <c r="Q2618" i="1"/>
  <c r="Q2619" i="1"/>
  <c r="Q2620" i="1"/>
  <c r="Q2621" i="1"/>
  <c r="Q2622" i="1"/>
  <c r="Q2623" i="1"/>
  <c r="Q2624" i="1"/>
  <c r="Q2625" i="1"/>
  <c r="Q2626" i="1"/>
  <c r="Q2627" i="1"/>
  <c r="Q2628" i="1"/>
  <c r="Q2629" i="1"/>
  <c r="Q2630" i="1"/>
  <c r="Q2631" i="1"/>
  <c r="Q2632" i="1"/>
  <c r="Q2633" i="1"/>
  <c r="Q2634" i="1"/>
  <c r="Q2635" i="1"/>
  <c r="Q2636" i="1"/>
  <c r="Q2637" i="1"/>
  <c r="Q2638" i="1"/>
  <c r="Q2639" i="1"/>
  <c r="Q2640" i="1"/>
  <c r="Q2641" i="1"/>
  <c r="Q2642" i="1"/>
  <c r="Q2643" i="1"/>
  <c r="Q2644" i="1"/>
  <c r="Q2645" i="1"/>
  <c r="Q2646" i="1"/>
  <c r="Q2647" i="1"/>
  <c r="Q2648" i="1"/>
  <c r="Q2649" i="1"/>
  <c r="Q2650" i="1"/>
  <c r="Q2651" i="1"/>
  <c r="Q2652" i="1"/>
  <c r="Q2653" i="1"/>
  <c r="Q2654" i="1"/>
  <c r="Q2655" i="1"/>
  <c r="Q2656" i="1"/>
  <c r="Q2657" i="1"/>
  <c r="Q2658" i="1"/>
  <c r="Q2659" i="1"/>
  <c r="Q2660" i="1"/>
  <c r="Q2661" i="1"/>
  <c r="Q2662" i="1"/>
  <c r="Q2663" i="1"/>
  <c r="Q2664" i="1"/>
  <c r="Q2665" i="1"/>
  <c r="Q2666" i="1"/>
  <c r="Q2667" i="1"/>
  <c r="Q2668" i="1"/>
  <c r="Q2669" i="1"/>
  <c r="Q2670" i="1"/>
  <c r="Q2671" i="1"/>
  <c r="Q2672" i="1"/>
  <c r="Q2673" i="1"/>
  <c r="Q2674" i="1"/>
  <c r="Q2675" i="1"/>
  <c r="Q2676" i="1"/>
  <c r="Q2677" i="1"/>
  <c r="Q2678" i="1"/>
  <c r="Q2679" i="1"/>
  <c r="Q2680" i="1"/>
  <c r="Q2681" i="1"/>
  <c r="Q2682" i="1"/>
  <c r="Q2683" i="1"/>
  <c r="Q2684" i="1"/>
  <c r="Q2685" i="1"/>
  <c r="Q2686" i="1"/>
  <c r="Q2687" i="1"/>
  <c r="Q2688" i="1"/>
  <c r="Q2689" i="1"/>
  <c r="Q2690" i="1"/>
  <c r="Q2691" i="1"/>
  <c r="Q2692" i="1"/>
  <c r="Q2693" i="1"/>
  <c r="Q2694" i="1"/>
  <c r="Q2695" i="1"/>
  <c r="Q2696" i="1"/>
  <c r="Q2697" i="1"/>
  <c r="Q2698" i="1"/>
  <c r="Q2699" i="1"/>
  <c r="Q2700" i="1"/>
  <c r="Q2701" i="1"/>
  <c r="Q2702" i="1"/>
  <c r="Q2703" i="1"/>
  <c r="Q2704" i="1"/>
  <c r="Q2705" i="1"/>
  <c r="Q2706" i="1"/>
  <c r="Q2707" i="1"/>
  <c r="Q2708" i="1"/>
  <c r="Q2709" i="1"/>
  <c r="Q2710" i="1"/>
  <c r="Q2711" i="1"/>
  <c r="Q2712" i="1"/>
  <c r="Q2713" i="1"/>
  <c r="Q2714" i="1"/>
  <c r="Q2715" i="1"/>
  <c r="Q2716" i="1"/>
  <c r="Q2717" i="1"/>
  <c r="Q2718" i="1"/>
  <c r="Q2719" i="1"/>
  <c r="Q2720" i="1"/>
  <c r="Q2721" i="1"/>
  <c r="Q2722" i="1"/>
  <c r="Q2723" i="1"/>
  <c r="Q2724" i="1"/>
  <c r="Q2725" i="1"/>
  <c r="Q2726" i="1"/>
  <c r="Q2727" i="1"/>
  <c r="Q2728" i="1"/>
  <c r="Q2729" i="1"/>
  <c r="Q2730" i="1"/>
  <c r="Q2731" i="1"/>
  <c r="Q2732" i="1"/>
  <c r="Q2733" i="1"/>
  <c r="Q2734" i="1"/>
  <c r="Q2735" i="1"/>
  <c r="Q2736" i="1"/>
  <c r="Q2737" i="1"/>
  <c r="Q2738" i="1"/>
  <c r="Q2739" i="1"/>
  <c r="Q2740" i="1"/>
  <c r="Q2741" i="1"/>
  <c r="Q2742" i="1"/>
  <c r="Q2743" i="1"/>
  <c r="Q2744" i="1"/>
  <c r="Q2745" i="1"/>
  <c r="Q2746" i="1"/>
  <c r="Q2747" i="1"/>
  <c r="Q2748" i="1"/>
  <c r="Q2749" i="1"/>
  <c r="Q2750" i="1"/>
  <c r="Q2751" i="1"/>
  <c r="Q2752" i="1"/>
  <c r="Q2753" i="1"/>
  <c r="Q2754" i="1"/>
  <c r="Q2755" i="1"/>
  <c r="Q2756" i="1"/>
  <c r="Q2757" i="1"/>
  <c r="Q2758" i="1"/>
  <c r="Q2759" i="1"/>
  <c r="Q2760" i="1"/>
  <c r="Q2761" i="1"/>
  <c r="Q2762" i="1"/>
  <c r="Q2763" i="1"/>
  <c r="Q2764" i="1"/>
  <c r="Q2765" i="1"/>
  <c r="Q2766" i="1"/>
  <c r="Q2767" i="1"/>
  <c r="Q2768" i="1"/>
  <c r="Q2769" i="1"/>
  <c r="Q2770" i="1"/>
  <c r="Q2771" i="1"/>
  <c r="Q2772" i="1"/>
  <c r="Q2773" i="1"/>
  <c r="Q2774" i="1"/>
  <c r="Q2775" i="1"/>
  <c r="Q2776" i="1"/>
  <c r="Q2777" i="1"/>
  <c r="Q2778" i="1"/>
  <c r="Q2779" i="1"/>
  <c r="Q2780" i="1"/>
  <c r="Q2781" i="1"/>
  <c r="Q2782" i="1"/>
  <c r="Q2783" i="1"/>
  <c r="Q2784" i="1"/>
  <c r="Q2785" i="1"/>
  <c r="Q2786" i="1"/>
  <c r="Q2787" i="1"/>
  <c r="Q2788" i="1"/>
  <c r="Q2789" i="1"/>
  <c r="Q2790" i="1"/>
  <c r="Q2791" i="1"/>
  <c r="Q2792" i="1"/>
  <c r="Q2793" i="1"/>
  <c r="Q2794" i="1"/>
  <c r="Q2795" i="1"/>
  <c r="Q2796" i="1"/>
  <c r="Q2797" i="1"/>
  <c r="Q2798" i="1"/>
  <c r="Q2799" i="1"/>
  <c r="Q2800" i="1"/>
  <c r="Q2801" i="1"/>
  <c r="Q2802" i="1"/>
  <c r="Q2803" i="1"/>
  <c r="Q2804" i="1"/>
  <c r="Q2805" i="1"/>
  <c r="Q2806" i="1"/>
  <c r="Q2807" i="1"/>
  <c r="Q2808" i="1"/>
  <c r="Q2809" i="1"/>
  <c r="Q2810" i="1"/>
  <c r="Q2811" i="1"/>
  <c r="Q2812" i="1"/>
  <c r="Q2813" i="1"/>
  <c r="Q2814" i="1"/>
  <c r="Q2815" i="1"/>
  <c r="Q2816" i="1"/>
  <c r="Q2817" i="1"/>
  <c r="Q2818" i="1"/>
  <c r="Q2819" i="1"/>
  <c r="Q2820" i="1"/>
  <c r="Q2821" i="1"/>
  <c r="Q2822" i="1"/>
  <c r="Q2823" i="1"/>
  <c r="Q2824" i="1"/>
  <c r="Q2825" i="1"/>
  <c r="Q2826" i="1"/>
  <c r="Q2827" i="1"/>
  <c r="Q2828" i="1"/>
  <c r="Q2829" i="1"/>
  <c r="Q2830" i="1"/>
  <c r="Q2831" i="1"/>
  <c r="Q2832" i="1"/>
  <c r="Q2833" i="1"/>
  <c r="Q2834" i="1"/>
  <c r="Q2835" i="1"/>
  <c r="Q2836" i="1"/>
  <c r="Q2837" i="1"/>
  <c r="Q2838" i="1"/>
  <c r="Q2839" i="1"/>
  <c r="Q2840" i="1"/>
  <c r="Q2841" i="1"/>
  <c r="Q2842" i="1"/>
  <c r="Q2843" i="1"/>
  <c r="Q2844" i="1"/>
  <c r="Q2845" i="1"/>
  <c r="Q2846" i="1"/>
  <c r="Q2847" i="1"/>
  <c r="Q2848" i="1"/>
  <c r="Q2849" i="1"/>
  <c r="Q2850" i="1"/>
  <c r="Q2851" i="1"/>
  <c r="Q2852" i="1"/>
  <c r="Q2853" i="1"/>
  <c r="Q2854" i="1"/>
  <c r="Q2855" i="1"/>
  <c r="Q2856" i="1"/>
  <c r="Q2857" i="1"/>
  <c r="Q2858" i="1"/>
  <c r="Q2859" i="1"/>
  <c r="Q2860" i="1"/>
  <c r="Q2861" i="1"/>
  <c r="Q2862" i="1"/>
  <c r="Q2863" i="1"/>
  <c r="Q2864" i="1"/>
  <c r="Q2865" i="1"/>
  <c r="Q2866" i="1"/>
  <c r="Q2867" i="1"/>
  <c r="Q2868" i="1"/>
  <c r="Q2869" i="1"/>
  <c r="Q2870" i="1"/>
  <c r="Q2871" i="1"/>
  <c r="Q2872" i="1"/>
  <c r="Q2873" i="1"/>
  <c r="Q2874" i="1"/>
  <c r="Q2875" i="1"/>
  <c r="Q2876" i="1"/>
  <c r="Q2877" i="1"/>
  <c r="Q2878" i="1"/>
  <c r="Q2879" i="1"/>
  <c r="Q2880" i="1"/>
  <c r="Q2881" i="1"/>
  <c r="Q2882" i="1"/>
  <c r="Q2883" i="1"/>
  <c r="Q2884" i="1"/>
  <c r="Q2885" i="1"/>
  <c r="Q2886" i="1"/>
  <c r="Q2887" i="1"/>
  <c r="Q2888" i="1"/>
  <c r="Q2889" i="1"/>
  <c r="Q2890" i="1"/>
  <c r="Q2891" i="1"/>
  <c r="Q2892" i="1"/>
  <c r="Q2893" i="1"/>
  <c r="Q2894" i="1"/>
  <c r="Q2895" i="1"/>
  <c r="Q2896" i="1"/>
  <c r="Q2897" i="1"/>
  <c r="Q2898" i="1"/>
  <c r="Q2899" i="1"/>
  <c r="Q2900" i="1"/>
  <c r="Q2901" i="1"/>
  <c r="Q2902" i="1"/>
  <c r="Q2903" i="1"/>
  <c r="Q2904" i="1"/>
  <c r="Q2905" i="1"/>
  <c r="Q2906" i="1"/>
  <c r="Q2907" i="1"/>
  <c r="Q2908" i="1"/>
  <c r="Q2909" i="1"/>
  <c r="Q2910" i="1"/>
  <c r="Q2911" i="1"/>
  <c r="Q2912" i="1"/>
  <c r="Q2913" i="1"/>
  <c r="Q2914" i="1"/>
  <c r="Q2915" i="1"/>
  <c r="Q2916" i="1"/>
  <c r="Q2917" i="1"/>
  <c r="Q2918" i="1"/>
  <c r="Q2919" i="1"/>
  <c r="Q2920" i="1"/>
  <c r="Q2921" i="1"/>
  <c r="Q2922" i="1"/>
  <c r="Q2923" i="1"/>
  <c r="Q2924" i="1"/>
  <c r="Q2925" i="1"/>
  <c r="Q2926" i="1"/>
  <c r="Q2927" i="1"/>
  <c r="Q2928" i="1"/>
  <c r="Q2929" i="1"/>
  <c r="Q2930" i="1"/>
  <c r="Q2931" i="1"/>
  <c r="Q2932" i="1"/>
  <c r="Q2933" i="1"/>
  <c r="Q2934" i="1"/>
  <c r="Q2935" i="1"/>
  <c r="Q2936" i="1"/>
  <c r="Q2937" i="1"/>
  <c r="Q2938" i="1"/>
  <c r="Q2939" i="1"/>
  <c r="Q2940" i="1"/>
  <c r="Q2941" i="1"/>
  <c r="Q2942" i="1"/>
  <c r="Q2943" i="1"/>
  <c r="Q2944" i="1"/>
  <c r="Q2945" i="1"/>
  <c r="Q2946" i="1"/>
  <c r="Q2947" i="1"/>
  <c r="Q2948" i="1"/>
  <c r="Q2949" i="1"/>
  <c r="Q2950" i="1"/>
  <c r="Q2951" i="1"/>
  <c r="Q2952" i="1"/>
  <c r="Q2953" i="1"/>
  <c r="Q2954" i="1"/>
  <c r="Q2955" i="1"/>
  <c r="Q2956" i="1"/>
  <c r="Q2957" i="1"/>
  <c r="Q2958" i="1"/>
  <c r="Q2959" i="1"/>
  <c r="Q2960" i="1"/>
  <c r="Q2961" i="1"/>
  <c r="Q2962" i="1"/>
  <c r="Q2963" i="1"/>
  <c r="Q2964" i="1"/>
  <c r="Q2965" i="1"/>
  <c r="Q2966" i="1"/>
  <c r="Q2967" i="1"/>
  <c r="Q2968" i="1"/>
  <c r="Q2969" i="1"/>
  <c r="Q2970" i="1"/>
  <c r="Q2971" i="1"/>
  <c r="Q2972" i="1"/>
  <c r="Q2973" i="1"/>
  <c r="Q2974" i="1"/>
  <c r="Q2975" i="1"/>
  <c r="Q2976" i="1"/>
  <c r="Q2977" i="1"/>
  <c r="Q2978" i="1"/>
  <c r="Q2979" i="1"/>
  <c r="Q2980" i="1"/>
  <c r="Q2981" i="1"/>
  <c r="Q2982" i="1"/>
  <c r="Q2983" i="1"/>
  <c r="Q2984" i="1"/>
  <c r="Q2985" i="1"/>
  <c r="Q2986" i="1"/>
  <c r="Q2987" i="1"/>
  <c r="Q2988" i="1"/>
  <c r="Q2989" i="1"/>
  <c r="Q2990" i="1"/>
  <c r="Q2991" i="1"/>
  <c r="Q2992" i="1"/>
  <c r="Q2993" i="1"/>
  <c r="Q2994" i="1"/>
  <c r="Q2995" i="1"/>
  <c r="Q2996" i="1"/>
  <c r="Q2997" i="1"/>
  <c r="Q2998" i="1"/>
  <c r="Q2999" i="1"/>
  <c r="Q3000" i="1"/>
  <c r="Q3001" i="1"/>
  <c r="Q3002" i="1"/>
  <c r="Q3003" i="1"/>
  <c r="Q3004" i="1"/>
  <c r="Q3005" i="1"/>
  <c r="Q3006" i="1"/>
  <c r="Q3007" i="1"/>
  <c r="Q3008" i="1"/>
  <c r="Q3009" i="1"/>
  <c r="Q3010" i="1"/>
  <c r="Q3011" i="1"/>
  <c r="Q3012" i="1"/>
  <c r="Q3013" i="1"/>
  <c r="Q3014" i="1"/>
  <c r="Q3015" i="1"/>
  <c r="Q3016" i="1"/>
  <c r="Q3017" i="1"/>
  <c r="Q3018" i="1"/>
  <c r="Q3019" i="1"/>
  <c r="Q3020" i="1"/>
  <c r="Q3021" i="1"/>
  <c r="Q3022" i="1"/>
  <c r="Q3023" i="1"/>
  <c r="Q3024" i="1"/>
  <c r="Q3025" i="1"/>
  <c r="Q3026" i="1"/>
  <c r="Q3027" i="1"/>
  <c r="Q3028" i="1"/>
  <c r="Q3029" i="1"/>
  <c r="Q3030" i="1"/>
  <c r="Q3031" i="1"/>
  <c r="Q3032" i="1"/>
  <c r="Q3033" i="1"/>
  <c r="Q3034" i="1"/>
  <c r="Q3035" i="1"/>
  <c r="Q3036" i="1"/>
  <c r="Q3037" i="1"/>
  <c r="Q3038" i="1"/>
  <c r="Q3039" i="1"/>
  <c r="Q3040" i="1"/>
  <c r="Q3041" i="1"/>
  <c r="Q3042" i="1"/>
  <c r="Q3043" i="1"/>
  <c r="Q3044" i="1"/>
  <c r="Q3045" i="1"/>
  <c r="Q3046" i="1"/>
  <c r="Q3047" i="1"/>
  <c r="Q3048" i="1"/>
  <c r="Q3049" i="1"/>
  <c r="Q3050" i="1"/>
  <c r="Q3051" i="1"/>
  <c r="Q3052" i="1"/>
  <c r="Q3053" i="1"/>
  <c r="Q3054" i="1"/>
  <c r="Q3055" i="1"/>
  <c r="Q3056" i="1"/>
  <c r="Q3057" i="1"/>
  <c r="Q3058" i="1"/>
  <c r="Q3059" i="1"/>
  <c r="Q3060" i="1"/>
  <c r="Q3061" i="1"/>
  <c r="Q3062" i="1"/>
  <c r="Q3063" i="1"/>
  <c r="Q3064" i="1"/>
  <c r="Q3065" i="1"/>
  <c r="Q3066" i="1"/>
  <c r="Q3067" i="1"/>
  <c r="Q3068" i="1"/>
  <c r="Q3069" i="1"/>
  <c r="Q3070" i="1"/>
  <c r="Q3071" i="1"/>
  <c r="Q3072" i="1"/>
  <c r="Q3073" i="1"/>
  <c r="Q3074" i="1"/>
  <c r="Q3075" i="1"/>
  <c r="Q3076" i="1"/>
  <c r="Q3077" i="1"/>
  <c r="Q3078" i="1"/>
  <c r="Q3079" i="1"/>
  <c r="Q3080" i="1"/>
  <c r="Q3081" i="1"/>
  <c r="Q3082" i="1"/>
  <c r="Q3083" i="1"/>
  <c r="Q3084" i="1"/>
  <c r="Q3085" i="1"/>
  <c r="Q3086" i="1"/>
  <c r="Q3087" i="1"/>
  <c r="Q3088" i="1"/>
  <c r="Q3089" i="1"/>
  <c r="Q3090" i="1"/>
  <c r="Q3091" i="1"/>
  <c r="Q3092" i="1"/>
  <c r="Q3093" i="1"/>
  <c r="Q3094" i="1"/>
  <c r="Q3095" i="1"/>
  <c r="Q3096" i="1"/>
  <c r="Q3097" i="1"/>
  <c r="Q3098" i="1"/>
  <c r="Q3099" i="1"/>
  <c r="Q3100" i="1"/>
  <c r="Q3101" i="1"/>
  <c r="Q3102" i="1"/>
  <c r="Q3103" i="1"/>
  <c r="Q3104" i="1"/>
  <c r="Q3105" i="1"/>
  <c r="Q3106" i="1"/>
  <c r="Q3107" i="1"/>
  <c r="Q3108" i="1"/>
  <c r="Q3109" i="1"/>
  <c r="Q3110" i="1"/>
  <c r="Q3111" i="1"/>
  <c r="Q3112" i="1"/>
  <c r="Q3113" i="1"/>
  <c r="Q3114" i="1"/>
  <c r="Q3115" i="1"/>
  <c r="Q3116" i="1"/>
  <c r="Q3117" i="1"/>
  <c r="Q3118" i="1"/>
  <c r="Q3119" i="1"/>
  <c r="Q3120" i="1"/>
  <c r="Q3121" i="1"/>
  <c r="Q3122" i="1"/>
  <c r="Q3123" i="1"/>
  <c r="Q3124" i="1"/>
  <c r="Q3125" i="1"/>
  <c r="Q3126" i="1"/>
  <c r="Q3127" i="1"/>
  <c r="Q3128" i="1"/>
  <c r="Q3129" i="1"/>
  <c r="Q3130" i="1"/>
  <c r="Q3131" i="1"/>
  <c r="Q3132" i="1"/>
  <c r="Q3133" i="1"/>
  <c r="Q3134" i="1"/>
  <c r="Q3135" i="1"/>
  <c r="Q3136" i="1"/>
  <c r="Q3137" i="1"/>
  <c r="Q3138" i="1"/>
  <c r="Q3139" i="1"/>
  <c r="Q3140" i="1"/>
  <c r="Q3141" i="1"/>
  <c r="Q3142" i="1"/>
  <c r="Q3143" i="1"/>
  <c r="Q3144" i="1"/>
  <c r="Q3145" i="1"/>
  <c r="Q3146" i="1"/>
  <c r="Q3147" i="1"/>
  <c r="Q3148" i="1"/>
  <c r="Q3149" i="1"/>
  <c r="Q3150" i="1"/>
  <c r="Q3151" i="1"/>
  <c r="Q3152" i="1"/>
  <c r="Q3153" i="1"/>
  <c r="Q3154" i="1"/>
  <c r="Q3155" i="1"/>
  <c r="Q3156" i="1"/>
  <c r="Q3157" i="1"/>
  <c r="Q3158" i="1"/>
  <c r="Q3159" i="1"/>
  <c r="Q3160" i="1"/>
  <c r="Q3161" i="1"/>
  <c r="Q3162" i="1"/>
  <c r="Q3163" i="1"/>
  <c r="Q3164" i="1"/>
  <c r="Q3165" i="1"/>
  <c r="Q3166" i="1"/>
  <c r="Q3167" i="1"/>
  <c r="Q3168" i="1"/>
  <c r="Q3169" i="1"/>
  <c r="Q3170" i="1"/>
  <c r="Q3171" i="1"/>
  <c r="Q3172" i="1"/>
  <c r="Q3173" i="1"/>
  <c r="Q3174" i="1"/>
  <c r="Q3175" i="1"/>
  <c r="Q3176" i="1"/>
  <c r="Q3177" i="1"/>
  <c r="Q3178" i="1"/>
  <c r="Q3179" i="1"/>
  <c r="Q3180" i="1"/>
  <c r="Q3181" i="1"/>
  <c r="Q3182" i="1"/>
  <c r="Q3183" i="1"/>
  <c r="Q3184" i="1"/>
  <c r="Q3185" i="1"/>
  <c r="Q3186" i="1"/>
  <c r="Q3187" i="1"/>
  <c r="Q3188" i="1"/>
  <c r="Q3189" i="1"/>
  <c r="Q3190" i="1"/>
  <c r="Q3191" i="1"/>
  <c r="Q3192" i="1"/>
  <c r="Q3193" i="1"/>
  <c r="Q3194" i="1"/>
  <c r="Q3195" i="1"/>
  <c r="Q3196" i="1"/>
  <c r="Q3197" i="1"/>
  <c r="Q3198" i="1"/>
  <c r="Q3199" i="1"/>
  <c r="Q3200" i="1"/>
  <c r="Q3201" i="1"/>
  <c r="Q3202" i="1"/>
  <c r="Q3203" i="1"/>
  <c r="Q3204" i="1"/>
  <c r="Q3205" i="1"/>
  <c r="Q3206" i="1"/>
  <c r="Q3207" i="1"/>
  <c r="Q3208" i="1"/>
  <c r="Q3209" i="1"/>
  <c r="Q3210" i="1"/>
  <c r="Q3211" i="1"/>
  <c r="Q3212" i="1"/>
  <c r="Q3213" i="1"/>
  <c r="Q3214" i="1"/>
  <c r="Q3215" i="1"/>
  <c r="Q3216" i="1"/>
  <c r="Q3217" i="1"/>
  <c r="Q3218" i="1"/>
  <c r="Q3219" i="1"/>
  <c r="Q3220" i="1"/>
  <c r="Q3221" i="1"/>
  <c r="Q3222" i="1"/>
  <c r="Q3223" i="1"/>
  <c r="Q3224" i="1"/>
  <c r="Q3225" i="1"/>
  <c r="Q3226" i="1"/>
  <c r="Q3227" i="1"/>
  <c r="Q3228" i="1"/>
  <c r="Q3229" i="1"/>
  <c r="Q3230" i="1"/>
  <c r="Q3231" i="1"/>
  <c r="Q3232" i="1"/>
  <c r="Q3233" i="1"/>
  <c r="Q3234" i="1"/>
  <c r="Q3235" i="1"/>
  <c r="Q3236" i="1"/>
  <c r="Q3237" i="1"/>
  <c r="Q3238" i="1"/>
  <c r="Q3239" i="1"/>
  <c r="Q3240" i="1"/>
  <c r="Q3241" i="1"/>
  <c r="Q3242" i="1"/>
  <c r="Q3243" i="1"/>
  <c r="Q3244" i="1"/>
  <c r="Q3245" i="1"/>
  <c r="Q3246" i="1"/>
  <c r="Q3247" i="1"/>
  <c r="Q3248" i="1"/>
  <c r="Q3249" i="1"/>
  <c r="Q3250" i="1"/>
  <c r="Q3251" i="1"/>
  <c r="Q3252" i="1"/>
  <c r="Q3253" i="1"/>
  <c r="Q3254" i="1"/>
  <c r="Q3255" i="1"/>
  <c r="Q3256" i="1"/>
  <c r="Q3257" i="1"/>
  <c r="Q3258" i="1"/>
  <c r="Q3259" i="1"/>
  <c r="Q3260" i="1"/>
  <c r="Q3261" i="1"/>
  <c r="Q3262" i="1"/>
  <c r="Q3263" i="1"/>
  <c r="Q3264" i="1"/>
  <c r="Q3265" i="1"/>
  <c r="Q3266" i="1"/>
  <c r="Q3267" i="1"/>
  <c r="Q3268" i="1"/>
  <c r="Q3269" i="1"/>
  <c r="Q3270" i="1"/>
  <c r="Q3271" i="1"/>
  <c r="Q3272" i="1"/>
  <c r="Q3273" i="1"/>
  <c r="Q3274" i="1"/>
  <c r="Q3275" i="1"/>
  <c r="Q3276" i="1"/>
  <c r="Q3277" i="1"/>
  <c r="Q3278" i="1"/>
  <c r="Q3279" i="1"/>
  <c r="Q3280" i="1"/>
  <c r="Q3281" i="1"/>
  <c r="Q3282" i="1"/>
  <c r="Q3283" i="1"/>
  <c r="Q3284" i="1"/>
  <c r="Q3285" i="1"/>
  <c r="Q3286" i="1"/>
  <c r="Q3287" i="1"/>
  <c r="Q3288" i="1"/>
  <c r="Q3289" i="1"/>
  <c r="Q3290" i="1"/>
  <c r="Q3291" i="1"/>
  <c r="Q3292" i="1"/>
  <c r="Q3293" i="1"/>
  <c r="Q3294" i="1"/>
  <c r="Q3295" i="1"/>
  <c r="Q3296" i="1"/>
  <c r="Q3297" i="1"/>
  <c r="Q3298" i="1"/>
  <c r="Q3299" i="1"/>
  <c r="Q3300" i="1"/>
  <c r="Q3301" i="1"/>
  <c r="Q3302" i="1"/>
  <c r="Q3303" i="1"/>
  <c r="Q3304" i="1"/>
  <c r="Q3305" i="1"/>
  <c r="Q3306" i="1"/>
  <c r="Q3307" i="1"/>
  <c r="Q3308" i="1"/>
  <c r="Q3309" i="1"/>
  <c r="Q3310" i="1"/>
  <c r="Q3311" i="1"/>
  <c r="Q3312" i="1"/>
  <c r="Q3313" i="1"/>
  <c r="Q3314" i="1"/>
  <c r="Q3315" i="1"/>
  <c r="Q3316" i="1"/>
  <c r="Q3317" i="1"/>
  <c r="Q3318" i="1"/>
  <c r="Q3319" i="1"/>
  <c r="Q3320" i="1"/>
  <c r="Q3321" i="1"/>
  <c r="Q3322" i="1"/>
  <c r="Q3323" i="1"/>
  <c r="Q3324" i="1"/>
  <c r="Q3325" i="1"/>
  <c r="Q3326" i="1"/>
  <c r="Q3327" i="1"/>
  <c r="Q3328" i="1"/>
  <c r="Q3329" i="1"/>
  <c r="Q3330" i="1"/>
  <c r="Q3331" i="1"/>
  <c r="Q3332" i="1"/>
  <c r="Q3333" i="1"/>
  <c r="Q3334" i="1"/>
  <c r="Q3335" i="1"/>
  <c r="Q3336" i="1"/>
  <c r="Q3337" i="1"/>
  <c r="Q3338" i="1"/>
  <c r="Q3339" i="1"/>
  <c r="Q3340" i="1"/>
  <c r="Q3341" i="1"/>
  <c r="Q3342" i="1"/>
  <c r="Q3343" i="1"/>
  <c r="Q3344" i="1"/>
  <c r="Q3345" i="1"/>
  <c r="Q3346" i="1"/>
  <c r="Q3347" i="1"/>
  <c r="Q3348" i="1"/>
  <c r="Q3349" i="1"/>
  <c r="Q3350" i="1"/>
  <c r="Q3351" i="1"/>
  <c r="Q3352" i="1"/>
  <c r="Q3353" i="1"/>
  <c r="Q3354" i="1"/>
  <c r="Q3355" i="1"/>
  <c r="Q3356" i="1"/>
  <c r="Q3357" i="1"/>
  <c r="Q3358" i="1"/>
  <c r="Q3359" i="1"/>
  <c r="Q3360" i="1"/>
  <c r="Q3361" i="1"/>
  <c r="Q3362" i="1"/>
  <c r="Q3363" i="1"/>
  <c r="Q3364" i="1"/>
  <c r="Q3365" i="1"/>
  <c r="Q3366" i="1"/>
  <c r="Q3367" i="1"/>
  <c r="Q3368" i="1"/>
  <c r="Q3369" i="1"/>
  <c r="Q3370" i="1"/>
  <c r="Q3371" i="1"/>
  <c r="Q3372" i="1"/>
  <c r="Q3373" i="1"/>
  <c r="Q3374" i="1"/>
  <c r="Q3375" i="1"/>
  <c r="Q3376" i="1"/>
  <c r="Q3377" i="1"/>
  <c r="Q3378" i="1"/>
  <c r="Q3379" i="1"/>
  <c r="Q3380" i="1"/>
  <c r="Q3381" i="1"/>
  <c r="Q3382" i="1"/>
  <c r="Q3383" i="1"/>
  <c r="Q3384" i="1"/>
  <c r="Q3385" i="1"/>
  <c r="Q3386" i="1"/>
  <c r="Q3387" i="1"/>
  <c r="Q3388" i="1"/>
  <c r="Q3389" i="1"/>
  <c r="Q3390" i="1"/>
  <c r="Q3391" i="1"/>
  <c r="Q3392" i="1"/>
  <c r="Q3393" i="1"/>
  <c r="Q3394" i="1"/>
  <c r="Q3395" i="1"/>
  <c r="Q3396" i="1"/>
  <c r="Q3397" i="1"/>
  <c r="Q3398" i="1"/>
  <c r="Q3399" i="1"/>
  <c r="Q3400" i="1"/>
  <c r="Q3401" i="1"/>
  <c r="Q3402" i="1"/>
  <c r="Q3403" i="1"/>
  <c r="Q3404" i="1"/>
  <c r="Q3405" i="1"/>
  <c r="Q3406" i="1"/>
  <c r="Q3407" i="1"/>
  <c r="Q3408" i="1"/>
  <c r="Q3409" i="1"/>
  <c r="Q3410" i="1"/>
  <c r="Q3411" i="1"/>
  <c r="Q3412" i="1"/>
  <c r="Q3413" i="1"/>
  <c r="Q3414" i="1"/>
  <c r="Q3415" i="1"/>
  <c r="Q3416" i="1"/>
  <c r="Q3417" i="1"/>
  <c r="Q3418" i="1"/>
  <c r="Q3419" i="1"/>
  <c r="Q3420" i="1"/>
  <c r="Q3421" i="1"/>
  <c r="Q3422" i="1"/>
  <c r="Q3423" i="1"/>
  <c r="Q3424" i="1"/>
  <c r="Q3425" i="1"/>
  <c r="Q3426" i="1"/>
  <c r="Q3427" i="1"/>
  <c r="Q3428" i="1"/>
  <c r="Q3429" i="1"/>
  <c r="Q3430" i="1"/>
  <c r="Q3431" i="1"/>
  <c r="Q3432" i="1"/>
  <c r="Q3433" i="1"/>
  <c r="Q3434" i="1"/>
  <c r="Q3435" i="1"/>
  <c r="Q3436" i="1"/>
  <c r="Q3437" i="1"/>
  <c r="Q3438" i="1"/>
  <c r="Q3439" i="1"/>
  <c r="Q3440" i="1"/>
  <c r="Q3441" i="1"/>
  <c r="Q3442" i="1"/>
  <c r="Q3443" i="1"/>
  <c r="Q3444" i="1"/>
  <c r="Q3445" i="1"/>
  <c r="Q3446" i="1"/>
  <c r="Q3447" i="1"/>
  <c r="Q3448" i="1"/>
  <c r="Q3449" i="1"/>
  <c r="Q3450" i="1"/>
  <c r="Q3451" i="1"/>
  <c r="Q3452" i="1"/>
  <c r="Q3453" i="1"/>
  <c r="Q3454" i="1"/>
  <c r="Q3455" i="1"/>
  <c r="Q3456" i="1"/>
  <c r="Q3457" i="1"/>
  <c r="Q3458" i="1"/>
  <c r="Q3459" i="1"/>
  <c r="Q3460" i="1"/>
  <c r="Q3461" i="1"/>
  <c r="Q3462" i="1"/>
  <c r="Q3463" i="1"/>
  <c r="Q3464" i="1"/>
  <c r="Q3465" i="1"/>
  <c r="Q3466" i="1"/>
  <c r="Q3467" i="1"/>
  <c r="Q3468" i="1"/>
  <c r="Q3469" i="1"/>
  <c r="Q3470" i="1"/>
  <c r="Q3471" i="1"/>
  <c r="Q3472" i="1"/>
  <c r="Q3473" i="1"/>
  <c r="Q3474" i="1"/>
  <c r="Q3475" i="1"/>
  <c r="Q3476" i="1"/>
  <c r="Q3477" i="1"/>
  <c r="Q3478" i="1"/>
  <c r="Q3479" i="1"/>
  <c r="Q3480" i="1"/>
  <c r="Q3481" i="1"/>
  <c r="Q3482" i="1"/>
  <c r="Q3483" i="1"/>
  <c r="Q3484" i="1"/>
  <c r="Q3485" i="1"/>
  <c r="Q3486" i="1"/>
  <c r="Q3487" i="1"/>
  <c r="Q3488" i="1"/>
  <c r="Q3489" i="1"/>
  <c r="Q3490" i="1"/>
  <c r="Q3491" i="1"/>
  <c r="Q3492" i="1"/>
  <c r="Q3493" i="1"/>
  <c r="Q3494" i="1"/>
  <c r="Q3495" i="1"/>
  <c r="Q3496" i="1"/>
  <c r="Q3497" i="1"/>
  <c r="Q3498" i="1"/>
  <c r="Q3499" i="1"/>
  <c r="Q3500" i="1"/>
  <c r="Q3501" i="1"/>
  <c r="Q3502" i="1"/>
  <c r="Q3503" i="1"/>
  <c r="Q3504" i="1"/>
  <c r="Q3505" i="1"/>
  <c r="Q3506" i="1"/>
  <c r="Q3507" i="1"/>
  <c r="Q3508" i="1"/>
  <c r="Q3509" i="1"/>
  <c r="Q3510" i="1"/>
  <c r="Q3511" i="1"/>
  <c r="Q3512" i="1"/>
  <c r="Q3513" i="1"/>
  <c r="Q3514" i="1"/>
  <c r="Q3515" i="1"/>
  <c r="Q3516" i="1"/>
  <c r="Q3517" i="1"/>
  <c r="Q3518" i="1"/>
  <c r="Q3519" i="1"/>
  <c r="Q3520" i="1"/>
  <c r="Q3521" i="1"/>
  <c r="Q3522" i="1"/>
  <c r="Q3523" i="1"/>
  <c r="Q3524" i="1"/>
  <c r="Q3525" i="1"/>
  <c r="Q3526" i="1"/>
  <c r="Q3527" i="1"/>
  <c r="Q3528" i="1"/>
  <c r="Q3529" i="1"/>
  <c r="Q3530" i="1"/>
  <c r="Q3531" i="1"/>
  <c r="Q3532" i="1"/>
  <c r="Q3533" i="1"/>
  <c r="Q3534" i="1"/>
  <c r="Q3535" i="1"/>
  <c r="Q3536" i="1"/>
  <c r="Q3537" i="1"/>
  <c r="Q3538" i="1"/>
  <c r="Q3539" i="1"/>
  <c r="Q3540" i="1"/>
  <c r="Q3541" i="1"/>
  <c r="Q3542" i="1"/>
  <c r="Q3543" i="1"/>
  <c r="Q3544" i="1"/>
  <c r="Q3545" i="1"/>
  <c r="Q3546" i="1"/>
  <c r="Q3547" i="1"/>
  <c r="Q3548" i="1"/>
  <c r="Q3549" i="1"/>
  <c r="Q3550" i="1"/>
  <c r="Q3551" i="1"/>
  <c r="Q3552" i="1"/>
  <c r="Q3553" i="1"/>
  <c r="Q3554" i="1"/>
  <c r="Q3555" i="1"/>
  <c r="Q3556" i="1"/>
  <c r="Q3557" i="1"/>
  <c r="Q3558" i="1"/>
  <c r="Q3559" i="1"/>
  <c r="Q3560" i="1"/>
  <c r="Q3561" i="1"/>
  <c r="Q3562" i="1"/>
  <c r="Q3563" i="1"/>
  <c r="Q3564" i="1"/>
  <c r="Q3565" i="1"/>
  <c r="Q3566" i="1"/>
  <c r="Q3567" i="1"/>
  <c r="Q3568" i="1"/>
  <c r="Q3569" i="1"/>
  <c r="Q3570" i="1"/>
  <c r="Q3571" i="1"/>
  <c r="Q3572" i="1"/>
  <c r="Q3573" i="1"/>
  <c r="Q3574" i="1"/>
  <c r="Q3575" i="1"/>
  <c r="Q3576" i="1"/>
  <c r="Q3577" i="1"/>
  <c r="Q3578" i="1"/>
  <c r="Q3579" i="1"/>
  <c r="Q3580" i="1"/>
  <c r="Q3581" i="1"/>
  <c r="Q3582" i="1"/>
  <c r="Q3583" i="1"/>
  <c r="Q3584" i="1"/>
  <c r="Q3585" i="1"/>
  <c r="Q3586" i="1"/>
  <c r="Q3587" i="1"/>
  <c r="Q3588" i="1"/>
  <c r="Q3589" i="1"/>
  <c r="Q3590" i="1"/>
  <c r="Q3591" i="1"/>
  <c r="Q3592" i="1"/>
  <c r="Q3593" i="1"/>
  <c r="Q3594" i="1"/>
  <c r="Q3595" i="1"/>
  <c r="Q3596" i="1"/>
  <c r="Q3597" i="1"/>
  <c r="Q3598" i="1"/>
  <c r="Q3599" i="1"/>
  <c r="Q3600" i="1"/>
  <c r="Q3601" i="1"/>
  <c r="Q3602" i="1"/>
  <c r="Q3603" i="1"/>
  <c r="Q3604" i="1"/>
  <c r="Q3605" i="1"/>
  <c r="Q3606" i="1"/>
  <c r="Q3607" i="1"/>
  <c r="Q3608" i="1"/>
  <c r="Q3609" i="1"/>
  <c r="Q3610" i="1"/>
  <c r="Q3611" i="1"/>
  <c r="Q3612" i="1"/>
  <c r="Q3613" i="1"/>
  <c r="Q3614" i="1"/>
  <c r="Q3615" i="1"/>
  <c r="Q3616" i="1"/>
  <c r="Q3617" i="1"/>
  <c r="Q3618" i="1"/>
  <c r="Q3619" i="1"/>
  <c r="Q3620" i="1"/>
  <c r="Q3621" i="1"/>
  <c r="Q3622" i="1"/>
  <c r="Q3623" i="1"/>
  <c r="Q3624" i="1"/>
  <c r="Q3625" i="1"/>
  <c r="Q3626" i="1"/>
  <c r="Q3627" i="1"/>
  <c r="Q3628" i="1"/>
  <c r="Q3629" i="1"/>
  <c r="Q3630" i="1"/>
  <c r="Q3631" i="1"/>
  <c r="Q3632" i="1"/>
  <c r="Q3633" i="1"/>
  <c r="Q3634" i="1"/>
  <c r="Q3635" i="1"/>
  <c r="Q3636" i="1"/>
  <c r="Q3637" i="1"/>
  <c r="Q3638" i="1"/>
  <c r="Q3639" i="1"/>
  <c r="Q3640" i="1"/>
  <c r="Q3641" i="1"/>
  <c r="Q3642" i="1"/>
  <c r="Q3643" i="1"/>
  <c r="Q3644" i="1"/>
  <c r="Q3645" i="1"/>
  <c r="Q3646" i="1"/>
  <c r="Q3647" i="1"/>
  <c r="Q3648" i="1"/>
  <c r="Q3649" i="1"/>
  <c r="Q3650" i="1"/>
  <c r="Q3651" i="1"/>
  <c r="Q3652" i="1"/>
  <c r="Q3653" i="1"/>
  <c r="Q3654" i="1"/>
  <c r="Q3655" i="1"/>
  <c r="Q3656" i="1"/>
  <c r="Q3657" i="1"/>
  <c r="Q3658" i="1"/>
  <c r="Q3659" i="1"/>
  <c r="Q3660" i="1"/>
  <c r="Q3661" i="1"/>
  <c r="Q3662" i="1"/>
  <c r="Q3663" i="1"/>
  <c r="Q3664" i="1"/>
  <c r="Q3665" i="1"/>
  <c r="Q3666" i="1"/>
  <c r="Q3667" i="1"/>
  <c r="Q3668" i="1"/>
  <c r="Q3669" i="1"/>
  <c r="Q3670" i="1"/>
  <c r="Q3671" i="1"/>
  <c r="Q3672" i="1"/>
  <c r="Q3673" i="1"/>
  <c r="Q3674" i="1"/>
  <c r="Q3675" i="1"/>
  <c r="Q3676" i="1"/>
  <c r="Q3677" i="1"/>
  <c r="Q3678" i="1"/>
  <c r="Q3679" i="1"/>
  <c r="Q3680" i="1"/>
  <c r="Q3681" i="1"/>
  <c r="Q3682" i="1"/>
  <c r="Q3683" i="1"/>
  <c r="Q3684" i="1"/>
  <c r="Q3685" i="1"/>
  <c r="Q3686" i="1"/>
  <c r="Q3687" i="1"/>
  <c r="Q3688" i="1"/>
  <c r="Q3689" i="1"/>
  <c r="Q3690" i="1"/>
  <c r="Q3691" i="1"/>
  <c r="Q3692" i="1"/>
  <c r="Q3693" i="1"/>
  <c r="Q3694" i="1"/>
  <c r="Q3695" i="1"/>
  <c r="Q3696" i="1"/>
  <c r="Q3697" i="1"/>
  <c r="Q3698" i="1"/>
  <c r="Q3699" i="1"/>
  <c r="Q3700" i="1"/>
  <c r="Q3701" i="1"/>
  <c r="Q3702" i="1"/>
  <c r="Q3703" i="1"/>
  <c r="Q3704" i="1"/>
  <c r="Q3705" i="1"/>
  <c r="Q3706" i="1"/>
  <c r="Q3707" i="1"/>
  <c r="Q3708" i="1"/>
  <c r="Q3709" i="1"/>
  <c r="Q3710" i="1"/>
  <c r="Q3711" i="1"/>
  <c r="Q3712" i="1"/>
  <c r="Q3713" i="1"/>
  <c r="Q3714" i="1"/>
  <c r="Q3715" i="1"/>
  <c r="Q3716" i="1"/>
  <c r="Q3717" i="1"/>
  <c r="Q3718" i="1"/>
  <c r="Q3719" i="1"/>
  <c r="Q3720" i="1"/>
  <c r="Q3721" i="1"/>
  <c r="Q3722" i="1"/>
  <c r="Q3723" i="1"/>
  <c r="Q3724" i="1"/>
  <c r="Q3725" i="1"/>
  <c r="Q3726" i="1"/>
  <c r="Q3727" i="1"/>
  <c r="Q3728" i="1"/>
  <c r="Q3729" i="1"/>
  <c r="Q3730" i="1"/>
  <c r="Q3731" i="1"/>
  <c r="Q3732" i="1"/>
  <c r="Q3733" i="1"/>
  <c r="Q3734" i="1"/>
  <c r="Q3735" i="1"/>
  <c r="Q3736" i="1"/>
  <c r="Q3737" i="1"/>
  <c r="Q3738" i="1"/>
  <c r="Q3739" i="1"/>
  <c r="Q3740" i="1"/>
  <c r="Q3741" i="1"/>
  <c r="Q3742" i="1"/>
  <c r="Q3743" i="1"/>
  <c r="Q3744" i="1"/>
  <c r="Q3745" i="1"/>
  <c r="Q3746" i="1"/>
  <c r="Q3747" i="1"/>
  <c r="Q3748" i="1"/>
  <c r="Q3749" i="1"/>
  <c r="Q3750" i="1"/>
  <c r="Q3751" i="1"/>
  <c r="Q3752" i="1"/>
  <c r="Q3753" i="1"/>
  <c r="Q3754" i="1"/>
  <c r="Q3755" i="1"/>
  <c r="Q3756" i="1"/>
  <c r="Q3757" i="1"/>
  <c r="Q3758" i="1"/>
  <c r="Q3759" i="1"/>
  <c r="Q3760" i="1"/>
  <c r="Q3761" i="1"/>
  <c r="Q3762" i="1"/>
  <c r="Q3763" i="1"/>
  <c r="Q3764" i="1"/>
  <c r="Q3765" i="1"/>
  <c r="Q3766" i="1"/>
  <c r="Q3767" i="1"/>
  <c r="Q3768" i="1"/>
  <c r="Q3769" i="1"/>
  <c r="Q3770" i="1"/>
  <c r="Q3771" i="1"/>
  <c r="Q3772" i="1"/>
  <c r="Q3773" i="1"/>
  <c r="Q3774" i="1"/>
  <c r="Q3775" i="1"/>
  <c r="Q3776" i="1"/>
  <c r="Q3777" i="1"/>
  <c r="Q3778" i="1"/>
  <c r="Q3779" i="1"/>
  <c r="Q3780" i="1"/>
  <c r="Q3781" i="1"/>
  <c r="Q3782" i="1"/>
  <c r="Q3783" i="1"/>
  <c r="Q3784" i="1"/>
  <c r="Q3785" i="1"/>
  <c r="Q3786" i="1"/>
  <c r="Q3787" i="1"/>
  <c r="Q3788" i="1"/>
  <c r="Q3789" i="1"/>
  <c r="Q3790" i="1"/>
  <c r="Q3791" i="1"/>
  <c r="Q3792" i="1"/>
  <c r="Q3793" i="1"/>
  <c r="Q3794" i="1"/>
  <c r="Q3795" i="1"/>
  <c r="Q3796" i="1"/>
  <c r="Q3797" i="1"/>
  <c r="Q3798" i="1"/>
  <c r="Q3799" i="1"/>
  <c r="Q3800" i="1"/>
  <c r="Q3801" i="1"/>
  <c r="Q3802" i="1"/>
  <c r="Q3803" i="1"/>
  <c r="Q3804" i="1"/>
  <c r="Q3805" i="1"/>
  <c r="Q3806" i="1"/>
  <c r="Q3807" i="1"/>
  <c r="Q3808" i="1"/>
  <c r="Q3809" i="1"/>
  <c r="Q3810" i="1"/>
  <c r="Q3811" i="1"/>
  <c r="Q3812" i="1"/>
  <c r="Q3813" i="1"/>
  <c r="Q3814" i="1"/>
  <c r="Q3815" i="1"/>
  <c r="Q3816" i="1"/>
  <c r="Q3817" i="1"/>
  <c r="Q3818" i="1"/>
  <c r="Q3819" i="1"/>
  <c r="Q3820" i="1"/>
  <c r="Q3821" i="1"/>
  <c r="Q3822" i="1"/>
  <c r="Q3823" i="1"/>
  <c r="Q3824" i="1"/>
  <c r="Q3825" i="1"/>
  <c r="Q3826" i="1"/>
  <c r="Q3827" i="1"/>
  <c r="Q3828" i="1"/>
  <c r="Q3829" i="1"/>
  <c r="Q3830" i="1"/>
  <c r="Q3831" i="1"/>
  <c r="Q3832" i="1"/>
  <c r="Q3833" i="1"/>
  <c r="Q3834" i="1"/>
  <c r="Q3835" i="1"/>
  <c r="Q3836" i="1"/>
  <c r="Q3837" i="1"/>
  <c r="Q3838" i="1"/>
  <c r="Q3839" i="1"/>
  <c r="Q3840" i="1"/>
  <c r="Q3841" i="1"/>
  <c r="Q3842" i="1"/>
  <c r="Q3843" i="1"/>
  <c r="Q3844" i="1"/>
  <c r="Q3845" i="1"/>
  <c r="Q3846" i="1"/>
  <c r="Q3847" i="1"/>
  <c r="Q3848" i="1"/>
  <c r="Q3849" i="1"/>
  <c r="Q3850" i="1"/>
  <c r="Q3851" i="1"/>
  <c r="Q3852" i="1"/>
  <c r="Q3853" i="1"/>
  <c r="Q3854" i="1"/>
  <c r="Q3855" i="1"/>
  <c r="Q3856" i="1"/>
  <c r="Q3857" i="1"/>
  <c r="Q3858" i="1"/>
  <c r="Q3859" i="1"/>
  <c r="Q3860" i="1"/>
  <c r="Q3861" i="1"/>
  <c r="Q3862" i="1"/>
  <c r="Q3863" i="1"/>
  <c r="Q3864" i="1"/>
  <c r="Q3865" i="1"/>
  <c r="Q3866" i="1"/>
  <c r="Q3867" i="1"/>
  <c r="Q3868" i="1"/>
  <c r="Q3869" i="1"/>
  <c r="Q3870" i="1"/>
  <c r="Q3871" i="1"/>
  <c r="Q3872" i="1"/>
  <c r="Q3873" i="1"/>
  <c r="Q3874" i="1"/>
  <c r="Q3875" i="1"/>
  <c r="Q3876" i="1"/>
  <c r="Q3877" i="1"/>
  <c r="Q3878" i="1"/>
  <c r="Q3879" i="1"/>
  <c r="Q3880" i="1"/>
  <c r="Q3881" i="1"/>
  <c r="Q3882" i="1"/>
  <c r="Q3883" i="1"/>
  <c r="Q3884" i="1"/>
  <c r="Q3885" i="1"/>
  <c r="Q3886" i="1"/>
  <c r="Q3887" i="1"/>
  <c r="Q3888" i="1"/>
  <c r="Q3889" i="1"/>
  <c r="Q3890" i="1"/>
  <c r="Q3891" i="1"/>
  <c r="Q3892" i="1"/>
  <c r="Q3893" i="1"/>
  <c r="Q3894" i="1"/>
  <c r="Q3895" i="1"/>
  <c r="Q3896" i="1"/>
  <c r="Q3897" i="1"/>
  <c r="Q3898" i="1"/>
  <c r="Q3899" i="1"/>
  <c r="Q3900" i="1"/>
  <c r="Q3901" i="1"/>
  <c r="Q3902" i="1"/>
  <c r="Q3903" i="1"/>
  <c r="Q3904" i="1"/>
  <c r="Q3905" i="1"/>
  <c r="Q3906" i="1"/>
  <c r="Q3907" i="1"/>
  <c r="Q3908" i="1"/>
  <c r="Q3909" i="1"/>
  <c r="Q3910" i="1"/>
  <c r="Q3911" i="1"/>
  <c r="Q3912" i="1"/>
  <c r="Q3913" i="1"/>
  <c r="Q3914" i="1"/>
  <c r="Q3915" i="1"/>
  <c r="Q3916" i="1"/>
  <c r="Q3917" i="1"/>
  <c r="Q3918" i="1"/>
  <c r="Q3919" i="1"/>
  <c r="Q3920" i="1"/>
  <c r="Q3921" i="1"/>
  <c r="Q3922" i="1"/>
  <c r="Q3923" i="1"/>
  <c r="Q3924" i="1"/>
  <c r="Q3925" i="1"/>
  <c r="Q3926" i="1"/>
  <c r="Q3927" i="1"/>
  <c r="Q3928" i="1"/>
  <c r="Q3929" i="1"/>
  <c r="Q3930" i="1"/>
  <c r="Q3931" i="1"/>
  <c r="Q3932" i="1"/>
  <c r="Q3933" i="1"/>
  <c r="Q3934" i="1"/>
  <c r="Q3935" i="1"/>
  <c r="Q3936" i="1"/>
  <c r="Q3937" i="1"/>
  <c r="Q3938" i="1"/>
  <c r="Q3939" i="1"/>
  <c r="Q3940" i="1"/>
  <c r="Q3941" i="1"/>
  <c r="Q3942" i="1"/>
  <c r="Q3943" i="1"/>
  <c r="Q3944" i="1"/>
  <c r="Q3945" i="1"/>
  <c r="Q3946" i="1"/>
  <c r="Q3947" i="1"/>
  <c r="Q3948" i="1"/>
  <c r="Q3949" i="1"/>
  <c r="Q3950" i="1"/>
  <c r="Q3951" i="1"/>
  <c r="Q3952" i="1"/>
  <c r="Q3953" i="1"/>
  <c r="Q3954" i="1"/>
  <c r="Q3955" i="1"/>
  <c r="Q3956" i="1"/>
  <c r="Q3957" i="1"/>
  <c r="Q3958" i="1"/>
  <c r="Q3959" i="1"/>
  <c r="Q3960" i="1"/>
  <c r="Q3961" i="1"/>
  <c r="Q3962" i="1"/>
  <c r="Q3963" i="1"/>
  <c r="Q3964" i="1"/>
  <c r="Q3965" i="1"/>
  <c r="Q3966" i="1"/>
  <c r="Q3967" i="1"/>
  <c r="Q3968" i="1"/>
  <c r="Q3969" i="1"/>
  <c r="Q3970" i="1"/>
  <c r="Q3971" i="1"/>
  <c r="Q3972" i="1"/>
  <c r="Q3973" i="1"/>
  <c r="Q3974" i="1"/>
  <c r="Q3975" i="1"/>
  <c r="Q3976" i="1"/>
  <c r="Q3977" i="1"/>
  <c r="Q3978" i="1"/>
  <c r="Q3979" i="1"/>
  <c r="Q3980" i="1"/>
  <c r="Q3981" i="1"/>
  <c r="Q3982" i="1"/>
  <c r="Q3983" i="1"/>
  <c r="Q3984" i="1"/>
  <c r="Q3985" i="1"/>
  <c r="Q3986" i="1"/>
  <c r="Q3987" i="1"/>
  <c r="Q3988" i="1"/>
  <c r="Q3989" i="1"/>
  <c r="Q3990" i="1"/>
  <c r="Q3991" i="1"/>
  <c r="Q3992" i="1"/>
  <c r="Q3993" i="1"/>
  <c r="Q3994" i="1"/>
  <c r="Q3995" i="1"/>
  <c r="Q3996" i="1"/>
  <c r="Q3997" i="1"/>
  <c r="Q3998" i="1"/>
  <c r="Q3999" i="1"/>
  <c r="Q4000" i="1"/>
  <c r="Q4001" i="1"/>
  <c r="Q4002" i="1"/>
  <c r="Q4003" i="1"/>
  <c r="Q4004" i="1"/>
  <c r="Q4005" i="1"/>
  <c r="Q4006" i="1"/>
  <c r="Q4007" i="1"/>
  <c r="Q4008" i="1"/>
  <c r="Q4009" i="1"/>
  <c r="Q4010" i="1"/>
  <c r="Q4011" i="1"/>
  <c r="Q4012" i="1"/>
  <c r="Q4013" i="1"/>
  <c r="Q4014" i="1"/>
  <c r="Q4015" i="1"/>
  <c r="Q4016" i="1"/>
  <c r="Q4017" i="1"/>
  <c r="Q4018" i="1"/>
  <c r="Q4019" i="1"/>
  <c r="Q4020" i="1"/>
  <c r="Q4021" i="1"/>
  <c r="Q4022" i="1"/>
  <c r="Q4023" i="1"/>
  <c r="Q4024" i="1"/>
  <c r="Q4025" i="1"/>
  <c r="Q4026" i="1"/>
  <c r="Q4027" i="1"/>
  <c r="Q4028" i="1"/>
  <c r="Q4029" i="1"/>
  <c r="Q4030" i="1"/>
  <c r="Q4031" i="1"/>
  <c r="Q4032" i="1"/>
  <c r="Q4033" i="1"/>
  <c r="Q4034" i="1"/>
  <c r="Q4035" i="1"/>
  <c r="Q4036" i="1"/>
  <c r="Q4037" i="1"/>
  <c r="Q4038" i="1"/>
  <c r="Q4039" i="1"/>
  <c r="Q4040" i="1"/>
  <c r="Q4041" i="1"/>
  <c r="Q4042" i="1"/>
  <c r="Q4043" i="1"/>
  <c r="Q4044" i="1"/>
  <c r="Q4045" i="1"/>
  <c r="Q4046" i="1"/>
  <c r="Q4047" i="1"/>
  <c r="Q4048" i="1"/>
  <c r="Q4049" i="1"/>
  <c r="Q4050" i="1"/>
  <c r="Q4051" i="1"/>
  <c r="Q4052" i="1"/>
  <c r="Q4053" i="1"/>
  <c r="Q4054" i="1"/>
  <c r="Q4055" i="1"/>
  <c r="Q4056" i="1"/>
  <c r="Q4057" i="1"/>
  <c r="Q4058" i="1"/>
  <c r="Q4059" i="1"/>
  <c r="Q4060" i="1"/>
  <c r="Q4061" i="1"/>
  <c r="Q4062" i="1"/>
  <c r="Q4063" i="1"/>
  <c r="Q4064" i="1"/>
  <c r="Q4065" i="1"/>
  <c r="Q4066" i="1"/>
  <c r="Q4067" i="1"/>
  <c r="Q4068" i="1"/>
  <c r="Q4069" i="1"/>
  <c r="Q4070" i="1"/>
  <c r="Q4071" i="1"/>
  <c r="Q4072" i="1"/>
  <c r="Q4073" i="1"/>
  <c r="Q4074" i="1"/>
  <c r="Q4075" i="1"/>
  <c r="Q4076" i="1"/>
  <c r="Q4077" i="1"/>
  <c r="Q4078" i="1"/>
  <c r="Q4079" i="1"/>
  <c r="Q4080" i="1"/>
  <c r="Q4081" i="1"/>
  <c r="Q4082" i="1"/>
  <c r="Q4083" i="1"/>
  <c r="Q4084" i="1"/>
  <c r="Q4085" i="1"/>
  <c r="Q4086" i="1"/>
  <c r="Q4087" i="1"/>
  <c r="Q4088" i="1"/>
  <c r="Q4089" i="1"/>
  <c r="Q4090" i="1"/>
  <c r="Q4091" i="1"/>
  <c r="Q4092" i="1"/>
  <c r="Q4093" i="1"/>
  <c r="Q4094" i="1"/>
  <c r="Q4095" i="1"/>
  <c r="Q4096" i="1"/>
  <c r="Q4097" i="1"/>
  <c r="Q4098" i="1"/>
  <c r="Q4099" i="1"/>
  <c r="Q4100" i="1"/>
  <c r="Q4101" i="1"/>
  <c r="Q4102" i="1"/>
  <c r="Q4103" i="1"/>
  <c r="Q4104" i="1"/>
  <c r="Q4105" i="1"/>
  <c r="Q4106" i="1"/>
  <c r="Q4107" i="1"/>
  <c r="Q4108" i="1"/>
  <c r="Q4109" i="1"/>
  <c r="Q4110" i="1"/>
  <c r="Q4111" i="1"/>
  <c r="Q4112" i="1"/>
  <c r="Q4113" i="1"/>
  <c r="Q4114" i="1"/>
  <c r="Q4115" i="1"/>
  <c r="Q4116" i="1"/>
  <c r="Q4117" i="1"/>
  <c r="Q4118" i="1"/>
  <c r="Q4119" i="1"/>
  <c r="Q4120" i="1"/>
  <c r="Q4121" i="1"/>
  <c r="Q4122" i="1"/>
  <c r="Q4123" i="1"/>
  <c r="Q4124" i="1"/>
  <c r="Q4125" i="1"/>
  <c r="Q4126" i="1"/>
  <c r="Q4127" i="1"/>
  <c r="Q4128" i="1"/>
  <c r="Q4129" i="1"/>
  <c r="Q4130" i="1"/>
  <c r="Q4131" i="1"/>
  <c r="Q4132" i="1"/>
  <c r="Q4133" i="1"/>
  <c r="Q4134" i="1"/>
  <c r="Q4135" i="1"/>
  <c r="Q4136" i="1"/>
  <c r="Q4137" i="1"/>
  <c r="Q4138" i="1"/>
  <c r="Q4139" i="1"/>
  <c r="Q4140" i="1"/>
  <c r="Q4141" i="1"/>
  <c r="Q4142" i="1"/>
  <c r="Q4143" i="1"/>
  <c r="Q4144" i="1"/>
  <c r="Q4145" i="1"/>
  <c r="Q4146" i="1"/>
  <c r="Q4147" i="1"/>
  <c r="Q4148" i="1"/>
  <c r="Q4149" i="1"/>
  <c r="Q4150" i="1"/>
  <c r="Q4151" i="1"/>
  <c r="Q4152" i="1"/>
  <c r="Q4153" i="1"/>
  <c r="Q4154" i="1"/>
  <c r="Q4155" i="1"/>
  <c r="Q4156" i="1"/>
  <c r="Q4157" i="1"/>
  <c r="Q4158" i="1"/>
  <c r="Q4159" i="1"/>
  <c r="Q4160" i="1"/>
  <c r="Q4161" i="1"/>
  <c r="Q4162" i="1"/>
  <c r="Q4163" i="1"/>
  <c r="Q4164" i="1"/>
  <c r="Q4165" i="1"/>
  <c r="Q4166" i="1"/>
  <c r="Q4167" i="1"/>
  <c r="Q4168" i="1"/>
  <c r="Q4169" i="1"/>
  <c r="Q4170" i="1"/>
  <c r="Q4171" i="1"/>
  <c r="Q4172" i="1"/>
  <c r="Q4173" i="1"/>
  <c r="Q4174" i="1"/>
  <c r="Q4175" i="1"/>
  <c r="Q4176" i="1"/>
  <c r="Q4177" i="1"/>
  <c r="Q4178" i="1"/>
  <c r="Q4179" i="1"/>
  <c r="Q4180" i="1"/>
  <c r="Q4181" i="1"/>
  <c r="Q4182" i="1"/>
  <c r="Q4183" i="1"/>
  <c r="Q4184" i="1"/>
  <c r="Q4185" i="1"/>
  <c r="Q4186" i="1"/>
  <c r="Q4187" i="1"/>
  <c r="Q4188" i="1"/>
  <c r="Q4189" i="1"/>
  <c r="Q4190" i="1"/>
  <c r="Q4191" i="1"/>
  <c r="Q4192" i="1"/>
  <c r="Q4193" i="1"/>
  <c r="Q4194" i="1"/>
  <c r="Q4195" i="1"/>
  <c r="Q4196" i="1"/>
  <c r="Q4197" i="1"/>
  <c r="Q4198" i="1"/>
  <c r="Q4199" i="1"/>
  <c r="Q4200" i="1"/>
  <c r="Q4201" i="1"/>
  <c r="Q4202" i="1"/>
  <c r="Q4203" i="1"/>
  <c r="Q4204" i="1"/>
  <c r="Q4205" i="1"/>
  <c r="Q4206" i="1"/>
  <c r="Q4207" i="1"/>
  <c r="Q4208" i="1"/>
  <c r="Q4209" i="1"/>
  <c r="Q4210" i="1"/>
  <c r="Q4211" i="1"/>
  <c r="Q4212" i="1"/>
  <c r="Q4213" i="1"/>
  <c r="Q4214" i="1"/>
  <c r="Q4215" i="1"/>
  <c r="Q4216" i="1"/>
  <c r="Q4217" i="1"/>
  <c r="Q4218" i="1"/>
  <c r="Q4219" i="1"/>
  <c r="Q4220" i="1"/>
  <c r="Q4221" i="1"/>
  <c r="Q4222" i="1"/>
  <c r="Q4223" i="1"/>
  <c r="Q4224" i="1"/>
  <c r="Q4225" i="1"/>
  <c r="Q4226" i="1"/>
  <c r="Q4227" i="1"/>
  <c r="Q4228" i="1"/>
  <c r="Q4229" i="1"/>
  <c r="Q4230" i="1"/>
  <c r="Q4231" i="1"/>
  <c r="Q4232" i="1"/>
  <c r="Q4233" i="1"/>
  <c r="Q4234" i="1"/>
  <c r="Q4235" i="1"/>
  <c r="Q4236" i="1"/>
  <c r="Q4237" i="1"/>
  <c r="Q4238" i="1"/>
  <c r="Q4239" i="1"/>
  <c r="Q4240" i="1"/>
  <c r="Q4241" i="1"/>
  <c r="Q4242" i="1"/>
  <c r="Q4243" i="1"/>
  <c r="Q4244" i="1"/>
  <c r="Q4245" i="1"/>
  <c r="Q4246" i="1"/>
  <c r="Q4247" i="1"/>
  <c r="Q4248" i="1"/>
  <c r="Q4249" i="1"/>
  <c r="Q4250" i="1"/>
  <c r="Q4251" i="1"/>
  <c r="Q4252" i="1"/>
  <c r="Q4253" i="1"/>
  <c r="Q4254" i="1"/>
  <c r="Q4255" i="1"/>
  <c r="Q4256" i="1"/>
  <c r="Q4257" i="1"/>
  <c r="Q4258" i="1"/>
  <c r="Q4259" i="1"/>
  <c r="Q4260" i="1"/>
  <c r="Q4261" i="1"/>
  <c r="Q4262" i="1"/>
  <c r="Q4263" i="1"/>
  <c r="Q4264" i="1"/>
  <c r="Q4265" i="1"/>
  <c r="Q4266" i="1"/>
  <c r="Q4267" i="1"/>
  <c r="Q4268" i="1"/>
  <c r="Q4269" i="1"/>
  <c r="Q4270" i="1"/>
  <c r="Q4271" i="1"/>
  <c r="Q4272" i="1"/>
  <c r="Q4273" i="1"/>
  <c r="Q4274" i="1"/>
  <c r="Q4275" i="1"/>
  <c r="Q4276" i="1"/>
  <c r="Q4277" i="1"/>
  <c r="Q4278" i="1"/>
  <c r="Q4279" i="1"/>
  <c r="Q4280" i="1"/>
  <c r="Q4281" i="1"/>
  <c r="Q4282" i="1"/>
  <c r="Q4283" i="1"/>
  <c r="Q4284" i="1"/>
  <c r="Q4285" i="1"/>
  <c r="Q4286" i="1"/>
  <c r="Q4287" i="1"/>
  <c r="Q4288" i="1"/>
  <c r="Q4289" i="1"/>
  <c r="Q4290" i="1"/>
  <c r="Q4291" i="1"/>
  <c r="Q4292" i="1"/>
  <c r="Q4293" i="1"/>
  <c r="Q4294" i="1"/>
  <c r="Q4295" i="1"/>
  <c r="Q4296" i="1"/>
  <c r="Q4297" i="1"/>
  <c r="Q4298" i="1"/>
  <c r="Q4299" i="1"/>
  <c r="Q4300" i="1"/>
  <c r="Q4301" i="1"/>
  <c r="Q4302" i="1"/>
  <c r="Q4303" i="1"/>
  <c r="Q4304" i="1"/>
  <c r="Q4305" i="1"/>
  <c r="Q4306" i="1"/>
  <c r="Q4307" i="1"/>
  <c r="Q4308" i="1"/>
  <c r="Q4309" i="1"/>
  <c r="Q4310" i="1"/>
  <c r="Q4311" i="1"/>
  <c r="Q4312" i="1"/>
  <c r="Q4313" i="1"/>
  <c r="Q4314" i="1"/>
  <c r="Q4315" i="1"/>
  <c r="Q4316" i="1"/>
  <c r="Q4317" i="1"/>
  <c r="Q4318" i="1"/>
  <c r="Q4319" i="1"/>
  <c r="Q4320" i="1"/>
  <c r="Q4321" i="1"/>
  <c r="Q4322" i="1"/>
  <c r="Q4323" i="1"/>
  <c r="Q4324" i="1"/>
  <c r="Q4325" i="1"/>
  <c r="Q4326" i="1"/>
  <c r="Q4327" i="1"/>
  <c r="Q4328" i="1"/>
  <c r="Q4329" i="1"/>
  <c r="Q4330" i="1"/>
  <c r="Q4331" i="1"/>
  <c r="Q4332" i="1"/>
  <c r="Q4333" i="1"/>
  <c r="Q4334" i="1"/>
  <c r="Q4335" i="1"/>
  <c r="Q4336" i="1"/>
  <c r="Q4337" i="1"/>
  <c r="Q4338" i="1"/>
  <c r="Q4339" i="1"/>
  <c r="Q4340" i="1"/>
  <c r="Q4341" i="1"/>
  <c r="Q4342" i="1"/>
  <c r="Q4343" i="1"/>
  <c r="Q4344" i="1"/>
  <c r="Q4345" i="1"/>
  <c r="Q4346" i="1"/>
  <c r="Q4347" i="1"/>
  <c r="Q4348" i="1"/>
  <c r="Q4349" i="1"/>
  <c r="Q4350" i="1"/>
  <c r="Q4351" i="1"/>
  <c r="Q4352" i="1"/>
  <c r="Q4353" i="1"/>
  <c r="Q4354" i="1"/>
  <c r="Q4355" i="1"/>
  <c r="Q4356" i="1"/>
  <c r="Q4357" i="1"/>
  <c r="Q4358" i="1"/>
  <c r="Q4359" i="1"/>
  <c r="Q4360" i="1"/>
  <c r="Q4361" i="1"/>
  <c r="Q4362" i="1"/>
  <c r="Q4363" i="1"/>
  <c r="Q4364" i="1"/>
  <c r="Q4365" i="1"/>
  <c r="Q4366" i="1"/>
  <c r="Q4367" i="1"/>
  <c r="Q4368" i="1"/>
  <c r="Q4369" i="1"/>
  <c r="Q4370" i="1"/>
  <c r="Q4371" i="1"/>
  <c r="Q4372" i="1"/>
  <c r="Q4373" i="1"/>
  <c r="Q4374" i="1"/>
  <c r="Q4375" i="1"/>
  <c r="Q4376" i="1"/>
  <c r="Q4377" i="1"/>
  <c r="Q4378" i="1"/>
  <c r="Q4379" i="1"/>
  <c r="Q4380" i="1"/>
  <c r="Q4381" i="1"/>
  <c r="Q4382" i="1"/>
  <c r="Q4383" i="1"/>
  <c r="Q4384" i="1"/>
  <c r="Q4385" i="1"/>
  <c r="Q4386" i="1"/>
  <c r="Q4387" i="1"/>
  <c r="Q4388" i="1"/>
  <c r="Q4389" i="1"/>
  <c r="Q4390" i="1"/>
  <c r="Q4391" i="1"/>
  <c r="Q4392" i="1"/>
  <c r="Q4393" i="1"/>
  <c r="Q4394" i="1"/>
  <c r="Q4395" i="1"/>
  <c r="Q4396" i="1"/>
  <c r="Q4397" i="1"/>
  <c r="Q4398" i="1"/>
  <c r="Q4399" i="1"/>
  <c r="Q4400" i="1"/>
  <c r="Q4401" i="1"/>
  <c r="Q4402" i="1"/>
  <c r="Q4403" i="1"/>
  <c r="Q4404" i="1"/>
  <c r="Q4405" i="1"/>
  <c r="Q4406" i="1"/>
  <c r="Q4407" i="1"/>
  <c r="Q4408" i="1"/>
  <c r="Q4409" i="1"/>
  <c r="Q4410" i="1"/>
  <c r="Q4411" i="1"/>
  <c r="Q4412" i="1"/>
  <c r="Q4413" i="1"/>
  <c r="Q4414" i="1"/>
  <c r="Q4415" i="1"/>
  <c r="Q4416" i="1"/>
  <c r="Q4417" i="1"/>
  <c r="Q4418" i="1"/>
  <c r="Q4419" i="1"/>
  <c r="Q4420" i="1"/>
  <c r="Q4421" i="1"/>
  <c r="Q4422" i="1"/>
  <c r="Q4423" i="1"/>
  <c r="Q4424" i="1"/>
  <c r="Q4425" i="1"/>
  <c r="Q4426" i="1"/>
  <c r="Q4427" i="1"/>
  <c r="Q4428" i="1"/>
  <c r="Q4429" i="1"/>
  <c r="Q4430" i="1"/>
  <c r="Q4431" i="1"/>
  <c r="Q4432" i="1"/>
  <c r="Q4433" i="1"/>
  <c r="Q4434" i="1"/>
  <c r="Q4435" i="1"/>
  <c r="Q4436" i="1"/>
  <c r="Q4437" i="1"/>
  <c r="Q4438" i="1"/>
  <c r="Q4439" i="1"/>
  <c r="Q4440" i="1"/>
  <c r="Q4441" i="1"/>
  <c r="Q4442" i="1"/>
  <c r="Q4443" i="1"/>
  <c r="Q4444" i="1"/>
  <c r="Q4445" i="1"/>
  <c r="Q4446" i="1"/>
  <c r="Q4447" i="1"/>
  <c r="Q4448" i="1"/>
  <c r="Q4449" i="1"/>
  <c r="Q4450" i="1"/>
  <c r="Q4451" i="1"/>
  <c r="Q4452" i="1"/>
  <c r="Q4453" i="1"/>
  <c r="Q4454" i="1"/>
  <c r="Q4455" i="1"/>
  <c r="Q4456" i="1"/>
  <c r="Q4457" i="1"/>
  <c r="Q4458" i="1"/>
  <c r="Q4459" i="1"/>
  <c r="Q4460" i="1"/>
  <c r="Q4461" i="1"/>
  <c r="Q4462" i="1"/>
  <c r="Q4463" i="1"/>
  <c r="Q4464" i="1"/>
  <c r="Q4465" i="1"/>
  <c r="Q4466" i="1"/>
  <c r="Q4467" i="1"/>
  <c r="Q4468" i="1"/>
  <c r="Q4469" i="1"/>
  <c r="Q4470" i="1"/>
  <c r="Q4471" i="1"/>
  <c r="Q4472" i="1"/>
  <c r="Q4473" i="1"/>
  <c r="Q4474" i="1"/>
  <c r="Q4475" i="1"/>
  <c r="Q4476" i="1"/>
  <c r="Q4477" i="1"/>
  <c r="Q4478" i="1"/>
  <c r="Q4479" i="1"/>
  <c r="Q4480" i="1"/>
  <c r="Q4481" i="1"/>
  <c r="Q4482" i="1"/>
  <c r="Q4483" i="1"/>
  <c r="Q4484" i="1"/>
  <c r="Q4485" i="1"/>
  <c r="Q4486" i="1"/>
  <c r="Q4487" i="1"/>
  <c r="Q4488" i="1"/>
  <c r="Q4489" i="1"/>
  <c r="Q4490" i="1"/>
  <c r="Q4491" i="1"/>
  <c r="Q4492" i="1"/>
  <c r="Q4493" i="1"/>
  <c r="Q4494" i="1"/>
  <c r="Q4495" i="1"/>
  <c r="Q4496" i="1"/>
  <c r="Q4497" i="1"/>
  <c r="Q4498" i="1"/>
  <c r="Q4499" i="1"/>
  <c r="Q4500" i="1"/>
  <c r="Q4501" i="1"/>
  <c r="Q4502" i="1"/>
  <c r="Q4503" i="1"/>
  <c r="Q4504" i="1"/>
  <c r="Q4505" i="1"/>
  <c r="Q4506" i="1"/>
  <c r="Q4507" i="1"/>
  <c r="Q4508" i="1"/>
  <c r="Q4509" i="1"/>
  <c r="Q4510" i="1"/>
  <c r="Q4511" i="1"/>
  <c r="Q4512" i="1"/>
  <c r="Q4513" i="1"/>
  <c r="Q4514" i="1"/>
  <c r="Q4515" i="1"/>
  <c r="Q4516" i="1"/>
  <c r="Q4517" i="1"/>
  <c r="Q4518" i="1"/>
  <c r="Q4519" i="1"/>
  <c r="Q4520" i="1"/>
  <c r="Q4521" i="1"/>
  <c r="Q4522" i="1"/>
  <c r="Q4523" i="1"/>
  <c r="Q4524" i="1"/>
  <c r="Q4525" i="1"/>
  <c r="Q4526" i="1"/>
  <c r="Q4527" i="1"/>
  <c r="Q4528" i="1"/>
  <c r="Q4529" i="1"/>
  <c r="Q4530" i="1"/>
  <c r="Q4531" i="1"/>
  <c r="Q4532" i="1"/>
  <c r="Q4533" i="1"/>
  <c r="Q4534" i="1"/>
  <c r="Q4535" i="1"/>
  <c r="Q4536" i="1"/>
  <c r="Q4537" i="1"/>
  <c r="Q4538" i="1"/>
  <c r="Q4539" i="1"/>
  <c r="Q4540" i="1"/>
  <c r="Q4541" i="1"/>
  <c r="Q4542" i="1"/>
  <c r="Q4543" i="1"/>
  <c r="Q4544" i="1"/>
  <c r="Q4545" i="1"/>
  <c r="Q4546" i="1"/>
  <c r="Q4547" i="1"/>
  <c r="Q4548" i="1"/>
  <c r="Q4549" i="1"/>
  <c r="Q4550" i="1"/>
  <c r="Q4551" i="1"/>
  <c r="Q4552" i="1"/>
  <c r="Q4553" i="1"/>
  <c r="Q4554" i="1"/>
  <c r="Q4555" i="1"/>
  <c r="Q4556" i="1"/>
  <c r="Q4557" i="1"/>
  <c r="Q4558" i="1"/>
  <c r="Q4559" i="1"/>
  <c r="Q4560" i="1"/>
  <c r="Q4561" i="1"/>
  <c r="Q4562" i="1"/>
  <c r="Q4563" i="1"/>
  <c r="Q4564" i="1"/>
  <c r="Q4565" i="1"/>
  <c r="Q4566" i="1"/>
  <c r="Q4567" i="1"/>
  <c r="Q4568" i="1"/>
  <c r="Q4569" i="1"/>
  <c r="Q4570" i="1"/>
  <c r="Q4571" i="1"/>
  <c r="Q4572" i="1"/>
  <c r="Q4573" i="1"/>
  <c r="Q4574" i="1"/>
  <c r="Q4575" i="1"/>
  <c r="Q4576" i="1"/>
  <c r="Q4577" i="1"/>
  <c r="Q4578" i="1"/>
  <c r="Q4579" i="1"/>
  <c r="Q4580" i="1"/>
  <c r="Q4581" i="1"/>
  <c r="Q4582" i="1"/>
  <c r="Q4583" i="1"/>
  <c r="Q4584" i="1"/>
  <c r="Q4585" i="1"/>
  <c r="Q4586" i="1"/>
  <c r="Q4587" i="1"/>
  <c r="Q4588" i="1"/>
  <c r="Q4589" i="1"/>
  <c r="Q4590" i="1"/>
  <c r="Q4591" i="1"/>
  <c r="Q4592" i="1"/>
  <c r="Q4593" i="1"/>
  <c r="Q4594" i="1"/>
  <c r="Q4595" i="1"/>
  <c r="Q4596" i="1"/>
  <c r="Q4597" i="1"/>
  <c r="Q4598" i="1"/>
  <c r="Q4599" i="1"/>
  <c r="Q4600" i="1"/>
  <c r="Q4601" i="1"/>
  <c r="Q4602" i="1"/>
  <c r="Q4603" i="1"/>
  <c r="Q4604" i="1"/>
  <c r="Q4605" i="1"/>
  <c r="Q4606" i="1"/>
  <c r="Q4607" i="1"/>
  <c r="Q4608" i="1"/>
  <c r="Q4609" i="1"/>
  <c r="Q4610" i="1"/>
  <c r="Q4611" i="1"/>
  <c r="Q4612" i="1"/>
  <c r="Q4613" i="1"/>
  <c r="Q4614" i="1"/>
  <c r="Q4615" i="1"/>
  <c r="Q4616" i="1"/>
  <c r="Q4617" i="1"/>
  <c r="Q4618" i="1"/>
  <c r="Q4619" i="1"/>
  <c r="Q4620" i="1"/>
  <c r="Q4621" i="1"/>
  <c r="Q4622" i="1"/>
  <c r="Q4623" i="1"/>
  <c r="Q4624" i="1"/>
  <c r="Q4625" i="1"/>
  <c r="Q4626" i="1"/>
  <c r="Q4627" i="1"/>
  <c r="Q4628" i="1"/>
  <c r="Q4629" i="1"/>
  <c r="Q4630" i="1"/>
  <c r="Q4631" i="1"/>
  <c r="Q4632" i="1"/>
  <c r="Q4633" i="1"/>
  <c r="Q4634" i="1"/>
  <c r="Q4635" i="1"/>
  <c r="Q4636" i="1"/>
  <c r="Q4637" i="1"/>
  <c r="Q4638" i="1"/>
  <c r="Q4639" i="1"/>
  <c r="Q4640" i="1"/>
  <c r="Q4641" i="1"/>
  <c r="Q4642" i="1"/>
  <c r="Q4643" i="1"/>
  <c r="Q4644" i="1"/>
  <c r="Q4645" i="1"/>
  <c r="Q4646" i="1"/>
  <c r="Q4647" i="1"/>
  <c r="Q4648" i="1"/>
  <c r="Q4649" i="1"/>
  <c r="Q4650" i="1"/>
  <c r="Q4651" i="1"/>
  <c r="Q4652" i="1"/>
  <c r="Q4653" i="1"/>
  <c r="Q4654" i="1"/>
  <c r="Q4655" i="1"/>
  <c r="Q4656" i="1"/>
  <c r="Q4657" i="1"/>
  <c r="Q4658" i="1"/>
  <c r="Q4659" i="1"/>
  <c r="Q4660" i="1"/>
  <c r="Q4661" i="1"/>
  <c r="Q4662" i="1"/>
  <c r="Q4663" i="1"/>
  <c r="Q4664" i="1"/>
  <c r="Q4665" i="1"/>
  <c r="Q4666" i="1"/>
  <c r="Q4667" i="1"/>
  <c r="Q4668" i="1"/>
  <c r="Q4669" i="1"/>
  <c r="Q4670" i="1"/>
  <c r="Q4671" i="1"/>
  <c r="Q4672" i="1"/>
  <c r="Q4673" i="1"/>
  <c r="Q4674" i="1"/>
  <c r="Q4675" i="1"/>
  <c r="Q4676" i="1"/>
  <c r="Q4677" i="1"/>
  <c r="Q4678" i="1"/>
  <c r="Q4679" i="1"/>
  <c r="Q4680" i="1"/>
  <c r="Q4681" i="1"/>
  <c r="Q4682" i="1"/>
  <c r="Q4683" i="1"/>
  <c r="Q4684" i="1"/>
  <c r="Q4685" i="1"/>
  <c r="Q4686" i="1"/>
  <c r="Q4687" i="1"/>
  <c r="Q4688" i="1"/>
  <c r="Q4689" i="1"/>
  <c r="Q4690" i="1"/>
  <c r="Q4691" i="1"/>
  <c r="Q4692" i="1"/>
  <c r="Q4693" i="1"/>
  <c r="Q4694" i="1"/>
  <c r="Q4695" i="1"/>
  <c r="Q4696" i="1"/>
  <c r="Q4697" i="1"/>
  <c r="Q4698" i="1"/>
  <c r="Q4699" i="1"/>
  <c r="Q4700" i="1"/>
  <c r="Q4701" i="1"/>
  <c r="Q4702" i="1"/>
  <c r="Q4703" i="1"/>
  <c r="Q4704" i="1"/>
  <c r="Q4705" i="1"/>
  <c r="Q4706" i="1"/>
  <c r="Q4707" i="1"/>
  <c r="Q4708" i="1"/>
  <c r="Q4709" i="1"/>
  <c r="Q4710" i="1"/>
  <c r="Q4711" i="1"/>
  <c r="Q4712" i="1"/>
  <c r="Q4713" i="1"/>
  <c r="Q4714" i="1"/>
  <c r="Q4715" i="1"/>
  <c r="Q4716" i="1"/>
  <c r="Q4717" i="1"/>
  <c r="Q4718" i="1"/>
  <c r="Q4719" i="1"/>
  <c r="Q4720" i="1"/>
  <c r="Q4721" i="1"/>
  <c r="Q4722" i="1"/>
  <c r="Q4723" i="1"/>
  <c r="Q4724" i="1"/>
  <c r="Q4725" i="1"/>
  <c r="Q4726" i="1"/>
  <c r="Q4727" i="1"/>
  <c r="Q4728" i="1"/>
  <c r="Q4729" i="1"/>
  <c r="Q4730" i="1"/>
  <c r="Q4731" i="1"/>
  <c r="Q4732" i="1"/>
  <c r="Q4733" i="1"/>
  <c r="Q4734" i="1"/>
  <c r="Q4735" i="1"/>
  <c r="Q4736" i="1"/>
  <c r="Q4737" i="1"/>
  <c r="Q4738" i="1"/>
  <c r="Q4739" i="1"/>
  <c r="Q4740" i="1"/>
  <c r="Q4741" i="1"/>
  <c r="Q4742" i="1"/>
  <c r="Q4743" i="1"/>
  <c r="Q4744" i="1"/>
  <c r="Q4745" i="1"/>
  <c r="Q4746" i="1"/>
  <c r="Q4747" i="1"/>
  <c r="Q4748" i="1"/>
  <c r="Q4749" i="1"/>
  <c r="Q4750" i="1"/>
  <c r="Q4751" i="1"/>
  <c r="Q4752" i="1"/>
  <c r="Q4753" i="1"/>
  <c r="Q4754" i="1"/>
  <c r="Q4755" i="1"/>
  <c r="Q4756" i="1"/>
  <c r="Q4757" i="1"/>
  <c r="Q4758" i="1"/>
  <c r="Q4759" i="1"/>
  <c r="Q4760" i="1"/>
  <c r="Q4761" i="1"/>
  <c r="Q4762" i="1"/>
  <c r="Q4763" i="1"/>
  <c r="Q4764" i="1"/>
  <c r="Q4765" i="1"/>
  <c r="Q4766" i="1"/>
  <c r="Q4767" i="1"/>
  <c r="Q4768" i="1"/>
  <c r="Q4769" i="1"/>
  <c r="Q4770" i="1"/>
  <c r="Q4771" i="1"/>
  <c r="Q4772" i="1"/>
  <c r="Q4773" i="1"/>
  <c r="Q4774" i="1"/>
  <c r="Q4775" i="1"/>
  <c r="Q4776" i="1"/>
  <c r="Q4777" i="1"/>
  <c r="Q4778" i="1"/>
  <c r="Q4779" i="1"/>
  <c r="Q4780" i="1"/>
  <c r="Q4781" i="1"/>
  <c r="Q4782" i="1"/>
  <c r="Q4783" i="1"/>
  <c r="Q4784" i="1"/>
  <c r="Q4785" i="1"/>
  <c r="Q4786" i="1"/>
  <c r="Q4787" i="1"/>
  <c r="Q4788" i="1"/>
  <c r="Q4789" i="1"/>
  <c r="Q4790" i="1"/>
  <c r="Q4791" i="1"/>
  <c r="Q4792" i="1"/>
  <c r="Q4793" i="1"/>
  <c r="Q4794" i="1"/>
  <c r="Q4795" i="1"/>
  <c r="Q4796" i="1"/>
  <c r="Q4797" i="1"/>
  <c r="Q4798" i="1"/>
  <c r="Q4799" i="1"/>
  <c r="Q4800" i="1"/>
  <c r="Q4801" i="1"/>
  <c r="Q4802" i="1"/>
  <c r="Q4803" i="1"/>
  <c r="Q4804" i="1"/>
  <c r="Q4805" i="1"/>
  <c r="Q4806" i="1"/>
  <c r="Q4807" i="1"/>
  <c r="Q4808" i="1"/>
  <c r="Q4809" i="1"/>
  <c r="Q4810" i="1"/>
  <c r="Q4811" i="1"/>
  <c r="Q4812" i="1"/>
  <c r="Q4813" i="1"/>
  <c r="Q4814" i="1"/>
  <c r="Q4815" i="1"/>
  <c r="Q4816" i="1"/>
  <c r="Q4817" i="1"/>
  <c r="Q4818" i="1"/>
  <c r="Q4819" i="1"/>
  <c r="Q4820" i="1"/>
  <c r="Q4821" i="1"/>
  <c r="Q4822" i="1"/>
  <c r="Q4823" i="1"/>
  <c r="Q4824" i="1"/>
  <c r="Q4825" i="1"/>
  <c r="Q4826" i="1"/>
  <c r="Q4827" i="1"/>
  <c r="Q4828" i="1"/>
  <c r="Q4829" i="1"/>
  <c r="Q4830" i="1"/>
  <c r="Q4831" i="1"/>
  <c r="Q4832" i="1"/>
  <c r="Q4833" i="1"/>
  <c r="Q4834" i="1"/>
  <c r="Q4835" i="1"/>
  <c r="Q4836" i="1"/>
  <c r="Q4837" i="1"/>
  <c r="Q4838" i="1"/>
  <c r="Q4839" i="1"/>
  <c r="Q4840" i="1"/>
  <c r="Q4841" i="1"/>
  <c r="Q4842" i="1"/>
  <c r="Q4843" i="1"/>
  <c r="Q4844" i="1"/>
  <c r="Q4845" i="1"/>
  <c r="Q4846" i="1"/>
  <c r="Q4847" i="1"/>
  <c r="Q4848" i="1"/>
  <c r="Q4849" i="1"/>
  <c r="Q4850" i="1"/>
  <c r="Q4851" i="1"/>
  <c r="Q4852" i="1"/>
  <c r="Q4853" i="1"/>
  <c r="Q4854" i="1"/>
  <c r="Q4855" i="1"/>
  <c r="Q4856" i="1"/>
  <c r="Q4857" i="1"/>
  <c r="Q4858" i="1"/>
  <c r="Q4859" i="1"/>
  <c r="Q4860" i="1"/>
  <c r="Q4861" i="1"/>
  <c r="Q4862" i="1"/>
  <c r="Q4863" i="1"/>
  <c r="Q4864" i="1"/>
  <c r="Q4865" i="1"/>
  <c r="Q4866" i="1"/>
  <c r="Q4867" i="1"/>
  <c r="Q4868" i="1"/>
  <c r="Q4869" i="1"/>
  <c r="Q4870" i="1"/>
  <c r="Q4871" i="1"/>
  <c r="Q4872" i="1"/>
  <c r="Q4873" i="1"/>
  <c r="Q4874" i="1"/>
  <c r="Q4875" i="1"/>
  <c r="Q4876" i="1"/>
  <c r="Q4877" i="1"/>
  <c r="Q4878" i="1"/>
  <c r="Q4879" i="1"/>
  <c r="Q4880" i="1"/>
  <c r="Q4881" i="1"/>
  <c r="Q4882" i="1"/>
  <c r="Q4883" i="1"/>
  <c r="Q4884" i="1"/>
  <c r="Q4885" i="1"/>
  <c r="Q4886" i="1"/>
  <c r="Q4887" i="1"/>
  <c r="Q4888" i="1"/>
  <c r="Q4889" i="1"/>
  <c r="Q4890" i="1"/>
  <c r="Q4891" i="1"/>
  <c r="Q4892" i="1"/>
  <c r="Q4893" i="1"/>
  <c r="Q4894" i="1"/>
  <c r="Q4895" i="1"/>
  <c r="Q4896" i="1"/>
  <c r="Q4897" i="1"/>
  <c r="Q4898" i="1"/>
  <c r="Q4899" i="1"/>
  <c r="Q4900" i="1"/>
  <c r="Q4901" i="1"/>
  <c r="Q4902" i="1"/>
  <c r="Q4903" i="1"/>
  <c r="Q4904" i="1"/>
  <c r="Q4905" i="1"/>
  <c r="Q4906" i="1"/>
  <c r="Q4907" i="1"/>
  <c r="Q4908" i="1"/>
  <c r="Q4909" i="1"/>
  <c r="Q4910" i="1"/>
  <c r="Q4911" i="1"/>
  <c r="Q4912" i="1"/>
  <c r="Q4913" i="1"/>
  <c r="Q4914" i="1"/>
  <c r="Q4915" i="1"/>
  <c r="Q4916" i="1"/>
  <c r="Q4917" i="1"/>
  <c r="Q4918" i="1"/>
  <c r="Q4919" i="1"/>
  <c r="Q4920" i="1"/>
  <c r="Q4921" i="1"/>
  <c r="Q4922" i="1"/>
  <c r="Q4923" i="1"/>
  <c r="Q4924" i="1"/>
  <c r="Q4925" i="1"/>
  <c r="Q4926" i="1"/>
  <c r="Q4927" i="1"/>
  <c r="Q4928" i="1"/>
  <c r="Q4929" i="1"/>
  <c r="Q4930" i="1"/>
  <c r="Q4931" i="1"/>
  <c r="Q4932" i="1"/>
  <c r="Q4933" i="1"/>
  <c r="Q4934" i="1"/>
  <c r="Q4935" i="1"/>
  <c r="Q4936" i="1"/>
  <c r="Q4937" i="1"/>
  <c r="Q4938" i="1"/>
  <c r="Q4939" i="1"/>
  <c r="Q4940" i="1"/>
  <c r="Q4941" i="1"/>
  <c r="Q4942" i="1"/>
  <c r="Q4943" i="1"/>
  <c r="Q4944" i="1"/>
  <c r="Q4945" i="1"/>
  <c r="Q4946" i="1"/>
  <c r="Q4947" i="1"/>
  <c r="Q4948" i="1"/>
  <c r="Q4949" i="1"/>
  <c r="Q4950" i="1"/>
  <c r="Q4951" i="1"/>
  <c r="Q4952" i="1"/>
  <c r="Q4953" i="1"/>
  <c r="Q4954" i="1"/>
  <c r="Q4955" i="1"/>
  <c r="Q4956" i="1"/>
  <c r="Q4957" i="1"/>
  <c r="Q4958" i="1"/>
  <c r="Q4959" i="1"/>
  <c r="Q4960" i="1"/>
  <c r="Q4961" i="1"/>
  <c r="Q4962" i="1"/>
  <c r="Q4963" i="1"/>
  <c r="Q4964" i="1"/>
  <c r="Q4965" i="1"/>
  <c r="Q4966" i="1"/>
  <c r="Q4967" i="1"/>
  <c r="Q4968" i="1"/>
  <c r="Q4969" i="1"/>
  <c r="Q4970" i="1"/>
  <c r="Q4971" i="1"/>
  <c r="Q4972" i="1"/>
  <c r="Q4973" i="1"/>
  <c r="Q4974" i="1"/>
  <c r="Q4975" i="1"/>
  <c r="Q4976" i="1"/>
  <c r="Q4977" i="1"/>
  <c r="Q4978" i="1"/>
  <c r="Q4979" i="1"/>
  <c r="Q4980" i="1"/>
  <c r="Q4981" i="1"/>
  <c r="Q4982" i="1"/>
  <c r="Q4983" i="1"/>
  <c r="Q4984" i="1"/>
  <c r="Q4985" i="1"/>
  <c r="Q4986" i="1"/>
  <c r="Q4987" i="1"/>
  <c r="Q4988" i="1"/>
  <c r="Q4989" i="1"/>
  <c r="Q4990" i="1"/>
  <c r="Q4991" i="1"/>
  <c r="Q4992" i="1"/>
  <c r="Q4993" i="1"/>
  <c r="Q4994" i="1"/>
  <c r="Q4995" i="1"/>
  <c r="Q4996" i="1"/>
  <c r="Q4997" i="1"/>
  <c r="Q4998" i="1"/>
  <c r="Q4999" i="1"/>
  <c r="Q5000" i="1"/>
  <c r="Q5001" i="1"/>
  <c r="Q5002" i="1"/>
  <c r="Q5003" i="1"/>
  <c r="Q5004" i="1"/>
  <c r="Q5005" i="1"/>
  <c r="Q5006" i="1"/>
  <c r="Q5007" i="1"/>
  <c r="Q5008" i="1"/>
  <c r="Q5009" i="1"/>
  <c r="Q5010" i="1"/>
  <c r="Q5011" i="1"/>
  <c r="Q5012" i="1"/>
  <c r="Q5013" i="1"/>
  <c r="Q5014" i="1"/>
  <c r="Q5015" i="1"/>
  <c r="Q5016" i="1"/>
  <c r="Q5017" i="1"/>
  <c r="Q5018" i="1"/>
  <c r="Q5019" i="1"/>
  <c r="Q5020" i="1"/>
  <c r="Q5021" i="1"/>
  <c r="Q5022" i="1"/>
  <c r="Q5023" i="1"/>
  <c r="Q5024" i="1"/>
  <c r="Q5025" i="1"/>
  <c r="Q5026" i="1"/>
  <c r="Q5027" i="1"/>
  <c r="Q5028" i="1"/>
  <c r="Q5029" i="1"/>
  <c r="Q5030" i="1"/>
  <c r="Q5031" i="1"/>
  <c r="Q5032" i="1"/>
  <c r="Q5033" i="1"/>
  <c r="Q5034" i="1"/>
  <c r="Q5035" i="1"/>
  <c r="Q5036" i="1"/>
  <c r="Q5037" i="1"/>
  <c r="Q5038" i="1"/>
  <c r="Q5039" i="1"/>
  <c r="Q5040" i="1"/>
  <c r="Q5041" i="1"/>
  <c r="Q5042" i="1"/>
  <c r="Q5043" i="1"/>
  <c r="Q5044" i="1"/>
  <c r="Q5045" i="1"/>
  <c r="Q5046" i="1"/>
  <c r="Q5047" i="1"/>
  <c r="Q5048" i="1"/>
  <c r="Q5049" i="1"/>
  <c r="Q5050" i="1"/>
  <c r="Q5051" i="1"/>
  <c r="Q5052" i="1"/>
  <c r="Q5053" i="1"/>
  <c r="Q5054" i="1"/>
  <c r="Q5055" i="1"/>
  <c r="Q5056" i="1"/>
  <c r="Q5057" i="1"/>
  <c r="Q5058" i="1"/>
  <c r="Q5059" i="1"/>
  <c r="Q5060" i="1"/>
  <c r="Q5061" i="1"/>
  <c r="Q5062" i="1"/>
  <c r="Q5063" i="1"/>
  <c r="Q5064" i="1"/>
  <c r="Q5065" i="1"/>
  <c r="Q5066" i="1"/>
  <c r="Q5067" i="1"/>
  <c r="Q5068" i="1"/>
  <c r="Q5069" i="1"/>
  <c r="Q5070" i="1"/>
  <c r="Q5071" i="1"/>
  <c r="Q5072" i="1"/>
  <c r="Q5073" i="1"/>
  <c r="Q5074" i="1"/>
  <c r="Q5075" i="1"/>
  <c r="Q5076" i="1"/>
  <c r="Q5077" i="1"/>
  <c r="Q5078" i="1"/>
  <c r="Q5079" i="1"/>
  <c r="Q5080" i="1"/>
  <c r="Q5081" i="1"/>
  <c r="Q5082" i="1"/>
  <c r="Q5083" i="1"/>
  <c r="Q5084" i="1"/>
  <c r="Q5085" i="1"/>
  <c r="Q5086" i="1"/>
  <c r="Q5087" i="1"/>
  <c r="Q5088" i="1"/>
  <c r="Q5089" i="1"/>
  <c r="Q5090" i="1"/>
  <c r="Q5091" i="1"/>
  <c r="Q5092" i="1"/>
  <c r="Q5093" i="1"/>
  <c r="Q5094" i="1"/>
  <c r="Q5095" i="1"/>
  <c r="Q5096" i="1"/>
  <c r="Q5097" i="1"/>
  <c r="Q5098" i="1"/>
  <c r="Q5099" i="1"/>
  <c r="Q5100" i="1"/>
  <c r="Q5101" i="1"/>
  <c r="Q5102" i="1"/>
  <c r="Q5103" i="1"/>
  <c r="Q5104" i="1"/>
  <c r="Q5105" i="1"/>
  <c r="Q5106" i="1"/>
  <c r="Q5107" i="1"/>
  <c r="Q5108" i="1"/>
  <c r="Q5109" i="1"/>
  <c r="Q5110" i="1"/>
  <c r="Q5111" i="1"/>
  <c r="Q5112" i="1"/>
  <c r="Q5113" i="1"/>
  <c r="Q5114" i="1"/>
  <c r="Q5115" i="1"/>
  <c r="Q5116" i="1"/>
  <c r="Q5117" i="1"/>
  <c r="Q5118" i="1"/>
  <c r="Q5119" i="1"/>
  <c r="Q5120" i="1"/>
  <c r="Q5121" i="1"/>
  <c r="Q5122" i="1"/>
  <c r="Q5123" i="1"/>
  <c r="Q5124" i="1"/>
  <c r="Q5125" i="1"/>
  <c r="Q5126" i="1"/>
  <c r="Q5127" i="1"/>
  <c r="Q5128" i="1"/>
  <c r="Q5129" i="1"/>
  <c r="Q5130" i="1"/>
  <c r="Q5131" i="1"/>
  <c r="Q5132" i="1"/>
  <c r="Q5133" i="1"/>
  <c r="Q5134" i="1"/>
  <c r="Q5135" i="1"/>
  <c r="Q5136" i="1"/>
  <c r="Q5137" i="1"/>
  <c r="Q5138" i="1"/>
  <c r="Q5139" i="1"/>
  <c r="Q5140" i="1"/>
  <c r="Q5141" i="1"/>
  <c r="Q5142" i="1"/>
  <c r="Q5143" i="1"/>
  <c r="Q5144" i="1"/>
  <c r="Q5145" i="1"/>
  <c r="Q5146" i="1"/>
  <c r="Q5147" i="1"/>
  <c r="Q5148" i="1"/>
  <c r="Q5149" i="1"/>
  <c r="Q5150" i="1"/>
  <c r="Q5151" i="1"/>
  <c r="Q5152" i="1"/>
  <c r="Q5153" i="1"/>
  <c r="Q5154" i="1"/>
  <c r="Q5155" i="1"/>
  <c r="Q5156" i="1"/>
  <c r="Q5157" i="1"/>
  <c r="Q5158" i="1"/>
  <c r="Q5159" i="1"/>
  <c r="Q5160" i="1"/>
  <c r="Q5161" i="1"/>
  <c r="Q5162" i="1"/>
  <c r="Q5163" i="1"/>
  <c r="Q5164" i="1"/>
  <c r="Q5165" i="1"/>
  <c r="Q5166" i="1"/>
  <c r="Q5167" i="1"/>
  <c r="Q5168" i="1"/>
  <c r="Q5169" i="1"/>
  <c r="Q5170" i="1"/>
  <c r="Q5171" i="1"/>
  <c r="Q5172" i="1"/>
  <c r="Q5173" i="1"/>
  <c r="Q5174" i="1"/>
  <c r="Q5175" i="1"/>
  <c r="Q5176" i="1"/>
  <c r="Q5177" i="1"/>
  <c r="Q5178" i="1"/>
  <c r="Q5179" i="1"/>
  <c r="Q5180" i="1"/>
  <c r="Q5181" i="1"/>
  <c r="Q5182" i="1"/>
  <c r="Q5183" i="1"/>
  <c r="Q5184" i="1"/>
  <c r="Q5185" i="1"/>
  <c r="Q5186" i="1"/>
  <c r="Q5187" i="1"/>
  <c r="Q5188" i="1"/>
  <c r="Q5189" i="1"/>
  <c r="Q5190" i="1"/>
  <c r="Q5191" i="1"/>
  <c r="Q5192" i="1"/>
  <c r="Q5193" i="1"/>
  <c r="Q5194" i="1"/>
  <c r="Q5195" i="1"/>
  <c r="Q5196" i="1"/>
  <c r="Q5197" i="1"/>
  <c r="Q5198" i="1"/>
  <c r="Q5199" i="1"/>
  <c r="Q5200" i="1"/>
  <c r="Q5201" i="1"/>
  <c r="Q5202" i="1"/>
  <c r="Q5203" i="1"/>
  <c r="Q5204" i="1"/>
  <c r="Q5205" i="1"/>
  <c r="Q5206" i="1"/>
  <c r="Q5207" i="1"/>
  <c r="Q5208" i="1"/>
  <c r="Q5209" i="1"/>
  <c r="Q5210" i="1"/>
  <c r="Q5211" i="1"/>
  <c r="Q5212" i="1"/>
  <c r="Q5213" i="1"/>
  <c r="Q5214" i="1"/>
  <c r="Q5215" i="1"/>
  <c r="Q5216" i="1"/>
  <c r="Q5217" i="1"/>
  <c r="Q5218" i="1"/>
  <c r="Q5219" i="1"/>
  <c r="Q5220" i="1"/>
  <c r="Q5221" i="1"/>
  <c r="Q5222" i="1"/>
  <c r="Q5223" i="1"/>
  <c r="Q5224" i="1"/>
  <c r="Q5225" i="1"/>
  <c r="Q5226" i="1"/>
  <c r="Q5227" i="1"/>
  <c r="Q5228" i="1"/>
  <c r="Q5229" i="1"/>
  <c r="Q5230" i="1"/>
  <c r="Q5231" i="1"/>
  <c r="Q5232" i="1"/>
  <c r="Q5233" i="1"/>
  <c r="Q5234" i="1"/>
  <c r="Q5235" i="1"/>
  <c r="Q5236" i="1"/>
  <c r="Q5237" i="1"/>
  <c r="Q5238" i="1"/>
  <c r="Q5239" i="1"/>
  <c r="Q5240" i="1"/>
  <c r="Q5241" i="1"/>
  <c r="Q5242" i="1"/>
  <c r="Q5243" i="1"/>
  <c r="Q5244" i="1"/>
  <c r="Q5245" i="1"/>
  <c r="Q5246" i="1"/>
  <c r="Q5247" i="1"/>
  <c r="Q5248" i="1"/>
  <c r="Q5249" i="1"/>
  <c r="Q5250" i="1"/>
  <c r="Q5251" i="1"/>
  <c r="Q5252" i="1"/>
  <c r="Q5253" i="1"/>
  <c r="Q5254" i="1"/>
  <c r="Q5255" i="1"/>
  <c r="Q5256" i="1"/>
  <c r="Q5257" i="1"/>
  <c r="Q5258" i="1"/>
  <c r="Q5259" i="1"/>
  <c r="Q5260" i="1"/>
  <c r="Q5261" i="1"/>
  <c r="Q5262" i="1"/>
  <c r="Q5263" i="1"/>
  <c r="Q5264" i="1"/>
  <c r="Q5265" i="1"/>
  <c r="Q5266" i="1"/>
  <c r="Q5267" i="1"/>
  <c r="Q5268" i="1"/>
  <c r="Q5269" i="1"/>
  <c r="Q5270" i="1"/>
  <c r="Q5271" i="1"/>
  <c r="Q5272" i="1"/>
  <c r="Q5273" i="1"/>
  <c r="Q5274" i="1"/>
  <c r="Q5275" i="1"/>
  <c r="Q5276" i="1"/>
  <c r="Q5277" i="1"/>
  <c r="Q5278" i="1"/>
  <c r="Q5279" i="1"/>
  <c r="Q5280" i="1"/>
  <c r="Q5281" i="1"/>
  <c r="Q5282" i="1"/>
  <c r="Q5283" i="1"/>
  <c r="Q5284" i="1"/>
  <c r="Q5285" i="1"/>
  <c r="Q5286" i="1"/>
  <c r="Q5287" i="1"/>
  <c r="Q5288" i="1"/>
  <c r="Q5289" i="1"/>
  <c r="Q5290" i="1"/>
  <c r="Q5291" i="1"/>
  <c r="Q5292" i="1"/>
  <c r="Q5293" i="1"/>
  <c r="Q5294" i="1"/>
  <c r="Q5295" i="1"/>
  <c r="Q5296" i="1"/>
  <c r="Q5297" i="1"/>
  <c r="Q5298" i="1"/>
  <c r="Q5299" i="1"/>
  <c r="Q5300" i="1"/>
  <c r="Q5301" i="1"/>
  <c r="Q5302" i="1"/>
  <c r="Q5303" i="1"/>
  <c r="Q5304" i="1"/>
  <c r="Q5305" i="1"/>
  <c r="Q5306" i="1"/>
  <c r="Q5307" i="1"/>
  <c r="Q5308" i="1"/>
  <c r="Q5309" i="1"/>
  <c r="Q5310" i="1"/>
  <c r="Q5311" i="1"/>
  <c r="Q5312" i="1"/>
  <c r="Q5313" i="1"/>
  <c r="Q5314" i="1"/>
  <c r="Q5315" i="1"/>
  <c r="Q5316" i="1"/>
  <c r="Q5317" i="1"/>
  <c r="Q5318" i="1"/>
  <c r="Q5319" i="1"/>
  <c r="Q5320" i="1"/>
  <c r="Q5321" i="1"/>
  <c r="Q5322" i="1"/>
  <c r="Q5323" i="1"/>
  <c r="Q5324" i="1"/>
  <c r="Q5325" i="1"/>
  <c r="Q5326" i="1"/>
  <c r="Q5327" i="1"/>
  <c r="Q5328" i="1"/>
  <c r="Q5329" i="1"/>
  <c r="Q5330" i="1"/>
  <c r="Q5331" i="1"/>
  <c r="Q5332" i="1"/>
  <c r="Q5333" i="1"/>
  <c r="Q5334" i="1"/>
  <c r="Q5335" i="1"/>
  <c r="Q5336" i="1"/>
  <c r="Q5337" i="1"/>
  <c r="Q5338" i="1"/>
  <c r="Q5339" i="1"/>
  <c r="Q5340" i="1"/>
  <c r="Q5341" i="1"/>
  <c r="Q5342" i="1"/>
  <c r="Q5343" i="1"/>
  <c r="Q5344" i="1"/>
  <c r="Q5345" i="1"/>
  <c r="Q5346" i="1"/>
  <c r="Q5347" i="1"/>
  <c r="Q5348" i="1"/>
  <c r="Q5349" i="1"/>
  <c r="Q5350" i="1"/>
  <c r="Q5351" i="1"/>
  <c r="Q5352" i="1"/>
  <c r="Q5353" i="1"/>
  <c r="Q5354" i="1"/>
  <c r="Q5355" i="1"/>
  <c r="Q5356" i="1"/>
  <c r="Q5357" i="1"/>
  <c r="Q5358" i="1"/>
  <c r="Q5359" i="1"/>
  <c r="Q5360" i="1"/>
  <c r="Q5361" i="1"/>
  <c r="Q5362" i="1"/>
  <c r="Q5363" i="1"/>
  <c r="Q5364" i="1"/>
  <c r="Q5365" i="1"/>
  <c r="Q5366" i="1"/>
  <c r="Q5367" i="1"/>
  <c r="Q5368" i="1"/>
  <c r="Q5369" i="1"/>
  <c r="Q5370" i="1"/>
  <c r="Q5371" i="1"/>
  <c r="Q5372" i="1"/>
  <c r="Q5373" i="1"/>
  <c r="Q5374" i="1"/>
  <c r="Q5375" i="1"/>
  <c r="Q5376" i="1"/>
  <c r="Q537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2006" i="1"/>
  <c r="P2007" i="1"/>
  <c r="P2008" i="1"/>
  <c r="P2009" i="1"/>
  <c r="P2010" i="1"/>
  <c r="P2011" i="1"/>
  <c r="P2012" i="1"/>
  <c r="P2013" i="1"/>
  <c r="P2014" i="1"/>
  <c r="P2015" i="1"/>
  <c r="P2016" i="1"/>
  <c r="P2017" i="1"/>
  <c r="P2018" i="1"/>
  <c r="P2019" i="1"/>
  <c r="P2020" i="1"/>
  <c r="P2021" i="1"/>
  <c r="P2022" i="1"/>
  <c r="P2023" i="1"/>
  <c r="P2024" i="1"/>
  <c r="P2025" i="1"/>
  <c r="P2026" i="1"/>
  <c r="P2027" i="1"/>
  <c r="P2028" i="1"/>
  <c r="P2029" i="1"/>
  <c r="P2030" i="1"/>
  <c r="P2031" i="1"/>
  <c r="P2032" i="1"/>
  <c r="P2033" i="1"/>
  <c r="P2034" i="1"/>
  <c r="P2035" i="1"/>
  <c r="P2036" i="1"/>
  <c r="P2037" i="1"/>
  <c r="P2038" i="1"/>
  <c r="P2039" i="1"/>
  <c r="P2040" i="1"/>
  <c r="P2041" i="1"/>
  <c r="P2042" i="1"/>
  <c r="P2043" i="1"/>
  <c r="P2044" i="1"/>
  <c r="P2045" i="1"/>
  <c r="P2046" i="1"/>
  <c r="P2047" i="1"/>
  <c r="P2048" i="1"/>
  <c r="P2049" i="1"/>
  <c r="P2050" i="1"/>
  <c r="P2051" i="1"/>
  <c r="P2052" i="1"/>
  <c r="P2053" i="1"/>
  <c r="P2054" i="1"/>
  <c r="P2055" i="1"/>
  <c r="P2056" i="1"/>
  <c r="P2057" i="1"/>
  <c r="P2058" i="1"/>
  <c r="P2059" i="1"/>
  <c r="P2060" i="1"/>
  <c r="P2061" i="1"/>
  <c r="P2062" i="1"/>
  <c r="P2063" i="1"/>
  <c r="P2064" i="1"/>
  <c r="P2065" i="1"/>
  <c r="P2066" i="1"/>
  <c r="P2067" i="1"/>
  <c r="P2068" i="1"/>
  <c r="P2069" i="1"/>
  <c r="P2070" i="1"/>
  <c r="P2071" i="1"/>
  <c r="P2072" i="1"/>
  <c r="P2073" i="1"/>
  <c r="P2074" i="1"/>
  <c r="P2075" i="1"/>
  <c r="P2076" i="1"/>
  <c r="P2077" i="1"/>
  <c r="P2078" i="1"/>
  <c r="P2079" i="1"/>
  <c r="P2080" i="1"/>
  <c r="P2081" i="1"/>
  <c r="P2082" i="1"/>
  <c r="P2083" i="1"/>
  <c r="P2084" i="1"/>
  <c r="P2085" i="1"/>
  <c r="P2086" i="1"/>
  <c r="P2087" i="1"/>
  <c r="P2088" i="1"/>
  <c r="P2089" i="1"/>
  <c r="P2090" i="1"/>
  <c r="P2091" i="1"/>
  <c r="P2092" i="1"/>
  <c r="P2093" i="1"/>
  <c r="P2094" i="1"/>
  <c r="P2095" i="1"/>
  <c r="P2096" i="1"/>
  <c r="P2097" i="1"/>
  <c r="P2098" i="1"/>
  <c r="P2099" i="1"/>
  <c r="P2100" i="1"/>
  <c r="P2101" i="1"/>
  <c r="P2102" i="1"/>
  <c r="P2103" i="1"/>
  <c r="P2104" i="1"/>
  <c r="P2105" i="1"/>
  <c r="P2106" i="1"/>
  <c r="P2107" i="1"/>
  <c r="P2108" i="1"/>
  <c r="P2109" i="1"/>
  <c r="P2110" i="1"/>
  <c r="P2111" i="1"/>
  <c r="P2112" i="1"/>
  <c r="P2113" i="1"/>
  <c r="P2114" i="1"/>
  <c r="P2115" i="1"/>
  <c r="P2116" i="1"/>
  <c r="P2117" i="1"/>
  <c r="P2118" i="1"/>
  <c r="P2119" i="1"/>
  <c r="P2120" i="1"/>
  <c r="P2121" i="1"/>
  <c r="P2122" i="1"/>
  <c r="P2123" i="1"/>
  <c r="P2124" i="1"/>
  <c r="P2125" i="1"/>
  <c r="P2126" i="1"/>
  <c r="P2127" i="1"/>
  <c r="P2128" i="1"/>
  <c r="P2129" i="1"/>
  <c r="P2130" i="1"/>
  <c r="P2131" i="1"/>
  <c r="P2132" i="1"/>
  <c r="P2133" i="1"/>
  <c r="P2134" i="1"/>
  <c r="P2135" i="1"/>
  <c r="P2136" i="1"/>
  <c r="P2137" i="1"/>
  <c r="P2138" i="1"/>
  <c r="P2139" i="1"/>
  <c r="P2140" i="1"/>
  <c r="P2141" i="1"/>
  <c r="P2142" i="1"/>
  <c r="P2143" i="1"/>
  <c r="P2144" i="1"/>
  <c r="P2145" i="1"/>
  <c r="P2146" i="1"/>
  <c r="P2147" i="1"/>
  <c r="P2148" i="1"/>
  <c r="P2149" i="1"/>
  <c r="P2150" i="1"/>
  <c r="P2151" i="1"/>
  <c r="P2152" i="1"/>
  <c r="P2153" i="1"/>
  <c r="P2154" i="1"/>
  <c r="P2155" i="1"/>
  <c r="P2156" i="1"/>
  <c r="P2157" i="1"/>
  <c r="P2158" i="1"/>
  <c r="P2159" i="1"/>
  <c r="P2160" i="1"/>
  <c r="P2161" i="1"/>
  <c r="P2162" i="1"/>
  <c r="P2163" i="1"/>
  <c r="P2164" i="1"/>
  <c r="P2165" i="1"/>
  <c r="P2166" i="1"/>
  <c r="P2167" i="1"/>
  <c r="P2168" i="1"/>
  <c r="P2169" i="1"/>
  <c r="P2170" i="1"/>
  <c r="P2171" i="1"/>
  <c r="P2172" i="1"/>
  <c r="P2173" i="1"/>
  <c r="P2174" i="1"/>
  <c r="P2175" i="1"/>
  <c r="P2176" i="1"/>
  <c r="P2177" i="1"/>
  <c r="P2178" i="1"/>
  <c r="P2179" i="1"/>
  <c r="P2180" i="1"/>
  <c r="P2181" i="1"/>
  <c r="P2182" i="1"/>
  <c r="P2183" i="1"/>
  <c r="P2184" i="1"/>
  <c r="P2185" i="1"/>
  <c r="P2186" i="1"/>
  <c r="P2187" i="1"/>
  <c r="P2188" i="1"/>
  <c r="P2189" i="1"/>
  <c r="P2190" i="1"/>
  <c r="P2191" i="1"/>
  <c r="P2192" i="1"/>
  <c r="P2193" i="1"/>
  <c r="P2194" i="1"/>
  <c r="P2195" i="1"/>
  <c r="P2196" i="1"/>
  <c r="P2197" i="1"/>
  <c r="P2198" i="1"/>
  <c r="P2199" i="1"/>
  <c r="P2200" i="1"/>
  <c r="P2201" i="1"/>
  <c r="P2202" i="1"/>
  <c r="P2203" i="1"/>
  <c r="P2204" i="1"/>
  <c r="P2205" i="1"/>
  <c r="P2206" i="1"/>
  <c r="P2207" i="1"/>
  <c r="P2208" i="1"/>
  <c r="P2209" i="1"/>
  <c r="P2210" i="1"/>
  <c r="P2211" i="1"/>
  <c r="P2212" i="1"/>
  <c r="P2213" i="1"/>
  <c r="P2214" i="1"/>
  <c r="P2215" i="1"/>
  <c r="P2216" i="1"/>
  <c r="P2217" i="1"/>
  <c r="P2218" i="1"/>
  <c r="P2219" i="1"/>
  <c r="P2220" i="1"/>
  <c r="P2221" i="1"/>
  <c r="P2222" i="1"/>
  <c r="P2223" i="1"/>
  <c r="P2224" i="1"/>
  <c r="P2225" i="1"/>
  <c r="P2226" i="1"/>
  <c r="P2227" i="1"/>
  <c r="P2228" i="1"/>
  <c r="P2229" i="1"/>
  <c r="P2230" i="1"/>
  <c r="P2231" i="1"/>
  <c r="P2232" i="1"/>
  <c r="P2233" i="1"/>
  <c r="P2234" i="1"/>
  <c r="P2235" i="1"/>
  <c r="P2236" i="1"/>
  <c r="P2237" i="1"/>
  <c r="P2238" i="1"/>
  <c r="P2239" i="1"/>
  <c r="P2240" i="1"/>
  <c r="P2241" i="1"/>
  <c r="P2242" i="1"/>
  <c r="P2243" i="1"/>
  <c r="P2244" i="1"/>
  <c r="P2245" i="1"/>
  <c r="P2246" i="1"/>
  <c r="P2247" i="1"/>
  <c r="P2248" i="1"/>
  <c r="P2249" i="1"/>
  <c r="P2250" i="1"/>
  <c r="P2251" i="1"/>
  <c r="P2252" i="1"/>
  <c r="P2253" i="1"/>
  <c r="P2254" i="1"/>
  <c r="P2255" i="1"/>
  <c r="P2256" i="1"/>
  <c r="P2257" i="1"/>
  <c r="P2258" i="1"/>
  <c r="P2259" i="1"/>
  <c r="P2260" i="1"/>
  <c r="P2261" i="1"/>
  <c r="P2262" i="1"/>
  <c r="P2263" i="1"/>
  <c r="P2264" i="1"/>
  <c r="P2265" i="1"/>
  <c r="P2266" i="1"/>
  <c r="P2267" i="1"/>
  <c r="P2268" i="1"/>
  <c r="P2269" i="1"/>
  <c r="P2270" i="1"/>
  <c r="P2271" i="1"/>
  <c r="P2272" i="1"/>
  <c r="P2273" i="1"/>
  <c r="P2274" i="1"/>
  <c r="P2275" i="1"/>
  <c r="P2276" i="1"/>
  <c r="P2277" i="1"/>
  <c r="P2278" i="1"/>
  <c r="P2279" i="1"/>
  <c r="P2280" i="1"/>
  <c r="P2281" i="1"/>
  <c r="P2282" i="1"/>
  <c r="P2283" i="1"/>
  <c r="P2284" i="1"/>
  <c r="P2285" i="1"/>
  <c r="P2286" i="1"/>
  <c r="P2287" i="1"/>
  <c r="P2288" i="1"/>
  <c r="P2289" i="1"/>
  <c r="P2290" i="1"/>
  <c r="P2291" i="1"/>
  <c r="P2292" i="1"/>
  <c r="P2293" i="1"/>
  <c r="P2294" i="1"/>
  <c r="P2295" i="1"/>
  <c r="P2296" i="1"/>
  <c r="P2297" i="1"/>
  <c r="P2298" i="1"/>
  <c r="P2299" i="1"/>
  <c r="P2300" i="1"/>
  <c r="P2301" i="1"/>
  <c r="P2302" i="1"/>
  <c r="P2303" i="1"/>
  <c r="P2304" i="1"/>
  <c r="P2305" i="1"/>
  <c r="P2306" i="1"/>
  <c r="P2307" i="1"/>
  <c r="P2308" i="1"/>
  <c r="P2309" i="1"/>
  <c r="P2310" i="1"/>
  <c r="P2311" i="1"/>
  <c r="P2312" i="1"/>
  <c r="P2313" i="1"/>
  <c r="P2314" i="1"/>
  <c r="P2315" i="1"/>
  <c r="P2316" i="1"/>
  <c r="P2317" i="1"/>
  <c r="P2318" i="1"/>
  <c r="P2319" i="1"/>
  <c r="P2320" i="1"/>
  <c r="P2321" i="1"/>
  <c r="P2322" i="1"/>
  <c r="P2323" i="1"/>
  <c r="P2324" i="1"/>
  <c r="P2325" i="1"/>
  <c r="P2326" i="1"/>
  <c r="P2327" i="1"/>
  <c r="P2328" i="1"/>
  <c r="P2329" i="1"/>
  <c r="P2330" i="1"/>
  <c r="P2331" i="1"/>
  <c r="P2332" i="1"/>
  <c r="P2333" i="1"/>
  <c r="P2334" i="1"/>
  <c r="P2335" i="1"/>
  <c r="P2336" i="1"/>
  <c r="P2337" i="1"/>
  <c r="P2338" i="1"/>
  <c r="P2339" i="1"/>
  <c r="P2340" i="1"/>
  <c r="P2341" i="1"/>
  <c r="P2342" i="1"/>
  <c r="P2343" i="1"/>
  <c r="P2344" i="1"/>
  <c r="P2345" i="1"/>
  <c r="P2346" i="1"/>
  <c r="P2347" i="1"/>
  <c r="P2348" i="1"/>
  <c r="P2349" i="1"/>
  <c r="P2350" i="1"/>
  <c r="P2351" i="1"/>
  <c r="P2352" i="1"/>
  <c r="P2353" i="1"/>
  <c r="P2354" i="1"/>
  <c r="P2355" i="1"/>
  <c r="P2356" i="1"/>
  <c r="P2357" i="1"/>
  <c r="P2358" i="1"/>
  <c r="P2359" i="1"/>
  <c r="P2360" i="1"/>
  <c r="P2361" i="1"/>
  <c r="P2362" i="1"/>
  <c r="P2363" i="1"/>
  <c r="P2364" i="1"/>
  <c r="P2365" i="1"/>
  <c r="P2366" i="1"/>
  <c r="P2367" i="1"/>
  <c r="P2368" i="1"/>
  <c r="P2369" i="1"/>
  <c r="P2370" i="1"/>
  <c r="P2371" i="1"/>
  <c r="P2372" i="1"/>
  <c r="P2373" i="1"/>
  <c r="P2374" i="1"/>
  <c r="P2375" i="1"/>
  <c r="P2376" i="1"/>
  <c r="P2377" i="1"/>
  <c r="P2378" i="1"/>
  <c r="P2379" i="1"/>
  <c r="P2380" i="1"/>
  <c r="P2381" i="1"/>
  <c r="P2382" i="1"/>
  <c r="P2383" i="1"/>
  <c r="P2384" i="1"/>
  <c r="P2385" i="1"/>
  <c r="P2386" i="1"/>
  <c r="P2387" i="1"/>
  <c r="P2388" i="1"/>
  <c r="P2389" i="1"/>
  <c r="P2390" i="1"/>
  <c r="P2391" i="1"/>
  <c r="P2392" i="1"/>
  <c r="P2393" i="1"/>
  <c r="P2394" i="1"/>
  <c r="P2395" i="1"/>
  <c r="P2396" i="1"/>
  <c r="P2397" i="1"/>
  <c r="P2398" i="1"/>
  <c r="P2399" i="1"/>
  <c r="P2400" i="1"/>
  <c r="P2401" i="1"/>
  <c r="P2402" i="1"/>
  <c r="P2403" i="1"/>
  <c r="P2404" i="1"/>
  <c r="P2405" i="1"/>
  <c r="P2406" i="1"/>
  <c r="P2407" i="1"/>
  <c r="P2408" i="1"/>
  <c r="P2409" i="1"/>
  <c r="P2410" i="1"/>
  <c r="P2411" i="1"/>
  <c r="P2412" i="1"/>
  <c r="P2413" i="1"/>
  <c r="P2414" i="1"/>
  <c r="P2415" i="1"/>
  <c r="P2416" i="1"/>
  <c r="P2417" i="1"/>
  <c r="P2418" i="1"/>
  <c r="P2419" i="1"/>
  <c r="P2420" i="1"/>
  <c r="P2421" i="1"/>
  <c r="P2422" i="1"/>
  <c r="P2423" i="1"/>
  <c r="P2424" i="1"/>
  <c r="P2425" i="1"/>
  <c r="P2426" i="1"/>
  <c r="P2427" i="1"/>
  <c r="P2428" i="1"/>
  <c r="P2429" i="1"/>
  <c r="P2430" i="1"/>
  <c r="P2431" i="1"/>
  <c r="P2432" i="1"/>
  <c r="P2433" i="1"/>
  <c r="P2434" i="1"/>
  <c r="P2435" i="1"/>
  <c r="P2436" i="1"/>
  <c r="P2437" i="1"/>
  <c r="P2438" i="1"/>
  <c r="P2439" i="1"/>
  <c r="P2440" i="1"/>
  <c r="P2441" i="1"/>
  <c r="P2442" i="1"/>
  <c r="P2443" i="1"/>
  <c r="P2444" i="1"/>
  <c r="P2445" i="1"/>
  <c r="P2446" i="1"/>
  <c r="P2447" i="1"/>
  <c r="P2448" i="1"/>
  <c r="P2449" i="1"/>
  <c r="P2450" i="1"/>
  <c r="P2451" i="1"/>
  <c r="P2452" i="1"/>
  <c r="P2453" i="1"/>
  <c r="P2454" i="1"/>
  <c r="P2455" i="1"/>
  <c r="P2456" i="1"/>
  <c r="P2457" i="1"/>
  <c r="P2458" i="1"/>
  <c r="P2459" i="1"/>
  <c r="P2460" i="1"/>
  <c r="P2461" i="1"/>
  <c r="P2462" i="1"/>
  <c r="P2463" i="1"/>
  <c r="P2464" i="1"/>
  <c r="P2465" i="1"/>
  <c r="P2466" i="1"/>
  <c r="P2467" i="1"/>
  <c r="P2468" i="1"/>
  <c r="P2469" i="1"/>
  <c r="P2470" i="1"/>
  <c r="P2471" i="1"/>
  <c r="P2472" i="1"/>
  <c r="P2473" i="1"/>
  <c r="P2474" i="1"/>
  <c r="P2475" i="1"/>
  <c r="P2476" i="1"/>
  <c r="P2477" i="1"/>
  <c r="P2478" i="1"/>
  <c r="P2479" i="1"/>
  <c r="P2480" i="1"/>
  <c r="P2481" i="1"/>
  <c r="P2482" i="1"/>
  <c r="P2483" i="1"/>
  <c r="P2484" i="1"/>
  <c r="P2485" i="1"/>
  <c r="P2486" i="1"/>
  <c r="P2487" i="1"/>
  <c r="P2488" i="1"/>
  <c r="P2489" i="1"/>
  <c r="P2490" i="1"/>
  <c r="P2491" i="1"/>
  <c r="P2492" i="1"/>
  <c r="P2493" i="1"/>
  <c r="P2494" i="1"/>
  <c r="P2495" i="1"/>
  <c r="P2496" i="1"/>
  <c r="P2497" i="1"/>
  <c r="P2498" i="1"/>
  <c r="P2499" i="1"/>
  <c r="P2500" i="1"/>
  <c r="P2501" i="1"/>
  <c r="P2502" i="1"/>
  <c r="P2503" i="1"/>
  <c r="P2504" i="1"/>
  <c r="P2505" i="1"/>
  <c r="P2506" i="1"/>
  <c r="P2507" i="1"/>
  <c r="P2508" i="1"/>
  <c r="P2509" i="1"/>
  <c r="P2510" i="1"/>
  <c r="P2511" i="1"/>
  <c r="P2512" i="1"/>
  <c r="P2513" i="1"/>
  <c r="P2514" i="1"/>
  <c r="P2515" i="1"/>
  <c r="P2516" i="1"/>
  <c r="P2517" i="1"/>
  <c r="P2518" i="1"/>
  <c r="P2519" i="1"/>
  <c r="P2520" i="1"/>
  <c r="P2521" i="1"/>
  <c r="P2522" i="1"/>
  <c r="P2523" i="1"/>
  <c r="P2524" i="1"/>
  <c r="P2525" i="1"/>
  <c r="P2526" i="1"/>
  <c r="P2527" i="1"/>
  <c r="P2528" i="1"/>
  <c r="P2529" i="1"/>
  <c r="P2530" i="1"/>
  <c r="P2531" i="1"/>
  <c r="P2532" i="1"/>
  <c r="P2533" i="1"/>
  <c r="P2534" i="1"/>
  <c r="P2535" i="1"/>
  <c r="P2536" i="1"/>
  <c r="P2537" i="1"/>
  <c r="P2538" i="1"/>
  <c r="P2539" i="1"/>
  <c r="P2540" i="1"/>
  <c r="P2541" i="1"/>
  <c r="P2542" i="1"/>
  <c r="P2543" i="1"/>
  <c r="P2544" i="1"/>
  <c r="P2545" i="1"/>
  <c r="P2546" i="1"/>
  <c r="P2547" i="1"/>
  <c r="P2548" i="1"/>
  <c r="P2549" i="1"/>
  <c r="P2550" i="1"/>
  <c r="P2551" i="1"/>
  <c r="P2552" i="1"/>
  <c r="P2553" i="1"/>
  <c r="P2554" i="1"/>
  <c r="P2555" i="1"/>
  <c r="P2556" i="1"/>
  <c r="P2557" i="1"/>
  <c r="P2558" i="1"/>
  <c r="P2559" i="1"/>
  <c r="P2560" i="1"/>
  <c r="P2561" i="1"/>
  <c r="P2562" i="1"/>
  <c r="P2563" i="1"/>
  <c r="P2564" i="1"/>
  <c r="P2565" i="1"/>
  <c r="P2566" i="1"/>
  <c r="P2567" i="1"/>
  <c r="P2568" i="1"/>
  <c r="P2569" i="1"/>
  <c r="P2570" i="1"/>
  <c r="P2571" i="1"/>
  <c r="P2572" i="1"/>
  <c r="P2573" i="1"/>
  <c r="P2574" i="1"/>
  <c r="P2575" i="1"/>
  <c r="P2576" i="1"/>
  <c r="P2577" i="1"/>
  <c r="P2578" i="1"/>
  <c r="P2579" i="1"/>
  <c r="P2580" i="1"/>
  <c r="P2581" i="1"/>
  <c r="P2582" i="1"/>
  <c r="P2583" i="1"/>
  <c r="P2584" i="1"/>
  <c r="P2585" i="1"/>
  <c r="P2586" i="1"/>
  <c r="P2587" i="1"/>
  <c r="P2588" i="1"/>
  <c r="P2589" i="1"/>
  <c r="P2590" i="1"/>
  <c r="P2591" i="1"/>
  <c r="P2592" i="1"/>
  <c r="P2593" i="1"/>
  <c r="P2594" i="1"/>
  <c r="P2595" i="1"/>
  <c r="P2596" i="1"/>
  <c r="P2597" i="1"/>
  <c r="P2598" i="1"/>
  <c r="P2599" i="1"/>
  <c r="P2600" i="1"/>
  <c r="P2601" i="1"/>
  <c r="P2602" i="1"/>
  <c r="P2603" i="1"/>
  <c r="P2604" i="1"/>
  <c r="P2605" i="1"/>
  <c r="P2606" i="1"/>
  <c r="P2607" i="1"/>
  <c r="P2608" i="1"/>
  <c r="P2609" i="1"/>
  <c r="P2610" i="1"/>
  <c r="P2611" i="1"/>
  <c r="P2612" i="1"/>
  <c r="P2613" i="1"/>
  <c r="P2614" i="1"/>
  <c r="P2615" i="1"/>
  <c r="P2616" i="1"/>
  <c r="P2617" i="1"/>
  <c r="P2618" i="1"/>
  <c r="P2619" i="1"/>
  <c r="P2620" i="1"/>
  <c r="P2621" i="1"/>
  <c r="P2622" i="1"/>
  <c r="P2623" i="1"/>
  <c r="P2624" i="1"/>
  <c r="P2625" i="1"/>
  <c r="P2626" i="1"/>
  <c r="P2627" i="1"/>
  <c r="P2628" i="1"/>
  <c r="P2629" i="1"/>
  <c r="P2630" i="1"/>
  <c r="P2631" i="1"/>
  <c r="P2632" i="1"/>
  <c r="P2633" i="1"/>
  <c r="P2634" i="1"/>
  <c r="P2635" i="1"/>
  <c r="P2636" i="1"/>
  <c r="P2637" i="1"/>
  <c r="P2638" i="1"/>
  <c r="P2639" i="1"/>
  <c r="P2640" i="1"/>
  <c r="P2641" i="1"/>
  <c r="P2642" i="1"/>
  <c r="P2643" i="1"/>
  <c r="P2644" i="1"/>
  <c r="P2645" i="1"/>
  <c r="P2646" i="1"/>
  <c r="P2647" i="1"/>
  <c r="P2648" i="1"/>
  <c r="P2649" i="1"/>
  <c r="P2650" i="1"/>
  <c r="P2651" i="1"/>
  <c r="P2652" i="1"/>
  <c r="P2653" i="1"/>
  <c r="P2654" i="1"/>
  <c r="P2655" i="1"/>
  <c r="P2656" i="1"/>
  <c r="P2657" i="1"/>
  <c r="P2658" i="1"/>
  <c r="P2659" i="1"/>
  <c r="P2660" i="1"/>
  <c r="P2661" i="1"/>
  <c r="P2662" i="1"/>
  <c r="P2663" i="1"/>
  <c r="P2664" i="1"/>
  <c r="P2665" i="1"/>
  <c r="P2666" i="1"/>
  <c r="P2667" i="1"/>
  <c r="P2668" i="1"/>
  <c r="P2669" i="1"/>
  <c r="P2670" i="1"/>
  <c r="P2671" i="1"/>
  <c r="P2672" i="1"/>
  <c r="P2673" i="1"/>
  <c r="P2674" i="1"/>
  <c r="P2675" i="1"/>
  <c r="P2676" i="1"/>
  <c r="P2677" i="1"/>
  <c r="P2678" i="1"/>
  <c r="P2679" i="1"/>
  <c r="P2680" i="1"/>
  <c r="P2681" i="1"/>
  <c r="P2682" i="1"/>
  <c r="P2683" i="1"/>
  <c r="P2684" i="1"/>
  <c r="P2685" i="1"/>
  <c r="P2686" i="1"/>
  <c r="P2687" i="1"/>
  <c r="P2688" i="1"/>
  <c r="P2689" i="1"/>
  <c r="P2690" i="1"/>
  <c r="P2691" i="1"/>
  <c r="P2692" i="1"/>
  <c r="P2693" i="1"/>
  <c r="P2694" i="1"/>
  <c r="P2695" i="1"/>
  <c r="P2696" i="1"/>
  <c r="P2697" i="1"/>
  <c r="P2698" i="1"/>
  <c r="P2699" i="1"/>
  <c r="P2700" i="1"/>
  <c r="P2701" i="1"/>
  <c r="P2702" i="1"/>
  <c r="P2703" i="1"/>
  <c r="P2704" i="1"/>
  <c r="P2705" i="1"/>
  <c r="P2706" i="1"/>
  <c r="P2707" i="1"/>
  <c r="P2708" i="1"/>
  <c r="P2709" i="1"/>
  <c r="P2710" i="1"/>
  <c r="P2711" i="1"/>
  <c r="P2712" i="1"/>
  <c r="P2713" i="1"/>
  <c r="P2714" i="1"/>
  <c r="P2715" i="1"/>
  <c r="P2716" i="1"/>
  <c r="P2717" i="1"/>
  <c r="P2718" i="1"/>
  <c r="P2719" i="1"/>
  <c r="P2720" i="1"/>
  <c r="P2721" i="1"/>
  <c r="P2722" i="1"/>
  <c r="P2723" i="1"/>
  <c r="P2724" i="1"/>
  <c r="P2725" i="1"/>
  <c r="P2726" i="1"/>
  <c r="P2727" i="1"/>
  <c r="P2728" i="1"/>
  <c r="P2729" i="1"/>
  <c r="P2730" i="1"/>
  <c r="P2731" i="1"/>
  <c r="P2732" i="1"/>
  <c r="P2733" i="1"/>
  <c r="P2734" i="1"/>
  <c r="P2735" i="1"/>
  <c r="P2736" i="1"/>
  <c r="P2737" i="1"/>
  <c r="P2738" i="1"/>
  <c r="P2739" i="1"/>
  <c r="P2740" i="1"/>
  <c r="P2741" i="1"/>
  <c r="P2742" i="1"/>
  <c r="P2743" i="1"/>
  <c r="P2744" i="1"/>
  <c r="P2745" i="1"/>
  <c r="P2746" i="1"/>
  <c r="P2747" i="1"/>
  <c r="P2748" i="1"/>
  <c r="P2749" i="1"/>
  <c r="P2750" i="1"/>
  <c r="P2751" i="1"/>
  <c r="P2752" i="1"/>
  <c r="P2753" i="1"/>
  <c r="P2754" i="1"/>
  <c r="P2755" i="1"/>
  <c r="P2756" i="1"/>
  <c r="P2757" i="1"/>
  <c r="P2758" i="1"/>
  <c r="P2759" i="1"/>
  <c r="P2760" i="1"/>
  <c r="P2761" i="1"/>
  <c r="P2762" i="1"/>
  <c r="P2763" i="1"/>
  <c r="P2764" i="1"/>
  <c r="P2765" i="1"/>
  <c r="P2766" i="1"/>
  <c r="P2767" i="1"/>
  <c r="P2768" i="1"/>
  <c r="P2769" i="1"/>
  <c r="P2770" i="1"/>
  <c r="P2771" i="1"/>
  <c r="P2772" i="1"/>
  <c r="P2773" i="1"/>
  <c r="P2774" i="1"/>
  <c r="P2775" i="1"/>
  <c r="P2776" i="1"/>
  <c r="P2777" i="1"/>
  <c r="P2778" i="1"/>
  <c r="P2779" i="1"/>
  <c r="P2780" i="1"/>
  <c r="P2781" i="1"/>
  <c r="P2782" i="1"/>
  <c r="P2783" i="1"/>
  <c r="P2784" i="1"/>
  <c r="P2785" i="1"/>
  <c r="P2786" i="1"/>
  <c r="P2787" i="1"/>
  <c r="P2788" i="1"/>
  <c r="P2789" i="1"/>
  <c r="P2790" i="1"/>
  <c r="P2791" i="1"/>
  <c r="P2792" i="1"/>
  <c r="P2793" i="1"/>
  <c r="P2794" i="1"/>
  <c r="P2795" i="1"/>
  <c r="P2796" i="1"/>
  <c r="P2797" i="1"/>
  <c r="P2798" i="1"/>
  <c r="P2799" i="1"/>
  <c r="P2800" i="1"/>
  <c r="P2801" i="1"/>
  <c r="P2802" i="1"/>
  <c r="P2803" i="1"/>
  <c r="P2804" i="1"/>
  <c r="P2805" i="1"/>
  <c r="P2806" i="1"/>
  <c r="P2807" i="1"/>
  <c r="P2808" i="1"/>
  <c r="P2809" i="1"/>
  <c r="P2810" i="1"/>
  <c r="P2811" i="1"/>
  <c r="P2812" i="1"/>
  <c r="P2813" i="1"/>
  <c r="P2814" i="1"/>
  <c r="P2815" i="1"/>
  <c r="P2816" i="1"/>
  <c r="P2817" i="1"/>
  <c r="P2818" i="1"/>
  <c r="P2819" i="1"/>
  <c r="P2820" i="1"/>
  <c r="P2821" i="1"/>
  <c r="P2822" i="1"/>
  <c r="P2823" i="1"/>
  <c r="P2824" i="1"/>
  <c r="P2825" i="1"/>
  <c r="P2826" i="1"/>
  <c r="P2827" i="1"/>
  <c r="P2828" i="1"/>
  <c r="P2829" i="1"/>
  <c r="P2830" i="1"/>
  <c r="P2831" i="1"/>
  <c r="P2832" i="1"/>
  <c r="P2833" i="1"/>
  <c r="P2834" i="1"/>
  <c r="P2835" i="1"/>
  <c r="P2836" i="1"/>
  <c r="P2837" i="1"/>
  <c r="P2838" i="1"/>
  <c r="P2839" i="1"/>
  <c r="P2840" i="1"/>
  <c r="P2841" i="1"/>
  <c r="P2842" i="1"/>
  <c r="P2843" i="1"/>
  <c r="P2844" i="1"/>
  <c r="P2845" i="1"/>
  <c r="P2846" i="1"/>
  <c r="P2847" i="1"/>
  <c r="P2848" i="1"/>
  <c r="P2849" i="1"/>
  <c r="P2850" i="1"/>
  <c r="P2851" i="1"/>
  <c r="P2852" i="1"/>
  <c r="P2853" i="1"/>
  <c r="P2854" i="1"/>
  <c r="P2855" i="1"/>
  <c r="P2856" i="1"/>
  <c r="P2857" i="1"/>
  <c r="P2858" i="1"/>
  <c r="P2859" i="1"/>
  <c r="P2860" i="1"/>
  <c r="P2861" i="1"/>
  <c r="P2862" i="1"/>
  <c r="P2863" i="1"/>
  <c r="P2864" i="1"/>
  <c r="P2865" i="1"/>
  <c r="P2866" i="1"/>
  <c r="P2867" i="1"/>
  <c r="P2868" i="1"/>
  <c r="P2869" i="1"/>
  <c r="P2870" i="1"/>
  <c r="P2871" i="1"/>
  <c r="P2872" i="1"/>
  <c r="P2873" i="1"/>
  <c r="P2874" i="1"/>
  <c r="P2875" i="1"/>
  <c r="P2876" i="1"/>
  <c r="P2877" i="1"/>
  <c r="P2878" i="1"/>
  <c r="P2879" i="1"/>
  <c r="P2880" i="1"/>
  <c r="P2881" i="1"/>
  <c r="P2882" i="1"/>
  <c r="P2883" i="1"/>
  <c r="P2884" i="1"/>
  <c r="P2885" i="1"/>
  <c r="P2886" i="1"/>
  <c r="P2887" i="1"/>
  <c r="P2888" i="1"/>
  <c r="P2889" i="1"/>
  <c r="P2890" i="1"/>
  <c r="P2891" i="1"/>
  <c r="P2892" i="1"/>
  <c r="P2893" i="1"/>
  <c r="P2894" i="1"/>
  <c r="P2895" i="1"/>
  <c r="P2896" i="1"/>
  <c r="P2897" i="1"/>
  <c r="P2898" i="1"/>
  <c r="P2899" i="1"/>
  <c r="P2900" i="1"/>
  <c r="P2901" i="1"/>
  <c r="P2902" i="1"/>
  <c r="P2903" i="1"/>
  <c r="P2904" i="1"/>
  <c r="P2905" i="1"/>
  <c r="P2906" i="1"/>
  <c r="P2907" i="1"/>
  <c r="P2908" i="1"/>
  <c r="P2909" i="1"/>
  <c r="P2910" i="1"/>
  <c r="P2911" i="1"/>
  <c r="P2912" i="1"/>
  <c r="P2913" i="1"/>
  <c r="P2914" i="1"/>
  <c r="P2915" i="1"/>
  <c r="P2916" i="1"/>
  <c r="P2917" i="1"/>
  <c r="P2918" i="1"/>
  <c r="P2919" i="1"/>
  <c r="P2920" i="1"/>
  <c r="P2921" i="1"/>
  <c r="P2922" i="1"/>
  <c r="P2923" i="1"/>
  <c r="P2924" i="1"/>
  <c r="P2925" i="1"/>
  <c r="P2926" i="1"/>
  <c r="P2927" i="1"/>
  <c r="P2928" i="1"/>
  <c r="P2929" i="1"/>
  <c r="P2930" i="1"/>
  <c r="P2931" i="1"/>
  <c r="P2932" i="1"/>
  <c r="P2933" i="1"/>
  <c r="P2934" i="1"/>
  <c r="P2935" i="1"/>
  <c r="P2936" i="1"/>
  <c r="P2937" i="1"/>
  <c r="P2938" i="1"/>
  <c r="P2939" i="1"/>
  <c r="P2940" i="1"/>
  <c r="P2941" i="1"/>
  <c r="P2942" i="1"/>
  <c r="P2943" i="1"/>
  <c r="P2944" i="1"/>
  <c r="P2945" i="1"/>
  <c r="P2946" i="1"/>
  <c r="P2947" i="1"/>
  <c r="P2948" i="1"/>
  <c r="P2949" i="1"/>
  <c r="P2950" i="1"/>
  <c r="P2951" i="1"/>
  <c r="P2952" i="1"/>
  <c r="P2953" i="1"/>
  <c r="P2954" i="1"/>
  <c r="P2955" i="1"/>
  <c r="P2956" i="1"/>
  <c r="P2957" i="1"/>
  <c r="P2958" i="1"/>
  <c r="P2959" i="1"/>
  <c r="P2960" i="1"/>
  <c r="P2961" i="1"/>
  <c r="P2962" i="1"/>
  <c r="P2963" i="1"/>
  <c r="P2964" i="1"/>
  <c r="P2965" i="1"/>
  <c r="P2966" i="1"/>
  <c r="P2967" i="1"/>
  <c r="P2968" i="1"/>
  <c r="P2969" i="1"/>
  <c r="P2970" i="1"/>
  <c r="P2971" i="1"/>
  <c r="P2972" i="1"/>
  <c r="P2973" i="1"/>
  <c r="P2974" i="1"/>
  <c r="P2975" i="1"/>
  <c r="P2976" i="1"/>
  <c r="P2977" i="1"/>
  <c r="P2978" i="1"/>
  <c r="P2979" i="1"/>
  <c r="P2980" i="1"/>
  <c r="P2981" i="1"/>
  <c r="P2982" i="1"/>
  <c r="P2983" i="1"/>
  <c r="P2984" i="1"/>
  <c r="P2985" i="1"/>
  <c r="P2986" i="1"/>
  <c r="P2987" i="1"/>
  <c r="P2988" i="1"/>
  <c r="P2989" i="1"/>
  <c r="P2990" i="1"/>
  <c r="P2991" i="1"/>
  <c r="P2992" i="1"/>
  <c r="P2993" i="1"/>
  <c r="P2994" i="1"/>
  <c r="P2995" i="1"/>
  <c r="P2996" i="1"/>
  <c r="P2997" i="1"/>
  <c r="P2998" i="1"/>
  <c r="P2999" i="1"/>
  <c r="P3000" i="1"/>
  <c r="P3001" i="1"/>
  <c r="P3002" i="1"/>
  <c r="P3003" i="1"/>
  <c r="P3004" i="1"/>
  <c r="P3005" i="1"/>
  <c r="P3006" i="1"/>
  <c r="P3007" i="1"/>
  <c r="P3008" i="1"/>
  <c r="P3009" i="1"/>
  <c r="P3010" i="1"/>
  <c r="P3011" i="1"/>
  <c r="P3012" i="1"/>
  <c r="P3013" i="1"/>
  <c r="P3014" i="1"/>
  <c r="P3015" i="1"/>
  <c r="P3016" i="1"/>
  <c r="P3017" i="1"/>
  <c r="P3018" i="1"/>
  <c r="P3019" i="1"/>
  <c r="P3020" i="1"/>
  <c r="P3021" i="1"/>
  <c r="P3022" i="1"/>
  <c r="P3023" i="1"/>
  <c r="P3024" i="1"/>
  <c r="P3025" i="1"/>
  <c r="P3026" i="1"/>
  <c r="P3027" i="1"/>
  <c r="P3028" i="1"/>
  <c r="P3029" i="1"/>
  <c r="P3030" i="1"/>
  <c r="P3031" i="1"/>
  <c r="P3032" i="1"/>
  <c r="P3033" i="1"/>
  <c r="P3034" i="1"/>
  <c r="P3035" i="1"/>
  <c r="P3036" i="1"/>
  <c r="P3037" i="1"/>
  <c r="P3038" i="1"/>
  <c r="P3039" i="1"/>
  <c r="P3040" i="1"/>
  <c r="P3041" i="1"/>
  <c r="P3042" i="1"/>
  <c r="P3043" i="1"/>
  <c r="P3044" i="1"/>
  <c r="P3045" i="1"/>
  <c r="P3046" i="1"/>
  <c r="P3047" i="1"/>
  <c r="P3048" i="1"/>
  <c r="P3049" i="1"/>
  <c r="P3050" i="1"/>
  <c r="P3051" i="1"/>
  <c r="P3052" i="1"/>
  <c r="P3053" i="1"/>
  <c r="P3054" i="1"/>
  <c r="P3055" i="1"/>
  <c r="P3056" i="1"/>
  <c r="P3057" i="1"/>
  <c r="P3058" i="1"/>
  <c r="P3059" i="1"/>
  <c r="P3060" i="1"/>
  <c r="P3061" i="1"/>
  <c r="P3062" i="1"/>
  <c r="P3063" i="1"/>
  <c r="P3064" i="1"/>
  <c r="P3065" i="1"/>
  <c r="P3066" i="1"/>
  <c r="P3067" i="1"/>
  <c r="P3068" i="1"/>
  <c r="P3069" i="1"/>
  <c r="P3070" i="1"/>
  <c r="P3071" i="1"/>
  <c r="P3072" i="1"/>
  <c r="P3073" i="1"/>
  <c r="P3074" i="1"/>
  <c r="P3075" i="1"/>
  <c r="P3076" i="1"/>
  <c r="P3077" i="1"/>
  <c r="P3078" i="1"/>
  <c r="P3079" i="1"/>
  <c r="P3080" i="1"/>
  <c r="P3081" i="1"/>
  <c r="P3082" i="1"/>
  <c r="P3083" i="1"/>
  <c r="P3084" i="1"/>
  <c r="P3085" i="1"/>
  <c r="P3086" i="1"/>
  <c r="P3087" i="1"/>
  <c r="P3088" i="1"/>
  <c r="P3089" i="1"/>
  <c r="P3090" i="1"/>
  <c r="P3091" i="1"/>
  <c r="P3092" i="1"/>
  <c r="P3093" i="1"/>
  <c r="P3094" i="1"/>
  <c r="P3095" i="1"/>
  <c r="P3096" i="1"/>
  <c r="P3097" i="1"/>
  <c r="P3098" i="1"/>
  <c r="P3099" i="1"/>
  <c r="P3100" i="1"/>
  <c r="P3101" i="1"/>
  <c r="P3102" i="1"/>
  <c r="P3103" i="1"/>
  <c r="P3104" i="1"/>
  <c r="P3105" i="1"/>
  <c r="P3106" i="1"/>
  <c r="P3107" i="1"/>
  <c r="P3108" i="1"/>
  <c r="P3109" i="1"/>
  <c r="P3110" i="1"/>
  <c r="P3111" i="1"/>
  <c r="P3112" i="1"/>
  <c r="P3113" i="1"/>
  <c r="P3114" i="1"/>
  <c r="P3115" i="1"/>
  <c r="P3116" i="1"/>
  <c r="P3117" i="1"/>
  <c r="P3118" i="1"/>
  <c r="P3119" i="1"/>
  <c r="P3120" i="1"/>
  <c r="P3121" i="1"/>
  <c r="P3122" i="1"/>
  <c r="P3123" i="1"/>
  <c r="P3124" i="1"/>
  <c r="P3125" i="1"/>
  <c r="P3126" i="1"/>
  <c r="P3127" i="1"/>
  <c r="P3128" i="1"/>
  <c r="P3129" i="1"/>
  <c r="P3130" i="1"/>
  <c r="P3131" i="1"/>
  <c r="P3132" i="1"/>
  <c r="P3133" i="1"/>
  <c r="P3134" i="1"/>
  <c r="P3135" i="1"/>
  <c r="P3136" i="1"/>
  <c r="P3137" i="1"/>
  <c r="P3138" i="1"/>
  <c r="P3139" i="1"/>
  <c r="P3140" i="1"/>
  <c r="P3141" i="1"/>
  <c r="P3142" i="1"/>
  <c r="P3143" i="1"/>
  <c r="P3144" i="1"/>
  <c r="P3145" i="1"/>
  <c r="P3146" i="1"/>
  <c r="P3147" i="1"/>
  <c r="P3148" i="1"/>
  <c r="P3149" i="1"/>
  <c r="P3150" i="1"/>
  <c r="P3151" i="1"/>
  <c r="P3152" i="1"/>
  <c r="P3153" i="1"/>
  <c r="P3154" i="1"/>
  <c r="P3155" i="1"/>
  <c r="P3156" i="1"/>
  <c r="P3157" i="1"/>
  <c r="P3158" i="1"/>
  <c r="P3159" i="1"/>
  <c r="P3160" i="1"/>
  <c r="P3161" i="1"/>
  <c r="P3162" i="1"/>
  <c r="P3163" i="1"/>
  <c r="P3164" i="1"/>
  <c r="P3165" i="1"/>
  <c r="P3166" i="1"/>
  <c r="P3167" i="1"/>
  <c r="P3168" i="1"/>
  <c r="P3169" i="1"/>
  <c r="P3170" i="1"/>
  <c r="P3171" i="1"/>
  <c r="P3172" i="1"/>
  <c r="P3173" i="1"/>
  <c r="P3174" i="1"/>
  <c r="P3175" i="1"/>
  <c r="P3176" i="1"/>
  <c r="P3177" i="1"/>
  <c r="P3178" i="1"/>
  <c r="P3179" i="1"/>
  <c r="P3180" i="1"/>
  <c r="P3181" i="1"/>
  <c r="P3182" i="1"/>
  <c r="P3183" i="1"/>
  <c r="P3184" i="1"/>
  <c r="P3185" i="1"/>
  <c r="P3186" i="1"/>
  <c r="P3187" i="1"/>
  <c r="P3188" i="1"/>
  <c r="P3189" i="1"/>
  <c r="P3190" i="1"/>
  <c r="P3191" i="1"/>
  <c r="P3192" i="1"/>
  <c r="P3193" i="1"/>
  <c r="P3194" i="1"/>
  <c r="P3195" i="1"/>
  <c r="P3196" i="1"/>
  <c r="P3197" i="1"/>
  <c r="P3198" i="1"/>
  <c r="P3199" i="1"/>
  <c r="P3200" i="1"/>
  <c r="P3201" i="1"/>
  <c r="P3202" i="1"/>
  <c r="P3203" i="1"/>
  <c r="P3204" i="1"/>
  <c r="P3205" i="1"/>
  <c r="P3206" i="1"/>
  <c r="P3207" i="1"/>
  <c r="P3208" i="1"/>
  <c r="P3209" i="1"/>
  <c r="P3210" i="1"/>
  <c r="P3211" i="1"/>
  <c r="P3212" i="1"/>
  <c r="P3213" i="1"/>
  <c r="P3214" i="1"/>
  <c r="P3215" i="1"/>
  <c r="P3216" i="1"/>
  <c r="P3217" i="1"/>
  <c r="P3218" i="1"/>
  <c r="P3219" i="1"/>
  <c r="P3220" i="1"/>
  <c r="P3221" i="1"/>
  <c r="P3222" i="1"/>
  <c r="P3223" i="1"/>
  <c r="P3224" i="1"/>
  <c r="P3225" i="1"/>
  <c r="P3226" i="1"/>
  <c r="P3227" i="1"/>
  <c r="P3228" i="1"/>
  <c r="P3229" i="1"/>
  <c r="P3230" i="1"/>
  <c r="P3231" i="1"/>
  <c r="P3232" i="1"/>
  <c r="P3233" i="1"/>
  <c r="P3234" i="1"/>
  <c r="P3235" i="1"/>
  <c r="P3236" i="1"/>
  <c r="P3237" i="1"/>
  <c r="P3238" i="1"/>
  <c r="P3239" i="1"/>
  <c r="P3240" i="1"/>
  <c r="P3241" i="1"/>
  <c r="P3242" i="1"/>
  <c r="P3243" i="1"/>
  <c r="P3244" i="1"/>
  <c r="P3245" i="1"/>
  <c r="P3246" i="1"/>
  <c r="P3247" i="1"/>
  <c r="P3248" i="1"/>
  <c r="P3249" i="1"/>
  <c r="P3250" i="1"/>
  <c r="P3251" i="1"/>
  <c r="P3252" i="1"/>
  <c r="P3253" i="1"/>
  <c r="P3254" i="1"/>
  <c r="P3255" i="1"/>
  <c r="P3256" i="1"/>
  <c r="P3257" i="1"/>
  <c r="P3258" i="1"/>
  <c r="P3259" i="1"/>
  <c r="P3260" i="1"/>
  <c r="P3261" i="1"/>
  <c r="P3262" i="1"/>
  <c r="P3263" i="1"/>
  <c r="P3264" i="1"/>
  <c r="P3265" i="1"/>
  <c r="P3266" i="1"/>
  <c r="P3267" i="1"/>
  <c r="P3268" i="1"/>
  <c r="P3269" i="1"/>
  <c r="P3270" i="1"/>
  <c r="P3271" i="1"/>
  <c r="P3272" i="1"/>
  <c r="P3273" i="1"/>
  <c r="P3274" i="1"/>
  <c r="P3275" i="1"/>
  <c r="P3276" i="1"/>
  <c r="P3277" i="1"/>
  <c r="P3278" i="1"/>
  <c r="P3279" i="1"/>
  <c r="P3280" i="1"/>
  <c r="P3281" i="1"/>
  <c r="P3282" i="1"/>
  <c r="P3283" i="1"/>
  <c r="P3284" i="1"/>
  <c r="P3285" i="1"/>
  <c r="P3286" i="1"/>
  <c r="P3287" i="1"/>
  <c r="P3288" i="1"/>
  <c r="P3289" i="1"/>
  <c r="P3290" i="1"/>
  <c r="P3291" i="1"/>
  <c r="P3292" i="1"/>
  <c r="P3293" i="1"/>
  <c r="P3294" i="1"/>
  <c r="P3295" i="1"/>
  <c r="P3296" i="1"/>
  <c r="P3297" i="1"/>
  <c r="P3298" i="1"/>
  <c r="P3299" i="1"/>
  <c r="P3300" i="1"/>
  <c r="P3301" i="1"/>
  <c r="P3302" i="1"/>
  <c r="P3303" i="1"/>
  <c r="P3304" i="1"/>
  <c r="P3305" i="1"/>
  <c r="P3306" i="1"/>
  <c r="P3307" i="1"/>
  <c r="P3308" i="1"/>
  <c r="P3309" i="1"/>
  <c r="P3310" i="1"/>
  <c r="P3311" i="1"/>
  <c r="P3312" i="1"/>
  <c r="P3313" i="1"/>
  <c r="P3314" i="1"/>
  <c r="P3315" i="1"/>
  <c r="P3316" i="1"/>
  <c r="P3317" i="1"/>
  <c r="P3318" i="1"/>
  <c r="P3319" i="1"/>
  <c r="P3320" i="1"/>
  <c r="P3321" i="1"/>
  <c r="P3322" i="1"/>
  <c r="P3323" i="1"/>
  <c r="P3324" i="1"/>
  <c r="P3325" i="1"/>
  <c r="P3326" i="1"/>
  <c r="P3327" i="1"/>
  <c r="P3328" i="1"/>
  <c r="P3329" i="1"/>
  <c r="P3330" i="1"/>
  <c r="P3331" i="1"/>
  <c r="P3332" i="1"/>
  <c r="P3333" i="1"/>
  <c r="P3334" i="1"/>
  <c r="P3335" i="1"/>
  <c r="P3336" i="1"/>
  <c r="P3337" i="1"/>
  <c r="P3338" i="1"/>
  <c r="P3339" i="1"/>
  <c r="P3340" i="1"/>
  <c r="P3341" i="1"/>
  <c r="P3342" i="1"/>
  <c r="P3343" i="1"/>
  <c r="P3344" i="1"/>
  <c r="P3345" i="1"/>
  <c r="P3346" i="1"/>
  <c r="P3347" i="1"/>
  <c r="P3348" i="1"/>
  <c r="P3349" i="1"/>
  <c r="P3350" i="1"/>
  <c r="P3351" i="1"/>
  <c r="P3352" i="1"/>
  <c r="P3353" i="1"/>
  <c r="P3354" i="1"/>
  <c r="P3355" i="1"/>
  <c r="P3356" i="1"/>
  <c r="P3357" i="1"/>
  <c r="P3358" i="1"/>
  <c r="P3359" i="1"/>
  <c r="P3360" i="1"/>
  <c r="P3361" i="1"/>
  <c r="P3362" i="1"/>
  <c r="P3363" i="1"/>
  <c r="P3364" i="1"/>
  <c r="P3365" i="1"/>
  <c r="P3366" i="1"/>
  <c r="P3367" i="1"/>
  <c r="P3368" i="1"/>
  <c r="P3369" i="1"/>
  <c r="P3370" i="1"/>
  <c r="P3371" i="1"/>
  <c r="P3372" i="1"/>
  <c r="P3373" i="1"/>
  <c r="P3374" i="1"/>
  <c r="P3375" i="1"/>
  <c r="P3376" i="1"/>
  <c r="P3377" i="1"/>
  <c r="P3378" i="1"/>
  <c r="P3379" i="1"/>
  <c r="P3380" i="1"/>
  <c r="P3381" i="1"/>
  <c r="P3382" i="1"/>
  <c r="P3383" i="1"/>
  <c r="P3384" i="1"/>
  <c r="P3385" i="1"/>
  <c r="P3386" i="1"/>
  <c r="P3387" i="1"/>
  <c r="P3388" i="1"/>
  <c r="P3389" i="1"/>
  <c r="P3390" i="1"/>
  <c r="P3391" i="1"/>
  <c r="P3392" i="1"/>
  <c r="P3393" i="1"/>
  <c r="P3394" i="1"/>
  <c r="P3395" i="1"/>
  <c r="P3396" i="1"/>
  <c r="P3397" i="1"/>
  <c r="P3398" i="1"/>
  <c r="P3399" i="1"/>
  <c r="P3400" i="1"/>
  <c r="P3401" i="1"/>
  <c r="P3402" i="1"/>
  <c r="P3403" i="1"/>
  <c r="P3404" i="1"/>
  <c r="P3405" i="1"/>
  <c r="P3406" i="1"/>
  <c r="P3407" i="1"/>
  <c r="P3408" i="1"/>
  <c r="P3409" i="1"/>
  <c r="P3410" i="1"/>
  <c r="P3411" i="1"/>
  <c r="P3412" i="1"/>
  <c r="P3413" i="1"/>
  <c r="P3414" i="1"/>
  <c r="P3415" i="1"/>
  <c r="P3416" i="1"/>
  <c r="P3417" i="1"/>
  <c r="P3418" i="1"/>
  <c r="P3419" i="1"/>
  <c r="P3420" i="1"/>
  <c r="P3421" i="1"/>
  <c r="P3422" i="1"/>
  <c r="P3423" i="1"/>
  <c r="P3424" i="1"/>
  <c r="P3425" i="1"/>
  <c r="P3426" i="1"/>
  <c r="P3427" i="1"/>
  <c r="P3428" i="1"/>
  <c r="P3429" i="1"/>
  <c r="P3430" i="1"/>
  <c r="P3431" i="1"/>
  <c r="P3432" i="1"/>
  <c r="P3433" i="1"/>
  <c r="P3434" i="1"/>
  <c r="P3435" i="1"/>
  <c r="P3436" i="1"/>
  <c r="P3437" i="1"/>
  <c r="P3438" i="1"/>
  <c r="P3439" i="1"/>
  <c r="P3440" i="1"/>
  <c r="P3441" i="1"/>
  <c r="P3442" i="1"/>
  <c r="P3443" i="1"/>
  <c r="P3444" i="1"/>
  <c r="P3445" i="1"/>
  <c r="P3446" i="1"/>
  <c r="P3447" i="1"/>
  <c r="P3448" i="1"/>
  <c r="P3449" i="1"/>
  <c r="P3450" i="1"/>
  <c r="P3451" i="1"/>
  <c r="P3452" i="1"/>
  <c r="P3453" i="1"/>
  <c r="P3454" i="1"/>
  <c r="P3455" i="1"/>
  <c r="P3456" i="1"/>
  <c r="P3457" i="1"/>
  <c r="P3458" i="1"/>
  <c r="P3459" i="1"/>
  <c r="P3460" i="1"/>
  <c r="P3461" i="1"/>
  <c r="P3462" i="1"/>
  <c r="P3463" i="1"/>
  <c r="P3464" i="1"/>
  <c r="P3465" i="1"/>
  <c r="P3466" i="1"/>
  <c r="P3467" i="1"/>
  <c r="P3468" i="1"/>
  <c r="P3469" i="1"/>
  <c r="P3470" i="1"/>
  <c r="P3471" i="1"/>
  <c r="P3472" i="1"/>
  <c r="P3473" i="1"/>
  <c r="P3474" i="1"/>
  <c r="P3475" i="1"/>
  <c r="P3476" i="1"/>
  <c r="P3477" i="1"/>
  <c r="P3478" i="1"/>
  <c r="P3479" i="1"/>
  <c r="P3480" i="1"/>
  <c r="P3481" i="1"/>
  <c r="P3482" i="1"/>
  <c r="P3483" i="1"/>
  <c r="P3484" i="1"/>
  <c r="P3485" i="1"/>
  <c r="P3486" i="1"/>
  <c r="P3487" i="1"/>
  <c r="P3488" i="1"/>
  <c r="P3489" i="1"/>
  <c r="P3490" i="1"/>
  <c r="P3491" i="1"/>
  <c r="P3492" i="1"/>
  <c r="P3493" i="1"/>
  <c r="P3494" i="1"/>
  <c r="P3495" i="1"/>
  <c r="P3496" i="1"/>
  <c r="P3497" i="1"/>
  <c r="P3498" i="1"/>
  <c r="P3499" i="1"/>
  <c r="P3500" i="1"/>
  <c r="P3501" i="1"/>
  <c r="P3502" i="1"/>
  <c r="P3503" i="1"/>
  <c r="P3504" i="1"/>
  <c r="P3505" i="1"/>
  <c r="P3506" i="1"/>
  <c r="P3507" i="1"/>
  <c r="P3508" i="1"/>
  <c r="P3509" i="1"/>
  <c r="P3510" i="1"/>
  <c r="P3511" i="1"/>
  <c r="P3512" i="1"/>
  <c r="P3513" i="1"/>
  <c r="P3514" i="1"/>
  <c r="P3515" i="1"/>
  <c r="P3516" i="1"/>
  <c r="P3517" i="1"/>
  <c r="P3518" i="1"/>
  <c r="P3519" i="1"/>
  <c r="P3520" i="1"/>
  <c r="P3521" i="1"/>
  <c r="P3522" i="1"/>
  <c r="P3523" i="1"/>
  <c r="P3524" i="1"/>
  <c r="P3525" i="1"/>
  <c r="P3526" i="1"/>
  <c r="P3527" i="1"/>
  <c r="P3528" i="1"/>
  <c r="P3529" i="1"/>
  <c r="P3530" i="1"/>
  <c r="P3531" i="1"/>
  <c r="P3532" i="1"/>
  <c r="P3533" i="1"/>
  <c r="P3534" i="1"/>
  <c r="P3535" i="1"/>
  <c r="P3536" i="1"/>
  <c r="P3537" i="1"/>
  <c r="P3538" i="1"/>
  <c r="P3539" i="1"/>
  <c r="P3540" i="1"/>
  <c r="P3541" i="1"/>
  <c r="P3542" i="1"/>
  <c r="P3543" i="1"/>
  <c r="P3544" i="1"/>
  <c r="P3545" i="1"/>
  <c r="P3546" i="1"/>
  <c r="P3547" i="1"/>
  <c r="P3548" i="1"/>
  <c r="P3549" i="1"/>
  <c r="P3550" i="1"/>
  <c r="P3551" i="1"/>
  <c r="P3552" i="1"/>
  <c r="P3553" i="1"/>
  <c r="P3554" i="1"/>
  <c r="P3555" i="1"/>
  <c r="P3556" i="1"/>
  <c r="P3557" i="1"/>
  <c r="P3558" i="1"/>
  <c r="P3559" i="1"/>
  <c r="P3560" i="1"/>
  <c r="P3561" i="1"/>
  <c r="P3562" i="1"/>
  <c r="P3563" i="1"/>
  <c r="P3564" i="1"/>
  <c r="P3565" i="1"/>
  <c r="P3566" i="1"/>
  <c r="P3567" i="1"/>
  <c r="P3568" i="1"/>
  <c r="P3569" i="1"/>
  <c r="P3570" i="1"/>
  <c r="P3571" i="1"/>
  <c r="P3572" i="1"/>
  <c r="P3573" i="1"/>
  <c r="P3574" i="1"/>
  <c r="P3575" i="1"/>
  <c r="P3576" i="1"/>
  <c r="P3577" i="1"/>
  <c r="P3578" i="1"/>
  <c r="P3579" i="1"/>
  <c r="P3580" i="1"/>
  <c r="P3581" i="1"/>
  <c r="P3582" i="1"/>
  <c r="P3583" i="1"/>
  <c r="P3584" i="1"/>
  <c r="P3585" i="1"/>
  <c r="P3586" i="1"/>
  <c r="P3587" i="1"/>
  <c r="P3588" i="1"/>
  <c r="P3589" i="1"/>
  <c r="P3590" i="1"/>
  <c r="P3591" i="1"/>
  <c r="P3592" i="1"/>
  <c r="P3593" i="1"/>
  <c r="P3594" i="1"/>
  <c r="P3595" i="1"/>
  <c r="P3596" i="1"/>
  <c r="P3597" i="1"/>
  <c r="P3598" i="1"/>
  <c r="P3599" i="1"/>
  <c r="P3600" i="1"/>
  <c r="P3601" i="1"/>
  <c r="P3602" i="1"/>
  <c r="P3603" i="1"/>
  <c r="P3604" i="1"/>
  <c r="P3605" i="1"/>
  <c r="P3606" i="1"/>
  <c r="P3607" i="1"/>
  <c r="P3608" i="1"/>
  <c r="P3609" i="1"/>
  <c r="P3610" i="1"/>
  <c r="P3611" i="1"/>
  <c r="P3612" i="1"/>
  <c r="P3613" i="1"/>
  <c r="P3614" i="1"/>
  <c r="P3615" i="1"/>
  <c r="P3616" i="1"/>
  <c r="P3617" i="1"/>
  <c r="P3618" i="1"/>
  <c r="P3619" i="1"/>
  <c r="P3620" i="1"/>
  <c r="P3621" i="1"/>
  <c r="P3622" i="1"/>
  <c r="P3623" i="1"/>
  <c r="P3624" i="1"/>
  <c r="P3625" i="1"/>
  <c r="P3626" i="1"/>
  <c r="P3627" i="1"/>
  <c r="P3628" i="1"/>
  <c r="P3629" i="1"/>
  <c r="P3630" i="1"/>
  <c r="P3631" i="1"/>
  <c r="P3632" i="1"/>
  <c r="P3633" i="1"/>
  <c r="P3634" i="1"/>
  <c r="P3635" i="1"/>
  <c r="P3636" i="1"/>
  <c r="P3637" i="1"/>
  <c r="P3638" i="1"/>
  <c r="P3639" i="1"/>
  <c r="P3640" i="1"/>
  <c r="P3641" i="1"/>
  <c r="P3642" i="1"/>
  <c r="P3643" i="1"/>
  <c r="P3644" i="1"/>
  <c r="P3645" i="1"/>
  <c r="P3646" i="1"/>
  <c r="P3647" i="1"/>
  <c r="P3648" i="1"/>
  <c r="P3649" i="1"/>
  <c r="P3650" i="1"/>
  <c r="P3651" i="1"/>
  <c r="P3652" i="1"/>
  <c r="P3653" i="1"/>
  <c r="P3654" i="1"/>
  <c r="P3655" i="1"/>
  <c r="P3656" i="1"/>
  <c r="P3657" i="1"/>
  <c r="P3658" i="1"/>
  <c r="P3659" i="1"/>
  <c r="P3660" i="1"/>
  <c r="P3661" i="1"/>
  <c r="P3662" i="1"/>
  <c r="P3663" i="1"/>
  <c r="P3664" i="1"/>
  <c r="P3665" i="1"/>
  <c r="P3666" i="1"/>
  <c r="P3667" i="1"/>
  <c r="P3668" i="1"/>
  <c r="P3669" i="1"/>
  <c r="P3670" i="1"/>
  <c r="P3671" i="1"/>
  <c r="P3672" i="1"/>
  <c r="P3673" i="1"/>
  <c r="P3674" i="1"/>
  <c r="P3675" i="1"/>
  <c r="P3676" i="1"/>
  <c r="P3677" i="1"/>
  <c r="P3678" i="1"/>
  <c r="P3679" i="1"/>
  <c r="P3680" i="1"/>
  <c r="P3681" i="1"/>
  <c r="P3682" i="1"/>
  <c r="P3683" i="1"/>
  <c r="P3684" i="1"/>
  <c r="P3685" i="1"/>
  <c r="P3686" i="1"/>
  <c r="P3687" i="1"/>
  <c r="P3688" i="1"/>
  <c r="P3689" i="1"/>
  <c r="P3690" i="1"/>
  <c r="P3691" i="1"/>
  <c r="P3692" i="1"/>
  <c r="P3693" i="1"/>
  <c r="P3694" i="1"/>
  <c r="P3695" i="1"/>
  <c r="P3696" i="1"/>
  <c r="P3697" i="1"/>
  <c r="P3698" i="1"/>
  <c r="P3699" i="1"/>
  <c r="P3700" i="1"/>
  <c r="P3701" i="1"/>
  <c r="P3702" i="1"/>
  <c r="P3703" i="1"/>
  <c r="P3704" i="1"/>
  <c r="P3705" i="1"/>
  <c r="P3706" i="1"/>
  <c r="P3707" i="1"/>
  <c r="P3708" i="1"/>
  <c r="P3709" i="1"/>
  <c r="P3710" i="1"/>
  <c r="P3711" i="1"/>
  <c r="P3712" i="1"/>
  <c r="P3713" i="1"/>
  <c r="P3714" i="1"/>
  <c r="P3715" i="1"/>
  <c r="P3716" i="1"/>
  <c r="P3717" i="1"/>
  <c r="P3718" i="1"/>
  <c r="P3719" i="1"/>
  <c r="P3720" i="1"/>
  <c r="P3721" i="1"/>
  <c r="P3722" i="1"/>
  <c r="P3723" i="1"/>
  <c r="P3724" i="1"/>
  <c r="P3725" i="1"/>
  <c r="P3726" i="1"/>
  <c r="P3727" i="1"/>
  <c r="P3728" i="1"/>
  <c r="P3729" i="1"/>
  <c r="P3730" i="1"/>
  <c r="P3731" i="1"/>
  <c r="P3732" i="1"/>
  <c r="P3733" i="1"/>
  <c r="P3734" i="1"/>
  <c r="P3735" i="1"/>
  <c r="P3736" i="1"/>
  <c r="P3737" i="1"/>
  <c r="P3738" i="1"/>
  <c r="P3739" i="1"/>
  <c r="P3740" i="1"/>
  <c r="P3741" i="1"/>
  <c r="P3742" i="1"/>
  <c r="P3743" i="1"/>
  <c r="P3744" i="1"/>
  <c r="P3745" i="1"/>
  <c r="P3746" i="1"/>
  <c r="P3747" i="1"/>
  <c r="P3748" i="1"/>
  <c r="P3749" i="1"/>
  <c r="P3750" i="1"/>
  <c r="P3751" i="1"/>
  <c r="P3752" i="1"/>
  <c r="P3753" i="1"/>
  <c r="P3754" i="1"/>
  <c r="P3755" i="1"/>
  <c r="P3756" i="1"/>
  <c r="P3757" i="1"/>
  <c r="P3758" i="1"/>
  <c r="P3759" i="1"/>
  <c r="P3760" i="1"/>
  <c r="P3761" i="1"/>
  <c r="P3762" i="1"/>
  <c r="P3763" i="1"/>
  <c r="P3764" i="1"/>
  <c r="P3765" i="1"/>
  <c r="P3766" i="1"/>
  <c r="P3767" i="1"/>
  <c r="P3768" i="1"/>
  <c r="P3769" i="1"/>
  <c r="P3770" i="1"/>
  <c r="P3771" i="1"/>
  <c r="P3772" i="1"/>
  <c r="P3773" i="1"/>
  <c r="P3774" i="1"/>
  <c r="P3775" i="1"/>
  <c r="P3776" i="1"/>
  <c r="P3777" i="1"/>
  <c r="P3778" i="1"/>
  <c r="P3779" i="1"/>
  <c r="P3780" i="1"/>
  <c r="P3781" i="1"/>
  <c r="P3782" i="1"/>
  <c r="P3783" i="1"/>
  <c r="P3784" i="1"/>
  <c r="P3785" i="1"/>
  <c r="P3786" i="1"/>
  <c r="P3787" i="1"/>
  <c r="P3788" i="1"/>
  <c r="P3789" i="1"/>
  <c r="P3790" i="1"/>
  <c r="P3791" i="1"/>
  <c r="P3792" i="1"/>
  <c r="P3793" i="1"/>
  <c r="P3794" i="1"/>
  <c r="P3795" i="1"/>
  <c r="P3796" i="1"/>
  <c r="P3797" i="1"/>
  <c r="P3798" i="1"/>
  <c r="P3799" i="1"/>
  <c r="P3800" i="1"/>
  <c r="P3801" i="1"/>
  <c r="P3802" i="1"/>
  <c r="P3803" i="1"/>
  <c r="P3804" i="1"/>
  <c r="P3805" i="1"/>
  <c r="P3806" i="1"/>
  <c r="P3807" i="1"/>
  <c r="P3808" i="1"/>
  <c r="P3809" i="1"/>
  <c r="P3810" i="1"/>
  <c r="P3811" i="1"/>
  <c r="P3812" i="1"/>
  <c r="P3813" i="1"/>
  <c r="P3814" i="1"/>
  <c r="P3815" i="1"/>
  <c r="P3816" i="1"/>
  <c r="P3817" i="1"/>
  <c r="P3818" i="1"/>
  <c r="P3819" i="1"/>
  <c r="P3820" i="1"/>
  <c r="P3821" i="1"/>
  <c r="P3822" i="1"/>
  <c r="P3823" i="1"/>
  <c r="P3824" i="1"/>
  <c r="P3825" i="1"/>
  <c r="P3826" i="1"/>
  <c r="P3827" i="1"/>
  <c r="P3828" i="1"/>
  <c r="P3829" i="1"/>
  <c r="P3830" i="1"/>
  <c r="P3831" i="1"/>
  <c r="P3832" i="1"/>
  <c r="P3833" i="1"/>
  <c r="P3834" i="1"/>
  <c r="P3835" i="1"/>
  <c r="P3836" i="1"/>
  <c r="P3837" i="1"/>
  <c r="P3838" i="1"/>
  <c r="P3839" i="1"/>
  <c r="P3840" i="1"/>
  <c r="P3841" i="1"/>
  <c r="P3842" i="1"/>
  <c r="P3843" i="1"/>
  <c r="P3844" i="1"/>
  <c r="P3845" i="1"/>
  <c r="P3846" i="1"/>
  <c r="P3847" i="1"/>
  <c r="P3848" i="1"/>
  <c r="P3849" i="1"/>
  <c r="P3850" i="1"/>
  <c r="P3851" i="1"/>
  <c r="P3852" i="1"/>
  <c r="P3853" i="1"/>
  <c r="P3854" i="1"/>
  <c r="P3855" i="1"/>
  <c r="P3856" i="1"/>
  <c r="P3857" i="1"/>
  <c r="P3858" i="1"/>
  <c r="P3859" i="1"/>
  <c r="P3860" i="1"/>
  <c r="P3861" i="1"/>
  <c r="P3862" i="1"/>
  <c r="P3863" i="1"/>
  <c r="P3864" i="1"/>
  <c r="P3865" i="1"/>
  <c r="P3866" i="1"/>
  <c r="P3867" i="1"/>
  <c r="P3868" i="1"/>
  <c r="P3869" i="1"/>
  <c r="P3870" i="1"/>
  <c r="P3871" i="1"/>
  <c r="P3872" i="1"/>
  <c r="P3873" i="1"/>
  <c r="P3874" i="1"/>
  <c r="P3875" i="1"/>
  <c r="P3876" i="1"/>
  <c r="P3877" i="1"/>
  <c r="P3878" i="1"/>
  <c r="P3879" i="1"/>
  <c r="P3880" i="1"/>
  <c r="P3881" i="1"/>
  <c r="P3882" i="1"/>
  <c r="P3883" i="1"/>
  <c r="P3884" i="1"/>
  <c r="P3885" i="1"/>
  <c r="P3886" i="1"/>
  <c r="P3887" i="1"/>
  <c r="P3888" i="1"/>
  <c r="P3889" i="1"/>
  <c r="P3890" i="1"/>
  <c r="P3891" i="1"/>
  <c r="P3892" i="1"/>
  <c r="P3893" i="1"/>
  <c r="P3894" i="1"/>
  <c r="P3895" i="1"/>
  <c r="P3896" i="1"/>
  <c r="P3897" i="1"/>
  <c r="P3898" i="1"/>
  <c r="P3899" i="1"/>
  <c r="P3900" i="1"/>
  <c r="P3901" i="1"/>
  <c r="P3902" i="1"/>
  <c r="P3903" i="1"/>
  <c r="P3904" i="1"/>
  <c r="P3905" i="1"/>
  <c r="P3906" i="1"/>
  <c r="P3907" i="1"/>
  <c r="P3908" i="1"/>
  <c r="P3909" i="1"/>
  <c r="P3910" i="1"/>
  <c r="P3911" i="1"/>
  <c r="P3912" i="1"/>
  <c r="P3913" i="1"/>
  <c r="P3914" i="1"/>
  <c r="P3915" i="1"/>
  <c r="P3916" i="1"/>
  <c r="P3917" i="1"/>
  <c r="P3918" i="1"/>
  <c r="P3919" i="1"/>
  <c r="P3920" i="1"/>
  <c r="P3921" i="1"/>
  <c r="P3922" i="1"/>
  <c r="P3923" i="1"/>
  <c r="P3924" i="1"/>
  <c r="P3925" i="1"/>
  <c r="P3926" i="1"/>
  <c r="P3927" i="1"/>
  <c r="P3928" i="1"/>
  <c r="P3929" i="1"/>
  <c r="P3930" i="1"/>
  <c r="P3931" i="1"/>
  <c r="P3932" i="1"/>
  <c r="P3933" i="1"/>
  <c r="P3934" i="1"/>
  <c r="P3935" i="1"/>
  <c r="P3936" i="1"/>
  <c r="P3937" i="1"/>
  <c r="P3938" i="1"/>
  <c r="P3939" i="1"/>
  <c r="P3940" i="1"/>
  <c r="P3941" i="1"/>
  <c r="P3942" i="1"/>
  <c r="P3943" i="1"/>
  <c r="P3944" i="1"/>
  <c r="P3945" i="1"/>
  <c r="P3946" i="1"/>
  <c r="P3947" i="1"/>
  <c r="P3948" i="1"/>
  <c r="P3949" i="1"/>
  <c r="P3950" i="1"/>
  <c r="P3951" i="1"/>
  <c r="P3952" i="1"/>
  <c r="P3953" i="1"/>
  <c r="P3954" i="1"/>
  <c r="P3955" i="1"/>
  <c r="P3956" i="1"/>
  <c r="P3957" i="1"/>
  <c r="P3958" i="1"/>
  <c r="P3959" i="1"/>
  <c r="P3960" i="1"/>
  <c r="P3961" i="1"/>
  <c r="P3962" i="1"/>
  <c r="P3963" i="1"/>
  <c r="P3964" i="1"/>
  <c r="P3965" i="1"/>
  <c r="P3966" i="1"/>
  <c r="P3967" i="1"/>
  <c r="P3968" i="1"/>
  <c r="P3969" i="1"/>
  <c r="P3970" i="1"/>
  <c r="P3971" i="1"/>
  <c r="P3972" i="1"/>
  <c r="P3973" i="1"/>
  <c r="P3974" i="1"/>
  <c r="P3975" i="1"/>
  <c r="P3976" i="1"/>
  <c r="P3977" i="1"/>
  <c r="P3978" i="1"/>
  <c r="P3979" i="1"/>
  <c r="P3980" i="1"/>
  <c r="P3981" i="1"/>
  <c r="P3982" i="1"/>
  <c r="P3983" i="1"/>
  <c r="P3984" i="1"/>
  <c r="P3985" i="1"/>
  <c r="P3986" i="1"/>
  <c r="P3987" i="1"/>
  <c r="P3988" i="1"/>
  <c r="P3989" i="1"/>
  <c r="P3990" i="1"/>
  <c r="P3991" i="1"/>
  <c r="P3992" i="1"/>
  <c r="P3993" i="1"/>
  <c r="P3994" i="1"/>
  <c r="P3995" i="1"/>
  <c r="P3996" i="1"/>
  <c r="P3997" i="1"/>
  <c r="P3998" i="1"/>
  <c r="P3999" i="1"/>
  <c r="P4000" i="1"/>
  <c r="P4001" i="1"/>
  <c r="P4002" i="1"/>
  <c r="P4003" i="1"/>
  <c r="P4004" i="1"/>
  <c r="P4005" i="1"/>
  <c r="P4006" i="1"/>
  <c r="P4007" i="1"/>
  <c r="P4008" i="1"/>
  <c r="P4009" i="1"/>
  <c r="P4010" i="1"/>
  <c r="P4011" i="1"/>
  <c r="P4012" i="1"/>
  <c r="P4013" i="1"/>
  <c r="P4014" i="1"/>
  <c r="P4015" i="1"/>
  <c r="P4016" i="1"/>
  <c r="P4017" i="1"/>
  <c r="P4018" i="1"/>
  <c r="P4019" i="1"/>
  <c r="P4020" i="1"/>
  <c r="P4021" i="1"/>
  <c r="P4022" i="1"/>
  <c r="P4023" i="1"/>
  <c r="P4024" i="1"/>
  <c r="P4025" i="1"/>
  <c r="P4026" i="1"/>
  <c r="P4027" i="1"/>
  <c r="P4028" i="1"/>
  <c r="P4029" i="1"/>
  <c r="P4030" i="1"/>
  <c r="P4031" i="1"/>
  <c r="P4032" i="1"/>
  <c r="P4033" i="1"/>
  <c r="P4034" i="1"/>
  <c r="P4035" i="1"/>
  <c r="P4036" i="1"/>
  <c r="P4037" i="1"/>
  <c r="P4038" i="1"/>
  <c r="P4039" i="1"/>
  <c r="P4040" i="1"/>
  <c r="P4041" i="1"/>
  <c r="P4042" i="1"/>
  <c r="P4043" i="1"/>
  <c r="P4044" i="1"/>
  <c r="P4045" i="1"/>
  <c r="P4046" i="1"/>
  <c r="P4047" i="1"/>
  <c r="P4048" i="1"/>
  <c r="P4049" i="1"/>
  <c r="P4050" i="1"/>
  <c r="P4051" i="1"/>
  <c r="P4052" i="1"/>
  <c r="P4053" i="1"/>
  <c r="P4054" i="1"/>
  <c r="P4055" i="1"/>
  <c r="P4056" i="1"/>
  <c r="P4057" i="1"/>
  <c r="P4058" i="1"/>
  <c r="P4059" i="1"/>
  <c r="P4060" i="1"/>
  <c r="P4061" i="1"/>
  <c r="P4062" i="1"/>
  <c r="P4063" i="1"/>
  <c r="P4064" i="1"/>
  <c r="P4065" i="1"/>
  <c r="P4066" i="1"/>
  <c r="P4067" i="1"/>
  <c r="P4068" i="1"/>
  <c r="P4069" i="1"/>
  <c r="P4070" i="1"/>
  <c r="P4071" i="1"/>
  <c r="P4072" i="1"/>
  <c r="P4073" i="1"/>
  <c r="P4074" i="1"/>
  <c r="P4075" i="1"/>
  <c r="P4076" i="1"/>
  <c r="P4077" i="1"/>
  <c r="P4078" i="1"/>
  <c r="P4079" i="1"/>
  <c r="P4080" i="1"/>
  <c r="P4081" i="1"/>
  <c r="P4082" i="1"/>
  <c r="P4083" i="1"/>
  <c r="P4084" i="1"/>
  <c r="P4085" i="1"/>
  <c r="P4086" i="1"/>
  <c r="P4087" i="1"/>
  <c r="P4088" i="1"/>
  <c r="P4089" i="1"/>
  <c r="P4090" i="1"/>
  <c r="P4091" i="1"/>
  <c r="P4092" i="1"/>
  <c r="P4093" i="1"/>
  <c r="P4094" i="1"/>
  <c r="P4095" i="1"/>
  <c r="P4096" i="1"/>
  <c r="P4097" i="1"/>
  <c r="P4098" i="1"/>
  <c r="P4099" i="1"/>
  <c r="P4100" i="1"/>
  <c r="P4101" i="1"/>
  <c r="P4102" i="1"/>
  <c r="P4103" i="1"/>
  <c r="P4104" i="1"/>
  <c r="P4105" i="1"/>
  <c r="P4106" i="1"/>
  <c r="P4107" i="1"/>
  <c r="P4108" i="1"/>
  <c r="P4109" i="1"/>
  <c r="P4110" i="1"/>
  <c r="P4111" i="1"/>
  <c r="P4112" i="1"/>
  <c r="P4113" i="1"/>
  <c r="P4114" i="1"/>
  <c r="P4115" i="1"/>
  <c r="P4116" i="1"/>
  <c r="P4117" i="1"/>
  <c r="P4118" i="1"/>
  <c r="P4119" i="1"/>
  <c r="P4120" i="1"/>
  <c r="P4121" i="1"/>
  <c r="P4122" i="1"/>
  <c r="P4123" i="1"/>
  <c r="P4124" i="1"/>
  <c r="P4125" i="1"/>
  <c r="P4126" i="1"/>
  <c r="P4127" i="1"/>
  <c r="P4128" i="1"/>
  <c r="P4129" i="1"/>
  <c r="P4130" i="1"/>
  <c r="P4131" i="1"/>
  <c r="P4132" i="1"/>
  <c r="P4133" i="1"/>
  <c r="P4134" i="1"/>
  <c r="P4135" i="1"/>
  <c r="P4136" i="1"/>
  <c r="P4137" i="1"/>
  <c r="P4138" i="1"/>
  <c r="P4139" i="1"/>
  <c r="P4140" i="1"/>
  <c r="P4141" i="1"/>
  <c r="P4142" i="1"/>
  <c r="P4143" i="1"/>
  <c r="P4144" i="1"/>
  <c r="P4145" i="1"/>
  <c r="P4146" i="1"/>
  <c r="P4147" i="1"/>
  <c r="P4148" i="1"/>
  <c r="P4149" i="1"/>
  <c r="P4150" i="1"/>
  <c r="P4151" i="1"/>
  <c r="P4152" i="1"/>
  <c r="P4153" i="1"/>
  <c r="P4154" i="1"/>
  <c r="P4155" i="1"/>
  <c r="P4156" i="1"/>
  <c r="P4157" i="1"/>
  <c r="P4158" i="1"/>
  <c r="P4159" i="1"/>
  <c r="P4160" i="1"/>
  <c r="P4161" i="1"/>
  <c r="P4162" i="1"/>
  <c r="P4163" i="1"/>
  <c r="P4164" i="1"/>
  <c r="P4165" i="1"/>
  <c r="P4166" i="1"/>
  <c r="P4167" i="1"/>
  <c r="P4168" i="1"/>
  <c r="P4169" i="1"/>
  <c r="P4170" i="1"/>
  <c r="P4171" i="1"/>
  <c r="P4172" i="1"/>
  <c r="P4173" i="1"/>
  <c r="P4174" i="1"/>
  <c r="P4175" i="1"/>
  <c r="P4176" i="1"/>
  <c r="P4177" i="1"/>
  <c r="P4178" i="1"/>
  <c r="P4179" i="1"/>
  <c r="P4180" i="1"/>
  <c r="P4181" i="1"/>
  <c r="P4182" i="1"/>
  <c r="P4183" i="1"/>
  <c r="P4184" i="1"/>
  <c r="P4185" i="1"/>
  <c r="P4186" i="1"/>
  <c r="P4187" i="1"/>
  <c r="P4188" i="1"/>
  <c r="P4189" i="1"/>
  <c r="P4190" i="1"/>
  <c r="P4191" i="1"/>
  <c r="P4192" i="1"/>
  <c r="P4193" i="1"/>
  <c r="P4194" i="1"/>
  <c r="P4195" i="1"/>
  <c r="P4196" i="1"/>
  <c r="P4197" i="1"/>
  <c r="P4198" i="1"/>
  <c r="P4199" i="1"/>
  <c r="P4200" i="1"/>
  <c r="P4201" i="1"/>
  <c r="P4202" i="1"/>
  <c r="P4203" i="1"/>
  <c r="P4204" i="1"/>
  <c r="P4205" i="1"/>
  <c r="P4206" i="1"/>
  <c r="P4207" i="1"/>
  <c r="P4208" i="1"/>
  <c r="P4209" i="1"/>
  <c r="P4210" i="1"/>
  <c r="P4211" i="1"/>
  <c r="P4212" i="1"/>
  <c r="P4213" i="1"/>
  <c r="P4214" i="1"/>
  <c r="P4215" i="1"/>
  <c r="P4216" i="1"/>
  <c r="P4217" i="1"/>
  <c r="P4218" i="1"/>
  <c r="P4219" i="1"/>
  <c r="P4220" i="1"/>
  <c r="P4221" i="1"/>
  <c r="P4222" i="1"/>
  <c r="P4223" i="1"/>
  <c r="P4224" i="1"/>
  <c r="P4225" i="1"/>
  <c r="P4226" i="1"/>
  <c r="P4227" i="1"/>
  <c r="P4228" i="1"/>
  <c r="P4229" i="1"/>
  <c r="P4230" i="1"/>
  <c r="P4231" i="1"/>
  <c r="P4232" i="1"/>
  <c r="P4233" i="1"/>
  <c r="P4234" i="1"/>
  <c r="P4235" i="1"/>
  <c r="P4236" i="1"/>
  <c r="P4237" i="1"/>
  <c r="P4238" i="1"/>
  <c r="P4239" i="1"/>
  <c r="P4240" i="1"/>
  <c r="P4241" i="1"/>
  <c r="P4242" i="1"/>
  <c r="P4243" i="1"/>
  <c r="P4244" i="1"/>
  <c r="P4245" i="1"/>
  <c r="P4246" i="1"/>
  <c r="P4247" i="1"/>
  <c r="P4248" i="1"/>
  <c r="P4249" i="1"/>
  <c r="P4250" i="1"/>
  <c r="P4251" i="1"/>
  <c r="P4252" i="1"/>
  <c r="P4253" i="1"/>
  <c r="P4254" i="1"/>
  <c r="P4255" i="1"/>
  <c r="P4256" i="1"/>
  <c r="P4257" i="1"/>
  <c r="P4258" i="1"/>
  <c r="P4259" i="1"/>
  <c r="P4260" i="1"/>
  <c r="P4261" i="1"/>
  <c r="P4262" i="1"/>
  <c r="P4263" i="1"/>
  <c r="P4264" i="1"/>
  <c r="P4265" i="1"/>
  <c r="P4266" i="1"/>
  <c r="P4267" i="1"/>
  <c r="P4268" i="1"/>
  <c r="P4269" i="1"/>
  <c r="P4270" i="1"/>
  <c r="P4271" i="1"/>
  <c r="P4272" i="1"/>
  <c r="P4273" i="1"/>
  <c r="P4274" i="1"/>
  <c r="P4275" i="1"/>
  <c r="P4276" i="1"/>
  <c r="P4277" i="1"/>
  <c r="P4278" i="1"/>
  <c r="P4279" i="1"/>
  <c r="P4280" i="1"/>
  <c r="P4281" i="1"/>
  <c r="P4282" i="1"/>
  <c r="P4283" i="1"/>
  <c r="P4284" i="1"/>
  <c r="P4285" i="1"/>
  <c r="P4286" i="1"/>
  <c r="P4287" i="1"/>
  <c r="P4288" i="1"/>
  <c r="P4289" i="1"/>
  <c r="P4290" i="1"/>
  <c r="P4291" i="1"/>
  <c r="P4292" i="1"/>
  <c r="P4293" i="1"/>
  <c r="P4294" i="1"/>
  <c r="P4295" i="1"/>
  <c r="P4296" i="1"/>
  <c r="P4297" i="1"/>
  <c r="P4298" i="1"/>
  <c r="P4299" i="1"/>
  <c r="P4300" i="1"/>
  <c r="P4301" i="1"/>
  <c r="P4302" i="1"/>
  <c r="P4303" i="1"/>
  <c r="P4304" i="1"/>
  <c r="P4305" i="1"/>
  <c r="P4306" i="1"/>
  <c r="P4307" i="1"/>
  <c r="P4308" i="1"/>
  <c r="P4309" i="1"/>
  <c r="P4310" i="1"/>
  <c r="P4311" i="1"/>
  <c r="P4312" i="1"/>
  <c r="P4313" i="1"/>
  <c r="P4314" i="1"/>
  <c r="P4315" i="1"/>
  <c r="P4316" i="1"/>
  <c r="P4317" i="1"/>
  <c r="P4318" i="1"/>
  <c r="P4319" i="1"/>
  <c r="P4320" i="1"/>
  <c r="P4321" i="1"/>
  <c r="P4322" i="1"/>
  <c r="P4323" i="1"/>
  <c r="P4324" i="1"/>
  <c r="P4325" i="1"/>
  <c r="P4326" i="1"/>
  <c r="P4327" i="1"/>
  <c r="P4328" i="1"/>
  <c r="P4329" i="1"/>
  <c r="P4330" i="1"/>
  <c r="P4331" i="1"/>
  <c r="P4332" i="1"/>
  <c r="P4333" i="1"/>
  <c r="P4334" i="1"/>
  <c r="P4335" i="1"/>
  <c r="P4336" i="1"/>
  <c r="P4337" i="1"/>
  <c r="P4338" i="1"/>
  <c r="P4339" i="1"/>
  <c r="P4340" i="1"/>
  <c r="P4341" i="1"/>
  <c r="P4342" i="1"/>
  <c r="P4343" i="1"/>
  <c r="P4344" i="1"/>
  <c r="P4345" i="1"/>
  <c r="P4346" i="1"/>
  <c r="P4347" i="1"/>
  <c r="P4348" i="1"/>
  <c r="P4349" i="1"/>
  <c r="P4350" i="1"/>
  <c r="P4351" i="1"/>
  <c r="P4352" i="1"/>
  <c r="P4353" i="1"/>
  <c r="P4354" i="1"/>
  <c r="P4355" i="1"/>
  <c r="P4356" i="1"/>
  <c r="P4357" i="1"/>
  <c r="P4358" i="1"/>
  <c r="P4359" i="1"/>
  <c r="P4360" i="1"/>
  <c r="P4361" i="1"/>
  <c r="P4362" i="1"/>
  <c r="P4363" i="1"/>
  <c r="P4364" i="1"/>
  <c r="P4365" i="1"/>
  <c r="P4366" i="1"/>
  <c r="P4367" i="1"/>
  <c r="P4368" i="1"/>
  <c r="P4369" i="1"/>
  <c r="P4370" i="1"/>
  <c r="P4371" i="1"/>
  <c r="P4372" i="1"/>
  <c r="P4373" i="1"/>
  <c r="P4374" i="1"/>
  <c r="P4375" i="1"/>
  <c r="P4376" i="1"/>
  <c r="P4377" i="1"/>
  <c r="P4378" i="1"/>
  <c r="P4379" i="1"/>
  <c r="P4380" i="1"/>
  <c r="P4381" i="1"/>
  <c r="P4382" i="1"/>
  <c r="P4383" i="1"/>
  <c r="P4384" i="1"/>
  <c r="P4385" i="1"/>
  <c r="P4386" i="1"/>
  <c r="P4387" i="1"/>
  <c r="P4388" i="1"/>
  <c r="P4389" i="1"/>
  <c r="P4390" i="1"/>
  <c r="P4391" i="1"/>
  <c r="P4392" i="1"/>
  <c r="P4393" i="1"/>
  <c r="P4394" i="1"/>
  <c r="P4395" i="1"/>
  <c r="P4396" i="1"/>
  <c r="P4397" i="1"/>
  <c r="P4398" i="1"/>
  <c r="P4399" i="1"/>
  <c r="P4400" i="1"/>
  <c r="P4401" i="1"/>
  <c r="P4402" i="1"/>
  <c r="P4403" i="1"/>
  <c r="P4404" i="1"/>
  <c r="P4405" i="1"/>
  <c r="P4406" i="1"/>
  <c r="P4407" i="1"/>
  <c r="P4408" i="1"/>
  <c r="P4409" i="1"/>
  <c r="P4410" i="1"/>
  <c r="P4411" i="1"/>
  <c r="P4412" i="1"/>
  <c r="P4413" i="1"/>
  <c r="P4414" i="1"/>
  <c r="P4415" i="1"/>
  <c r="P4416" i="1"/>
  <c r="P4417" i="1"/>
  <c r="P4418" i="1"/>
  <c r="P4419" i="1"/>
  <c r="P4420" i="1"/>
  <c r="P4421" i="1"/>
  <c r="P4422" i="1"/>
  <c r="P4423" i="1"/>
  <c r="P4424" i="1"/>
  <c r="P4425" i="1"/>
  <c r="P4426" i="1"/>
  <c r="P4427" i="1"/>
  <c r="P4428" i="1"/>
  <c r="P4429" i="1"/>
  <c r="P4430" i="1"/>
  <c r="P4431" i="1"/>
  <c r="P4432" i="1"/>
  <c r="P4433" i="1"/>
  <c r="P4434" i="1"/>
  <c r="P4435" i="1"/>
  <c r="P4436" i="1"/>
  <c r="P4437" i="1"/>
  <c r="P4438" i="1"/>
  <c r="P4439" i="1"/>
  <c r="P4440" i="1"/>
  <c r="P4441" i="1"/>
  <c r="P4442" i="1"/>
  <c r="P4443" i="1"/>
  <c r="P4444" i="1"/>
  <c r="P4445" i="1"/>
  <c r="P4446" i="1"/>
  <c r="P4447" i="1"/>
  <c r="P4448" i="1"/>
  <c r="P4449" i="1"/>
  <c r="P4450" i="1"/>
  <c r="P4451" i="1"/>
  <c r="P4452" i="1"/>
  <c r="P4453" i="1"/>
  <c r="P4454" i="1"/>
  <c r="P4455" i="1"/>
  <c r="P4456" i="1"/>
  <c r="P4457" i="1"/>
  <c r="P4458" i="1"/>
  <c r="P4459" i="1"/>
  <c r="P4460" i="1"/>
  <c r="P4461" i="1"/>
  <c r="P4462" i="1"/>
  <c r="P4463" i="1"/>
  <c r="P4464" i="1"/>
  <c r="P4465" i="1"/>
  <c r="P4466" i="1"/>
  <c r="P4467" i="1"/>
  <c r="P4468" i="1"/>
  <c r="P4469" i="1"/>
  <c r="P4470" i="1"/>
  <c r="P4471" i="1"/>
  <c r="P4472" i="1"/>
  <c r="P4473" i="1"/>
  <c r="P4474" i="1"/>
  <c r="P4475" i="1"/>
  <c r="P4476" i="1"/>
  <c r="P4477" i="1"/>
  <c r="P4478" i="1"/>
  <c r="P4479" i="1"/>
  <c r="P4480" i="1"/>
  <c r="P4481" i="1"/>
  <c r="P4482" i="1"/>
  <c r="P4483" i="1"/>
  <c r="P4484" i="1"/>
  <c r="P4485" i="1"/>
  <c r="P4486" i="1"/>
  <c r="P4487" i="1"/>
  <c r="P4488" i="1"/>
  <c r="P4489" i="1"/>
  <c r="P4490" i="1"/>
  <c r="P4491" i="1"/>
  <c r="P4492" i="1"/>
  <c r="P4493" i="1"/>
  <c r="P4494" i="1"/>
  <c r="P4495" i="1"/>
  <c r="P4496" i="1"/>
  <c r="P4497" i="1"/>
  <c r="P4498" i="1"/>
  <c r="P4499" i="1"/>
  <c r="P4500" i="1"/>
  <c r="P4501" i="1"/>
  <c r="P4502" i="1"/>
  <c r="P4503" i="1"/>
  <c r="P4504" i="1"/>
  <c r="P4505" i="1"/>
  <c r="P4506" i="1"/>
  <c r="P4507" i="1"/>
  <c r="P4508" i="1"/>
  <c r="P4509" i="1"/>
  <c r="P4510" i="1"/>
  <c r="P4511" i="1"/>
  <c r="P4512" i="1"/>
  <c r="P4513" i="1"/>
  <c r="P4514" i="1"/>
  <c r="P4515" i="1"/>
  <c r="P4516" i="1"/>
  <c r="P4517" i="1"/>
  <c r="P4518" i="1"/>
  <c r="P4519" i="1"/>
  <c r="P4520" i="1"/>
  <c r="P4521" i="1"/>
  <c r="P4522" i="1"/>
  <c r="P4523" i="1"/>
  <c r="P4524" i="1"/>
  <c r="P4525" i="1"/>
  <c r="P4526" i="1"/>
  <c r="P4527" i="1"/>
  <c r="P4528" i="1"/>
  <c r="P4529" i="1"/>
  <c r="P4530" i="1"/>
  <c r="P4531" i="1"/>
  <c r="P4532" i="1"/>
  <c r="P4533" i="1"/>
  <c r="P4534" i="1"/>
  <c r="P4535" i="1"/>
  <c r="P4536" i="1"/>
  <c r="P4537" i="1"/>
  <c r="P4538" i="1"/>
  <c r="P4539" i="1"/>
  <c r="P4540" i="1"/>
  <c r="P4541" i="1"/>
  <c r="P4542" i="1"/>
  <c r="P4543" i="1"/>
  <c r="P4544" i="1"/>
  <c r="P4545" i="1"/>
  <c r="P4546" i="1"/>
  <c r="P4547" i="1"/>
  <c r="P4548" i="1"/>
  <c r="P4549" i="1"/>
  <c r="P4550" i="1"/>
  <c r="P4551" i="1"/>
  <c r="P4552" i="1"/>
  <c r="P4553" i="1"/>
  <c r="P4554" i="1"/>
  <c r="P4555" i="1"/>
  <c r="P4556" i="1"/>
  <c r="P4557" i="1"/>
  <c r="P4558" i="1"/>
  <c r="P4559" i="1"/>
  <c r="P4560" i="1"/>
  <c r="P4561" i="1"/>
  <c r="P4562" i="1"/>
  <c r="P4563" i="1"/>
  <c r="P4564" i="1"/>
  <c r="P4565" i="1"/>
  <c r="P4566" i="1"/>
  <c r="P4567" i="1"/>
  <c r="P4568" i="1"/>
  <c r="P4569" i="1"/>
  <c r="P4570" i="1"/>
  <c r="P4571" i="1"/>
  <c r="P4572" i="1"/>
  <c r="P4573" i="1"/>
  <c r="P4574" i="1"/>
  <c r="P4575" i="1"/>
  <c r="P4576" i="1"/>
  <c r="P4577" i="1"/>
  <c r="P4578" i="1"/>
  <c r="P4579" i="1"/>
  <c r="P4580" i="1"/>
  <c r="P4581" i="1"/>
  <c r="P4582" i="1"/>
  <c r="P4583" i="1"/>
  <c r="P4584" i="1"/>
  <c r="P4585" i="1"/>
  <c r="P4586" i="1"/>
  <c r="P4587" i="1"/>
  <c r="P4588" i="1"/>
  <c r="P4589" i="1"/>
  <c r="P4590" i="1"/>
  <c r="P4591" i="1"/>
  <c r="P4592" i="1"/>
  <c r="P4593" i="1"/>
  <c r="P4594" i="1"/>
  <c r="P4595" i="1"/>
  <c r="P4596" i="1"/>
  <c r="P4597" i="1"/>
  <c r="P4598" i="1"/>
  <c r="P4599" i="1"/>
  <c r="P4600" i="1"/>
  <c r="P4601" i="1"/>
  <c r="P4602" i="1"/>
  <c r="P4603" i="1"/>
  <c r="P4604" i="1"/>
  <c r="P4605" i="1"/>
  <c r="P4606" i="1"/>
  <c r="P4607" i="1"/>
  <c r="P4608" i="1"/>
  <c r="P4609" i="1"/>
  <c r="P4610" i="1"/>
  <c r="P4611" i="1"/>
  <c r="P4612" i="1"/>
  <c r="P4613" i="1"/>
  <c r="P4614" i="1"/>
  <c r="P4615" i="1"/>
  <c r="P4616" i="1"/>
  <c r="P4617" i="1"/>
  <c r="P4618" i="1"/>
  <c r="P4619" i="1"/>
  <c r="P4620" i="1"/>
  <c r="P4621" i="1"/>
  <c r="P4622" i="1"/>
  <c r="P4623" i="1"/>
  <c r="P4624" i="1"/>
  <c r="P4625" i="1"/>
  <c r="P4626" i="1"/>
  <c r="P4627" i="1"/>
  <c r="P4628" i="1"/>
  <c r="P4629" i="1"/>
  <c r="P4630" i="1"/>
  <c r="P4631" i="1"/>
  <c r="P4632" i="1"/>
  <c r="P4633" i="1"/>
  <c r="P4634" i="1"/>
  <c r="P4635" i="1"/>
  <c r="P4636" i="1"/>
  <c r="P4637" i="1"/>
  <c r="P4638" i="1"/>
  <c r="P4639" i="1"/>
  <c r="P4640" i="1"/>
  <c r="P4641" i="1"/>
  <c r="P4642" i="1"/>
  <c r="P4643" i="1"/>
  <c r="P4644" i="1"/>
  <c r="P4645" i="1"/>
  <c r="P4646" i="1"/>
  <c r="P4647" i="1"/>
  <c r="P4648" i="1"/>
  <c r="P4649" i="1"/>
  <c r="P4650" i="1"/>
  <c r="P4651" i="1"/>
  <c r="P4652" i="1"/>
  <c r="P4653" i="1"/>
  <c r="P4654" i="1"/>
  <c r="P4655" i="1"/>
  <c r="P4656" i="1"/>
  <c r="P4657" i="1"/>
  <c r="P4658" i="1"/>
  <c r="P4659" i="1"/>
  <c r="P4660" i="1"/>
  <c r="P4661" i="1"/>
  <c r="P4662" i="1"/>
  <c r="P4663" i="1"/>
  <c r="P4664" i="1"/>
  <c r="P4665" i="1"/>
  <c r="P4666" i="1"/>
  <c r="P4667" i="1"/>
  <c r="P4668" i="1"/>
  <c r="P4669" i="1"/>
  <c r="P4670" i="1"/>
  <c r="P4671" i="1"/>
  <c r="P4672" i="1"/>
  <c r="P4673" i="1"/>
  <c r="P4674" i="1"/>
  <c r="P4675" i="1"/>
  <c r="P4676" i="1"/>
  <c r="P4677" i="1"/>
  <c r="P4678" i="1"/>
  <c r="P4679" i="1"/>
  <c r="P4680" i="1"/>
  <c r="P4681" i="1"/>
  <c r="P4682" i="1"/>
  <c r="P4683" i="1"/>
  <c r="P4684" i="1"/>
  <c r="P4685" i="1"/>
  <c r="P4686" i="1"/>
  <c r="P4687" i="1"/>
  <c r="P4688" i="1"/>
  <c r="P4689" i="1"/>
  <c r="P4690" i="1"/>
  <c r="P4691" i="1"/>
  <c r="P4692" i="1"/>
  <c r="P4693" i="1"/>
  <c r="P4694" i="1"/>
  <c r="P4695" i="1"/>
  <c r="P4696" i="1"/>
  <c r="P4697" i="1"/>
  <c r="P4698" i="1"/>
  <c r="P4699" i="1"/>
  <c r="P4700" i="1"/>
  <c r="P4701" i="1"/>
  <c r="P4702" i="1"/>
  <c r="P4703" i="1"/>
  <c r="P4704" i="1"/>
  <c r="P4705" i="1"/>
  <c r="P4706" i="1"/>
  <c r="P4707" i="1"/>
  <c r="P4708" i="1"/>
  <c r="P4709" i="1"/>
  <c r="P4710" i="1"/>
  <c r="P4711" i="1"/>
  <c r="P4712" i="1"/>
  <c r="P4713" i="1"/>
  <c r="P4714" i="1"/>
  <c r="P4715" i="1"/>
  <c r="P4716" i="1"/>
  <c r="P4717" i="1"/>
  <c r="P4718" i="1"/>
  <c r="P4719" i="1"/>
  <c r="P4720" i="1"/>
  <c r="P4721" i="1"/>
  <c r="P4722" i="1"/>
  <c r="P4723" i="1"/>
  <c r="P4724" i="1"/>
  <c r="P4725" i="1"/>
  <c r="P4726" i="1"/>
  <c r="P4727" i="1"/>
  <c r="P4728" i="1"/>
  <c r="P4729" i="1"/>
  <c r="P4730" i="1"/>
  <c r="P4731" i="1"/>
  <c r="P4732" i="1"/>
  <c r="P4733" i="1"/>
  <c r="P4734" i="1"/>
  <c r="P4735" i="1"/>
  <c r="P4736" i="1"/>
  <c r="P4737" i="1"/>
  <c r="P4738" i="1"/>
  <c r="P4739" i="1"/>
  <c r="P4740" i="1"/>
  <c r="P4741" i="1"/>
  <c r="P4742" i="1"/>
  <c r="P4743" i="1"/>
  <c r="P4744" i="1"/>
  <c r="P4745" i="1"/>
  <c r="P4746" i="1"/>
  <c r="P4747" i="1"/>
  <c r="P4748" i="1"/>
  <c r="P4749" i="1"/>
  <c r="P4750" i="1"/>
  <c r="P4751" i="1"/>
  <c r="P4752" i="1"/>
  <c r="P4753" i="1"/>
  <c r="P4754" i="1"/>
  <c r="P4755" i="1"/>
  <c r="P4756" i="1"/>
  <c r="P4757" i="1"/>
  <c r="P4758" i="1"/>
  <c r="P4759" i="1"/>
  <c r="P4760" i="1"/>
  <c r="P4761" i="1"/>
  <c r="P4762" i="1"/>
  <c r="P4763" i="1"/>
  <c r="P4764" i="1"/>
  <c r="P4765" i="1"/>
  <c r="P4766" i="1"/>
  <c r="P4767" i="1"/>
  <c r="P4768" i="1"/>
  <c r="P4769" i="1"/>
  <c r="P4770" i="1"/>
  <c r="P4771" i="1"/>
  <c r="P4772" i="1"/>
  <c r="P4773" i="1"/>
  <c r="P4774" i="1"/>
  <c r="P4775" i="1"/>
  <c r="P4776" i="1"/>
  <c r="P4777" i="1"/>
  <c r="P4778" i="1"/>
  <c r="P4779" i="1"/>
  <c r="P4780" i="1"/>
  <c r="P4781" i="1"/>
  <c r="P4782" i="1"/>
  <c r="P4783" i="1"/>
  <c r="P4784" i="1"/>
  <c r="P4785" i="1"/>
  <c r="P4786" i="1"/>
  <c r="P4787" i="1"/>
  <c r="P4788" i="1"/>
  <c r="P4789" i="1"/>
  <c r="P4790" i="1"/>
  <c r="P4791" i="1"/>
  <c r="P4792" i="1"/>
  <c r="P4793" i="1"/>
  <c r="P4794" i="1"/>
  <c r="P4795" i="1"/>
  <c r="P4796" i="1"/>
  <c r="P4797" i="1"/>
  <c r="P4798" i="1"/>
  <c r="P4799" i="1"/>
  <c r="P4800" i="1"/>
  <c r="P4801" i="1"/>
  <c r="P4802" i="1"/>
  <c r="P4803" i="1"/>
  <c r="P4804" i="1"/>
  <c r="P4805" i="1"/>
  <c r="P4806" i="1"/>
  <c r="P4807" i="1"/>
  <c r="P4808" i="1"/>
  <c r="P4809" i="1"/>
  <c r="P4810" i="1"/>
  <c r="P4811" i="1"/>
  <c r="P4812" i="1"/>
  <c r="P4813" i="1"/>
  <c r="P4814" i="1"/>
  <c r="P4815" i="1"/>
  <c r="P4816" i="1"/>
  <c r="P4817" i="1"/>
  <c r="P4818" i="1"/>
  <c r="P4819" i="1"/>
  <c r="P4820" i="1"/>
  <c r="P4821" i="1"/>
  <c r="P4822" i="1"/>
  <c r="P4823" i="1"/>
  <c r="P4824" i="1"/>
  <c r="P4825" i="1"/>
  <c r="P4826" i="1"/>
  <c r="P4827" i="1"/>
  <c r="P4828" i="1"/>
  <c r="P4829" i="1"/>
  <c r="P4830" i="1"/>
  <c r="P4831" i="1"/>
  <c r="P4832" i="1"/>
  <c r="P4833" i="1"/>
  <c r="P4834" i="1"/>
  <c r="P4835" i="1"/>
  <c r="P4836" i="1"/>
  <c r="P4837" i="1"/>
  <c r="P4838" i="1"/>
  <c r="P4839" i="1"/>
  <c r="P4840" i="1"/>
  <c r="P4841" i="1"/>
  <c r="P4842" i="1"/>
  <c r="P4843" i="1"/>
  <c r="P4844" i="1"/>
  <c r="P4845" i="1"/>
  <c r="P4846" i="1"/>
  <c r="P4847" i="1"/>
  <c r="P4848" i="1"/>
  <c r="P4849" i="1"/>
  <c r="P4850" i="1"/>
  <c r="P4851" i="1"/>
  <c r="P4852" i="1"/>
  <c r="P4853" i="1"/>
  <c r="P4854" i="1"/>
  <c r="P4855" i="1"/>
  <c r="P4856" i="1"/>
  <c r="P4857" i="1"/>
  <c r="P4858" i="1"/>
  <c r="P4859" i="1"/>
  <c r="P4860" i="1"/>
  <c r="P4861" i="1"/>
  <c r="P4862" i="1"/>
  <c r="P4863" i="1"/>
  <c r="P4864" i="1"/>
  <c r="P4865" i="1"/>
  <c r="P4866" i="1"/>
  <c r="P4867" i="1"/>
  <c r="P4868" i="1"/>
  <c r="P4869" i="1"/>
  <c r="P4870" i="1"/>
  <c r="P4871" i="1"/>
  <c r="P4872" i="1"/>
  <c r="P4873" i="1"/>
  <c r="P4874" i="1"/>
  <c r="P4875" i="1"/>
  <c r="P4876" i="1"/>
  <c r="P4877" i="1"/>
  <c r="P4878" i="1"/>
  <c r="P4879" i="1"/>
  <c r="P4880" i="1"/>
  <c r="P4881" i="1"/>
  <c r="P4882" i="1"/>
  <c r="P4883" i="1"/>
  <c r="P4884" i="1"/>
  <c r="P4885" i="1"/>
  <c r="P4886" i="1"/>
  <c r="P4887" i="1"/>
  <c r="P4888" i="1"/>
  <c r="P4889" i="1"/>
  <c r="P4890" i="1"/>
  <c r="P4891" i="1"/>
  <c r="P4892" i="1"/>
  <c r="P4893" i="1"/>
  <c r="P4894" i="1"/>
  <c r="P4895" i="1"/>
  <c r="P4896" i="1"/>
  <c r="P4897" i="1"/>
  <c r="P4898" i="1"/>
  <c r="P4899" i="1"/>
  <c r="P4900" i="1"/>
  <c r="P4901" i="1"/>
  <c r="P4902" i="1"/>
  <c r="P4903" i="1"/>
  <c r="P4904" i="1"/>
  <c r="P4905" i="1"/>
  <c r="P4906" i="1"/>
  <c r="P4907" i="1"/>
  <c r="P4908" i="1"/>
  <c r="P4909" i="1"/>
  <c r="P4910" i="1"/>
  <c r="P4911" i="1"/>
  <c r="P4912" i="1"/>
  <c r="P4913" i="1"/>
  <c r="P4914" i="1"/>
  <c r="P4915" i="1"/>
  <c r="P4916" i="1"/>
  <c r="P4917" i="1"/>
  <c r="P4918" i="1"/>
  <c r="P4919" i="1"/>
  <c r="P4920" i="1"/>
  <c r="P4921" i="1"/>
  <c r="P4922" i="1"/>
  <c r="P4923" i="1"/>
  <c r="P4924" i="1"/>
  <c r="P4925" i="1"/>
  <c r="P4926" i="1"/>
  <c r="P4927" i="1"/>
  <c r="P4928" i="1"/>
  <c r="P4929" i="1"/>
  <c r="P4930" i="1"/>
  <c r="P4931" i="1"/>
  <c r="P4932" i="1"/>
  <c r="P4933" i="1"/>
  <c r="P4934" i="1"/>
  <c r="P4935" i="1"/>
  <c r="P4936" i="1"/>
  <c r="P4937" i="1"/>
  <c r="P4938" i="1"/>
  <c r="P4939" i="1"/>
  <c r="P4940" i="1"/>
  <c r="P4941" i="1"/>
  <c r="P4942" i="1"/>
  <c r="P4943" i="1"/>
  <c r="P4944" i="1"/>
  <c r="P4945" i="1"/>
  <c r="P4946" i="1"/>
  <c r="P4947" i="1"/>
  <c r="P4948" i="1"/>
  <c r="P4949" i="1"/>
  <c r="P4950" i="1"/>
  <c r="P4951" i="1"/>
  <c r="P4952" i="1"/>
  <c r="P4953" i="1"/>
  <c r="P4954" i="1"/>
  <c r="P4955" i="1"/>
  <c r="P4956" i="1"/>
  <c r="P4957" i="1"/>
  <c r="P4958" i="1"/>
  <c r="P4959" i="1"/>
  <c r="P4960" i="1"/>
  <c r="P4961" i="1"/>
  <c r="P4962" i="1"/>
  <c r="P4963" i="1"/>
  <c r="P4964" i="1"/>
  <c r="P4965" i="1"/>
  <c r="P4966" i="1"/>
  <c r="P4967" i="1"/>
  <c r="P4968" i="1"/>
  <c r="P4969" i="1"/>
  <c r="P4970" i="1"/>
  <c r="P4971" i="1"/>
  <c r="P4972" i="1"/>
  <c r="P4973" i="1"/>
  <c r="P4974" i="1"/>
  <c r="P4975" i="1"/>
  <c r="P4976" i="1"/>
  <c r="P4977" i="1"/>
  <c r="P4978" i="1"/>
  <c r="P4979" i="1"/>
  <c r="P4980" i="1"/>
  <c r="P4981" i="1"/>
  <c r="P4982" i="1"/>
  <c r="P4983" i="1"/>
  <c r="P4984" i="1"/>
  <c r="P4985" i="1"/>
  <c r="P4986" i="1"/>
  <c r="P4987" i="1"/>
  <c r="P4988" i="1"/>
  <c r="P4989" i="1"/>
  <c r="P4990" i="1"/>
  <c r="P4991" i="1"/>
  <c r="P4992" i="1"/>
  <c r="P4993" i="1"/>
  <c r="P4994" i="1"/>
  <c r="P4995" i="1"/>
  <c r="P4996" i="1"/>
  <c r="P4997" i="1"/>
  <c r="P4998" i="1"/>
  <c r="P4999" i="1"/>
  <c r="P5000" i="1"/>
  <c r="P5001" i="1"/>
  <c r="P5002" i="1"/>
  <c r="P5003" i="1"/>
  <c r="P5004" i="1"/>
  <c r="P5005" i="1"/>
  <c r="P5006" i="1"/>
  <c r="P5007" i="1"/>
  <c r="P5008" i="1"/>
  <c r="P5009" i="1"/>
  <c r="P5010" i="1"/>
  <c r="P5011" i="1"/>
  <c r="P5012" i="1"/>
  <c r="P5013" i="1"/>
  <c r="P5014" i="1"/>
  <c r="P5015" i="1"/>
  <c r="P5016" i="1"/>
  <c r="P5017" i="1"/>
  <c r="P5018" i="1"/>
  <c r="P5019" i="1"/>
  <c r="P5020" i="1"/>
  <c r="P5021" i="1"/>
  <c r="P5022" i="1"/>
  <c r="P5023" i="1"/>
  <c r="P5024" i="1"/>
  <c r="P5025" i="1"/>
  <c r="P5026" i="1"/>
  <c r="P5027" i="1"/>
  <c r="P5028" i="1"/>
  <c r="P5029" i="1"/>
  <c r="P5030" i="1"/>
  <c r="P5031" i="1"/>
  <c r="P5032" i="1"/>
  <c r="P5033" i="1"/>
  <c r="P5034" i="1"/>
  <c r="P5035" i="1"/>
  <c r="P5036" i="1"/>
  <c r="P5037" i="1"/>
  <c r="P5038" i="1"/>
  <c r="P5039" i="1"/>
  <c r="P5040" i="1"/>
  <c r="P5041" i="1"/>
  <c r="P5042" i="1"/>
  <c r="P5043" i="1"/>
  <c r="P5044" i="1"/>
  <c r="P5045" i="1"/>
  <c r="P5046" i="1"/>
  <c r="P5047" i="1"/>
  <c r="P5048" i="1"/>
  <c r="P5049" i="1"/>
  <c r="P5050" i="1"/>
  <c r="P5051" i="1"/>
  <c r="P5052" i="1"/>
  <c r="P5053" i="1"/>
  <c r="P5054" i="1"/>
  <c r="P5055" i="1"/>
  <c r="P5056" i="1"/>
  <c r="P5057" i="1"/>
  <c r="P5058" i="1"/>
  <c r="P5059" i="1"/>
  <c r="P5060" i="1"/>
  <c r="P5061" i="1"/>
  <c r="P5062" i="1"/>
  <c r="P5063" i="1"/>
  <c r="P5064" i="1"/>
  <c r="P5065" i="1"/>
  <c r="P5066" i="1"/>
  <c r="P5067" i="1"/>
  <c r="P5068" i="1"/>
  <c r="P5069" i="1"/>
  <c r="P5070" i="1"/>
  <c r="P5071" i="1"/>
  <c r="P5072" i="1"/>
  <c r="P5073" i="1"/>
  <c r="P5074" i="1"/>
  <c r="P5075" i="1"/>
  <c r="P5076" i="1"/>
  <c r="P5077" i="1"/>
  <c r="P5078" i="1"/>
  <c r="P5079" i="1"/>
  <c r="P5080" i="1"/>
  <c r="P5081" i="1"/>
  <c r="P5082" i="1"/>
  <c r="P5083" i="1"/>
  <c r="P5084" i="1"/>
  <c r="P5085" i="1"/>
  <c r="P5086" i="1"/>
  <c r="P5087" i="1"/>
  <c r="P5088" i="1"/>
  <c r="P5089" i="1"/>
  <c r="P5090" i="1"/>
  <c r="P5091" i="1"/>
  <c r="P5092" i="1"/>
  <c r="P5093" i="1"/>
  <c r="P5094" i="1"/>
  <c r="P5095" i="1"/>
  <c r="P5096" i="1"/>
  <c r="P5097" i="1"/>
  <c r="P5098" i="1"/>
  <c r="P5099" i="1"/>
  <c r="P5100" i="1"/>
  <c r="P5101" i="1"/>
  <c r="P5102" i="1"/>
  <c r="P5103" i="1"/>
  <c r="P5104" i="1"/>
  <c r="P5105" i="1"/>
  <c r="P5106" i="1"/>
  <c r="P5107" i="1"/>
  <c r="P5108" i="1"/>
  <c r="P5109" i="1"/>
  <c r="P5110" i="1"/>
  <c r="P5111" i="1"/>
  <c r="P5112" i="1"/>
  <c r="P5113" i="1"/>
  <c r="P5114" i="1"/>
  <c r="P5115" i="1"/>
  <c r="P5116" i="1"/>
  <c r="P5117" i="1"/>
  <c r="P5118" i="1"/>
  <c r="P5119" i="1"/>
  <c r="P5120" i="1"/>
  <c r="P5121" i="1"/>
  <c r="P5122" i="1"/>
  <c r="P5123" i="1"/>
  <c r="P5124" i="1"/>
  <c r="P5125" i="1"/>
  <c r="P5126" i="1"/>
  <c r="P5127" i="1"/>
  <c r="P5128" i="1"/>
  <c r="P5129" i="1"/>
  <c r="P5130" i="1"/>
  <c r="P5131" i="1"/>
  <c r="P5132" i="1"/>
  <c r="P5133" i="1"/>
  <c r="P5134" i="1"/>
  <c r="P5135" i="1"/>
  <c r="P5136" i="1"/>
  <c r="P5137" i="1"/>
  <c r="P5138" i="1"/>
  <c r="P5139" i="1"/>
  <c r="P5140" i="1"/>
  <c r="P5141" i="1"/>
  <c r="P5142" i="1"/>
  <c r="P5143" i="1"/>
  <c r="P5144" i="1"/>
  <c r="P5145" i="1"/>
  <c r="P5146" i="1"/>
  <c r="P5147" i="1"/>
  <c r="P5148" i="1"/>
  <c r="P5149" i="1"/>
  <c r="P5150" i="1"/>
  <c r="P5151" i="1"/>
  <c r="P5152" i="1"/>
  <c r="P5153" i="1"/>
  <c r="P5154" i="1"/>
  <c r="P5155" i="1"/>
  <c r="P5156" i="1"/>
  <c r="P5157" i="1"/>
  <c r="P5158" i="1"/>
  <c r="P5159" i="1"/>
  <c r="P5160" i="1"/>
  <c r="P5161" i="1"/>
  <c r="P5162" i="1"/>
  <c r="P5163" i="1"/>
  <c r="P5164" i="1"/>
  <c r="P5165" i="1"/>
  <c r="P5166" i="1"/>
  <c r="P5167" i="1"/>
  <c r="P5168" i="1"/>
  <c r="P5169" i="1"/>
  <c r="P5170" i="1"/>
  <c r="P5171" i="1"/>
  <c r="P5172" i="1"/>
  <c r="P5173" i="1"/>
  <c r="P5174" i="1"/>
  <c r="P5175" i="1"/>
  <c r="P5176" i="1"/>
  <c r="P5177" i="1"/>
  <c r="P5178" i="1"/>
  <c r="P5179" i="1"/>
  <c r="P5180" i="1"/>
  <c r="P5181" i="1"/>
  <c r="P5182" i="1"/>
  <c r="P5183" i="1"/>
  <c r="P5184" i="1"/>
  <c r="P5185" i="1"/>
  <c r="P5186" i="1"/>
  <c r="P5187" i="1"/>
  <c r="P5188" i="1"/>
  <c r="P5189" i="1"/>
  <c r="P5190" i="1"/>
  <c r="P5191" i="1"/>
  <c r="P5192" i="1"/>
  <c r="P5193" i="1"/>
  <c r="P5194" i="1"/>
  <c r="P5195" i="1"/>
  <c r="P5196" i="1"/>
  <c r="P5197" i="1"/>
  <c r="P5198" i="1"/>
  <c r="P5199" i="1"/>
  <c r="P5200" i="1"/>
  <c r="P5201" i="1"/>
  <c r="P5202" i="1"/>
  <c r="P5203" i="1"/>
  <c r="P5204" i="1"/>
  <c r="P5205" i="1"/>
  <c r="P5206" i="1"/>
  <c r="P5207" i="1"/>
  <c r="P5208" i="1"/>
  <c r="P5209" i="1"/>
  <c r="P5210" i="1"/>
  <c r="P5211" i="1"/>
  <c r="P5212" i="1"/>
  <c r="P5213" i="1"/>
  <c r="P5214" i="1"/>
  <c r="P5215" i="1"/>
  <c r="P5216" i="1"/>
  <c r="P5217" i="1"/>
  <c r="P5218" i="1"/>
  <c r="P5219" i="1"/>
  <c r="P5220" i="1"/>
  <c r="P5221" i="1"/>
  <c r="P5222" i="1"/>
  <c r="P5223" i="1"/>
  <c r="P5224" i="1"/>
  <c r="P5225" i="1"/>
  <c r="P5226" i="1"/>
  <c r="P5227" i="1"/>
  <c r="P5228" i="1"/>
  <c r="P5229" i="1"/>
  <c r="P5230" i="1"/>
  <c r="P5231" i="1"/>
  <c r="P5232" i="1"/>
  <c r="P5233" i="1"/>
  <c r="P5234" i="1"/>
  <c r="P5235" i="1"/>
  <c r="P5236" i="1"/>
  <c r="P5237" i="1"/>
  <c r="P5238" i="1"/>
  <c r="P5239" i="1"/>
  <c r="P5240" i="1"/>
  <c r="P5241" i="1"/>
  <c r="P5242" i="1"/>
  <c r="P5243" i="1"/>
  <c r="P5244" i="1"/>
  <c r="P5245" i="1"/>
  <c r="P5246" i="1"/>
  <c r="P5247" i="1"/>
  <c r="P5248" i="1"/>
  <c r="P5249" i="1"/>
  <c r="P5250" i="1"/>
  <c r="P5251" i="1"/>
  <c r="P5252" i="1"/>
  <c r="P5253" i="1"/>
  <c r="P5254" i="1"/>
  <c r="P5255" i="1"/>
  <c r="P5256" i="1"/>
  <c r="P5257" i="1"/>
  <c r="P5258" i="1"/>
  <c r="P5259" i="1"/>
  <c r="P5260" i="1"/>
  <c r="P5261" i="1"/>
  <c r="P5262" i="1"/>
  <c r="P5263" i="1"/>
  <c r="P5264" i="1"/>
  <c r="P5265" i="1"/>
  <c r="P5266" i="1"/>
  <c r="P5267" i="1"/>
  <c r="P5268" i="1"/>
  <c r="P5269" i="1"/>
  <c r="P5270" i="1"/>
  <c r="P5271" i="1"/>
  <c r="P5272" i="1"/>
  <c r="P5273" i="1"/>
  <c r="P5274" i="1"/>
  <c r="P5275" i="1"/>
  <c r="P5276" i="1"/>
  <c r="P5277" i="1"/>
  <c r="P5278" i="1"/>
  <c r="P5279" i="1"/>
  <c r="P5280" i="1"/>
  <c r="P5281" i="1"/>
  <c r="P5282" i="1"/>
  <c r="P5283" i="1"/>
  <c r="P5284" i="1"/>
  <c r="P5285" i="1"/>
  <c r="P5286" i="1"/>
  <c r="P5287" i="1"/>
  <c r="P5288" i="1"/>
  <c r="P5289" i="1"/>
  <c r="P5290" i="1"/>
  <c r="P5291" i="1"/>
  <c r="P5292" i="1"/>
  <c r="P5293" i="1"/>
  <c r="P5294" i="1"/>
  <c r="P5295" i="1"/>
  <c r="P5296" i="1"/>
  <c r="P5297" i="1"/>
  <c r="P5298" i="1"/>
  <c r="P5299" i="1"/>
  <c r="P5300" i="1"/>
  <c r="P5301" i="1"/>
  <c r="P5302" i="1"/>
  <c r="P5303" i="1"/>
  <c r="P5304" i="1"/>
  <c r="P5305" i="1"/>
  <c r="P5306" i="1"/>
  <c r="P5307" i="1"/>
  <c r="P5308" i="1"/>
  <c r="P5309" i="1"/>
  <c r="P5310" i="1"/>
  <c r="P5311" i="1"/>
  <c r="P5312" i="1"/>
  <c r="P5313" i="1"/>
  <c r="P5314" i="1"/>
  <c r="P5315" i="1"/>
  <c r="P5316" i="1"/>
  <c r="P5317" i="1"/>
  <c r="P5318" i="1"/>
  <c r="P5319" i="1"/>
  <c r="P5320" i="1"/>
  <c r="P5321" i="1"/>
  <c r="P5322" i="1"/>
  <c r="P5323" i="1"/>
  <c r="P5324" i="1"/>
  <c r="P5325" i="1"/>
  <c r="P5326" i="1"/>
  <c r="P5327" i="1"/>
  <c r="P5328" i="1"/>
  <c r="P5329" i="1"/>
  <c r="P5330" i="1"/>
  <c r="P5331" i="1"/>
  <c r="P5332" i="1"/>
  <c r="P5333" i="1"/>
  <c r="P5334" i="1"/>
  <c r="P5335" i="1"/>
  <c r="P5336" i="1"/>
  <c r="P5337" i="1"/>
  <c r="P5338" i="1"/>
  <c r="P5339" i="1"/>
  <c r="P5340" i="1"/>
  <c r="P5341" i="1"/>
  <c r="P5342" i="1"/>
  <c r="P5343" i="1"/>
  <c r="P5344" i="1"/>
  <c r="P5345" i="1"/>
  <c r="P5346" i="1"/>
  <c r="P5347" i="1"/>
  <c r="P5348" i="1"/>
  <c r="P5349" i="1"/>
  <c r="P5350" i="1"/>
  <c r="P5351" i="1"/>
  <c r="P5352" i="1"/>
  <c r="P5353" i="1"/>
  <c r="P5354" i="1"/>
  <c r="P5355" i="1"/>
  <c r="P5356" i="1"/>
  <c r="P5357" i="1"/>
  <c r="P5358" i="1"/>
  <c r="P5359" i="1"/>
  <c r="P5360" i="1"/>
  <c r="P5361" i="1"/>
  <c r="P5362" i="1"/>
  <c r="P5363" i="1"/>
  <c r="P5364" i="1"/>
  <c r="P5365" i="1"/>
  <c r="P5366" i="1"/>
  <c r="P5367" i="1"/>
  <c r="P5368" i="1"/>
  <c r="P5369" i="1"/>
  <c r="P5370" i="1"/>
  <c r="P5371" i="1"/>
  <c r="P5372" i="1"/>
  <c r="P5373" i="1"/>
  <c r="P5374" i="1"/>
  <c r="P5375" i="1"/>
  <c r="P5376" i="1"/>
  <c r="P537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1712" i="1"/>
  <c r="O1713" i="1"/>
  <c r="O1714" i="1"/>
  <c r="O1715" i="1"/>
  <c r="O1716" i="1"/>
  <c r="O1717" i="1"/>
  <c r="O1718" i="1"/>
  <c r="O1719" i="1"/>
  <c r="O1720" i="1"/>
  <c r="O1721" i="1"/>
  <c r="O1722" i="1"/>
  <c r="O1723" i="1"/>
  <c r="O1724" i="1"/>
  <c r="O1725" i="1"/>
  <c r="O1726" i="1"/>
  <c r="O1727" i="1"/>
  <c r="O1728" i="1"/>
  <c r="O1729" i="1"/>
  <c r="O1730" i="1"/>
  <c r="O1731" i="1"/>
  <c r="O1732" i="1"/>
  <c r="O1733" i="1"/>
  <c r="O1734" i="1"/>
  <c r="O1735" i="1"/>
  <c r="O1736" i="1"/>
  <c r="O1737" i="1"/>
  <c r="O1738" i="1"/>
  <c r="O1739" i="1"/>
  <c r="O1740" i="1"/>
  <c r="O1741" i="1"/>
  <c r="O1742" i="1"/>
  <c r="O1743" i="1"/>
  <c r="O1744" i="1"/>
  <c r="O1745" i="1"/>
  <c r="O1746" i="1"/>
  <c r="O1747" i="1"/>
  <c r="O1748" i="1"/>
  <c r="O1749" i="1"/>
  <c r="O1750" i="1"/>
  <c r="O1751" i="1"/>
  <c r="O1752" i="1"/>
  <c r="O1753" i="1"/>
  <c r="O1754" i="1"/>
  <c r="O1755" i="1"/>
  <c r="O1756" i="1"/>
  <c r="O1757" i="1"/>
  <c r="O1758" i="1"/>
  <c r="O1759" i="1"/>
  <c r="O1760" i="1"/>
  <c r="O1761" i="1"/>
  <c r="O1762" i="1"/>
  <c r="O1763" i="1"/>
  <c r="O1764" i="1"/>
  <c r="O1765" i="1"/>
  <c r="O1766" i="1"/>
  <c r="O1767" i="1"/>
  <c r="O1768" i="1"/>
  <c r="O1769" i="1"/>
  <c r="O1770" i="1"/>
  <c r="O1771" i="1"/>
  <c r="O1772" i="1"/>
  <c r="O1773" i="1"/>
  <c r="O1774" i="1"/>
  <c r="O1775" i="1"/>
  <c r="O1776" i="1"/>
  <c r="O1777" i="1"/>
  <c r="O1778" i="1"/>
  <c r="O1779" i="1"/>
  <c r="O1780" i="1"/>
  <c r="O1781" i="1"/>
  <c r="O1782" i="1"/>
  <c r="O1783" i="1"/>
  <c r="O1784" i="1"/>
  <c r="O1785" i="1"/>
  <c r="O1786" i="1"/>
  <c r="O1787" i="1"/>
  <c r="O1788" i="1"/>
  <c r="O1789" i="1"/>
  <c r="O1790" i="1"/>
  <c r="O1791" i="1"/>
  <c r="O1792" i="1"/>
  <c r="O1793" i="1"/>
  <c r="O1794" i="1"/>
  <c r="O1795" i="1"/>
  <c r="O1796" i="1"/>
  <c r="O1797" i="1"/>
  <c r="O1798" i="1"/>
  <c r="O1799" i="1"/>
  <c r="O1800" i="1"/>
  <c r="O1801" i="1"/>
  <c r="O1802" i="1"/>
  <c r="O1803" i="1"/>
  <c r="O1804" i="1"/>
  <c r="O1805" i="1"/>
  <c r="O1806" i="1"/>
  <c r="O1807" i="1"/>
  <c r="O1808" i="1"/>
  <c r="O1809" i="1"/>
  <c r="O1810" i="1"/>
  <c r="O1811" i="1"/>
  <c r="O1812" i="1"/>
  <c r="O1813" i="1"/>
  <c r="O1814" i="1"/>
  <c r="O1815" i="1"/>
  <c r="O1816" i="1"/>
  <c r="O1817" i="1"/>
  <c r="O1818" i="1"/>
  <c r="O1819" i="1"/>
  <c r="O1820" i="1"/>
  <c r="O1821" i="1"/>
  <c r="O1822" i="1"/>
  <c r="O1823" i="1"/>
  <c r="O1824" i="1"/>
  <c r="O1825" i="1"/>
  <c r="O1826" i="1"/>
  <c r="O1827" i="1"/>
  <c r="O1828" i="1"/>
  <c r="O1829" i="1"/>
  <c r="O1830" i="1"/>
  <c r="O1831" i="1"/>
  <c r="O1832" i="1"/>
  <c r="O1833" i="1"/>
  <c r="O1834" i="1"/>
  <c r="O1835" i="1"/>
  <c r="O1836" i="1"/>
  <c r="O1837" i="1"/>
  <c r="O1838" i="1"/>
  <c r="O1839" i="1"/>
  <c r="O1840" i="1"/>
  <c r="O1841" i="1"/>
  <c r="O1842" i="1"/>
  <c r="O1843" i="1"/>
  <c r="O1844" i="1"/>
  <c r="O1845" i="1"/>
  <c r="O1846" i="1"/>
  <c r="O1847" i="1"/>
  <c r="O1848" i="1"/>
  <c r="O1849" i="1"/>
  <c r="O1850" i="1"/>
  <c r="O1851" i="1"/>
  <c r="O1852" i="1"/>
  <c r="O1853" i="1"/>
  <c r="O1854" i="1"/>
  <c r="O1855" i="1"/>
  <c r="O1856" i="1"/>
  <c r="O1857" i="1"/>
  <c r="O1858" i="1"/>
  <c r="O1859" i="1"/>
  <c r="O1860" i="1"/>
  <c r="O1861" i="1"/>
  <c r="O1862" i="1"/>
  <c r="O1863" i="1"/>
  <c r="O1864" i="1"/>
  <c r="O1865" i="1"/>
  <c r="O1866" i="1"/>
  <c r="O1867" i="1"/>
  <c r="O1868" i="1"/>
  <c r="O1869" i="1"/>
  <c r="O1870" i="1"/>
  <c r="O1871" i="1"/>
  <c r="O1872" i="1"/>
  <c r="O1873" i="1"/>
  <c r="O1874" i="1"/>
  <c r="O1875" i="1"/>
  <c r="O1876" i="1"/>
  <c r="O1877" i="1"/>
  <c r="O1878" i="1"/>
  <c r="O1879" i="1"/>
  <c r="O1880" i="1"/>
  <c r="O1881" i="1"/>
  <c r="O1882" i="1"/>
  <c r="O1883" i="1"/>
  <c r="O1884" i="1"/>
  <c r="O1885" i="1"/>
  <c r="O1886" i="1"/>
  <c r="O1887" i="1"/>
  <c r="O1888" i="1"/>
  <c r="O1889" i="1"/>
  <c r="O1890" i="1"/>
  <c r="O1891" i="1"/>
  <c r="O1892" i="1"/>
  <c r="O1893" i="1"/>
  <c r="O1894" i="1"/>
  <c r="O1895" i="1"/>
  <c r="O1896" i="1"/>
  <c r="O1897" i="1"/>
  <c r="O1898" i="1"/>
  <c r="O1899" i="1"/>
  <c r="O1900" i="1"/>
  <c r="O1901" i="1"/>
  <c r="O1902" i="1"/>
  <c r="O1903" i="1"/>
  <c r="O1904" i="1"/>
  <c r="O1905" i="1"/>
  <c r="O1906" i="1"/>
  <c r="O1907" i="1"/>
  <c r="O1908" i="1"/>
  <c r="O1909" i="1"/>
  <c r="O1910" i="1"/>
  <c r="O1911" i="1"/>
  <c r="O1912" i="1"/>
  <c r="O1913" i="1"/>
  <c r="O1914" i="1"/>
  <c r="O1915" i="1"/>
  <c r="O1916" i="1"/>
  <c r="O1917" i="1"/>
  <c r="O1918" i="1"/>
  <c r="O1919" i="1"/>
  <c r="O1920" i="1"/>
  <c r="O1921" i="1"/>
  <c r="O1922" i="1"/>
  <c r="O1923" i="1"/>
  <c r="O1924" i="1"/>
  <c r="O1925" i="1"/>
  <c r="O1926" i="1"/>
  <c r="O1927" i="1"/>
  <c r="O1928" i="1"/>
  <c r="O1929" i="1"/>
  <c r="O1930" i="1"/>
  <c r="O1931" i="1"/>
  <c r="O1932" i="1"/>
  <c r="O1933" i="1"/>
  <c r="O1934" i="1"/>
  <c r="O1935" i="1"/>
  <c r="O1936" i="1"/>
  <c r="O1937" i="1"/>
  <c r="O1938" i="1"/>
  <c r="O1939" i="1"/>
  <c r="O1940" i="1"/>
  <c r="O1941" i="1"/>
  <c r="O1942" i="1"/>
  <c r="O1943" i="1"/>
  <c r="O1944" i="1"/>
  <c r="O1945" i="1"/>
  <c r="O1946" i="1"/>
  <c r="O1947" i="1"/>
  <c r="O1948" i="1"/>
  <c r="O1949" i="1"/>
  <c r="O1950" i="1"/>
  <c r="O1951" i="1"/>
  <c r="O1952" i="1"/>
  <c r="O1953" i="1"/>
  <c r="O1954" i="1"/>
  <c r="O1955" i="1"/>
  <c r="O1956" i="1"/>
  <c r="O1957" i="1"/>
  <c r="O1958" i="1"/>
  <c r="O1959" i="1"/>
  <c r="O1960" i="1"/>
  <c r="O1961" i="1"/>
  <c r="O1962" i="1"/>
  <c r="O1963" i="1"/>
  <c r="O1964" i="1"/>
  <c r="O1965" i="1"/>
  <c r="O1966" i="1"/>
  <c r="O1967" i="1"/>
  <c r="O1968" i="1"/>
  <c r="O1969" i="1"/>
  <c r="O1970" i="1"/>
  <c r="O1971" i="1"/>
  <c r="O1972" i="1"/>
  <c r="O1973" i="1"/>
  <c r="O1974" i="1"/>
  <c r="O1975" i="1"/>
  <c r="O1976" i="1"/>
  <c r="O1977" i="1"/>
  <c r="O1978" i="1"/>
  <c r="O1979" i="1"/>
  <c r="O1980" i="1"/>
  <c r="O1981" i="1"/>
  <c r="O1982" i="1"/>
  <c r="O1983" i="1"/>
  <c r="O1984" i="1"/>
  <c r="O1985" i="1"/>
  <c r="O1986" i="1"/>
  <c r="O1987" i="1"/>
  <c r="O1988" i="1"/>
  <c r="O1989" i="1"/>
  <c r="O1990" i="1"/>
  <c r="O1991" i="1"/>
  <c r="O1992" i="1"/>
  <c r="O1993" i="1"/>
  <c r="O1994" i="1"/>
  <c r="O1995" i="1"/>
  <c r="O1996" i="1"/>
  <c r="O1997" i="1"/>
  <c r="O1998" i="1"/>
  <c r="O1999" i="1"/>
  <c r="O2000" i="1"/>
  <c r="O2001" i="1"/>
  <c r="O2002" i="1"/>
  <c r="O2003" i="1"/>
  <c r="O2004" i="1"/>
  <c r="O2005" i="1"/>
  <c r="O2006" i="1"/>
  <c r="O2007" i="1"/>
  <c r="O2008" i="1"/>
  <c r="O2009" i="1"/>
  <c r="O2010" i="1"/>
  <c r="O2011" i="1"/>
  <c r="O2012" i="1"/>
  <c r="O2013" i="1"/>
  <c r="O2014" i="1"/>
  <c r="O2015" i="1"/>
  <c r="O2016" i="1"/>
  <c r="O2017" i="1"/>
  <c r="O2018" i="1"/>
  <c r="O2019" i="1"/>
  <c r="O2020" i="1"/>
  <c r="O2021" i="1"/>
  <c r="O2022" i="1"/>
  <c r="O2023" i="1"/>
  <c r="O2024" i="1"/>
  <c r="O2025" i="1"/>
  <c r="O2026" i="1"/>
  <c r="O2027" i="1"/>
  <c r="O2028" i="1"/>
  <c r="O2029" i="1"/>
  <c r="O2030" i="1"/>
  <c r="O2031" i="1"/>
  <c r="O2032" i="1"/>
  <c r="O2033" i="1"/>
  <c r="O2034" i="1"/>
  <c r="O2035" i="1"/>
  <c r="O2036" i="1"/>
  <c r="O2037" i="1"/>
  <c r="O2038" i="1"/>
  <c r="O2039" i="1"/>
  <c r="O2040" i="1"/>
  <c r="O2041" i="1"/>
  <c r="O2042" i="1"/>
  <c r="O2043" i="1"/>
  <c r="O2044" i="1"/>
  <c r="O2045" i="1"/>
  <c r="O2046" i="1"/>
  <c r="O2047" i="1"/>
  <c r="O2048" i="1"/>
  <c r="O2049" i="1"/>
  <c r="O2050" i="1"/>
  <c r="O2051" i="1"/>
  <c r="O2052" i="1"/>
  <c r="O2053" i="1"/>
  <c r="O2054" i="1"/>
  <c r="O2055" i="1"/>
  <c r="O2056" i="1"/>
  <c r="O2057" i="1"/>
  <c r="O2058" i="1"/>
  <c r="O2059" i="1"/>
  <c r="O2060" i="1"/>
  <c r="O2061" i="1"/>
  <c r="O2062" i="1"/>
  <c r="O2063" i="1"/>
  <c r="O2064" i="1"/>
  <c r="O2065" i="1"/>
  <c r="O2066" i="1"/>
  <c r="O2067" i="1"/>
  <c r="O2068" i="1"/>
  <c r="O2069" i="1"/>
  <c r="O2070" i="1"/>
  <c r="O2071" i="1"/>
  <c r="O2072" i="1"/>
  <c r="O2073" i="1"/>
  <c r="O2074" i="1"/>
  <c r="O2075" i="1"/>
  <c r="O2076" i="1"/>
  <c r="O2077" i="1"/>
  <c r="O2078" i="1"/>
  <c r="O2079" i="1"/>
  <c r="O2080" i="1"/>
  <c r="O2081" i="1"/>
  <c r="O2082" i="1"/>
  <c r="O2083" i="1"/>
  <c r="O2084" i="1"/>
  <c r="O2085" i="1"/>
  <c r="O2086" i="1"/>
  <c r="O2087" i="1"/>
  <c r="O2088" i="1"/>
  <c r="O2089" i="1"/>
  <c r="O2090" i="1"/>
  <c r="O2091" i="1"/>
  <c r="O2092" i="1"/>
  <c r="O2093" i="1"/>
  <c r="O2094" i="1"/>
  <c r="O2095" i="1"/>
  <c r="O2096" i="1"/>
  <c r="O2097" i="1"/>
  <c r="O2098" i="1"/>
  <c r="O2099" i="1"/>
  <c r="O2100" i="1"/>
  <c r="O2101" i="1"/>
  <c r="O2102" i="1"/>
  <c r="O2103" i="1"/>
  <c r="O2104" i="1"/>
  <c r="O2105" i="1"/>
  <c r="O2106" i="1"/>
  <c r="O2107" i="1"/>
  <c r="O2108" i="1"/>
  <c r="O2109" i="1"/>
  <c r="O2110" i="1"/>
  <c r="O2111" i="1"/>
  <c r="O2112" i="1"/>
  <c r="O2113" i="1"/>
  <c r="O2114" i="1"/>
  <c r="O2115" i="1"/>
  <c r="O2116" i="1"/>
  <c r="O2117" i="1"/>
  <c r="O2118" i="1"/>
  <c r="O2119" i="1"/>
  <c r="O2120" i="1"/>
  <c r="O2121" i="1"/>
  <c r="O2122" i="1"/>
  <c r="O2123" i="1"/>
  <c r="O2124" i="1"/>
  <c r="O2125" i="1"/>
  <c r="O2126" i="1"/>
  <c r="O2127" i="1"/>
  <c r="O2128" i="1"/>
  <c r="O2129" i="1"/>
  <c r="O2130" i="1"/>
  <c r="O2131" i="1"/>
  <c r="O2132" i="1"/>
  <c r="O2133" i="1"/>
  <c r="O2134" i="1"/>
  <c r="O2135" i="1"/>
  <c r="O2136" i="1"/>
  <c r="O2137" i="1"/>
  <c r="O2138" i="1"/>
  <c r="O2139" i="1"/>
  <c r="O2140" i="1"/>
  <c r="O2141" i="1"/>
  <c r="O2142" i="1"/>
  <c r="O2143" i="1"/>
  <c r="O2144" i="1"/>
  <c r="O2145" i="1"/>
  <c r="O2146" i="1"/>
  <c r="O2147" i="1"/>
  <c r="O2148" i="1"/>
  <c r="O2149" i="1"/>
  <c r="O2150" i="1"/>
  <c r="O2151" i="1"/>
  <c r="O2152" i="1"/>
  <c r="O2153" i="1"/>
  <c r="O2154" i="1"/>
  <c r="O2155" i="1"/>
  <c r="O2156" i="1"/>
  <c r="O2157" i="1"/>
  <c r="O2158" i="1"/>
  <c r="O2159" i="1"/>
  <c r="O2160" i="1"/>
  <c r="O2161" i="1"/>
  <c r="O2162" i="1"/>
  <c r="O2163" i="1"/>
  <c r="O2164" i="1"/>
  <c r="O2165" i="1"/>
  <c r="O2166" i="1"/>
  <c r="O2167" i="1"/>
  <c r="O2168" i="1"/>
  <c r="O2169" i="1"/>
  <c r="O2170" i="1"/>
  <c r="O2171" i="1"/>
  <c r="O2172" i="1"/>
  <c r="O2173" i="1"/>
  <c r="O2174" i="1"/>
  <c r="O2175" i="1"/>
  <c r="O2176" i="1"/>
  <c r="O2177" i="1"/>
  <c r="O2178" i="1"/>
  <c r="O2179" i="1"/>
  <c r="O2180" i="1"/>
  <c r="O2181" i="1"/>
  <c r="O2182" i="1"/>
  <c r="O2183" i="1"/>
  <c r="O2184" i="1"/>
  <c r="O2185" i="1"/>
  <c r="O2186" i="1"/>
  <c r="O2187" i="1"/>
  <c r="O2188" i="1"/>
  <c r="O2189" i="1"/>
  <c r="O2190" i="1"/>
  <c r="O2191" i="1"/>
  <c r="O2192" i="1"/>
  <c r="O2193" i="1"/>
  <c r="O2194" i="1"/>
  <c r="O2195" i="1"/>
  <c r="O2196" i="1"/>
  <c r="O2197" i="1"/>
  <c r="O2198" i="1"/>
  <c r="O2199" i="1"/>
  <c r="O2200" i="1"/>
  <c r="O2201" i="1"/>
  <c r="O2202" i="1"/>
  <c r="O2203" i="1"/>
  <c r="O2204" i="1"/>
  <c r="O2205" i="1"/>
  <c r="O2206" i="1"/>
  <c r="O2207" i="1"/>
  <c r="O2208" i="1"/>
  <c r="O2209" i="1"/>
  <c r="O2210" i="1"/>
  <c r="O2211" i="1"/>
  <c r="O2212" i="1"/>
  <c r="O2213" i="1"/>
  <c r="O2214" i="1"/>
  <c r="O2215" i="1"/>
  <c r="O2216" i="1"/>
  <c r="O2217" i="1"/>
  <c r="O2218" i="1"/>
  <c r="O2219" i="1"/>
  <c r="O2220" i="1"/>
  <c r="O2221" i="1"/>
  <c r="O2222" i="1"/>
  <c r="O2223" i="1"/>
  <c r="O2224" i="1"/>
  <c r="O2225" i="1"/>
  <c r="O2226" i="1"/>
  <c r="O2227" i="1"/>
  <c r="O2228" i="1"/>
  <c r="O2229" i="1"/>
  <c r="O2230" i="1"/>
  <c r="O2231" i="1"/>
  <c r="O2232" i="1"/>
  <c r="O2233" i="1"/>
  <c r="O2234" i="1"/>
  <c r="O2235" i="1"/>
  <c r="O2236" i="1"/>
  <c r="O2237" i="1"/>
  <c r="O2238" i="1"/>
  <c r="O2239" i="1"/>
  <c r="O2240" i="1"/>
  <c r="O2241" i="1"/>
  <c r="O2242" i="1"/>
  <c r="O2243" i="1"/>
  <c r="O2244" i="1"/>
  <c r="O2245" i="1"/>
  <c r="O2246" i="1"/>
  <c r="O2247" i="1"/>
  <c r="O2248" i="1"/>
  <c r="O2249" i="1"/>
  <c r="O2250" i="1"/>
  <c r="O2251" i="1"/>
  <c r="O2252" i="1"/>
  <c r="O2253" i="1"/>
  <c r="O2254" i="1"/>
  <c r="O2255" i="1"/>
  <c r="O2256" i="1"/>
  <c r="O2257" i="1"/>
  <c r="O2258" i="1"/>
  <c r="O2259" i="1"/>
  <c r="O2260" i="1"/>
  <c r="O2261" i="1"/>
  <c r="O2262" i="1"/>
  <c r="O2263" i="1"/>
  <c r="O2264" i="1"/>
  <c r="O2265" i="1"/>
  <c r="O2266" i="1"/>
  <c r="O2267" i="1"/>
  <c r="O2268" i="1"/>
  <c r="O2269" i="1"/>
  <c r="O2270" i="1"/>
  <c r="O2271" i="1"/>
  <c r="O2272" i="1"/>
  <c r="O2273" i="1"/>
  <c r="O2274" i="1"/>
  <c r="O2275" i="1"/>
  <c r="O2276" i="1"/>
  <c r="O2277" i="1"/>
  <c r="O2278" i="1"/>
  <c r="O2279" i="1"/>
  <c r="O2280" i="1"/>
  <c r="O2281" i="1"/>
  <c r="O2282" i="1"/>
  <c r="O2283" i="1"/>
  <c r="O2284" i="1"/>
  <c r="O2285" i="1"/>
  <c r="O2286" i="1"/>
  <c r="O2287" i="1"/>
  <c r="O2288" i="1"/>
  <c r="O2289" i="1"/>
  <c r="O2290" i="1"/>
  <c r="O2291" i="1"/>
  <c r="O2292" i="1"/>
  <c r="O2293" i="1"/>
  <c r="O2294" i="1"/>
  <c r="O2295" i="1"/>
  <c r="O2296" i="1"/>
  <c r="O2297" i="1"/>
  <c r="O2298" i="1"/>
  <c r="O2299" i="1"/>
  <c r="O2300" i="1"/>
  <c r="O2301" i="1"/>
  <c r="O2302" i="1"/>
  <c r="O2303" i="1"/>
  <c r="O2304" i="1"/>
  <c r="O2305" i="1"/>
  <c r="O2306" i="1"/>
  <c r="O2307" i="1"/>
  <c r="O2308" i="1"/>
  <c r="O2309" i="1"/>
  <c r="O2310" i="1"/>
  <c r="O2311" i="1"/>
  <c r="O2312" i="1"/>
  <c r="O2313" i="1"/>
  <c r="O2314" i="1"/>
  <c r="O2315" i="1"/>
  <c r="O2316" i="1"/>
  <c r="O2317" i="1"/>
  <c r="O2318" i="1"/>
  <c r="O2319" i="1"/>
  <c r="O2320" i="1"/>
  <c r="O2321" i="1"/>
  <c r="O2322" i="1"/>
  <c r="O2323" i="1"/>
  <c r="O2324" i="1"/>
  <c r="O2325" i="1"/>
  <c r="O2326" i="1"/>
  <c r="O2327" i="1"/>
  <c r="O2328" i="1"/>
  <c r="O2329" i="1"/>
  <c r="O2330" i="1"/>
  <c r="O2331" i="1"/>
  <c r="O2332" i="1"/>
  <c r="O2333" i="1"/>
  <c r="O2334" i="1"/>
  <c r="O2335" i="1"/>
  <c r="O2336" i="1"/>
  <c r="O2337" i="1"/>
  <c r="O2338" i="1"/>
  <c r="O2339" i="1"/>
  <c r="O2340" i="1"/>
  <c r="O2341" i="1"/>
  <c r="O2342" i="1"/>
  <c r="O2343" i="1"/>
  <c r="O2344" i="1"/>
  <c r="O2345" i="1"/>
  <c r="O2346" i="1"/>
  <c r="O2347" i="1"/>
  <c r="O2348" i="1"/>
  <c r="O2349" i="1"/>
  <c r="O2350" i="1"/>
  <c r="O2351" i="1"/>
  <c r="O2352" i="1"/>
  <c r="O2353" i="1"/>
  <c r="O2354" i="1"/>
  <c r="O2355" i="1"/>
  <c r="O2356" i="1"/>
  <c r="O2357" i="1"/>
  <c r="O2358" i="1"/>
  <c r="O2359" i="1"/>
  <c r="O2360" i="1"/>
  <c r="O2361" i="1"/>
  <c r="O2362" i="1"/>
  <c r="O2363" i="1"/>
  <c r="O2364" i="1"/>
  <c r="O2365" i="1"/>
  <c r="O2366" i="1"/>
  <c r="O2367" i="1"/>
  <c r="O2368" i="1"/>
  <c r="O2369" i="1"/>
  <c r="O2370" i="1"/>
  <c r="O2371" i="1"/>
  <c r="O2372" i="1"/>
  <c r="O2373" i="1"/>
  <c r="O2374" i="1"/>
  <c r="O2375" i="1"/>
  <c r="O2376" i="1"/>
  <c r="O2377" i="1"/>
  <c r="O2378" i="1"/>
  <c r="O2379" i="1"/>
  <c r="O2380" i="1"/>
  <c r="O2381" i="1"/>
  <c r="O2382" i="1"/>
  <c r="O2383" i="1"/>
  <c r="O2384" i="1"/>
  <c r="O2385" i="1"/>
  <c r="O2386" i="1"/>
  <c r="O2387" i="1"/>
  <c r="O2388" i="1"/>
  <c r="O2389" i="1"/>
  <c r="O2390" i="1"/>
  <c r="O2391" i="1"/>
  <c r="O2392" i="1"/>
  <c r="O2393" i="1"/>
  <c r="O2394" i="1"/>
  <c r="O2395" i="1"/>
  <c r="O2396" i="1"/>
  <c r="O2397" i="1"/>
  <c r="O2398" i="1"/>
  <c r="O2399" i="1"/>
  <c r="O2400" i="1"/>
  <c r="O2401" i="1"/>
  <c r="O2402" i="1"/>
  <c r="O2403" i="1"/>
  <c r="O2404" i="1"/>
  <c r="O2405" i="1"/>
  <c r="O2406" i="1"/>
  <c r="O2407" i="1"/>
  <c r="O2408" i="1"/>
  <c r="O2409" i="1"/>
  <c r="O2410" i="1"/>
  <c r="O2411" i="1"/>
  <c r="O2412" i="1"/>
  <c r="O2413" i="1"/>
  <c r="O2414" i="1"/>
  <c r="O2415" i="1"/>
  <c r="O2416" i="1"/>
  <c r="O2417" i="1"/>
  <c r="O2418" i="1"/>
  <c r="O2419" i="1"/>
  <c r="O2420" i="1"/>
  <c r="O2421" i="1"/>
  <c r="O2422" i="1"/>
  <c r="O2423" i="1"/>
  <c r="O2424" i="1"/>
  <c r="O2425" i="1"/>
  <c r="O2426" i="1"/>
  <c r="O2427" i="1"/>
  <c r="O2428" i="1"/>
  <c r="O2429" i="1"/>
  <c r="O2430" i="1"/>
  <c r="O2431" i="1"/>
  <c r="O2432" i="1"/>
  <c r="O2433" i="1"/>
  <c r="O2434" i="1"/>
  <c r="O2435" i="1"/>
  <c r="O2436" i="1"/>
  <c r="O2437" i="1"/>
  <c r="O2438" i="1"/>
  <c r="O2439" i="1"/>
  <c r="O2440" i="1"/>
  <c r="O2441" i="1"/>
  <c r="O2442" i="1"/>
  <c r="O2443" i="1"/>
  <c r="O2444" i="1"/>
  <c r="O2445" i="1"/>
  <c r="O2446" i="1"/>
  <c r="O2447" i="1"/>
  <c r="O2448" i="1"/>
  <c r="O2449" i="1"/>
  <c r="O2450" i="1"/>
  <c r="O2451" i="1"/>
  <c r="O2452" i="1"/>
  <c r="O2453" i="1"/>
  <c r="O2454" i="1"/>
  <c r="O2455" i="1"/>
  <c r="O2456" i="1"/>
  <c r="O2457" i="1"/>
  <c r="O2458" i="1"/>
  <c r="O2459" i="1"/>
  <c r="O2460" i="1"/>
  <c r="O2461" i="1"/>
  <c r="O2462" i="1"/>
  <c r="O2463" i="1"/>
  <c r="O2464" i="1"/>
  <c r="O2465" i="1"/>
  <c r="O2466" i="1"/>
  <c r="O2467" i="1"/>
  <c r="O2468" i="1"/>
  <c r="O2469" i="1"/>
  <c r="O2470" i="1"/>
  <c r="O2471" i="1"/>
  <c r="O2472" i="1"/>
  <c r="O2473" i="1"/>
  <c r="O2474" i="1"/>
  <c r="O2475" i="1"/>
  <c r="O2476" i="1"/>
  <c r="O2477" i="1"/>
  <c r="O2478" i="1"/>
  <c r="O2479" i="1"/>
  <c r="O2480" i="1"/>
  <c r="O2481" i="1"/>
  <c r="O2482" i="1"/>
  <c r="O2483" i="1"/>
  <c r="O2484" i="1"/>
  <c r="O2485" i="1"/>
  <c r="O2486" i="1"/>
  <c r="O2487" i="1"/>
  <c r="O2488" i="1"/>
  <c r="O2489" i="1"/>
  <c r="O2490" i="1"/>
  <c r="O2491" i="1"/>
  <c r="O2492" i="1"/>
  <c r="O2493" i="1"/>
  <c r="O2494" i="1"/>
  <c r="O2495" i="1"/>
  <c r="O2496" i="1"/>
  <c r="O2497" i="1"/>
  <c r="O2498" i="1"/>
  <c r="O2499" i="1"/>
  <c r="O2500" i="1"/>
  <c r="O2501" i="1"/>
  <c r="O2502" i="1"/>
  <c r="O2503" i="1"/>
  <c r="O2504" i="1"/>
  <c r="O2505" i="1"/>
  <c r="O2506" i="1"/>
  <c r="O2507" i="1"/>
  <c r="O2508" i="1"/>
  <c r="O2509" i="1"/>
  <c r="O2510" i="1"/>
  <c r="O2511" i="1"/>
  <c r="O2512" i="1"/>
  <c r="O2513" i="1"/>
  <c r="O2514" i="1"/>
  <c r="O2515" i="1"/>
  <c r="O2516" i="1"/>
  <c r="O2517" i="1"/>
  <c r="O2518" i="1"/>
  <c r="O2519" i="1"/>
  <c r="O2520" i="1"/>
  <c r="O2521" i="1"/>
  <c r="O2522" i="1"/>
  <c r="O2523" i="1"/>
  <c r="O2524" i="1"/>
  <c r="O2525" i="1"/>
  <c r="O2526" i="1"/>
  <c r="O2527" i="1"/>
  <c r="O2528" i="1"/>
  <c r="O2529" i="1"/>
  <c r="O2530" i="1"/>
  <c r="O2531" i="1"/>
  <c r="O2532" i="1"/>
  <c r="O2533" i="1"/>
  <c r="O2534" i="1"/>
  <c r="O2535" i="1"/>
  <c r="O2536" i="1"/>
  <c r="O2537" i="1"/>
  <c r="O2538" i="1"/>
  <c r="O2539" i="1"/>
  <c r="O2540" i="1"/>
  <c r="O2541" i="1"/>
  <c r="O2542" i="1"/>
  <c r="O2543" i="1"/>
  <c r="O2544" i="1"/>
  <c r="O2545" i="1"/>
  <c r="O2546" i="1"/>
  <c r="O2547" i="1"/>
  <c r="O2548" i="1"/>
  <c r="O2549" i="1"/>
  <c r="O2550" i="1"/>
  <c r="O2551" i="1"/>
  <c r="O2552" i="1"/>
  <c r="O2553" i="1"/>
  <c r="O2554" i="1"/>
  <c r="O2555" i="1"/>
  <c r="O2556" i="1"/>
  <c r="O2557" i="1"/>
  <c r="O2558" i="1"/>
  <c r="O2559" i="1"/>
  <c r="O2560" i="1"/>
  <c r="O2561" i="1"/>
  <c r="O2562" i="1"/>
  <c r="O2563" i="1"/>
  <c r="O2564" i="1"/>
  <c r="O2565" i="1"/>
  <c r="O2566" i="1"/>
  <c r="O2567" i="1"/>
  <c r="O2568" i="1"/>
  <c r="O2569" i="1"/>
  <c r="O2570" i="1"/>
  <c r="O2571" i="1"/>
  <c r="O2572" i="1"/>
  <c r="O2573" i="1"/>
  <c r="O2574" i="1"/>
  <c r="O2575" i="1"/>
  <c r="O2576" i="1"/>
  <c r="O2577" i="1"/>
  <c r="O2578" i="1"/>
  <c r="O2579" i="1"/>
  <c r="O2580" i="1"/>
  <c r="O2581" i="1"/>
  <c r="O2582" i="1"/>
  <c r="O2583" i="1"/>
  <c r="O2584" i="1"/>
  <c r="O2585" i="1"/>
  <c r="O2586" i="1"/>
  <c r="O2587" i="1"/>
  <c r="O2588" i="1"/>
  <c r="O2589" i="1"/>
  <c r="O2590" i="1"/>
  <c r="O2591" i="1"/>
  <c r="O2592" i="1"/>
  <c r="O2593" i="1"/>
  <c r="O2594" i="1"/>
  <c r="O2595" i="1"/>
  <c r="O2596" i="1"/>
  <c r="O2597" i="1"/>
  <c r="O2598" i="1"/>
  <c r="O2599" i="1"/>
  <c r="O2600" i="1"/>
  <c r="O2601" i="1"/>
  <c r="O2602" i="1"/>
  <c r="O2603" i="1"/>
  <c r="O2604" i="1"/>
  <c r="O2605" i="1"/>
  <c r="O2606" i="1"/>
  <c r="O2607" i="1"/>
  <c r="O2608" i="1"/>
  <c r="O2609" i="1"/>
  <c r="O2610" i="1"/>
  <c r="O2611" i="1"/>
  <c r="O2612" i="1"/>
  <c r="O2613" i="1"/>
  <c r="O2614" i="1"/>
  <c r="O2615" i="1"/>
  <c r="O2616" i="1"/>
  <c r="O2617" i="1"/>
  <c r="O2618" i="1"/>
  <c r="O2619" i="1"/>
  <c r="O2620" i="1"/>
  <c r="O2621" i="1"/>
  <c r="O2622" i="1"/>
  <c r="O2623" i="1"/>
  <c r="O2624" i="1"/>
  <c r="O2625" i="1"/>
  <c r="O2626" i="1"/>
  <c r="O2627" i="1"/>
  <c r="O2628" i="1"/>
  <c r="O2629" i="1"/>
  <c r="O2630" i="1"/>
  <c r="O2631" i="1"/>
  <c r="O2632" i="1"/>
  <c r="O2633" i="1"/>
  <c r="O2634" i="1"/>
  <c r="O2635" i="1"/>
  <c r="O2636" i="1"/>
  <c r="O2637" i="1"/>
  <c r="O2638" i="1"/>
  <c r="O2639" i="1"/>
  <c r="O2640" i="1"/>
  <c r="O2641" i="1"/>
  <c r="O2642" i="1"/>
  <c r="O2643" i="1"/>
  <c r="O2644" i="1"/>
  <c r="O2645" i="1"/>
  <c r="O2646" i="1"/>
  <c r="O2647" i="1"/>
  <c r="O2648" i="1"/>
  <c r="O2649" i="1"/>
  <c r="O2650" i="1"/>
  <c r="O2651" i="1"/>
  <c r="O2652" i="1"/>
  <c r="O2653" i="1"/>
  <c r="O2654" i="1"/>
  <c r="O2655" i="1"/>
  <c r="O2656" i="1"/>
  <c r="O2657" i="1"/>
  <c r="O2658" i="1"/>
  <c r="O2659" i="1"/>
  <c r="O2660" i="1"/>
  <c r="O2661" i="1"/>
  <c r="O2662" i="1"/>
  <c r="O2663" i="1"/>
  <c r="O2664" i="1"/>
  <c r="O2665" i="1"/>
  <c r="O2666" i="1"/>
  <c r="O2667" i="1"/>
  <c r="O2668" i="1"/>
  <c r="O2669" i="1"/>
  <c r="O2670" i="1"/>
  <c r="O2671" i="1"/>
  <c r="O2672" i="1"/>
  <c r="O2673" i="1"/>
  <c r="O2674" i="1"/>
  <c r="O2675" i="1"/>
  <c r="O2676" i="1"/>
  <c r="O2677" i="1"/>
  <c r="O2678" i="1"/>
  <c r="O2679" i="1"/>
  <c r="O2680" i="1"/>
  <c r="O2681" i="1"/>
  <c r="O2682" i="1"/>
  <c r="O2683" i="1"/>
  <c r="O2684" i="1"/>
  <c r="O2685" i="1"/>
  <c r="O2686" i="1"/>
  <c r="O2687" i="1"/>
  <c r="O2688" i="1"/>
  <c r="O2689" i="1"/>
  <c r="O2690" i="1"/>
  <c r="O2691" i="1"/>
  <c r="O2692" i="1"/>
  <c r="O2693" i="1"/>
  <c r="O2694" i="1"/>
  <c r="O2695" i="1"/>
  <c r="O2696" i="1"/>
  <c r="O2697" i="1"/>
  <c r="O2698" i="1"/>
  <c r="O2699" i="1"/>
  <c r="O2700" i="1"/>
  <c r="O2701" i="1"/>
  <c r="O2702" i="1"/>
  <c r="O2703" i="1"/>
  <c r="O2704" i="1"/>
  <c r="O2705" i="1"/>
  <c r="O2706" i="1"/>
  <c r="O2707" i="1"/>
  <c r="O2708" i="1"/>
  <c r="O2709" i="1"/>
  <c r="O2710" i="1"/>
  <c r="O2711" i="1"/>
  <c r="O2712" i="1"/>
  <c r="O2713" i="1"/>
  <c r="O2714" i="1"/>
  <c r="O2715" i="1"/>
  <c r="O2716" i="1"/>
  <c r="O2717" i="1"/>
  <c r="O2718" i="1"/>
  <c r="O2719" i="1"/>
  <c r="O2720" i="1"/>
  <c r="O2721" i="1"/>
  <c r="O2722" i="1"/>
  <c r="O2723" i="1"/>
  <c r="O2724" i="1"/>
  <c r="O2725" i="1"/>
  <c r="O2726" i="1"/>
  <c r="O2727" i="1"/>
  <c r="O2728" i="1"/>
  <c r="O2729" i="1"/>
  <c r="O2730" i="1"/>
  <c r="O2731" i="1"/>
  <c r="O2732" i="1"/>
  <c r="O2733" i="1"/>
  <c r="O2734" i="1"/>
  <c r="O2735" i="1"/>
  <c r="O2736" i="1"/>
  <c r="O2737" i="1"/>
  <c r="O2738" i="1"/>
  <c r="O2739" i="1"/>
  <c r="O2740" i="1"/>
  <c r="O2741" i="1"/>
  <c r="O2742" i="1"/>
  <c r="O2743" i="1"/>
  <c r="O2744" i="1"/>
  <c r="O2745" i="1"/>
  <c r="O2746" i="1"/>
  <c r="O2747" i="1"/>
  <c r="O2748" i="1"/>
  <c r="O2749" i="1"/>
  <c r="O2750" i="1"/>
  <c r="O2751" i="1"/>
  <c r="O2752" i="1"/>
  <c r="O2753" i="1"/>
  <c r="O2754" i="1"/>
  <c r="O2755" i="1"/>
  <c r="O2756" i="1"/>
  <c r="O2757" i="1"/>
  <c r="O2758" i="1"/>
  <c r="O2759" i="1"/>
  <c r="O2760" i="1"/>
  <c r="O2761" i="1"/>
  <c r="O2762" i="1"/>
  <c r="O2763" i="1"/>
  <c r="O2764" i="1"/>
  <c r="O2765" i="1"/>
  <c r="O2766" i="1"/>
  <c r="O2767" i="1"/>
  <c r="O2768" i="1"/>
  <c r="O2769" i="1"/>
  <c r="O2770" i="1"/>
  <c r="O2771" i="1"/>
  <c r="O2772" i="1"/>
  <c r="O2773" i="1"/>
  <c r="O2774" i="1"/>
  <c r="O2775" i="1"/>
  <c r="O2776" i="1"/>
  <c r="O2777" i="1"/>
  <c r="O2778" i="1"/>
  <c r="O2779" i="1"/>
  <c r="O2780" i="1"/>
  <c r="O2781" i="1"/>
  <c r="O2782" i="1"/>
  <c r="O2783" i="1"/>
  <c r="O2784" i="1"/>
  <c r="O2785" i="1"/>
  <c r="O2786" i="1"/>
  <c r="O2787" i="1"/>
  <c r="O2788" i="1"/>
  <c r="O2789" i="1"/>
  <c r="O2790" i="1"/>
  <c r="O2791" i="1"/>
  <c r="O2792" i="1"/>
  <c r="O2793" i="1"/>
  <c r="O2794" i="1"/>
  <c r="O2795" i="1"/>
  <c r="O2796" i="1"/>
  <c r="O2797" i="1"/>
  <c r="O2798" i="1"/>
  <c r="O2799" i="1"/>
  <c r="O2800" i="1"/>
  <c r="O2801" i="1"/>
  <c r="O2802" i="1"/>
  <c r="O2803" i="1"/>
  <c r="O2804" i="1"/>
  <c r="O2805" i="1"/>
  <c r="O2806" i="1"/>
  <c r="O2807" i="1"/>
  <c r="O2808" i="1"/>
  <c r="O2809" i="1"/>
  <c r="O2810" i="1"/>
  <c r="O2811" i="1"/>
  <c r="O2812" i="1"/>
  <c r="O2813" i="1"/>
  <c r="O2814" i="1"/>
  <c r="O2815" i="1"/>
  <c r="O2816" i="1"/>
  <c r="O2817" i="1"/>
  <c r="O2818" i="1"/>
  <c r="O2819" i="1"/>
  <c r="O2820" i="1"/>
  <c r="O2821" i="1"/>
  <c r="O2822" i="1"/>
  <c r="O2823" i="1"/>
  <c r="O2824" i="1"/>
  <c r="O2825" i="1"/>
  <c r="O2826" i="1"/>
  <c r="O2827" i="1"/>
  <c r="O2828" i="1"/>
  <c r="O2829" i="1"/>
  <c r="O2830" i="1"/>
  <c r="O2831" i="1"/>
  <c r="O2832" i="1"/>
  <c r="O2833" i="1"/>
  <c r="O2834" i="1"/>
  <c r="O2835" i="1"/>
  <c r="O2836" i="1"/>
  <c r="O2837" i="1"/>
  <c r="O2838" i="1"/>
  <c r="O2839" i="1"/>
  <c r="O2840" i="1"/>
  <c r="O2841" i="1"/>
  <c r="O2842" i="1"/>
  <c r="O2843" i="1"/>
  <c r="O2844" i="1"/>
  <c r="O2845" i="1"/>
  <c r="O2846" i="1"/>
  <c r="O2847" i="1"/>
  <c r="O2848" i="1"/>
  <c r="O2849" i="1"/>
  <c r="O2850" i="1"/>
  <c r="O2851" i="1"/>
  <c r="O2852" i="1"/>
  <c r="O2853" i="1"/>
  <c r="O2854" i="1"/>
  <c r="O2855" i="1"/>
  <c r="O2856" i="1"/>
  <c r="O2857" i="1"/>
  <c r="O2858" i="1"/>
  <c r="O2859" i="1"/>
  <c r="O2860" i="1"/>
  <c r="O2861" i="1"/>
  <c r="O2862" i="1"/>
  <c r="O2863" i="1"/>
  <c r="O2864" i="1"/>
  <c r="O2865" i="1"/>
  <c r="O2866" i="1"/>
  <c r="O2867" i="1"/>
  <c r="O2868" i="1"/>
  <c r="O2869" i="1"/>
  <c r="O2870" i="1"/>
  <c r="O2871" i="1"/>
  <c r="O2872" i="1"/>
  <c r="O2873" i="1"/>
  <c r="O2874" i="1"/>
  <c r="O2875" i="1"/>
  <c r="O2876" i="1"/>
  <c r="O2877" i="1"/>
  <c r="O2878" i="1"/>
  <c r="O2879" i="1"/>
  <c r="O2880" i="1"/>
  <c r="O2881" i="1"/>
  <c r="O2882" i="1"/>
  <c r="O2883" i="1"/>
  <c r="O2884" i="1"/>
  <c r="O2885" i="1"/>
  <c r="O2886" i="1"/>
  <c r="O2887" i="1"/>
  <c r="O2888" i="1"/>
  <c r="O2889" i="1"/>
  <c r="O2890" i="1"/>
  <c r="O2891" i="1"/>
  <c r="O2892" i="1"/>
  <c r="O2893" i="1"/>
  <c r="O2894" i="1"/>
  <c r="O2895" i="1"/>
  <c r="O2896" i="1"/>
  <c r="O2897" i="1"/>
  <c r="O2898" i="1"/>
  <c r="O2899" i="1"/>
  <c r="O2900" i="1"/>
  <c r="O2901" i="1"/>
  <c r="O2902" i="1"/>
  <c r="O2903" i="1"/>
  <c r="O2904" i="1"/>
  <c r="O2905" i="1"/>
  <c r="O2906" i="1"/>
  <c r="O2907" i="1"/>
  <c r="O2908" i="1"/>
  <c r="O2909" i="1"/>
  <c r="O2910" i="1"/>
  <c r="O2911" i="1"/>
  <c r="O2912" i="1"/>
  <c r="O2913" i="1"/>
  <c r="O2914" i="1"/>
  <c r="O2915" i="1"/>
  <c r="O2916" i="1"/>
  <c r="O2917" i="1"/>
  <c r="O2918" i="1"/>
  <c r="O2919" i="1"/>
  <c r="O2920" i="1"/>
  <c r="O2921" i="1"/>
  <c r="O2922" i="1"/>
  <c r="O2923" i="1"/>
  <c r="O2924" i="1"/>
  <c r="O2925" i="1"/>
  <c r="O2926" i="1"/>
  <c r="O2927" i="1"/>
  <c r="O2928" i="1"/>
  <c r="O2929" i="1"/>
  <c r="O2930" i="1"/>
  <c r="O2931" i="1"/>
  <c r="O2932" i="1"/>
  <c r="O2933" i="1"/>
  <c r="O2934" i="1"/>
  <c r="O2935" i="1"/>
  <c r="O2936" i="1"/>
  <c r="O2937" i="1"/>
  <c r="O2938" i="1"/>
  <c r="O2939" i="1"/>
  <c r="O2940" i="1"/>
  <c r="O2941" i="1"/>
  <c r="O2942" i="1"/>
  <c r="O2943" i="1"/>
  <c r="O2944" i="1"/>
  <c r="O2945" i="1"/>
  <c r="O2946" i="1"/>
  <c r="O2947" i="1"/>
  <c r="O2948" i="1"/>
  <c r="O2949" i="1"/>
  <c r="O2950" i="1"/>
  <c r="O2951" i="1"/>
  <c r="O2952" i="1"/>
  <c r="O2953" i="1"/>
  <c r="O2954" i="1"/>
  <c r="O2955" i="1"/>
  <c r="O2956" i="1"/>
  <c r="O2957" i="1"/>
  <c r="O2958" i="1"/>
  <c r="O2959" i="1"/>
  <c r="O2960" i="1"/>
  <c r="O2961" i="1"/>
  <c r="O2962" i="1"/>
  <c r="O2963" i="1"/>
  <c r="O2964" i="1"/>
  <c r="O2965" i="1"/>
  <c r="O2966" i="1"/>
  <c r="O2967" i="1"/>
  <c r="O2968" i="1"/>
  <c r="O2969" i="1"/>
  <c r="O2970" i="1"/>
  <c r="O2971" i="1"/>
  <c r="O2972" i="1"/>
  <c r="O2973" i="1"/>
  <c r="O2974" i="1"/>
  <c r="O2975" i="1"/>
  <c r="O2976" i="1"/>
  <c r="O2977" i="1"/>
  <c r="O2978" i="1"/>
  <c r="O2979" i="1"/>
  <c r="O2980" i="1"/>
  <c r="O2981" i="1"/>
  <c r="O2982" i="1"/>
  <c r="O2983" i="1"/>
  <c r="O2984" i="1"/>
  <c r="O2985" i="1"/>
  <c r="O2986" i="1"/>
  <c r="O2987" i="1"/>
  <c r="O2988" i="1"/>
  <c r="O2989" i="1"/>
  <c r="O2990" i="1"/>
  <c r="O2991" i="1"/>
  <c r="O2992" i="1"/>
  <c r="O2993" i="1"/>
  <c r="O2994" i="1"/>
  <c r="O2995" i="1"/>
  <c r="O2996" i="1"/>
  <c r="O2997" i="1"/>
  <c r="O2998" i="1"/>
  <c r="O2999" i="1"/>
  <c r="O3000" i="1"/>
  <c r="O3001" i="1"/>
  <c r="O3002" i="1"/>
  <c r="O3003" i="1"/>
  <c r="O3004" i="1"/>
  <c r="O3005" i="1"/>
  <c r="O3006" i="1"/>
  <c r="O3007" i="1"/>
  <c r="O3008" i="1"/>
  <c r="O3009" i="1"/>
  <c r="O3010" i="1"/>
  <c r="O3011" i="1"/>
  <c r="O3012" i="1"/>
  <c r="O3013" i="1"/>
  <c r="O3014" i="1"/>
  <c r="O3015" i="1"/>
  <c r="O3016" i="1"/>
  <c r="O3017" i="1"/>
  <c r="O3018" i="1"/>
  <c r="O3019" i="1"/>
  <c r="O3020" i="1"/>
  <c r="O3021" i="1"/>
  <c r="O3022" i="1"/>
  <c r="O3023" i="1"/>
  <c r="O3024" i="1"/>
  <c r="O3025" i="1"/>
  <c r="O3026" i="1"/>
  <c r="O3027" i="1"/>
  <c r="O3028" i="1"/>
  <c r="O3029" i="1"/>
  <c r="O3030" i="1"/>
  <c r="O3031" i="1"/>
  <c r="O3032" i="1"/>
  <c r="O3033" i="1"/>
  <c r="O3034" i="1"/>
  <c r="O3035" i="1"/>
  <c r="O3036" i="1"/>
  <c r="O3037" i="1"/>
  <c r="O3038" i="1"/>
  <c r="O3039" i="1"/>
  <c r="O3040" i="1"/>
  <c r="O3041" i="1"/>
  <c r="O3042" i="1"/>
  <c r="O3043" i="1"/>
  <c r="O3044" i="1"/>
  <c r="O3045" i="1"/>
  <c r="O3046" i="1"/>
  <c r="O3047" i="1"/>
  <c r="O3048" i="1"/>
  <c r="O3049" i="1"/>
  <c r="O3050" i="1"/>
  <c r="O3051" i="1"/>
  <c r="O3052" i="1"/>
  <c r="O3053" i="1"/>
  <c r="O3054" i="1"/>
  <c r="O3055" i="1"/>
  <c r="O3056" i="1"/>
  <c r="O3057" i="1"/>
  <c r="O3058" i="1"/>
  <c r="O3059" i="1"/>
  <c r="O3060" i="1"/>
  <c r="O3061" i="1"/>
  <c r="O3062" i="1"/>
  <c r="O3063" i="1"/>
  <c r="O3064" i="1"/>
  <c r="O3065" i="1"/>
  <c r="O3066" i="1"/>
  <c r="O3067" i="1"/>
  <c r="O3068" i="1"/>
  <c r="O3069" i="1"/>
  <c r="O3070" i="1"/>
  <c r="O3071" i="1"/>
  <c r="O3072" i="1"/>
  <c r="O3073" i="1"/>
  <c r="O3074" i="1"/>
  <c r="O3075" i="1"/>
  <c r="O3076" i="1"/>
  <c r="O3077" i="1"/>
  <c r="O3078" i="1"/>
  <c r="O3079" i="1"/>
  <c r="O3080" i="1"/>
  <c r="O3081" i="1"/>
  <c r="O3082" i="1"/>
  <c r="O3083" i="1"/>
  <c r="O3084" i="1"/>
  <c r="O3085" i="1"/>
  <c r="O3086" i="1"/>
  <c r="O3087" i="1"/>
  <c r="O3088" i="1"/>
  <c r="O3089" i="1"/>
  <c r="O3090" i="1"/>
  <c r="O3091" i="1"/>
  <c r="O3092" i="1"/>
  <c r="O3093" i="1"/>
  <c r="O3094" i="1"/>
  <c r="O3095" i="1"/>
  <c r="O3096" i="1"/>
  <c r="O3097" i="1"/>
  <c r="O3098" i="1"/>
  <c r="O3099" i="1"/>
  <c r="O3100" i="1"/>
  <c r="O3101" i="1"/>
  <c r="O3102" i="1"/>
  <c r="O3103" i="1"/>
  <c r="O3104" i="1"/>
  <c r="O3105" i="1"/>
  <c r="O3106" i="1"/>
  <c r="O3107" i="1"/>
  <c r="O3108" i="1"/>
  <c r="O3109" i="1"/>
  <c r="O3110" i="1"/>
  <c r="O3111" i="1"/>
  <c r="O3112" i="1"/>
  <c r="O3113" i="1"/>
  <c r="O3114" i="1"/>
  <c r="O3115" i="1"/>
  <c r="O3116" i="1"/>
  <c r="O3117" i="1"/>
  <c r="O3118" i="1"/>
  <c r="O3119" i="1"/>
  <c r="O3120" i="1"/>
  <c r="O3121" i="1"/>
  <c r="O3122" i="1"/>
  <c r="O3123" i="1"/>
  <c r="O3124" i="1"/>
  <c r="O3125" i="1"/>
  <c r="O3126" i="1"/>
  <c r="O3127" i="1"/>
  <c r="O3128" i="1"/>
  <c r="O3129" i="1"/>
  <c r="O3130" i="1"/>
  <c r="O3131" i="1"/>
  <c r="O3132" i="1"/>
  <c r="O3133" i="1"/>
  <c r="O3134" i="1"/>
  <c r="O3135" i="1"/>
  <c r="O3136" i="1"/>
  <c r="O3137" i="1"/>
  <c r="O3138" i="1"/>
  <c r="O3139" i="1"/>
  <c r="O3140" i="1"/>
  <c r="O3141" i="1"/>
  <c r="O3142" i="1"/>
  <c r="O3143" i="1"/>
  <c r="O3144" i="1"/>
  <c r="O3145" i="1"/>
  <c r="O3146" i="1"/>
  <c r="O3147" i="1"/>
  <c r="O3148" i="1"/>
  <c r="O3149" i="1"/>
  <c r="O3150" i="1"/>
  <c r="O3151" i="1"/>
  <c r="O3152" i="1"/>
  <c r="O3153" i="1"/>
  <c r="O3154" i="1"/>
  <c r="O3155" i="1"/>
  <c r="O3156" i="1"/>
  <c r="O3157" i="1"/>
  <c r="O3158" i="1"/>
  <c r="O3159" i="1"/>
  <c r="O3160" i="1"/>
  <c r="O3161" i="1"/>
  <c r="O3162" i="1"/>
  <c r="O3163" i="1"/>
  <c r="O3164" i="1"/>
  <c r="O3165" i="1"/>
  <c r="O3166" i="1"/>
  <c r="O3167" i="1"/>
  <c r="O3168" i="1"/>
  <c r="O3169" i="1"/>
  <c r="O3170" i="1"/>
  <c r="O3171" i="1"/>
  <c r="O3172" i="1"/>
  <c r="O3173" i="1"/>
  <c r="O3174" i="1"/>
  <c r="O3175" i="1"/>
  <c r="O3176" i="1"/>
  <c r="O3177" i="1"/>
  <c r="O3178" i="1"/>
  <c r="O3179" i="1"/>
  <c r="O3180" i="1"/>
  <c r="O3181" i="1"/>
  <c r="O3182" i="1"/>
  <c r="O3183" i="1"/>
  <c r="O3184" i="1"/>
  <c r="O3185" i="1"/>
  <c r="O3186" i="1"/>
  <c r="O3187" i="1"/>
  <c r="O3188" i="1"/>
  <c r="O3189" i="1"/>
  <c r="O3190" i="1"/>
  <c r="O3191" i="1"/>
  <c r="O3192" i="1"/>
  <c r="O3193" i="1"/>
  <c r="O3194" i="1"/>
  <c r="O3195" i="1"/>
  <c r="O3196" i="1"/>
  <c r="O3197" i="1"/>
  <c r="O3198" i="1"/>
  <c r="O3199" i="1"/>
  <c r="O3200" i="1"/>
  <c r="O3201" i="1"/>
  <c r="O3202" i="1"/>
  <c r="O3203" i="1"/>
  <c r="O3204" i="1"/>
  <c r="O3205" i="1"/>
  <c r="O3206" i="1"/>
  <c r="O3207" i="1"/>
  <c r="O3208" i="1"/>
  <c r="O3209" i="1"/>
  <c r="O3210" i="1"/>
  <c r="O3211" i="1"/>
  <c r="O3212" i="1"/>
  <c r="O3213" i="1"/>
  <c r="O3214" i="1"/>
  <c r="O3215" i="1"/>
  <c r="O3216" i="1"/>
  <c r="O3217" i="1"/>
  <c r="O3218" i="1"/>
  <c r="O3219" i="1"/>
  <c r="O3220" i="1"/>
  <c r="O3221" i="1"/>
  <c r="O3222" i="1"/>
  <c r="O3223" i="1"/>
  <c r="O3224" i="1"/>
  <c r="O3225" i="1"/>
  <c r="O3226" i="1"/>
  <c r="O3227" i="1"/>
  <c r="O3228" i="1"/>
  <c r="O3229" i="1"/>
  <c r="O3230" i="1"/>
  <c r="O3231" i="1"/>
  <c r="O3232" i="1"/>
  <c r="O3233" i="1"/>
  <c r="O3234" i="1"/>
  <c r="O3235" i="1"/>
  <c r="O3236" i="1"/>
  <c r="O3237" i="1"/>
  <c r="O3238" i="1"/>
  <c r="O3239" i="1"/>
  <c r="O3240" i="1"/>
  <c r="O3241" i="1"/>
  <c r="O3242" i="1"/>
  <c r="O3243" i="1"/>
  <c r="O3244" i="1"/>
  <c r="O3245" i="1"/>
  <c r="O3246" i="1"/>
  <c r="O3247" i="1"/>
  <c r="O3248" i="1"/>
  <c r="O3249" i="1"/>
  <c r="O3250" i="1"/>
  <c r="O3251" i="1"/>
  <c r="O3252" i="1"/>
  <c r="O3253" i="1"/>
  <c r="O3254" i="1"/>
  <c r="O3255" i="1"/>
  <c r="O3256" i="1"/>
  <c r="O3257" i="1"/>
  <c r="O3258" i="1"/>
  <c r="O3259" i="1"/>
  <c r="O3260" i="1"/>
  <c r="O3261" i="1"/>
  <c r="O3262" i="1"/>
  <c r="O3263" i="1"/>
  <c r="O3264" i="1"/>
  <c r="O3265" i="1"/>
  <c r="O3266" i="1"/>
  <c r="O3267" i="1"/>
  <c r="O3268" i="1"/>
  <c r="O3269" i="1"/>
  <c r="O3270" i="1"/>
  <c r="O3271" i="1"/>
  <c r="O3272" i="1"/>
  <c r="O3273" i="1"/>
  <c r="O3274" i="1"/>
  <c r="O3275" i="1"/>
  <c r="O3276" i="1"/>
  <c r="O3277" i="1"/>
  <c r="O3278" i="1"/>
  <c r="O3279" i="1"/>
  <c r="O3280" i="1"/>
  <c r="O3281" i="1"/>
  <c r="O3282" i="1"/>
  <c r="O3283" i="1"/>
  <c r="O3284" i="1"/>
  <c r="O3285" i="1"/>
  <c r="O3286" i="1"/>
  <c r="O3287" i="1"/>
  <c r="O3288" i="1"/>
  <c r="O3289" i="1"/>
  <c r="O3290" i="1"/>
  <c r="O3291" i="1"/>
  <c r="O3292" i="1"/>
  <c r="O3293" i="1"/>
  <c r="O3294" i="1"/>
  <c r="O3295" i="1"/>
  <c r="O3296" i="1"/>
  <c r="O3297" i="1"/>
  <c r="O3298" i="1"/>
  <c r="O3299" i="1"/>
  <c r="O3300" i="1"/>
  <c r="O3301" i="1"/>
  <c r="O3302" i="1"/>
  <c r="O3303" i="1"/>
  <c r="O3304" i="1"/>
  <c r="O3305" i="1"/>
  <c r="O3306" i="1"/>
  <c r="O3307" i="1"/>
  <c r="O3308" i="1"/>
  <c r="O3309" i="1"/>
  <c r="O3310" i="1"/>
  <c r="O3311" i="1"/>
  <c r="O3312" i="1"/>
  <c r="O3313" i="1"/>
  <c r="O3314" i="1"/>
  <c r="O3315" i="1"/>
  <c r="O3316" i="1"/>
  <c r="O3317" i="1"/>
  <c r="O3318" i="1"/>
  <c r="O3319" i="1"/>
  <c r="O3320" i="1"/>
  <c r="O3321" i="1"/>
  <c r="O3322" i="1"/>
  <c r="O3323" i="1"/>
  <c r="O3324" i="1"/>
  <c r="O3325" i="1"/>
  <c r="O3326" i="1"/>
  <c r="O3327" i="1"/>
  <c r="O3328" i="1"/>
  <c r="O3329" i="1"/>
  <c r="O3330" i="1"/>
  <c r="O3331" i="1"/>
  <c r="O3332" i="1"/>
  <c r="O3333" i="1"/>
  <c r="O3334" i="1"/>
  <c r="O3335" i="1"/>
  <c r="O3336" i="1"/>
  <c r="O3337" i="1"/>
  <c r="O3338" i="1"/>
  <c r="O3339" i="1"/>
  <c r="O3340" i="1"/>
  <c r="O3341" i="1"/>
  <c r="O3342" i="1"/>
  <c r="O3343" i="1"/>
  <c r="O3344" i="1"/>
  <c r="O3345" i="1"/>
  <c r="O3346" i="1"/>
  <c r="O3347" i="1"/>
  <c r="O3348" i="1"/>
  <c r="O3349" i="1"/>
  <c r="O3350" i="1"/>
  <c r="O3351" i="1"/>
  <c r="O3352" i="1"/>
  <c r="O3353" i="1"/>
  <c r="O3354" i="1"/>
  <c r="O3355" i="1"/>
  <c r="O3356" i="1"/>
  <c r="O3357" i="1"/>
  <c r="O3358" i="1"/>
  <c r="O3359" i="1"/>
  <c r="O3360" i="1"/>
  <c r="O3361" i="1"/>
  <c r="O3362" i="1"/>
  <c r="O3363" i="1"/>
  <c r="O3364" i="1"/>
  <c r="O3365" i="1"/>
  <c r="O3366" i="1"/>
  <c r="O3367" i="1"/>
  <c r="O3368" i="1"/>
  <c r="O3369" i="1"/>
  <c r="O3370" i="1"/>
  <c r="O3371" i="1"/>
  <c r="O3372" i="1"/>
  <c r="O3373" i="1"/>
  <c r="O3374" i="1"/>
  <c r="O3375" i="1"/>
  <c r="O3376" i="1"/>
  <c r="O3377" i="1"/>
  <c r="O3378" i="1"/>
  <c r="O3379" i="1"/>
  <c r="O3380" i="1"/>
  <c r="O3381" i="1"/>
  <c r="O3382" i="1"/>
  <c r="O3383" i="1"/>
  <c r="O3384" i="1"/>
  <c r="O3385" i="1"/>
  <c r="O3386" i="1"/>
  <c r="O3387" i="1"/>
  <c r="O3388" i="1"/>
  <c r="O3389" i="1"/>
  <c r="O3390" i="1"/>
  <c r="O3391" i="1"/>
  <c r="O3392" i="1"/>
  <c r="O3393" i="1"/>
  <c r="O3394" i="1"/>
  <c r="O3395" i="1"/>
  <c r="O3396" i="1"/>
  <c r="O3397" i="1"/>
  <c r="O3398" i="1"/>
  <c r="O3399" i="1"/>
  <c r="O3400" i="1"/>
  <c r="O3401" i="1"/>
  <c r="O3402" i="1"/>
  <c r="O3403" i="1"/>
  <c r="O3404" i="1"/>
  <c r="O3405" i="1"/>
  <c r="O3406" i="1"/>
  <c r="O3407" i="1"/>
  <c r="O3408" i="1"/>
  <c r="O3409" i="1"/>
  <c r="O3410" i="1"/>
  <c r="O3411" i="1"/>
  <c r="O3412" i="1"/>
  <c r="O3413" i="1"/>
  <c r="O3414" i="1"/>
  <c r="O3415" i="1"/>
  <c r="O3416" i="1"/>
  <c r="O3417" i="1"/>
  <c r="O3418" i="1"/>
  <c r="O3419" i="1"/>
  <c r="O3420" i="1"/>
  <c r="O3421" i="1"/>
  <c r="O3422" i="1"/>
  <c r="O3423" i="1"/>
  <c r="O3424" i="1"/>
  <c r="O3425" i="1"/>
  <c r="O3426" i="1"/>
  <c r="O3427" i="1"/>
  <c r="O3428" i="1"/>
  <c r="O3429" i="1"/>
  <c r="O3430" i="1"/>
  <c r="O3431" i="1"/>
  <c r="O3432" i="1"/>
  <c r="O3433" i="1"/>
  <c r="O3434" i="1"/>
  <c r="O3435" i="1"/>
  <c r="O3436" i="1"/>
  <c r="O3437" i="1"/>
  <c r="O3438" i="1"/>
  <c r="O3439" i="1"/>
  <c r="O3440" i="1"/>
  <c r="O3441" i="1"/>
  <c r="O3442" i="1"/>
  <c r="O3443" i="1"/>
  <c r="O3444" i="1"/>
  <c r="O3445" i="1"/>
  <c r="O3446" i="1"/>
  <c r="O3447" i="1"/>
  <c r="O3448" i="1"/>
  <c r="O3449" i="1"/>
  <c r="O3450" i="1"/>
  <c r="O3451" i="1"/>
  <c r="O3452" i="1"/>
  <c r="O3453" i="1"/>
  <c r="O3454" i="1"/>
  <c r="O3455" i="1"/>
  <c r="O3456" i="1"/>
  <c r="O3457" i="1"/>
  <c r="O3458" i="1"/>
  <c r="O3459" i="1"/>
  <c r="O3460" i="1"/>
  <c r="O3461" i="1"/>
  <c r="O3462" i="1"/>
  <c r="O3463" i="1"/>
  <c r="O3464" i="1"/>
  <c r="O3465" i="1"/>
  <c r="O3466" i="1"/>
  <c r="O3467" i="1"/>
  <c r="O3468" i="1"/>
  <c r="O3469" i="1"/>
  <c r="O3470" i="1"/>
  <c r="O3471" i="1"/>
  <c r="O3472" i="1"/>
  <c r="O3473" i="1"/>
  <c r="O3474" i="1"/>
  <c r="O3475" i="1"/>
  <c r="O3476" i="1"/>
  <c r="O3477" i="1"/>
  <c r="O3478" i="1"/>
  <c r="O3479" i="1"/>
  <c r="O3480" i="1"/>
  <c r="O3481" i="1"/>
  <c r="O3482" i="1"/>
  <c r="O3483" i="1"/>
  <c r="O3484" i="1"/>
  <c r="O3485" i="1"/>
  <c r="O3486" i="1"/>
  <c r="O3487" i="1"/>
  <c r="O3488" i="1"/>
  <c r="O3489" i="1"/>
  <c r="O3490" i="1"/>
  <c r="O3491" i="1"/>
  <c r="O3492" i="1"/>
  <c r="O3493" i="1"/>
  <c r="O3494" i="1"/>
  <c r="O3495" i="1"/>
  <c r="O3496" i="1"/>
  <c r="O3497" i="1"/>
  <c r="O3498" i="1"/>
  <c r="O3499" i="1"/>
  <c r="O3500" i="1"/>
  <c r="O3501" i="1"/>
  <c r="O3502" i="1"/>
  <c r="O3503" i="1"/>
  <c r="O3504" i="1"/>
  <c r="O3505" i="1"/>
  <c r="O3506" i="1"/>
  <c r="O3507" i="1"/>
  <c r="O3508" i="1"/>
  <c r="O3509" i="1"/>
  <c r="O3510" i="1"/>
  <c r="O3511" i="1"/>
  <c r="O3512" i="1"/>
  <c r="O3513" i="1"/>
  <c r="O3514" i="1"/>
  <c r="O3515" i="1"/>
  <c r="O3516" i="1"/>
  <c r="O3517" i="1"/>
  <c r="O3518" i="1"/>
  <c r="O3519" i="1"/>
  <c r="O3520" i="1"/>
  <c r="O3521" i="1"/>
  <c r="O3522" i="1"/>
  <c r="O3523" i="1"/>
  <c r="O3524" i="1"/>
  <c r="O3525" i="1"/>
  <c r="O3526" i="1"/>
  <c r="O3527" i="1"/>
  <c r="O3528" i="1"/>
  <c r="O3529" i="1"/>
  <c r="O3530" i="1"/>
  <c r="O3531" i="1"/>
  <c r="O3532" i="1"/>
  <c r="O3533" i="1"/>
  <c r="O3534" i="1"/>
  <c r="O3535" i="1"/>
  <c r="O3536" i="1"/>
  <c r="O3537" i="1"/>
  <c r="O3538" i="1"/>
  <c r="O3539" i="1"/>
  <c r="O3540" i="1"/>
  <c r="O3541" i="1"/>
  <c r="O3542" i="1"/>
  <c r="O3543" i="1"/>
  <c r="O3544" i="1"/>
  <c r="O3545" i="1"/>
  <c r="O3546" i="1"/>
  <c r="O3547" i="1"/>
  <c r="O3548" i="1"/>
  <c r="O3549" i="1"/>
  <c r="O3550" i="1"/>
  <c r="O3551" i="1"/>
  <c r="O3552" i="1"/>
  <c r="O3553" i="1"/>
  <c r="O3554" i="1"/>
  <c r="O3555" i="1"/>
  <c r="O3556" i="1"/>
  <c r="O3557" i="1"/>
  <c r="O3558" i="1"/>
  <c r="O3559" i="1"/>
  <c r="O3560" i="1"/>
  <c r="O3561" i="1"/>
  <c r="O3562" i="1"/>
  <c r="O3563" i="1"/>
  <c r="O3564" i="1"/>
  <c r="O3565" i="1"/>
  <c r="O3566" i="1"/>
  <c r="O3567" i="1"/>
  <c r="O3568" i="1"/>
  <c r="O3569" i="1"/>
  <c r="O3570" i="1"/>
  <c r="O3571" i="1"/>
  <c r="O3572" i="1"/>
  <c r="O3573" i="1"/>
  <c r="O3574" i="1"/>
  <c r="O3575" i="1"/>
  <c r="O3576" i="1"/>
  <c r="O3577" i="1"/>
  <c r="O3578" i="1"/>
  <c r="O3579" i="1"/>
  <c r="O3580" i="1"/>
  <c r="O3581" i="1"/>
  <c r="O3582" i="1"/>
  <c r="O3583" i="1"/>
  <c r="O3584" i="1"/>
  <c r="O3585" i="1"/>
  <c r="O3586" i="1"/>
  <c r="O3587" i="1"/>
  <c r="O3588" i="1"/>
  <c r="O3589" i="1"/>
  <c r="O3590" i="1"/>
  <c r="O3591" i="1"/>
  <c r="O3592" i="1"/>
  <c r="O3593" i="1"/>
  <c r="O3594" i="1"/>
  <c r="O3595" i="1"/>
  <c r="O3596" i="1"/>
  <c r="O3597" i="1"/>
  <c r="O3598" i="1"/>
  <c r="O3599" i="1"/>
  <c r="O3600" i="1"/>
  <c r="O3601" i="1"/>
  <c r="O3602" i="1"/>
  <c r="O3603" i="1"/>
  <c r="O3604" i="1"/>
  <c r="O3605" i="1"/>
  <c r="O3606" i="1"/>
  <c r="O3607" i="1"/>
  <c r="O3608" i="1"/>
  <c r="O3609" i="1"/>
  <c r="O3610" i="1"/>
  <c r="O3611" i="1"/>
  <c r="O3612" i="1"/>
  <c r="O3613" i="1"/>
  <c r="O3614" i="1"/>
  <c r="O3615" i="1"/>
  <c r="O3616" i="1"/>
  <c r="O3617" i="1"/>
  <c r="O3618" i="1"/>
  <c r="O3619" i="1"/>
  <c r="O3620" i="1"/>
  <c r="O3621" i="1"/>
  <c r="O3622" i="1"/>
  <c r="O3623" i="1"/>
  <c r="O3624" i="1"/>
  <c r="O3625" i="1"/>
  <c r="O3626" i="1"/>
  <c r="O3627" i="1"/>
  <c r="O3628" i="1"/>
  <c r="O3629" i="1"/>
  <c r="O3630" i="1"/>
  <c r="O3631" i="1"/>
  <c r="O3632" i="1"/>
  <c r="O3633" i="1"/>
  <c r="O3634" i="1"/>
  <c r="O3635" i="1"/>
  <c r="O3636" i="1"/>
  <c r="O3637" i="1"/>
  <c r="O3638" i="1"/>
  <c r="O3639" i="1"/>
  <c r="O3640" i="1"/>
  <c r="O3641" i="1"/>
  <c r="O3642" i="1"/>
  <c r="O3643" i="1"/>
  <c r="O3644" i="1"/>
  <c r="O3645" i="1"/>
  <c r="O3646" i="1"/>
  <c r="O3647" i="1"/>
  <c r="O3648" i="1"/>
  <c r="O3649" i="1"/>
  <c r="O3650" i="1"/>
  <c r="O3651" i="1"/>
  <c r="O3652" i="1"/>
  <c r="O3653" i="1"/>
  <c r="O3654" i="1"/>
  <c r="O3655" i="1"/>
  <c r="O3656" i="1"/>
  <c r="O3657" i="1"/>
  <c r="O3658" i="1"/>
  <c r="O3659" i="1"/>
  <c r="O3660" i="1"/>
  <c r="O3661" i="1"/>
  <c r="O3662" i="1"/>
  <c r="O3663" i="1"/>
  <c r="O3664" i="1"/>
  <c r="O3665" i="1"/>
  <c r="O3666" i="1"/>
  <c r="O3667" i="1"/>
  <c r="O3668" i="1"/>
  <c r="O3669" i="1"/>
  <c r="O3670" i="1"/>
  <c r="O3671" i="1"/>
  <c r="O3672" i="1"/>
  <c r="O3673" i="1"/>
  <c r="O3674" i="1"/>
  <c r="O3675" i="1"/>
  <c r="O3676" i="1"/>
  <c r="O3677" i="1"/>
  <c r="O3678" i="1"/>
  <c r="O3679" i="1"/>
  <c r="O3680" i="1"/>
  <c r="O3681" i="1"/>
  <c r="O3682" i="1"/>
  <c r="O3683" i="1"/>
  <c r="O3684" i="1"/>
  <c r="O3685" i="1"/>
  <c r="O3686" i="1"/>
  <c r="O3687" i="1"/>
  <c r="O3688" i="1"/>
  <c r="O3689" i="1"/>
  <c r="O3690" i="1"/>
  <c r="O3691" i="1"/>
  <c r="O3692" i="1"/>
  <c r="O3693" i="1"/>
  <c r="O3694" i="1"/>
  <c r="O3695" i="1"/>
  <c r="O3696" i="1"/>
  <c r="O3697" i="1"/>
  <c r="O3698" i="1"/>
  <c r="O3699" i="1"/>
  <c r="O3700" i="1"/>
  <c r="O3701" i="1"/>
  <c r="O3702" i="1"/>
  <c r="O3703" i="1"/>
  <c r="O3704" i="1"/>
  <c r="O3705" i="1"/>
  <c r="O3706" i="1"/>
  <c r="O3707" i="1"/>
  <c r="O3708" i="1"/>
  <c r="O3709" i="1"/>
  <c r="O3710" i="1"/>
  <c r="O3711" i="1"/>
  <c r="O3712" i="1"/>
  <c r="O3713" i="1"/>
  <c r="O3714" i="1"/>
  <c r="O3715" i="1"/>
  <c r="O3716" i="1"/>
  <c r="O3717" i="1"/>
  <c r="O3718" i="1"/>
  <c r="O3719" i="1"/>
  <c r="O3720" i="1"/>
  <c r="O3721" i="1"/>
  <c r="O3722" i="1"/>
  <c r="O3723" i="1"/>
  <c r="O3724" i="1"/>
  <c r="O3725" i="1"/>
  <c r="O3726" i="1"/>
  <c r="O3727" i="1"/>
  <c r="O3728" i="1"/>
  <c r="O3729" i="1"/>
  <c r="O3730" i="1"/>
  <c r="O3731" i="1"/>
  <c r="O3732" i="1"/>
  <c r="O3733" i="1"/>
  <c r="O3734" i="1"/>
  <c r="O3735" i="1"/>
  <c r="O3736" i="1"/>
  <c r="O3737" i="1"/>
  <c r="O3738" i="1"/>
  <c r="O3739" i="1"/>
  <c r="O3740" i="1"/>
  <c r="O3741" i="1"/>
  <c r="O3742" i="1"/>
  <c r="O3743" i="1"/>
  <c r="O3744" i="1"/>
  <c r="O3745" i="1"/>
  <c r="O3746" i="1"/>
  <c r="O3747" i="1"/>
  <c r="O3748" i="1"/>
  <c r="O3749" i="1"/>
  <c r="O3750" i="1"/>
  <c r="O3751" i="1"/>
  <c r="O3752" i="1"/>
  <c r="O3753" i="1"/>
  <c r="O3754" i="1"/>
  <c r="O3755" i="1"/>
  <c r="O3756" i="1"/>
  <c r="O3757" i="1"/>
  <c r="O3758" i="1"/>
  <c r="O3759" i="1"/>
  <c r="O3760" i="1"/>
  <c r="O3761" i="1"/>
  <c r="O3762" i="1"/>
  <c r="O3763" i="1"/>
  <c r="O3764" i="1"/>
  <c r="O3765" i="1"/>
  <c r="O3766" i="1"/>
  <c r="O3767" i="1"/>
  <c r="O3768" i="1"/>
  <c r="O3769" i="1"/>
  <c r="O3770" i="1"/>
  <c r="O3771" i="1"/>
  <c r="O3772" i="1"/>
  <c r="O3773" i="1"/>
  <c r="O3774" i="1"/>
  <c r="O3775" i="1"/>
  <c r="O3776" i="1"/>
  <c r="O3777" i="1"/>
  <c r="O3778" i="1"/>
  <c r="O3779" i="1"/>
  <c r="O3780" i="1"/>
  <c r="O3781" i="1"/>
  <c r="O3782" i="1"/>
  <c r="O3783" i="1"/>
  <c r="O3784" i="1"/>
  <c r="O3785" i="1"/>
  <c r="O3786" i="1"/>
  <c r="O3787" i="1"/>
  <c r="O3788" i="1"/>
  <c r="O3789" i="1"/>
  <c r="O3790" i="1"/>
  <c r="O3791" i="1"/>
  <c r="O3792" i="1"/>
  <c r="O3793" i="1"/>
  <c r="O3794" i="1"/>
  <c r="O3795" i="1"/>
  <c r="O3796" i="1"/>
  <c r="O3797" i="1"/>
  <c r="O3798" i="1"/>
  <c r="O3799" i="1"/>
  <c r="O3800" i="1"/>
  <c r="O3801" i="1"/>
  <c r="O3802" i="1"/>
  <c r="O3803" i="1"/>
  <c r="O3804" i="1"/>
  <c r="O3805" i="1"/>
  <c r="O3806" i="1"/>
  <c r="O3807" i="1"/>
  <c r="O3808" i="1"/>
  <c r="O3809" i="1"/>
  <c r="O3810" i="1"/>
  <c r="O3811" i="1"/>
  <c r="O3812" i="1"/>
  <c r="O3813" i="1"/>
  <c r="O3814" i="1"/>
  <c r="O3815" i="1"/>
  <c r="O3816" i="1"/>
  <c r="O3817" i="1"/>
  <c r="O3818" i="1"/>
  <c r="O3819" i="1"/>
  <c r="O3820" i="1"/>
  <c r="O3821" i="1"/>
  <c r="O3822" i="1"/>
  <c r="O3823" i="1"/>
  <c r="O3824" i="1"/>
  <c r="O3825" i="1"/>
  <c r="O3826" i="1"/>
  <c r="O3827" i="1"/>
  <c r="O3828" i="1"/>
  <c r="O3829" i="1"/>
  <c r="O3830" i="1"/>
  <c r="O3831" i="1"/>
  <c r="O3832" i="1"/>
  <c r="O3833" i="1"/>
  <c r="O3834" i="1"/>
  <c r="O3835" i="1"/>
  <c r="O3836" i="1"/>
  <c r="O3837" i="1"/>
  <c r="O3838" i="1"/>
  <c r="O3839" i="1"/>
  <c r="O3840" i="1"/>
  <c r="O3841" i="1"/>
  <c r="O3842" i="1"/>
  <c r="O3843" i="1"/>
  <c r="O3844" i="1"/>
  <c r="O3845" i="1"/>
  <c r="O3846" i="1"/>
  <c r="O3847" i="1"/>
  <c r="O3848" i="1"/>
  <c r="O3849" i="1"/>
  <c r="O3850" i="1"/>
  <c r="O3851" i="1"/>
  <c r="O3852" i="1"/>
  <c r="O3853" i="1"/>
  <c r="O3854" i="1"/>
  <c r="O3855" i="1"/>
  <c r="O3856" i="1"/>
  <c r="O3857" i="1"/>
  <c r="O3858" i="1"/>
  <c r="O3859" i="1"/>
  <c r="O3860" i="1"/>
  <c r="O3861" i="1"/>
  <c r="O3862" i="1"/>
  <c r="O3863" i="1"/>
  <c r="O3864" i="1"/>
  <c r="O3865" i="1"/>
  <c r="O3866" i="1"/>
  <c r="O3867" i="1"/>
  <c r="O3868" i="1"/>
  <c r="O3869" i="1"/>
  <c r="O3870" i="1"/>
  <c r="O3871" i="1"/>
  <c r="O3872" i="1"/>
  <c r="O3873" i="1"/>
  <c r="O3874" i="1"/>
  <c r="O3875" i="1"/>
  <c r="O3876" i="1"/>
  <c r="O3877" i="1"/>
  <c r="O3878" i="1"/>
  <c r="O3879" i="1"/>
  <c r="O3880" i="1"/>
  <c r="O3881" i="1"/>
  <c r="O3882" i="1"/>
  <c r="O3883" i="1"/>
  <c r="O3884" i="1"/>
  <c r="O3885" i="1"/>
  <c r="O3886" i="1"/>
  <c r="O3887" i="1"/>
  <c r="O3888" i="1"/>
  <c r="O3889" i="1"/>
  <c r="O3890" i="1"/>
  <c r="O3891" i="1"/>
  <c r="O3892" i="1"/>
  <c r="O3893" i="1"/>
  <c r="O3894" i="1"/>
  <c r="O3895" i="1"/>
  <c r="O3896" i="1"/>
  <c r="O3897" i="1"/>
  <c r="O3898" i="1"/>
  <c r="O3899" i="1"/>
  <c r="O3900" i="1"/>
  <c r="O3901" i="1"/>
  <c r="O3902" i="1"/>
  <c r="O3903" i="1"/>
  <c r="O3904" i="1"/>
  <c r="O3905" i="1"/>
  <c r="O3906" i="1"/>
  <c r="O3907" i="1"/>
  <c r="O3908" i="1"/>
  <c r="O3909" i="1"/>
  <c r="O3910" i="1"/>
  <c r="O3911" i="1"/>
  <c r="O3912" i="1"/>
  <c r="O3913" i="1"/>
  <c r="O3914" i="1"/>
  <c r="O3915" i="1"/>
  <c r="O3916" i="1"/>
  <c r="O3917" i="1"/>
  <c r="O3918" i="1"/>
  <c r="O3919" i="1"/>
  <c r="O3920" i="1"/>
  <c r="O3921" i="1"/>
  <c r="O3922" i="1"/>
  <c r="O3923" i="1"/>
  <c r="O3924" i="1"/>
  <c r="O3925" i="1"/>
  <c r="O3926" i="1"/>
  <c r="O3927" i="1"/>
  <c r="O3928" i="1"/>
  <c r="O3929" i="1"/>
  <c r="O3930" i="1"/>
  <c r="O3931" i="1"/>
  <c r="O3932" i="1"/>
  <c r="O3933" i="1"/>
  <c r="O3934" i="1"/>
  <c r="O3935" i="1"/>
  <c r="O3936" i="1"/>
  <c r="O3937" i="1"/>
  <c r="O3938" i="1"/>
  <c r="O3939" i="1"/>
  <c r="O3940" i="1"/>
  <c r="O3941" i="1"/>
  <c r="O3942" i="1"/>
  <c r="O3943" i="1"/>
  <c r="O3944" i="1"/>
  <c r="O3945" i="1"/>
  <c r="O3946" i="1"/>
  <c r="O3947" i="1"/>
  <c r="O3948" i="1"/>
  <c r="O3949" i="1"/>
  <c r="O3950" i="1"/>
  <c r="O3951" i="1"/>
  <c r="O3952" i="1"/>
  <c r="O3953" i="1"/>
  <c r="O3954" i="1"/>
  <c r="O3955" i="1"/>
  <c r="O3956" i="1"/>
  <c r="O3957" i="1"/>
  <c r="O3958" i="1"/>
  <c r="O3959" i="1"/>
  <c r="O3960" i="1"/>
  <c r="O3961" i="1"/>
  <c r="O3962" i="1"/>
  <c r="O3963" i="1"/>
  <c r="O3964" i="1"/>
  <c r="O3965" i="1"/>
  <c r="O3966" i="1"/>
  <c r="O3967" i="1"/>
  <c r="O3968" i="1"/>
  <c r="O3969" i="1"/>
  <c r="O3970" i="1"/>
  <c r="O3971" i="1"/>
  <c r="O3972" i="1"/>
  <c r="O3973" i="1"/>
  <c r="O3974" i="1"/>
  <c r="O3975" i="1"/>
  <c r="O3976" i="1"/>
  <c r="O3977" i="1"/>
  <c r="O3978" i="1"/>
  <c r="O3979" i="1"/>
  <c r="O3980" i="1"/>
  <c r="O3981" i="1"/>
  <c r="O3982" i="1"/>
  <c r="O3983" i="1"/>
  <c r="O3984" i="1"/>
  <c r="O3985" i="1"/>
  <c r="O3986" i="1"/>
  <c r="O3987" i="1"/>
  <c r="O3988" i="1"/>
  <c r="O3989" i="1"/>
  <c r="O3990" i="1"/>
  <c r="O3991" i="1"/>
  <c r="O3992" i="1"/>
  <c r="O3993" i="1"/>
  <c r="O3994" i="1"/>
  <c r="O3995" i="1"/>
  <c r="O3996" i="1"/>
  <c r="O3997" i="1"/>
  <c r="O3998" i="1"/>
  <c r="O3999" i="1"/>
  <c r="O4000" i="1"/>
  <c r="O4001" i="1"/>
  <c r="O4002" i="1"/>
  <c r="O4003" i="1"/>
  <c r="O4004" i="1"/>
  <c r="O4005" i="1"/>
  <c r="O4006" i="1"/>
  <c r="O4007" i="1"/>
  <c r="O4008" i="1"/>
  <c r="O4009" i="1"/>
  <c r="O4010" i="1"/>
  <c r="O4011" i="1"/>
  <c r="O4012" i="1"/>
  <c r="O4013" i="1"/>
  <c r="O4014" i="1"/>
  <c r="O4015" i="1"/>
  <c r="O4016" i="1"/>
  <c r="O4017" i="1"/>
  <c r="O4018" i="1"/>
  <c r="O4019" i="1"/>
  <c r="O4020" i="1"/>
  <c r="O4021" i="1"/>
  <c r="O4022" i="1"/>
  <c r="O4023" i="1"/>
  <c r="O4024" i="1"/>
  <c r="O4025" i="1"/>
  <c r="O4026" i="1"/>
  <c r="O4027" i="1"/>
  <c r="O4028" i="1"/>
  <c r="O4029" i="1"/>
  <c r="O4030" i="1"/>
  <c r="O4031" i="1"/>
  <c r="O4032" i="1"/>
  <c r="O4033" i="1"/>
  <c r="O4034" i="1"/>
  <c r="O4035" i="1"/>
  <c r="O4036" i="1"/>
  <c r="O4037" i="1"/>
  <c r="O4038" i="1"/>
  <c r="O4039" i="1"/>
  <c r="O4040" i="1"/>
  <c r="O4041" i="1"/>
  <c r="O4042" i="1"/>
  <c r="O4043" i="1"/>
  <c r="O4044" i="1"/>
  <c r="O4045" i="1"/>
  <c r="O4046" i="1"/>
  <c r="O4047" i="1"/>
  <c r="O4048" i="1"/>
  <c r="O4049" i="1"/>
  <c r="O4050" i="1"/>
  <c r="O4051" i="1"/>
  <c r="O4052" i="1"/>
  <c r="O4053" i="1"/>
  <c r="O4054" i="1"/>
  <c r="O4055" i="1"/>
  <c r="O4056" i="1"/>
  <c r="O4057" i="1"/>
  <c r="O4058" i="1"/>
  <c r="O4059" i="1"/>
  <c r="O4060" i="1"/>
  <c r="O4061" i="1"/>
  <c r="O4062" i="1"/>
  <c r="O4063" i="1"/>
  <c r="O4064" i="1"/>
  <c r="O4065" i="1"/>
  <c r="O4066" i="1"/>
  <c r="O4067" i="1"/>
  <c r="O4068" i="1"/>
  <c r="O4069" i="1"/>
  <c r="O4070" i="1"/>
  <c r="O4071" i="1"/>
  <c r="O4072" i="1"/>
  <c r="O4073" i="1"/>
  <c r="O4074" i="1"/>
  <c r="O4075" i="1"/>
  <c r="O4076" i="1"/>
  <c r="O4077" i="1"/>
  <c r="O4078" i="1"/>
  <c r="O4079" i="1"/>
  <c r="O4080" i="1"/>
  <c r="O4081" i="1"/>
  <c r="O4082" i="1"/>
  <c r="O4083" i="1"/>
  <c r="O4084" i="1"/>
  <c r="O4085" i="1"/>
  <c r="O4086" i="1"/>
  <c r="O4087" i="1"/>
  <c r="O4088" i="1"/>
  <c r="O4089" i="1"/>
  <c r="O4090" i="1"/>
  <c r="O4091" i="1"/>
  <c r="O4092" i="1"/>
  <c r="O4093" i="1"/>
  <c r="O4094" i="1"/>
  <c r="O4095" i="1"/>
  <c r="O4096" i="1"/>
  <c r="O4097" i="1"/>
  <c r="O4098" i="1"/>
  <c r="O4099" i="1"/>
  <c r="O4100" i="1"/>
  <c r="O4101" i="1"/>
  <c r="O4102" i="1"/>
  <c r="O4103" i="1"/>
  <c r="O4104" i="1"/>
  <c r="O4105" i="1"/>
  <c r="O4106" i="1"/>
  <c r="O4107" i="1"/>
  <c r="O4108" i="1"/>
  <c r="O4109" i="1"/>
  <c r="O4110" i="1"/>
  <c r="O4111" i="1"/>
  <c r="O4112" i="1"/>
  <c r="O4113" i="1"/>
  <c r="O4114" i="1"/>
  <c r="O4115" i="1"/>
  <c r="O4116" i="1"/>
  <c r="O4117" i="1"/>
  <c r="O4118" i="1"/>
  <c r="O4119" i="1"/>
  <c r="O4120" i="1"/>
  <c r="O4121" i="1"/>
  <c r="O4122" i="1"/>
  <c r="O4123" i="1"/>
  <c r="O4124" i="1"/>
  <c r="O4125" i="1"/>
  <c r="O4126" i="1"/>
  <c r="O4127" i="1"/>
  <c r="O4128" i="1"/>
  <c r="O4129" i="1"/>
  <c r="O4130" i="1"/>
  <c r="O4131" i="1"/>
  <c r="O4132" i="1"/>
  <c r="O4133" i="1"/>
  <c r="O4134" i="1"/>
  <c r="O4135" i="1"/>
  <c r="O4136" i="1"/>
  <c r="O4137" i="1"/>
  <c r="O4138" i="1"/>
  <c r="O4139" i="1"/>
  <c r="O4140" i="1"/>
  <c r="O4141" i="1"/>
  <c r="O4142" i="1"/>
  <c r="O4143" i="1"/>
  <c r="O4144" i="1"/>
  <c r="O4145" i="1"/>
  <c r="O4146" i="1"/>
  <c r="O4147" i="1"/>
  <c r="O4148" i="1"/>
  <c r="O4149" i="1"/>
  <c r="O4150" i="1"/>
  <c r="O4151" i="1"/>
  <c r="O4152" i="1"/>
  <c r="O4153" i="1"/>
  <c r="O4154" i="1"/>
  <c r="O4155" i="1"/>
  <c r="O4156" i="1"/>
  <c r="O4157" i="1"/>
  <c r="O4158" i="1"/>
  <c r="O4159" i="1"/>
  <c r="O4160" i="1"/>
  <c r="O4161" i="1"/>
  <c r="O4162" i="1"/>
  <c r="O4163" i="1"/>
  <c r="O4164" i="1"/>
  <c r="O4165" i="1"/>
  <c r="O4166" i="1"/>
  <c r="O4167" i="1"/>
  <c r="O4168" i="1"/>
  <c r="O4169" i="1"/>
  <c r="O4170" i="1"/>
  <c r="O4171" i="1"/>
  <c r="O4172" i="1"/>
  <c r="O4173" i="1"/>
  <c r="O4174" i="1"/>
  <c r="O4175" i="1"/>
  <c r="O4176" i="1"/>
  <c r="O4177" i="1"/>
  <c r="O4178" i="1"/>
  <c r="O4179" i="1"/>
  <c r="O4180" i="1"/>
  <c r="O4181" i="1"/>
  <c r="O4182" i="1"/>
  <c r="O4183" i="1"/>
  <c r="O4184" i="1"/>
  <c r="O4185" i="1"/>
  <c r="O4186" i="1"/>
  <c r="O4187" i="1"/>
  <c r="O4188" i="1"/>
  <c r="O4189" i="1"/>
  <c r="O4190" i="1"/>
  <c r="O4191" i="1"/>
  <c r="O4192" i="1"/>
  <c r="O4193" i="1"/>
  <c r="O4194" i="1"/>
  <c r="O4195" i="1"/>
  <c r="O4196" i="1"/>
  <c r="O4197" i="1"/>
  <c r="O4198" i="1"/>
  <c r="O4199" i="1"/>
  <c r="O4200" i="1"/>
  <c r="O4201" i="1"/>
  <c r="O4202" i="1"/>
  <c r="O4203" i="1"/>
  <c r="O4204" i="1"/>
  <c r="O4205" i="1"/>
  <c r="O4206" i="1"/>
  <c r="O4207" i="1"/>
  <c r="O4208" i="1"/>
  <c r="O4209" i="1"/>
  <c r="O4210" i="1"/>
  <c r="O4211" i="1"/>
  <c r="O4212" i="1"/>
  <c r="O4213" i="1"/>
  <c r="O4214" i="1"/>
  <c r="O4215" i="1"/>
  <c r="O4216" i="1"/>
  <c r="O4217" i="1"/>
  <c r="O4218" i="1"/>
  <c r="O4219" i="1"/>
  <c r="O4220" i="1"/>
  <c r="O4221" i="1"/>
  <c r="O4222" i="1"/>
  <c r="O4223" i="1"/>
  <c r="O4224" i="1"/>
  <c r="O4225" i="1"/>
  <c r="O4226" i="1"/>
  <c r="O4227" i="1"/>
  <c r="O4228" i="1"/>
  <c r="O4229" i="1"/>
  <c r="O4230" i="1"/>
  <c r="O4231" i="1"/>
  <c r="O4232" i="1"/>
  <c r="O4233" i="1"/>
  <c r="O4234" i="1"/>
  <c r="O4235" i="1"/>
  <c r="O4236" i="1"/>
  <c r="O4237" i="1"/>
  <c r="O4238" i="1"/>
  <c r="O4239" i="1"/>
  <c r="O4240" i="1"/>
  <c r="O4241" i="1"/>
  <c r="O4242" i="1"/>
  <c r="O4243" i="1"/>
  <c r="O4244" i="1"/>
  <c r="O4245" i="1"/>
  <c r="O4246" i="1"/>
  <c r="O4247" i="1"/>
  <c r="O4248" i="1"/>
  <c r="O4249" i="1"/>
  <c r="O4250" i="1"/>
  <c r="O4251" i="1"/>
  <c r="O4252" i="1"/>
  <c r="O4253" i="1"/>
  <c r="O4254" i="1"/>
  <c r="O4255" i="1"/>
  <c r="O4256" i="1"/>
  <c r="O4257" i="1"/>
  <c r="O4258" i="1"/>
  <c r="O4259" i="1"/>
  <c r="O4260" i="1"/>
  <c r="O4261" i="1"/>
  <c r="O4262" i="1"/>
  <c r="O4263" i="1"/>
  <c r="O4264" i="1"/>
  <c r="O4265" i="1"/>
  <c r="O4266" i="1"/>
  <c r="O4267" i="1"/>
  <c r="O4268" i="1"/>
  <c r="O4269" i="1"/>
  <c r="O4270" i="1"/>
  <c r="O4271" i="1"/>
  <c r="O4272" i="1"/>
  <c r="O4273" i="1"/>
  <c r="O4274" i="1"/>
  <c r="O4275" i="1"/>
  <c r="O4276" i="1"/>
  <c r="O4277" i="1"/>
  <c r="O4278" i="1"/>
  <c r="O4279" i="1"/>
  <c r="O4280" i="1"/>
  <c r="O4281" i="1"/>
  <c r="O4282" i="1"/>
  <c r="O4283" i="1"/>
  <c r="O4284" i="1"/>
  <c r="O4285" i="1"/>
  <c r="O4286" i="1"/>
  <c r="O4287" i="1"/>
  <c r="O4288" i="1"/>
  <c r="O4289" i="1"/>
  <c r="O4290" i="1"/>
  <c r="O4291" i="1"/>
  <c r="O4292" i="1"/>
  <c r="O4293" i="1"/>
  <c r="O4294" i="1"/>
  <c r="O4295" i="1"/>
  <c r="O4296" i="1"/>
  <c r="O4297" i="1"/>
  <c r="O4298" i="1"/>
  <c r="O4299" i="1"/>
  <c r="O4300" i="1"/>
  <c r="O4301" i="1"/>
  <c r="O4302" i="1"/>
  <c r="O4303" i="1"/>
  <c r="O4304" i="1"/>
  <c r="O4305" i="1"/>
  <c r="O4306" i="1"/>
  <c r="O4307" i="1"/>
  <c r="O4308" i="1"/>
  <c r="O4309" i="1"/>
  <c r="O4310" i="1"/>
  <c r="O4311" i="1"/>
  <c r="O4312" i="1"/>
  <c r="O4313" i="1"/>
  <c r="O4314" i="1"/>
  <c r="O4315" i="1"/>
  <c r="O4316" i="1"/>
  <c r="O4317" i="1"/>
  <c r="O4318" i="1"/>
  <c r="O4319" i="1"/>
  <c r="O4320" i="1"/>
  <c r="O4321" i="1"/>
  <c r="O4322" i="1"/>
  <c r="O4323" i="1"/>
  <c r="O4324" i="1"/>
  <c r="O4325" i="1"/>
  <c r="O4326" i="1"/>
  <c r="O4327" i="1"/>
  <c r="O4328" i="1"/>
  <c r="O4329" i="1"/>
  <c r="O4330" i="1"/>
  <c r="O4331" i="1"/>
  <c r="O4332" i="1"/>
  <c r="O4333" i="1"/>
  <c r="O4334" i="1"/>
  <c r="O4335" i="1"/>
  <c r="O4336" i="1"/>
  <c r="O4337" i="1"/>
  <c r="O4338" i="1"/>
  <c r="O4339" i="1"/>
  <c r="O4340" i="1"/>
  <c r="O4341" i="1"/>
  <c r="O4342" i="1"/>
  <c r="O4343" i="1"/>
  <c r="O4344" i="1"/>
  <c r="O4345" i="1"/>
  <c r="O4346" i="1"/>
  <c r="O4347" i="1"/>
  <c r="O4348" i="1"/>
  <c r="O4349" i="1"/>
  <c r="O4350" i="1"/>
  <c r="O4351" i="1"/>
  <c r="O4352" i="1"/>
  <c r="O4353" i="1"/>
  <c r="O4354" i="1"/>
  <c r="O4355" i="1"/>
  <c r="O4356" i="1"/>
  <c r="O4357" i="1"/>
  <c r="O4358" i="1"/>
  <c r="O4359" i="1"/>
  <c r="O4360" i="1"/>
  <c r="O4361" i="1"/>
  <c r="O4362" i="1"/>
  <c r="O4363" i="1"/>
  <c r="O4364" i="1"/>
  <c r="O4365" i="1"/>
  <c r="O4366" i="1"/>
  <c r="O4367" i="1"/>
  <c r="O4368" i="1"/>
  <c r="O4369" i="1"/>
  <c r="O4370" i="1"/>
  <c r="O4371" i="1"/>
  <c r="O4372" i="1"/>
  <c r="O4373" i="1"/>
  <c r="O4374" i="1"/>
  <c r="O4375" i="1"/>
  <c r="O4376" i="1"/>
  <c r="O4377" i="1"/>
  <c r="O4378" i="1"/>
  <c r="O4379" i="1"/>
  <c r="O4380" i="1"/>
  <c r="O4381" i="1"/>
  <c r="O4382" i="1"/>
  <c r="O4383" i="1"/>
  <c r="O4384" i="1"/>
  <c r="O4385" i="1"/>
  <c r="O4386" i="1"/>
  <c r="O4387" i="1"/>
  <c r="O4388" i="1"/>
  <c r="O4389" i="1"/>
  <c r="O4390" i="1"/>
  <c r="O4391" i="1"/>
  <c r="O4392" i="1"/>
  <c r="O4393" i="1"/>
  <c r="O4394" i="1"/>
  <c r="O4395" i="1"/>
  <c r="O4396" i="1"/>
  <c r="O4397" i="1"/>
  <c r="O4398" i="1"/>
  <c r="O4399" i="1"/>
  <c r="O4400" i="1"/>
  <c r="O4401" i="1"/>
  <c r="O4402" i="1"/>
  <c r="O4403" i="1"/>
  <c r="O4404" i="1"/>
  <c r="O4405" i="1"/>
  <c r="O4406" i="1"/>
  <c r="O4407" i="1"/>
  <c r="O4408" i="1"/>
  <c r="O4409" i="1"/>
  <c r="O4410" i="1"/>
  <c r="O4411" i="1"/>
  <c r="O4412" i="1"/>
  <c r="O4413" i="1"/>
  <c r="O4414" i="1"/>
  <c r="O4415" i="1"/>
  <c r="O4416" i="1"/>
  <c r="O4417" i="1"/>
  <c r="O4418" i="1"/>
  <c r="O4419" i="1"/>
  <c r="O4420" i="1"/>
  <c r="O4421" i="1"/>
  <c r="O4422" i="1"/>
  <c r="O4423" i="1"/>
  <c r="O4424" i="1"/>
  <c r="O4425" i="1"/>
  <c r="O4426" i="1"/>
  <c r="O4427" i="1"/>
  <c r="O4428" i="1"/>
  <c r="O4429" i="1"/>
  <c r="O4430" i="1"/>
  <c r="O4431" i="1"/>
  <c r="O4432" i="1"/>
  <c r="O4433" i="1"/>
  <c r="O4434" i="1"/>
  <c r="O4435" i="1"/>
  <c r="O4436" i="1"/>
  <c r="O4437" i="1"/>
  <c r="O4438" i="1"/>
  <c r="O4439" i="1"/>
  <c r="O4440" i="1"/>
  <c r="O4441" i="1"/>
  <c r="O4442" i="1"/>
  <c r="O4443" i="1"/>
  <c r="O4444" i="1"/>
  <c r="O4445" i="1"/>
  <c r="O4446" i="1"/>
  <c r="O4447" i="1"/>
  <c r="O4448" i="1"/>
  <c r="O4449" i="1"/>
  <c r="O4450" i="1"/>
  <c r="O4451" i="1"/>
  <c r="O4452" i="1"/>
  <c r="O4453" i="1"/>
  <c r="O4454" i="1"/>
  <c r="O4455" i="1"/>
  <c r="O4456" i="1"/>
  <c r="O4457" i="1"/>
  <c r="O4458" i="1"/>
  <c r="O4459" i="1"/>
  <c r="O4460" i="1"/>
  <c r="O4461" i="1"/>
  <c r="O4462" i="1"/>
  <c r="O4463" i="1"/>
  <c r="O4464" i="1"/>
  <c r="O4465" i="1"/>
  <c r="O4466" i="1"/>
  <c r="O4467" i="1"/>
  <c r="O4468" i="1"/>
  <c r="O4469" i="1"/>
  <c r="O4470" i="1"/>
  <c r="O4471" i="1"/>
  <c r="O4472" i="1"/>
  <c r="O4473" i="1"/>
  <c r="O4474" i="1"/>
  <c r="O4475" i="1"/>
  <c r="O4476" i="1"/>
  <c r="O4477" i="1"/>
  <c r="O4478" i="1"/>
  <c r="O4479" i="1"/>
  <c r="O4480" i="1"/>
  <c r="O4481" i="1"/>
  <c r="O4482" i="1"/>
  <c r="O4483" i="1"/>
  <c r="O4484" i="1"/>
  <c r="O4485" i="1"/>
  <c r="O4486" i="1"/>
  <c r="O4487" i="1"/>
  <c r="O4488" i="1"/>
  <c r="O4489" i="1"/>
  <c r="O4490" i="1"/>
  <c r="O4491" i="1"/>
  <c r="O4492" i="1"/>
  <c r="O4493" i="1"/>
  <c r="O4494" i="1"/>
  <c r="O4495" i="1"/>
  <c r="O4496" i="1"/>
  <c r="O4497" i="1"/>
  <c r="O4498" i="1"/>
  <c r="O4499" i="1"/>
  <c r="O4500" i="1"/>
  <c r="O4501" i="1"/>
  <c r="O4502" i="1"/>
  <c r="O4503" i="1"/>
  <c r="O4504" i="1"/>
  <c r="O4505" i="1"/>
  <c r="O4506" i="1"/>
  <c r="O4507" i="1"/>
  <c r="O4508" i="1"/>
  <c r="O4509" i="1"/>
  <c r="O4510" i="1"/>
  <c r="O4511" i="1"/>
  <c r="O4512" i="1"/>
  <c r="O4513" i="1"/>
  <c r="O4514" i="1"/>
  <c r="O4515" i="1"/>
  <c r="O4516" i="1"/>
  <c r="O4517" i="1"/>
  <c r="O4518" i="1"/>
  <c r="O4519" i="1"/>
  <c r="O4520" i="1"/>
  <c r="O4521" i="1"/>
  <c r="O4522" i="1"/>
  <c r="O4523" i="1"/>
  <c r="O4524" i="1"/>
  <c r="O4525" i="1"/>
  <c r="O4526" i="1"/>
  <c r="O4527" i="1"/>
  <c r="O4528" i="1"/>
  <c r="O4529" i="1"/>
  <c r="O4530" i="1"/>
  <c r="O4531" i="1"/>
  <c r="O4532" i="1"/>
  <c r="O4533" i="1"/>
  <c r="O4534" i="1"/>
  <c r="O4535" i="1"/>
  <c r="O4536" i="1"/>
  <c r="O4537" i="1"/>
  <c r="O4538" i="1"/>
  <c r="O4539" i="1"/>
  <c r="O4540" i="1"/>
  <c r="O4541" i="1"/>
  <c r="O4542" i="1"/>
  <c r="O4543" i="1"/>
  <c r="O4544" i="1"/>
  <c r="O4545" i="1"/>
  <c r="O4546" i="1"/>
  <c r="O4547" i="1"/>
  <c r="O4548" i="1"/>
  <c r="O4549" i="1"/>
  <c r="O4550" i="1"/>
  <c r="O4551" i="1"/>
  <c r="O4552" i="1"/>
  <c r="O4553" i="1"/>
  <c r="O4554" i="1"/>
  <c r="O4555" i="1"/>
  <c r="O4556" i="1"/>
  <c r="O4557" i="1"/>
  <c r="O4558" i="1"/>
  <c r="O4559" i="1"/>
  <c r="O4560" i="1"/>
  <c r="O4561" i="1"/>
  <c r="O4562" i="1"/>
  <c r="O4563" i="1"/>
  <c r="O4564" i="1"/>
  <c r="O4565" i="1"/>
  <c r="O4566" i="1"/>
  <c r="O4567" i="1"/>
  <c r="O4568" i="1"/>
  <c r="O4569" i="1"/>
  <c r="O4570" i="1"/>
  <c r="O4571" i="1"/>
  <c r="O4572" i="1"/>
  <c r="O4573" i="1"/>
  <c r="O4574" i="1"/>
  <c r="O4575" i="1"/>
  <c r="O4576" i="1"/>
  <c r="O4577" i="1"/>
  <c r="O4578" i="1"/>
  <c r="O4579" i="1"/>
  <c r="O4580" i="1"/>
  <c r="O4581" i="1"/>
  <c r="O4582" i="1"/>
  <c r="O4583" i="1"/>
  <c r="O4584" i="1"/>
  <c r="O4585" i="1"/>
  <c r="O4586" i="1"/>
  <c r="O4587" i="1"/>
  <c r="O4588" i="1"/>
  <c r="O4589" i="1"/>
  <c r="O4590" i="1"/>
  <c r="O4591" i="1"/>
  <c r="O4592" i="1"/>
  <c r="O4593" i="1"/>
  <c r="O4594" i="1"/>
  <c r="O4595" i="1"/>
  <c r="O4596" i="1"/>
  <c r="O4597" i="1"/>
  <c r="O4598" i="1"/>
  <c r="O4599" i="1"/>
  <c r="O4600" i="1"/>
  <c r="O4601" i="1"/>
  <c r="O4602" i="1"/>
  <c r="O4603" i="1"/>
  <c r="O4604" i="1"/>
  <c r="O4605" i="1"/>
  <c r="O4606" i="1"/>
  <c r="O4607" i="1"/>
  <c r="O4608" i="1"/>
  <c r="O4609" i="1"/>
  <c r="O4610" i="1"/>
  <c r="O4611" i="1"/>
  <c r="O4612" i="1"/>
  <c r="O4613" i="1"/>
  <c r="O4614" i="1"/>
  <c r="O4615" i="1"/>
  <c r="O4616" i="1"/>
  <c r="O4617" i="1"/>
  <c r="O4618" i="1"/>
  <c r="O4619" i="1"/>
  <c r="O4620" i="1"/>
  <c r="O4621" i="1"/>
  <c r="O4622" i="1"/>
  <c r="O4623" i="1"/>
  <c r="O4624" i="1"/>
  <c r="O4625" i="1"/>
  <c r="O4626" i="1"/>
  <c r="O4627" i="1"/>
  <c r="O4628" i="1"/>
  <c r="O4629" i="1"/>
  <c r="O4630" i="1"/>
  <c r="O4631" i="1"/>
  <c r="O4632" i="1"/>
  <c r="O4633" i="1"/>
  <c r="O4634" i="1"/>
  <c r="O4635" i="1"/>
  <c r="O4636" i="1"/>
  <c r="O4637" i="1"/>
  <c r="O4638" i="1"/>
  <c r="O4639" i="1"/>
  <c r="O4640" i="1"/>
  <c r="O4641" i="1"/>
  <c r="O4642" i="1"/>
  <c r="O4643" i="1"/>
  <c r="O4644" i="1"/>
  <c r="O4645" i="1"/>
  <c r="O4646" i="1"/>
  <c r="O4647" i="1"/>
  <c r="O4648" i="1"/>
  <c r="O4649" i="1"/>
  <c r="O4650" i="1"/>
  <c r="O4651" i="1"/>
  <c r="O4652" i="1"/>
  <c r="O4653" i="1"/>
  <c r="O4654" i="1"/>
  <c r="O4655" i="1"/>
  <c r="O4656" i="1"/>
  <c r="O4657" i="1"/>
  <c r="O4658" i="1"/>
  <c r="O4659" i="1"/>
  <c r="O4660" i="1"/>
  <c r="O4661" i="1"/>
  <c r="O4662" i="1"/>
  <c r="O4663" i="1"/>
  <c r="O4664" i="1"/>
  <c r="O4665" i="1"/>
  <c r="O4666" i="1"/>
  <c r="O4667" i="1"/>
  <c r="O4668" i="1"/>
  <c r="O4669" i="1"/>
  <c r="O4670" i="1"/>
  <c r="O4671" i="1"/>
  <c r="O4672" i="1"/>
  <c r="O4673" i="1"/>
  <c r="O4674" i="1"/>
  <c r="O4675" i="1"/>
  <c r="O4676" i="1"/>
  <c r="O4677" i="1"/>
  <c r="O4678" i="1"/>
  <c r="O4679" i="1"/>
  <c r="O4680" i="1"/>
  <c r="O4681" i="1"/>
  <c r="O4682" i="1"/>
  <c r="O4683" i="1"/>
  <c r="O4684" i="1"/>
  <c r="O4685" i="1"/>
  <c r="O4686" i="1"/>
  <c r="O4687" i="1"/>
  <c r="O4688" i="1"/>
  <c r="O4689" i="1"/>
  <c r="O4690" i="1"/>
  <c r="O4691" i="1"/>
  <c r="O4692" i="1"/>
  <c r="O4693" i="1"/>
  <c r="O4694" i="1"/>
  <c r="O4695" i="1"/>
  <c r="O4696" i="1"/>
  <c r="O4697" i="1"/>
  <c r="O4698" i="1"/>
  <c r="O4699" i="1"/>
  <c r="O4700" i="1"/>
  <c r="O4701" i="1"/>
  <c r="O4702" i="1"/>
  <c r="O4703" i="1"/>
  <c r="O4704" i="1"/>
  <c r="O4705" i="1"/>
  <c r="O4706" i="1"/>
  <c r="O4707" i="1"/>
  <c r="O4708" i="1"/>
  <c r="O4709" i="1"/>
  <c r="O4710" i="1"/>
  <c r="O4711" i="1"/>
  <c r="O4712" i="1"/>
  <c r="O4713" i="1"/>
  <c r="O4714" i="1"/>
  <c r="O4715" i="1"/>
  <c r="O4716" i="1"/>
  <c r="O4717" i="1"/>
  <c r="O4718" i="1"/>
  <c r="O4719" i="1"/>
  <c r="O4720" i="1"/>
  <c r="O4721" i="1"/>
  <c r="O4722" i="1"/>
  <c r="O4723" i="1"/>
  <c r="O4724" i="1"/>
  <c r="O4725" i="1"/>
  <c r="O4726" i="1"/>
  <c r="O4727" i="1"/>
  <c r="O4728" i="1"/>
  <c r="O4729" i="1"/>
  <c r="O4730" i="1"/>
  <c r="O4731" i="1"/>
  <c r="O4732" i="1"/>
  <c r="O4733" i="1"/>
  <c r="O4734" i="1"/>
  <c r="O4735" i="1"/>
  <c r="O4736" i="1"/>
  <c r="O4737" i="1"/>
  <c r="O4738" i="1"/>
  <c r="O4739" i="1"/>
  <c r="O4740" i="1"/>
  <c r="O4741" i="1"/>
  <c r="O4742" i="1"/>
  <c r="O4743" i="1"/>
  <c r="O4744" i="1"/>
  <c r="O4745" i="1"/>
  <c r="O4746" i="1"/>
  <c r="O4747" i="1"/>
  <c r="O4748" i="1"/>
  <c r="O4749" i="1"/>
  <c r="O4750" i="1"/>
  <c r="O4751" i="1"/>
  <c r="O4752" i="1"/>
  <c r="O4753" i="1"/>
  <c r="O4754" i="1"/>
  <c r="O4755" i="1"/>
  <c r="O4756" i="1"/>
  <c r="O4757" i="1"/>
  <c r="O4758" i="1"/>
  <c r="O4759" i="1"/>
  <c r="O4760" i="1"/>
  <c r="O4761" i="1"/>
  <c r="O4762" i="1"/>
  <c r="O4763" i="1"/>
  <c r="O4764" i="1"/>
  <c r="O4765" i="1"/>
  <c r="O4766" i="1"/>
  <c r="O4767" i="1"/>
  <c r="O4768" i="1"/>
  <c r="O4769" i="1"/>
  <c r="O4770" i="1"/>
  <c r="O4771" i="1"/>
  <c r="O4772" i="1"/>
  <c r="O4773" i="1"/>
  <c r="O4774" i="1"/>
  <c r="O4775" i="1"/>
  <c r="O4776" i="1"/>
  <c r="O4777" i="1"/>
  <c r="O4778" i="1"/>
  <c r="O4779" i="1"/>
  <c r="O4780" i="1"/>
  <c r="O4781" i="1"/>
  <c r="O4782" i="1"/>
  <c r="O4783" i="1"/>
  <c r="O4784" i="1"/>
  <c r="O4785" i="1"/>
  <c r="O4786" i="1"/>
  <c r="O4787" i="1"/>
  <c r="O4788" i="1"/>
  <c r="O4789" i="1"/>
  <c r="O4790" i="1"/>
  <c r="O4791" i="1"/>
  <c r="O4792" i="1"/>
  <c r="O4793" i="1"/>
  <c r="O4794" i="1"/>
  <c r="O4795" i="1"/>
  <c r="O4796" i="1"/>
  <c r="O4797" i="1"/>
  <c r="O4798" i="1"/>
  <c r="O4799" i="1"/>
  <c r="O4800" i="1"/>
  <c r="O4801" i="1"/>
  <c r="O4802" i="1"/>
  <c r="O4803" i="1"/>
  <c r="O4804" i="1"/>
  <c r="O4805" i="1"/>
  <c r="O4806" i="1"/>
  <c r="O4807" i="1"/>
  <c r="O4808" i="1"/>
  <c r="O4809" i="1"/>
  <c r="O4810" i="1"/>
  <c r="O4811" i="1"/>
  <c r="O4812" i="1"/>
  <c r="O4813" i="1"/>
  <c r="O4814" i="1"/>
  <c r="O4815" i="1"/>
  <c r="O4816" i="1"/>
  <c r="O4817" i="1"/>
  <c r="O4818" i="1"/>
  <c r="O4819" i="1"/>
  <c r="O4820" i="1"/>
  <c r="O4821" i="1"/>
  <c r="O4822" i="1"/>
  <c r="O4823" i="1"/>
  <c r="O4824" i="1"/>
  <c r="O4825" i="1"/>
  <c r="O4826" i="1"/>
  <c r="O4827" i="1"/>
  <c r="O4828" i="1"/>
  <c r="O4829" i="1"/>
  <c r="O4830" i="1"/>
  <c r="O4831" i="1"/>
  <c r="O4832" i="1"/>
  <c r="O4833" i="1"/>
  <c r="O4834" i="1"/>
  <c r="O4835" i="1"/>
  <c r="O4836" i="1"/>
  <c r="O4837" i="1"/>
  <c r="O4838" i="1"/>
  <c r="O4839" i="1"/>
  <c r="O4840" i="1"/>
  <c r="O4841" i="1"/>
  <c r="O4842" i="1"/>
  <c r="O4843" i="1"/>
  <c r="O4844" i="1"/>
  <c r="O4845" i="1"/>
  <c r="O4846" i="1"/>
  <c r="O4847" i="1"/>
  <c r="O4848" i="1"/>
  <c r="O4849" i="1"/>
  <c r="O4850" i="1"/>
  <c r="O4851" i="1"/>
  <c r="O4852" i="1"/>
  <c r="O4853" i="1"/>
  <c r="O4854" i="1"/>
  <c r="O4855" i="1"/>
  <c r="O4856" i="1"/>
  <c r="O4857" i="1"/>
  <c r="O4858" i="1"/>
  <c r="O4859" i="1"/>
  <c r="O4860" i="1"/>
  <c r="O4861" i="1"/>
  <c r="O4862" i="1"/>
  <c r="O4863" i="1"/>
  <c r="O4864" i="1"/>
  <c r="O4865" i="1"/>
  <c r="O4866" i="1"/>
  <c r="O4867" i="1"/>
  <c r="O4868" i="1"/>
  <c r="O4869" i="1"/>
  <c r="O4870" i="1"/>
  <c r="O4871" i="1"/>
  <c r="O4872" i="1"/>
  <c r="O4873" i="1"/>
  <c r="O4874" i="1"/>
  <c r="O4875" i="1"/>
  <c r="O4876" i="1"/>
  <c r="O4877" i="1"/>
  <c r="O4878" i="1"/>
  <c r="O4879" i="1"/>
  <c r="O4880" i="1"/>
  <c r="O4881" i="1"/>
  <c r="O4882" i="1"/>
  <c r="O4883" i="1"/>
  <c r="O4884" i="1"/>
  <c r="O4885" i="1"/>
  <c r="O4886" i="1"/>
  <c r="O4887" i="1"/>
  <c r="O4888" i="1"/>
  <c r="O4889" i="1"/>
  <c r="O4890" i="1"/>
  <c r="O4891" i="1"/>
  <c r="O4892" i="1"/>
  <c r="O4893" i="1"/>
  <c r="O4894" i="1"/>
  <c r="O4895" i="1"/>
  <c r="O4896" i="1"/>
  <c r="O4897" i="1"/>
  <c r="O4898" i="1"/>
  <c r="O4899" i="1"/>
  <c r="O4900" i="1"/>
  <c r="O4901" i="1"/>
  <c r="O4902" i="1"/>
  <c r="O4903" i="1"/>
  <c r="O4904" i="1"/>
  <c r="O4905" i="1"/>
  <c r="O4906" i="1"/>
  <c r="O4907" i="1"/>
  <c r="O4908" i="1"/>
  <c r="O4909" i="1"/>
  <c r="O4910" i="1"/>
  <c r="O4911" i="1"/>
  <c r="O4912" i="1"/>
  <c r="O4913" i="1"/>
  <c r="O4914" i="1"/>
  <c r="O4915" i="1"/>
  <c r="O4916" i="1"/>
  <c r="O4917" i="1"/>
  <c r="O4918" i="1"/>
  <c r="O4919" i="1"/>
  <c r="O4920" i="1"/>
  <c r="O4921" i="1"/>
  <c r="O4922" i="1"/>
  <c r="O4923" i="1"/>
  <c r="O4924" i="1"/>
  <c r="O4925" i="1"/>
  <c r="O4926" i="1"/>
  <c r="O4927" i="1"/>
  <c r="O4928" i="1"/>
  <c r="O4929" i="1"/>
  <c r="O4930" i="1"/>
  <c r="O4931" i="1"/>
  <c r="O4932" i="1"/>
  <c r="O4933" i="1"/>
  <c r="O4934" i="1"/>
  <c r="O4935" i="1"/>
  <c r="O4936" i="1"/>
  <c r="O4937" i="1"/>
  <c r="O4938" i="1"/>
  <c r="O4939" i="1"/>
  <c r="O4940" i="1"/>
  <c r="O4941" i="1"/>
  <c r="O4942" i="1"/>
  <c r="O4943" i="1"/>
  <c r="O4944" i="1"/>
  <c r="O4945" i="1"/>
  <c r="O4946" i="1"/>
  <c r="O4947" i="1"/>
  <c r="O4948" i="1"/>
  <c r="O4949" i="1"/>
  <c r="O4950" i="1"/>
  <c r="O4951" i="1"/>
  <c r="O4952" i="1"/>
  <c r="O4953" i="1"/>
  <c r="O4954" i="1"/>
  <c r="O4955" i="1"/>
  <c r="O4956" i="1"/>
  <c r="O4957" i="1"/>
  <c r="O4958" i="1"/>
  <c r="O4959" i="1"/>
  <c r="O4960" i="1"/>
  <c r="O4961" i="1"/>
  <c r="O4962" i="1"/>
  <c r="O4963" i="1"/>
  <c r="O4964" i="1"/>
  <c r="O4965" i="1"/>
  <c r="O4966" i="1"/>
  <c r="O4967" i="1"/>
  <c r="O4968" i="1"/>
  <c r="O4969" i="1"/>
  <c r="O4970" i="1"/>
  <c r="O4971" i="1"/>
  <c r="O4972" i="1"/>
  <c r="O4973" i="1"/>
  <c r="O4974" i="1"/>
  <c r="O4975" i="1"/>
  <c r="O4976" i="1"/>
  <c r="O4977" i="1"/>
  <c r="O4978" i="1"/>
  <c r="O4979" i="1"/>
  <c r="O4980" i="1"/>
  <c r="O4981" i="1"/>
  <c r="O4982" i="1"/>
  <c r="O4983" i="1"/>
  <c r="O4984" i="1"/>
  <c r="O4985" i="1"/>
  <c r="O4986" i="1"/>
  <c r="O4987" i="1"/>
  <c r="O4988" i="1"/>
  <c r="O4989" i="1"/>
  <c r="O4990" i="1"/>
  <c r="O4991" i="1"/>
  <c r="O4992" i="1"/>
  <c r="O4993" i="1"/>
  <c r="O4994" i="1"/>
  <c r="O4995" i="1"/>
  <c r="O4996" i="1"/>
  <c r="O4997" i="1"/>
  <c r="O4998" i="1"/>
  <c r="O4999" i="1"/>
  <c r="O5000" i="1"/>
  <c r="O5001" i="1"/>
  <c r="O5002" i="1"/>
  <c r="O5003" i="1"/>
  <c r="O5004" i="1"/>
  <c r="O5005" i="1"/>
  <c r="O5006" i="1"/>
  <c r="O5007" i="1"/>
  <c r="O5008" i="1"/>
  <c r="O5009" i="1"/>
  <c r="O5010" i="1"/>
  <c r="O5011" i="1"/>
  <c r="O5012" i="1"/>
  <c r="O5013" i="1"/>
  <c r="O5014" i="1"/>
  <c r="O5015" i="1"/>
  <c r="O5016" i="1"/>
  <c r="O5017" i="1"/>
  <c r="O5018" i="1"/>
  <c r="O5019" i="1"/>
  <c r="O5020" i="1"/>
  <c r="O5021" i="1"/>
  <c r="O5022" i="1"/>
  <c r="O5023" i="1"/>
  <c r="O5024" i="1"/>
  <c r="O5025" i="1"/>
  <c r="O5026" i="1"/>
  <c r="O5027" i="1"/>
  <c r="O5028" i="1"/>
  <c r="O5029" i="1"/>
  <c r="O5030" i="1"/>
  <c r="O5031" i="1"/>
  <c r="O5032" i="1"/>
  <c r="O5033" i="1"/>
  <c r="O5034" i="1"/>
  <c r="O5035" i="1"/>
  <c r="O5036" i="1"/>
  <c r="O5037" i="1"/>
  <c r="O5038" i="1"/>
  <c r="O5039" i="1"/>
  <c r="O5040" i="1"/>
  <c r="O5041" i="1"/>
  <c r="O5042" i="1"/>
  <c r="O5043" i="1"/>
  <c r="O5044" i="1"/>
  <c r="O5045" i="1"/>
  <c r="O5046" i="1"/>
  <c r="O5047" i="1"/>
  <c r="O5048" i="1"/>
  <c r="O5049" i="1"/>
  <c r="O5050" i="1"/>
  <c r="O5051" i="1"/>
  <c r="O5052" i="1"/>
  <c r="O5053" i="1"/>
  <c r="O5054" i="1"/>
  <c r="O5055" i="1"/>
  <c r="O5056" i="1"/>
  <c r="O5057" i="1"/>
  <c r="O5058" i="1"/>
  <c r="O5059" i="1"/>
  <c r="O5060" i="1"/>
  <c r="O5061" i="1"/>
  <c r="O5062" i="1"/>
  <c r="O5063" i="1"/>
  <c r="O5064" i="1"/>
  <c r="O5065" i="1"/>
  <c r="O5066" i="1"/>
  <c r="O5067" i="1"/>
  <c r="O5068" i="1"/>
  <c r="O5069" i="1"/>
  <c r="O5070" i="1"/>
  <c r="O5071" i="1"/>
  <c r="O5072" i="1"/>
  <c r="O5073" i="1"/>
  <c r="O5074" i="1"/>
  <c r="O5075" i="1"/>
  <c r="O5076" i="1"/>
  <c r="O5077" i="1"/>
  <c r="O5078" i="1"/>
  <c r="O5079" i="1"/>
  <c r="O5080" i="1"/>
  <c r="O5081" i="1"/>
  <c r="O5082" i="1"/>
  <c r="O5083" i="1"/>
  <c r="O5084" i="1"/>
  <c r="O5085" i="1"/>
  <c r="O5086" i="1"/>
  <c r="O5087" i="1"/>
  <c r="O5088" i="1"/>
  <c r="O5089" i="1"/>
  <c r="O5090" i="1"/>
  <c r="O5091" i="1"/>
  <c r="O5092" i="1"/>
  <c r="O5093" i="1"/>
  <c r="O5094" i="1"/>
  <c r="O5095" i="1"/>
  <c r="O5096" i="1"/>
  <c r="O5097" i="1"/>
  <c r="O5098" i="1"/>
  <c r="O5099" i="1"/>
  <c r="O5100" i="1"/>
  <c r="O5101" i="1"/>
  <c r="O5102" i="1"/>
  <c r="O5103" i="1"/>
  <c r="O5104" i="1"/>
  <c r="O5105" i="1"/>
  <c r="O5106" i="1"/>
  <c r="O5107" i="1"/>
  <c r="O5108" i="1"/>
  <c r="O5109" i="1"/>
  <c r="O5110" i="1"/>
  <c r="O5111" i="1"/>
  <c r="O5112" i="1"/>
  <c r="O5113" i="1"/>
  <c r="O5114" i="1"/>
  <c r="O5115" i="1"/>
  <c r="O5116" i="1"/>
  <c r="O5117" i="1"/>
  <c r="O5118" i="1"/>
  <c r="O5119" i="1"/>
  <c r="O5120" i="1"/>
  <c r="O5121" i="1"/>
  <c r="O5122" i="1"/>
  <c r="O5123" i="1"/>
  <c r="O5124" i="1"/>
  <c r="O5125" i="1"/>
  <c r="O5126" i="1"/>
  <c r="O5127" i="1"/>
  <c r="O5128" i="1"/>
  <c r="O5129" i="1"/>
  <c r="O5130" i="1"/>
  <c r="O5131" i="1"/>
  <c r="O5132" i="1"/>
  <c r="O5133" i="1"/>
  <c r="O5134" i="1"/>
  <c r="O5135" i="1"/>
  <c r="O5136" i="1"/>
  <c r="O5137" i="1"/>
  <c r="O5138" i="1"/>
  <c r="O5139" i="1"/>
  <c r="O5140" i="1"/>
  <c r="O5141" i="1"/>
  <c r="O5142" i="1"/>
  <c r="O5143" i="1"/>
  <c r="O5144" i="1"/>
  <c r="O5145" i="1"/>
  <c r="O5146" i="1"/>
  <c r="O5147" i="1"/>
  <c r="O5148" i="1"/>
  <c r="O5149" i="1"/>
  <c r="O5150" i="1"/>
  <c r="O5151" i="1"/>
  <c r="O5152" i="1"/>
  <c r="O5153" i="1"/>
  <c r="O5154" i="1"/>
  <c r="O5155" i="1"/>
  <c r="O5156" i="1"/>
  <c r="O5157" i="1"/>
  <c r="O5158" i="1"/>
  <c r="O5159" i="1"/>
  <c r="O5160" i="1"/>
  <c r="O5161" i="1"/>
  <c r="O5162" i="1"/>
  <c r="O5163" i="1"/>
  <c r="O5164" i="1"/>
  <c r="O5165" i="1"/>
  <c r="O5166" i="1"/>
  <c r="O5167" i="1"/>
  <c r="O5168" i="1"/>
  <c r="O5169" i="1"/>
  <c r="O5170" i="1"/>
  <c r="O5171" i="1"/>
  <c r="O5172" i="1"/>
  <c r="O5173" i="1"/>
  <c r="O5174" i="1"/>
  <c r="O5175" i="1"/>
  <c r="O5176" i="1"/>
  <c r="O5177" i="1"/>
  <c r="O5178" i="1"/>
  <c r="O5179" i="1"/>
  <c r="O5180" i="1"/>
  <c r="O5181" i="1"/>
  <c r="O5182" i="1"/>
  <c r="O5183" i="1"/>
  <c r="O5184" i="1"/>
  <c r="O5185" i="1"/>
  <c r="O5186" i="1"/>
  <c r="O5187" i="1"/>
  <c r="O5188" i="1"/>
  <c r="O5189" i="1"/>
  <c r="O5190" i="1"/>
  <c r="O5191" i="1"/>
  <c r="O5192" i="1"/>
  <c r="O5193" i="1"/>
  <c r="O5194" i="1"/>
  <c r="O5195" i="1"/>
  <c r="O5196" i="1"/>
  <c r="O5197" i="1"/>
  <c r="O5198" i="1"/>
  <c r="O5199" i="1"/>
  <c r="O5200" i="1"/>
  <c r="O5201" i="1"/>
  <c r="O5202" i="1"/>
  <c r="O5203" i="1"/>
  <c r="O5204" i="1"/>
  <c r="O5205" i="1"/>
  <c r="O5206" i="1"/>
  <c r="O5207" i="1"/>
  <c r="O5208" i="1"/>
  <c r="O5209" i="1"/>
  <c r="O5210" i="1"/>
  <c r="O5211" i="1"/>
  <c r="O5212" i="1"/>
  <c r="O5213" i="1"/>
  <c r="O5214" i="1"/>
  <c r="O5215" i="1"/>
  <c r="O5216" i="1"/>
  <c r="O5217" i="1"/>
  <c r="O5218" i="1"/>
  <c r="O5219" i="1"/>
  <c r="O5220" i="1"/>
  <c r="O5221" i="1"/>
  <c r="O5222" i="1"/>
  <c r="O5223" i="1"/>
  <c r="O5224" i="1"/>
  <c r="O5225" i="1"/>
  <c r="O5226" i="1"/>
  <c r="O5227" i="1"/>
  <c r="O5228" i="1"/>
  <c r="O5229" i="1"/>
  <c r="O5230" i="1"/>
  <c r="O5231" i="1"/>
  <c r="O5232" i="1"/>
  <c r="O5233" i="1"/>
  <c r="O5234" i="1"/>
  <c r="O5235" i="1"/>
  <c r="O5236" i="1"/>
  <c r="O5237" i="1"/>
  <c r="O5238" i="1"/>
  <c r="O5239" i="1"/>
  <c r="O5240" i="1"/>
  <c r="O5241" i="1"/>
  <c r="O5242" i="1"/>
  <c r="O5243" i="1"/>
  <c r="O5244" i="1"/>
  <c r="O5245" i="1"/>
  <c r="O5246" i="1"/>
  <c r="O5247" i="1"/>
  <c r="O5248" i="1"/>
  <c r="O5249" i="1"/>
  <c r="O5250" i="1"/>
  <c r="O5251" i="1"/>
  <c r="O5252" i="1"/>
  <c r="O5253" i="1"/>
  <c r="O5254" i="1"/>
  <c r="O5255" i="1"/>
  <c r="O5256" i="1"/>
  <c r="O5257" i="1"/>
  <c r="O5258" i="1"/>
  <c r="O5259" i="1"/>
  <c r="O5260" i="1"/>
  <c r="O5261" i="1"/>
  <c r="O5262" i="1"/>
  <c r="O5263" i="1"/>
  <c r="O5264" i="1"/>
  <c r="O5265" i="1"/>
  <c r="O5266" i="1"/>
  <c r="O5267" i="1"/>
  <c r="O5268" i="1"/>
  <c r="O5269" i="1"/>
  <c r="O5270" i="1"/>
  <c r="O5271" i="1"/>
  <c r="O5272" i="1"/>
  <c r="O5273" i="1"/>
  <c r="O5274" i="1"/>
  <c r="O5275" i="1"/>
  <c r="O5276" i="1"/>
  <c r="O5277" i="1"/>
  <c r="O5278" i="1"/>
  <c r="O5279" i="1"/>
  <c r="O5280" i="1"/>
  <c r="O5281" i="1"/>
  <c r="O5282" i="1"/>
  <c r="O5283" i="1"/>
  <c r="O5284" i="1"/>
  <c r="O5285" i="1"/>
  <c r="O5286" i="1"/>
  <c r="O5287" i="1"/>
  <c r="O5288" i="1"/>
  <c r="O5289" i="1"/>
  <c r="O5290" i="1"/>
  <c r="O5291" i="1"/>
  <c r="O5292" i="1"/>
  <c r="O5293" i="1"/>
  <c r="O5294" i="1"/>
  <c r="O5295" i="1"/>
  <c r="O5296" i="1"/>
  <c r="O5297" i="1"/>
  <c r="O5298" i="1"/>
  <c r="O5299" i="1"/>
  <c r="O5300" i="1"/>
  <c r="O5301" i="1"/>
  <c r="O5302" i="1"/>
  <c r="O5303" i="1"/>
  <c r="O5304" i="1"/>
  <c r="O5305" i="1"/>
  <c r="O5306" i="1"/>
  <c r="O5307" i="1"/>
  <c r="O5308" i="1"/>
  <c r="O5309" i="1"/>
  <c r="O5310" i="1"/>
  <c r="O5311" i="1"/>
  <c r="O5312" i="1"/>
  <c r="O5313" i="1"/>
  <c r="O5314" i="1"/>
  <c r="O5315" i="1"/>
  <c r="O5316" i="1"/>
  <c r="O5317" i="1"/>
  <c r="O5318" i="1"/>
  <c r="O5319" i="1"/>
  <c r="O5320" i="1"/>
  <c r="O5321" i="1"/>
  <c r="O5322" i="1"/>
  <c r="O5323" i="1"/>
  <c r="O5324" i="1"/>
  <c r="O5325" i="1"/>
  <c r="O5326" i="1"/>
  <c r="O5327" i="1"/>
  <c r="O5328" i="1"/>
  <c r="O5329" i="1"/>
  <c r="O5330" i="1"/>
  <c r="O5331" i="1"/>
  <c r="O5332" i="1"/>
  <c r="O5333" i="1"/>
  <c r="O5334" i="1"/>
  <c r="O5335" i="1"/>
  <c r="O5336" i="1"/>
  <c r="O5337" i="1"/>
  <c r="O5338" i="1"/>
  <c r="O5339" i="1"/>
  <c r="O5340" i="1"/>
  <c r="O5341" i="1"/>
  <c r="O5342" i="1"/>
  <c r="O5343" i="1"/>
  <c r="O5344" i="1"/>
  <c r="O5345" i="1"/>
  <c r="O5346" i="1"/>
  <c r="O5347" i="1"/>
  <c r="O5348" i="1"/>
  <c r="O5349" i="1"/>
  <c r="O5350" i="1"/>
  <c r="O5351" i="1"/>
  <c r="O5352" i="1"/>
  <c r="O5353" i="1"/>
  <c r="O5354" i="1"/>
  <c r="O5355" i="1"/>
  <c r="O5356" i="1"/>
  <c r="O5357" i="1"/>
  <c r="O5358" i="1"/>
  <c r="O5359" i="1"/>
  <c r="O5360" i="1"/>
  <c r="O5361" i="1"/>
  <c r="O5362" i="1"/>
  <c r="O5363" i="1"/>
  <c r="O5364" i="1"/>
  <c r="O5365" i="1"/>
  <c r="O5366" i="1"/>
  <c r="O5367" i="1"/>
  <c r="O5368" i="1"/>
  <c r="O5369" i="1"/>
  <c r="O5370" i="1"/>
  <c r="O5371" i="1"/>
  <c r="O5372" i="1"/>
  <c r="O5373" i="1"/>
  <c r="O5374" i="1"/>
  <c r="O5375" i="1"/>
  <c r="O5376" i="1"/>
  <c r="O5377" i="1"/>
  <c r="O2" i="1"/>
  <c r="L7" i="3"/>
  <c r="I4" i="3"/>
  <c r="L6" i="3"/>
  <c r="H5" i="3"/>
  <c r="I7" i="3"/>
  <c r="J4" i="3"/>
  <c r="L5" i="3"/>
  <c r="I6" i="3"/>
  <c r="L4" i="3"/>
  <c r="J7" i="3"/>
  <c r="J6" i="3"/>
  <c r="H7" i="3"/>
  <c r="H6" i="3"/>
  <c r="H4" i="3"/>
  <c r="J5" i="3"/>
  <c r="I5" i="3"/>
  <c r="P25" i="3"/>
  <c r="P24" i="3"/>
  <c r="P23" i="3"/>
  <c r="P22" i="3"/>
  <c r="K51" i="3"/>
  <c r="J51" i="3"/>
  <c r="I51" i="3"/>
  <c r="H51" i="3"/>
</calcChain>
</file>

<file path=xl/sharedStrings.xml><?xml version="1.0" encoding="utf-8"?>
<sst xmlns="http://schemas.openxmlformats.org/spreadsheetml/2006/main" count="40587" uniqueCount="103">
  <si>
    <t>timestamp</t>
  </si>
  <si>
    <t>ticket_type</t>
  </si>
  <si>
    <t>promo_code</t>
  </si>
  <si>
    <t>platform</t>
  </si>
  <si>
    <t>price</t>
  </si>
  <si>
    <t>quantity</t>
  </si>
  <si>
    <t>payment_status</t>
  </si>
  <si>
    <t>date</t>
  </si>
  <si>
    <t>channel</t>
  </si>
  <si>
    <t>campaign_name</t>
  </si>
  <si>
    <t>spend</t>
  </si>
  <si>
    <t>impressions</t>
  </si>
  <si>
    <t>clicks</t>
  </si>
  <si>
    <t>region</t>
  </si>
  <si>
    <t>01/01/2024</t>
  </si>
  <si>
    <t>GA</t>
  </si>
  <si>
    <t>CAMPLIFE</t>
  </si>
  <si>
    <t>Instagram</t>
  </si>
  <si>
    <t>Completed</t>
  </si>
  <si>
    <t>instagram_promo</t>
  </si>
  <si>
    <t>TX</t>
  </si>
  <si>
    <t>SOUNDCLUB</t>
  </si>
  <si>
    <t>Blog</t>
  </si>
  <si>
    <t>EARLYBIRD</t>
  </si>
  <si>
    <t>TikTok</t>
  </si>
  <si>
    <t>VIP</t>
  </si>
  <si>
    <t>VIBES24</t>
  </si>
  <si>
    <t>STUDENT24</t>
  </si>
  <si>
    <t>Spotify</t>
  </si>
  <si>
    <t>none</t>
  </si>
  <si>
    <t>01/02/2024</t>
  </si>
  <si>
    <t>blog_promo</t>
  </si>
  <si>
    <t>texas</t>
  </si>
  <si>
    <t>01/03/2024</t>
  </si>
  <si>
    <t>01/04/2024</t>
  </si>
  <si>
    <t>01/05/2024</t>
  </si>
  <si>
    <t>01/06/2024</t>
  </si>
  <si>
    <t>01/07/2024</t>
  </si>
  <si>
    <t>01/08/2024</t>
  </si>
  <si>
    <t>tiktok_promo</t>
  </si>
  <si>
    <t>TEX</t>
  </si>
  <si>
    <t>01/09/2024</t>
  </si>
  <si>
    <t>spotify_promo</t>
  </si>
  <si>
    <t>01/10/2024</t>
  </si>
  <si>
    <t>01/11/2024</t>
  </si>
  <si>
    <t>01/12/2024</t>
  </si>
  <si>
    <t>01/13/2024</t>
  </si>
  <si>
    <t>01/14/2024</t>
  </si>
  <si>
    <t>01/15/2024</t>
  </si>
  <si>
    <t>01/16/2024</t>
  </si>
  <si>
    <t>01/17/2024</t>
  </si>
  <si>
    <t>01/18/2024</t>
  </si>
  <si>
    <t>01/19/2024</t>
  </si>
  <si>
    <t>01/20/2024</t>
  </si>
  <si>
    <t>01/21/2024</t>
  </si>
  <si>
    <t>01/22/2024</t>
  </si>
  <si>
    <t>01/23/2024</t>
  </si>
  <si>
    <t>01/24/2024</t>
  </si>
  <si>
    <t>01/25/2024</t>
  </si>
  <si>
    <t>01/26/2024</t>
  </si>
  <si>
    <t>01/27/2024</t>
  </si>
  <si>
    <t>01/28/2024</t>
  </si>
  <si>
    <t>01/29/2024</t>
  </si>
  <si>
    <t>01/30/2024</t>
  </si>
  <si>
    <t>01/31/2024</t>
  </si>
  <si>
    <t>02/01/2024</t>
  </si>
  <si>
    <t>02/02/2024</t>
  </si>
  <si>
    <t>02/03/2024</t>
  </si>
  <si>
    <t>02/04/2024</t>
  </si>
  <si>
    <t>02/05/2024</t>
  </si>
  <si>
    <t>02/06/2024</t>
  </si>
  <si>
    <t>02/07/2024</t>
  </si>
  <si>
    <t>02/08/2024</t>
  </si>
  <si>
    <t>02/09/2024</t>
  </si>
  <si>
    <t>02/10/2024</t>
  </si>
  <si>
    <t>02/11/2024</t>
  </si>
  <si>
    <t>02/12/2024</t>
  </si>
  <si>
    <t>02/13/2024</t>
  </si>
  <si>
    <t>02/14/2024</t>
  </si>
  <si>
    <t>Row Labels</t>
  </si>
  <si>
    <t>Sum of spend</t>
  </si>
  <si>
    <t>Sum of impressions</t>
  </si>
  <si>
    <t>Sum of clicks</t>
  </si>
  <si>
    <t>CTR</t>
  </si>
  <si>
    <t>CPC</t>
  </si>
  <si>
    <t>CVR</t>
  </si>
  <si>
    <t>Sum of quantity</t>
  </si>
  <si>
    <t>Column Labels</t>
  </si>
  <si>
    <t>Revenue</t>
  </si>
  <si>
    <t>ROAS</t>
  </si>
  <si>
    <t>Average of price</t>
  </si>
  <si>
    <t>Sum of Revenue</t>
  </si>
  <si>
    <t>% Revenue</t>
  </si>
  <si>
    <t>% Spend</t>
  </si>
  <si>
    <t>Channel</t>
  </si>
  <si>
    <t>Total</t>
  </si>
  <si>
    <t>Spend</t>
  </si>
  <si>
    <t>Average of Revenue</t>
  </si>
  <si>
    <t>Average of spend</t>
  </si>
  <si>
    <t>Avg. Revenue/day</t>
  </si>
  <si>
    <t>Avg. Spend/day</t>
  </si>
  <si>
    <t>Total Quantity</t>
  </si>
  <si>
    <t>Avg.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</si>
</sst>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(* #,##0_);_(* \(#,##0\);_(* &quot;-&quot;_);_(@_)"/>
    <numFmt numFmtId="164" formatCode="_(* #,##0.00_);_(* \(#,##0.00\);_(* &quot;-&quot;_);_(@_)"/>
    <numFmt numFmtId="165" formatCode="0.0"/>
    <numFmt numFmtId="166" formatCode="0.0%"/>
    <numFmt numFmtId="167" formatCode="[$$-409]#,##0"/>
  </numFmts>
  <fonts count="11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0"/>
      <name val="Arial"/>
      <family val="2"/>
    </font>
    <font>
      <b/>
      <sz val="11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3">
    <xf numFmtId="0" fontId="0" fillId="0" borderId="0"/>
    <xf numFmtId="41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38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164" fontId="0" fillId="0" borderId="0" xfId="1" applyNumberFormat="1" applyFont="1"/>
    <xf numFmtId="164" fontId="3" fillId="0" borderId="2" xfId="1" applyNumberFormat="1" applyFont="1" applyBorder="1" applyAlignment="1">
      <alignment horizontal="center" vertical="top"/>
    </xf>
    <xf numFmtId="1" fontId="0" fillId="0" borderId="0" xfId="1" applyNumberFormat="1" applyFont="1"/>
    <xf numFmtId="1" fontId="0" fillId="0" borderId="0" xfId="0" pivotButton="1" applyNumberFormat="1"/>
    <xf numFmtId="1" fontId="0" fillId="0" borderId="0" xfId="0" applyNumberFormat="1"/>
    <xf numFmtId="1" fontId="4" fillId="0" borderId="0" xfId="1" applyNumberFormat="1" applyFont="1" applyAlignment="1">
      <alignment horizontal="center" vertical="center"/>
    </xf>
    <xf numFmtId="1" fontId="0" fillId="0" borderId="0" xfId="0" applyNumberFormat="1" applyAlignment="1">
      <alignment horizontal="left"/>
    </xf>
    <xf numFmtId="1" fontId="4" fillId="0" borderId="0" xfId="2" applyNumberFormat="1" applyFont="1" applyAlignment="1">
      <alignment horizontal="center" vertical="center"/>
    </xf>
    <xf numFmtId="1" fontId="0" fillId="0" borderId="0" xfId="0" pivotButton="1" applyNumberFormat="1" applyAlignment="1">
      <alignment vertical="center"/>
    </xf>
    <xf numFmtId="1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" fontId="0" fillId="0" borderId="0" xfId="1" applyNumberFormat="1" applyFont="1" applyAlignment="1">
      <alignment vertical="center"/>
    </xf>
    <xf numFmtId="1" fontId="5" fillId="0" borderId="0" xfId="1" applyNumberFormat="1" applyFont="1"/>
    <xf numFmtId="1" fontId="5" fillId="2" borderId="1" xfId="1" applyNumberFormat="1" applyFont="1" applyFill="1" applyBorder="1" applyAlignment="1">
      <alignment horizontal="center" vertical="center"/>
    </xf>
    <xf numFmtId="1" fontId="6" fillId="0" borderId="1" xfId="1" applyNumberFormat="1" applyFont="1" applyBorder="1"/>
    <xf numFmtId="2" fontId="6" fillId="0" borderId="1" xfId="1" applyNumberFormat="1" applyFont="1" applyBorder="1"/>
    <xf numFmtId="1" fontId="5" fillId="2" borderId="1" xfId="1" applyNumberFormat="1" applyFont="1" applyFill="1" applyBorder="1" applyAlignment="1">
      <alignment horizontal="center"/>
    </xf>
    <xf numFmtId="166" fontId="6" fillId="0" borderId="1" xfId="2" applyNumberFormat="1" applyFont="1" applyBorder="1" applyAlignment="1">
      <alignment horizontal="center" vertical="center"/>
    </xf>
    <xf numFmtId="10" fontId="6" fillId="0" borderId="1" xfId="2" applyNumberFormat="1" applyFont="1" applyBorder="1" applyAlignment="1">
      <alignment horizontal="center" vertical="center"/>
    </xf>
    <xf numFmtId="165" fontId="6" fillId="0" borderId="1" xfId="1" applyNumberFormat="1" applyFont="1" applyBorder="1" applyAlignment="1">
      <alignment horizontal="center" vertical="center"/>
    </xf>
    <xf numFmtId="9" fontId="0" fillId="0" borderId="0" xfId="2" applyFont="1"/>
    <xf numFmtId="1" fontId="0" fillId="0" borderId="1" xfId="1" applyNumberFormat="1" applyFont="1" applyBorder="1"/>
    <xf numFmtId="1" fontId="7" fillId="3" borderId="3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1" xfId="2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1" applyNumberFormat="1" applyFont="1" applyAlignment="1">
      <alignment horizontal="center" vertical="center"/>
    </xf>
    <xf numFmtId="0" fontId="8" fillId="4" borderId="0" xfId="0" applyFont="1" applyFill="1"/>
    <xf numFmtId="167" fontId="9" fillId="5" borderId="1" xfId="1" applyNumberFormat="1" applyFont="1" applyFill="1" applyBorder="1"/>
    <xf numFmtId="167" fontId="10" fillId="6" borderId="1" xfId="1" applyNumberFormat="1" applyFont="1" applyFill="1" applyBorder="1"/>
    <xf numFmtId="167" fontId="10" fillId="6" borderId="1" xfId="1" applyNumberFormat="1" applyFont="1" applyFill="1" applyBorder="1" applyAlignment="1">
      <alignment horizontal="center"/>
    </xf>
    <xf numFmtId="167" fontId="9" fillId="5" borderId="1" xfId="1" applyNumberFormat="1" applyFont="1" applyFill="1" applyBorder="1" applyAlignment="1">
      <alignment horizontal="center"/>
    </xf>
    <xf numFmtId="1" fontId="7" fillId="0" borderId="0" xfId="0" applyNumberFormat="1" applyFont="1" applyAlignment="1">
      <alignment horizontal="left"/>
    </xf>
    <xf numFmtId="1" fontId="7" fillId="0" borderId="0" xfId="0" applyNumberFormat="1" applyFont="1"/>
    <xf numFmtId="1" fontId="9" fillId="5" borderId="1" xfId="1" applyNumberFormat="1" applyFont="1" applyFill="1" applyBorder="1" applyAlignment="1">
      <alignment horizontal="center"/>
    </xf>
  </cellXfs>
  <cellStyles count="3">
    <cellStyle name="Comma [0]" xfId="1" builtinId="6"/>
    <cellStyle name="Normal" xfId="0" builtinId="0"/>
    <cellStyle name="Percent" xfId="2" builtinId="5"/>
  </cellStyles>
  <dxfs count="103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9" defaultPivotStyle="PivotStyleLight16"/>
  <colors>
    <mruColors>
      <color rgb="FFDE69C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pivot_cum!$O$3</c:f>
              <c:strCache>
                <c:ptCount val="1"/>
                <c:pt idx="0">
                  <c:v>CTR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1919-8340-AF0C-70CE14EB2F81}"/>
              </c:ext>
            </c:extLst>
          </c:dPt>
          <c:dPt>
            <c:idx val="2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1919-8340-AF0C-70CE14EB2F81}"/>
              </c:ext>
            </c:extLst>
          </c:dPt>
          <c:dPt>
            <c:idx val="3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1919-8340-AF0C-70CE14EB2F8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V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pivot_cum!$N$4:$N$7</c:f>
              <c:strCache>
                <c:ptCount val="4"/>
                <c:pt idx="0">
                  <c:v>Blog</c:v>
                </c:pt>
                <c:pt idx="1">
                  <c:v>Instagram</c:v>
                </c:pt>
                <c:pt idx="2">
                  <c:v>Spotify</c:v>
                </c:pt>
                <c:pt idx="3">
                  <c:v>TikTok</c:v>
                </c:pt>
              </c:strCache>
            </c:strRef>
          </c:cat>
          <c:val>
            <c:numRef>
              <c:f>pivot_cum!$O$4:$O$7</c:f>
              <c:numCache>
                <c:formatCode>0.0%</c:formatCode>
                <c:ptCount val="4"/>
                <c:pt idx="0">
                  <c:v>1.7948279319318049E-2</c:v>
                </c:pt>
                <c:pt idx="1">
                  <c:v>2.1827249069015297E-2</c:v>
                </c:pt>
                <c:pt idx="2">
                  <c:v>2.6717650560645546E-2</c:v>
                </c:pt>
                <c:pt idx="3">
                  <c:v>2.0176839463248226E-2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919-8340-AF0C-70CE14EB2F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29655488"/>
        <c:axId val="829657216"/>
      </c:barChart>
      <c:catAx>
        <c:axId val="829655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829657216"/>
        <c:crosses val="autoZero"/>
        <c:auto val="1"/>
        <c:lblAlgn val="ctr"/>
        <c:lblOffset val="100"/>
        <c:noMultiLvlLbl val="0"/>
      </c:catAx>
      <c:valAx>
        <c:axId val="829657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829655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V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pivot_cum!$R$3</c:f>
              <c:strCache>
                <c:ptCount val="1"/>
                <c:pt idx="0">
                  <c:v>CPC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F930-3C4F-AFC0-9E08E565A6ED}"/>
              </c:ext>
            </c:extLst>
          </c:dPt>
          <c:dPt>
            <c:idx val="2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F930-3C4F-AFC0-9E08E565A6ED}"/>
              </c:ext>
            </c:extLst>
          </c:dPt>
          <c:dPt>
            <c:idx val="3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F930-3C4F-AFC0-9E08E565A6E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V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pivot_cum!$Q$4:$Q$7</c:f>
              <c:strCache>
                <c:ptCount val="4"/>
                <c:pt idx="0">
                  <c:v>Blog</c:v>
                </c:pt>
                <c:pt idx="1">
                  <c:v>Instagram</c:v>
                </c:pt>
                <c:pt idx="2">
                  <c:v>Spotify</c:v>
                </c:pt>
                <c:pt idx="3">
                  <c:v>TikTok</c:v>
                </c:pt>
              </c:strCache>
            </c:strRef>
          </c:cat>
          <c:val>
            <c:numRef>
              <c:f>pivot_cum!$R$4:$R$7</c:f>
              <c:numCache>
                <c:formatCode>0.0</c:formatCode>
                <c:ptCount val="4"/>
                <c:pt idx="0">
                  <c:v>0.90000000000000058</c:v>
                </c:pt>
                <c:pt idx="1">
                  <c:v>1.1999999999999993</c:v>
                </c:pt>
                <c:pt idx="2">
                  <c:v>2.5</c:v>
                </c:pt>
                <c:pt idx="3">
                  <c:v>1.1000000000000005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930-3C4F-AFC0-9E08E565A6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65229312"/>
        <c:axId val="365231040"/>
      </c:barChart>
      <c:catAx>
        <c:axId val="365229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365231040"/>
        <c:crosses val="autoZero"/>
        <c:auto val="1"/>
        <c:lblAlgn val="ctr"/>
        <c:lblOffset val="100"/>
        <c:noMultiLvlLbl val="0"/>
      </c:catAx>
      <c:valAx>
        <c:axId val="365231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3652293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V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pivot_cum!$U$3</c:f>
              <c:strCache>
                <c:ptCount val="1"/>
                <c:pt idx="0">
                  <c:v>CVR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E63D-204C-9FD2-EB5C37C6D483}"/>
              </c:ext>
            </c:extLst>
          </c:dPt>
          <c:dPt>
            <c:idx val="2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E63D-204C-9FD2-EB5C37C6D483}"/>
              </c:ext>
            </c:extLst>
          </c:dPt>
          <c:dPt>
            <c:idx val="3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E63D-204C-9FD2-EB5C37C6D48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V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pivot_cum!$T$4:$T$7</c:f>
              <c:strCache>
                <c:ptCount val="4"/>
                <c:pt idx="0">
                  <c:v>Blog</c:v>
                </c:pt>
                <c:pt idx="1">
                  <c:v>Instagram</c:v>
                </c:pt>
                <c:pt idx="2">
                  <c:v>Spotify</c:v>
                </c:pt>
                <c:pt idx="3">
                  <c:v>TikTok</c:v>
                </c:pt>
              </c:strCache>
            </c:strRef>
          </c:cat>
          <c:val>
            <c:numRef>
              <c:f>pivot_cum!$U$4:$U$7</c:f>
              <c:numCache>
                <c:formatCode>0.00%</c:formatCode>
                <c:ptCount val="4"/>
                <c:pt idx="0">
                  <c:v>8.9839887226745782E-3</c:v>
                </c:pt>
                <c:pt idx="1">
                  <c:v>3.3424034125021144E-3</c:v>
                </c:pt>
                <c:pt idx="2">
                  <c:v>4.9824914319773509E-3</c:v>
                </c:pt>
                <c:pt idx="3">
                  <c:v>8.2003343973248207E-3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63D-204C-9FD2-EB5C37C6D4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83644880"/>
        <c:axId val="2036284096"/>
      </c:barChart>
      <c:catAx>
        <c:axId val="2083644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2036284096"/>
        <c:crosses val="autoZero"/>
        <c:auto val="1"/>
        <c:lblAlgn val="ctr"/>
        <c:lblOffset val="100"/>
        <c:noMultiLvlLbl val="0"/>
      </c:catAx>
      <c:valAx>
        <c:axId val="2036284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2083644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V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kumimoji="0" lang="en-US" sz="1400" b="0" i="0" u="none" strike="noStrike" kern="1200" cap="none" spc="0" normalizeH="0" baseline="0" noProof="0">
                <a:ln>
                  <a:noFill/>
                </a:ln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uLnTx/>
                <a:uFillTx/>
                <a:latin typeface="Calibri"/>
              </a:rPr>
              <a:t>Revenue vs ROAS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pivot_cum!$O$21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4FE6-5447-B3D3-0948CB972D41}"/>
              </c:ext>
            </c:extLst>
          </c:dPt>
          <c:dPt>
            <c:idx val="2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4FE6-5447-B3D3-0948CB972D41}"/>
              </c:ext>
            </c:extLst>
          </c:dPt>
          <c:dPt>
            <c:idx val="3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4FE6-5447-B3D3-0948CB972D41}"/>
              </c:ext>
            </c:extLst>
          </c:dPt>
          <c:cat>
            <c:strRef>
              <c:f>pivot_cum!$N$22:$N$25</c:f>
              <c:strCache>
                <c:ptCount val="4"/>
                <c:pt idx="0">
                  <c:v>Blog</c:v>
                </c:pt>
                <c:pt idx="1">
                  <c:v>Instagram</c:v>
                </c:pt>
                <c:pt idx="2">
                  <c:v>Spotify</c:v>
                </c:pt>
                <c:pt idx="3">
                  <c:v>TikTok</c:v>
                </c:pt>
              </c:strCache>
            </c:strRef>
          </c:cat>
          <c:val>
            <c:numRef>
              <c:f>pivot_cum!$O$22:$O$25</c:f>
              <c:numCache>
                <c:formatCode>0</c:formatCode>
                <c:ptCount val="4"/>
                <c:pt idx="0">
                  <c:v>246627.18999999922</c:v>
                </c:pt>
                <c:pt idx="1">
                  <c:v>583184.76999998558</c:v>
                </c:pt>
                <c:pt idx="2">
                  <c:v>409198.59999999334</c:v>
                </c:pt>
                <c:pt idx="3">
                  <c:v>423163.41999999312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FE6-5447-B3D3-0948CB972D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29722976"/>
        <c:axId val="829724688"/>
      </c:barChart>
      <c:lineChart>
        <c:grouping val="standard"/>
        <c:varyColors val="0"/>
        <c:ser>
          <c:idx val="1"/>
          <c:order val="1"/>
          <c:tx>
            <c:strRef>
              <c:f>pivot_cum!$P$21</c:f>
              <c:strCache>
                <c:ptCount val="1"/>
                <c:pt idx="0">
                  <c:v>ROAS</c:v>
                </c:pt>
              </c:strCache>
            </c:strRef>
          </c:tx>
          <c:spPr>
            <a:ln w="317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V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pivot_cum!$N$22:$N$25</c:f>
              <c:strCache>
                <c:ptCount val="4"/>
                <c:pt idx="0">
                  <c:v>Blog</c:v>
                </c:pt>
                <c:pt idx="1">
                  <c:v>Instagram</c:v>
                </c:pt>
                <c:pt idx="2">
                  <c:v>Spotify</c:v>
                </c:pt>
                <c:pt idx="3">
                  <c:v>TikTok</c:v>
                </c:pt>
              </c:strCache>
            </c:strRef>
          </c:cat>
          <c:val>
            <c:numRef>
              <c:f>pivot_cum!$P$22:$P$25</c:f>
              <c:numCache>
                <c:formatCode>0.00</c:formatCode>
                <c:ptCount val="4"/>
                <c:pt idx="0">
                  <c:v>0.92184568797372868</c:v>
                </c:pt>
                <c:pt idx="1">
                  <c:v>-0.46266436063314209</c:v>
                </c:pt>
                <c:pt idx="2">
                  <c:v>-0.61891055729400113</c:v>
                </c:pt>
                <c:pt idx="3">
                  <c:v>0.4618255744862888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FE6-5447-B3D3-0948CB972D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6718400"/>
        <c:axId val="2066716672"/>
      </c:lineChart>
      <c:catAx>
        <c:axId val="829722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829724688"/>
        <c:crosses val="autoZero"/>
        <c:auto val="1"/>
        <c:lblAlgn val="ctr"/>
        <c:lblOffset val="100"/>
        <c:noMultiLvlLbl val="0"/>
      </c:catAx>
      <c:valAx>
        <c:axId val="829724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829722976"/>
        <c:crosses val="autoZero"/>
        <c:crossBetween val="between"/>
      </c:valAx>
      <c:valAx>
        <c:axId val="2066716672"/>
        <c:scaling>
          <c:orientation val="minMax"/>
        </c:scaling>
        <c:delete val="0"/>
        <c:axPos val="r"/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2066718400"/>
        <c:crosses val="max"/>
        <c:crossBetween val="between"/>
      </c:valAx>
      <c:catAx>
        <c:axId val="206671840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6671667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V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VN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pivot_cum!$E$26</c:f>
              <c:strCache>
                <c:ptCount val="1"/>
                <c:pt idx="0">
                  <c:v>% Revenue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EC8-2C42-810F-D14B323D11F2}"/>
              </c:ext>
            </c:extLst>
          </c:dPt>
          <c:dPt>
            <c:idx val="1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EC8-2C42-810F-D14B323D11F2}"/>
              </c:ext>
            </c:extLst>
          </c:dPt>
          <c:dPt>
            <c:idx val="2"/>
            <c:bubble3D val="0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EC8-2C42-810F-D14B323D11F2}"/>
              </c:ext>
            </c:extLst>
          </c:dPt>
          <c:dPt>
            <c:idx val="3"/>
            <c:bubble3D val="0"/>
            <c:spPr>
              <a:solidFill>
                <a:srgbClr val="7030A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0EC8-2C42-810F-D14B323D11F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V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pivot_cum!$D$27:$D$30</c:f>
              <c:strCache>
                <c:ptCount val="4"/>
                <c:pt idx="0">
                  <c:v>Blog</c:v>
                </c:pt>
                <c:pt idx="1">
                  <c:v>Instagram</c:v>
                </c:pt>
                <c:pt idx="2">
                  <c:v>Spotify</c:v>
                </c:pt>
                <c:pt idx="3">
                  <c:v>TikTok</c:v>
                </c:pt>
              </c:strCache>
            </c:strRef>
          </c:cat>
          <c:val>
            <c:numRef>
              <c:f>pivot_cum!$E$27:$E$30</c:f>
              <c:numCache>
                <c:formatCode>0%</c:formatCode>
                <c:ptCount val="4"/>
                <c:pt idx="0">
                  <c:v>0.14837627887786059</c:v>
                </c:pt>
                <c:pt idx="1">
                  <c:v>0.3508566353565441</c:v>
                </c:pt>
                <c:pt idx="2">
                  <c:v>0.24618277323773316</c:v>
                </c:pt>
                <c:pt idx="3">
                  <c:v>0.25458431252786212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EC8-2C42-810F-D14B323D11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V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VN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pivot_cum!$E$34</c:f>
              <c:strCache>
                <c:ptCount val="1"/>
                <c:pt idx="0">
                  <c:v>% Spend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E65-E74C-97B4-321C74912920}"/>
              </c:ext>
            </c:extLst>
          </c:dPt>
          <c:dPt>
            <c:idx val="1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E65-E74C-97B4-321C74912920}"/>
              </c:ext>
            </c:extLst>
          </c:dPt>
          <c:dPt>
            <c:idx val="2"/>
            <c:bubble3D val="0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E65-E74C-97B4-321C74912920}"/>
              </c:ext>
            </c:extLst>
          </c:dPt>
          <c:dPt>
            <c:idx val="3"/>
            <c:bubble3D val="0"/>
            <c:spPr>
              <a:solidFill>
                <a:srgbClr val="7030A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6E65-E74C-97B4-321C7491292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V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pivot_cum!$D$35:$D$38</c:f>
              <c:strCache>
                <c:ptCount val="4"/>
                <c:pt idx="0">
                  <c:v>Blog</c:v>
                </c:pt>
                <c:pt idx="1">
                  <c:v>Instagram</c:v>
                </c:pt>
                <c:pt idx="2">
                  <c:v>Spotify</c:v>
                </c:pt>
                <c:pt idx="3">
                  <c:v>TikTok</c:v>
                </c:pt>
              </c:strCache>
            </c:strRef>
          </c:cat>
          <c:val>
            <c:numRef>
              <c:f>pivot_cum!$E$35:$E$38</c:f>
              <c:numCache>
                <c:formatCode>0%</c:formatCode>
                <c:ptCount val="4"/>
                <c:pt idx="0">
                  <c:v>4.9799659752792852E-2</c:v>
                </c:pt>
                <c:pt idx="1">
                  <c:v>0.42117682039415616</c:v>
                </c:pt>
                <c:pt idx="2">
                  <c:v>0.4166881557392938</c:v>
                </c:pt>
                <c:pt idx="3">
                  <c:v>0.11233536411375714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E65-E74C-97B4-321C749129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V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[soundscape_final_Chau.xlsx]pivot_daily!PivotTable5</c:name>
    <c:fmtId val="10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V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V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V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V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V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V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V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V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V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V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rgbClr val="00B05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V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rgbClr val="7030A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V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pivot_daily!$AA$2:$AA$3</c:f>
              <c:strCache>
                <c:ptCount val="1"/>
                <c:pt idx="0">
                  <c:v>Blog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pivot_daily!$Z$4:$Z$48</c:f>
              <c:strCache>
                <c:ptCount val="45"/>
                <c:pt idx="0">
                  <c:v>01/01/2024</c:v>
                </c:pt>
                <c:pt idx="1">
                  <c:v>01/02/2024</c:v>
                </c:pt>
                <c:pt idx="2">
                  <c:v>01/03/2024</c:v>
                </c:pt>
                <c:pt idx="3">
                  <c:v>01/04/2024</c:v>
                </c:pt>
                <c:pt idx="4">
                  <c:v>01/05/2024</c:v>
                </c:pt>
                <c:pt idx="5">
                  <c:v>01/06/2024</c:v>
                </c:pt>
                <c:pt idx="6">
                  <c:v>01/07/2024</c:v>
                </c:pt>
                <c:pt idx="7">
                  <c:v>01/08/2024</c:v>
                </c:pt>
                <c:pt idx="8">
                  <c:v>01/09/2024</c:v>
                </c:pt>
                <c:pt idx="9">
                  <c:v>01/10/2024</c:v>
                </c:pt>
                <c:pt idx="10">
                  <c:v>01/11/2024</c:v>
                </c:pt>
                <c:pt idx="11">
                  <c:v>01/12/2024</c:v>
                </c:pt>
                <c:pt idx="12">
                  <c:v>01/13/2024</c:v>
                </c:pt>
                <c:pt idx="13">
                  <c:v>01/14/2024</c:v>
                </c:pt>
                <c:pt idx="14">
                  <c:v>01/15/2024</c:v>
                </c:pt>
                <c:pt idx="15">
                  <c:v>01/16/2024</c:v>
                </c:pt>
                <c:pt idx="16">
                  <c:v>01/17/2024</c:v>
                </c:pt>
                <c:pt idx="17">
                  <c:v>01/18/2024</c:v>
                </c:pt>
                <c:pt idx="18">
                  <c:v>01/19/2024</c:v>
                </c:pt>
                <c:pt idx="19">
                  <c:v>01/20/2024</c:v>
                </c:pt>
                <c:pt idx="20">
                  <c:v>01/21/2024</c:v>
                </c:pt>
                <c:pt idx="21">
                  <c:v>01/22/2024</c:v>
                </c:pt>
                <c:pt idx="22">
                  <c:v>01/23/2024</c:v>
                </c:pt>
                <c:pt idx="23">
                  <c:v>01/24/2024</c:v>
                </c:pt>
                <c:pt idx="24">
                  <c:v>01/25/2024</c:v>
                </c:pt>
                <c:pt idx="25">
                  <c:v>01/26/2024</c:v>
                </c:pt>
                <c:pt idx="26">
                  <c:v>01/27/2024</c:v>
                </c:pt>
                <c:pt idx="27">
                  <c:v>01/28/2024</c:v>
                </c:pt>
                <c:pt idx="28">
                  <c:v>01/29/2024</c:v>
                </c:pt>
                <c:pt idx="29">
                  <c:v>01/30/2024</c:v>
                </c:pt>
                <c:pt idx="30">
                  <c:v>01/31/2024</c:v>
                </c:pt>
                <c:pt idx="31">
                  <c:v>02/01/2024</c:v>
                </c:pt>
                <c:pt idx="32">
                  <c:v>02/02/2024</c:v>
                </c:pt>
                <c:pt idx="33">
                  <c:v>02/03/2024</c:v>
                </c:pt>
                <c:pt idx="34">
                  <c:v>02/04/2024</c:v>
                </c:pt>
                <c:pt idx="35">
                  <c:v>02/05/2024</c:v>
                </c:pt>
                <c:pt idx="36">
                  <c:v>02/06/2024</c:v>
                </c:pt>
                <c:pt idx="37">
                  <c:v>02/07/2024</c:v>
                </c:pt>
                <c:pt idx="38">
                  <c:v>02/08/2024</c:v>
                </c:pt>
                <c:pt idx="39">
                  <c:v>02/09/2024</c:v>
                </c:pt>
                <c:pt idx="40">
                  <c:v>02/10/2024</c:v>
                </c:pt>
                <c:pt idx="41">
                  <c:v>02/11/2024</c:v>
                </c:pt>
                <c:pt idx="42">
                  <c:v>02/12/2024</c:v>
                </c:pt>
                <c:pt idx="43">
                  <c:v>02/13/2024</c:v>
                </c:pt>
                <c:pt idx="44">
                  <c:v>02/14/2024</c:v>
                </c:pt>
              </c:strCache>
            </c:strRef>
          </c:cat>
          <c:val>
            <c:numRef>
              <c:f>pivot_daily!$AA$4:$AA$48</c:f>
              <c:numCache>
                <c:formatCode>0</c:formatCode>
                <c:ptCount val="45"/>
                <c:pt idx="0">
                  <c:v>3837.2799999999997</c:v>
                </c:pt>
                <c:pt idx="1">
                  <c:v>5212.24</c:v>
                </c:pt>
                <c:pt idx="2">
                  <c:v>4944.7700000000004</c:v>
                </c:pt>
                <c:pt idx="3">
                  <c:v>4319.75</c:v>
                </c:pt>
                <c:pt idx="4">
                  <c:v>5589.6899999999987</c:v>
                </c:pt>
                <c:pt idx="5">
                  <c:v>7549.5999999999967</c:v>
                </c:pt>
                <c:pt idx="6">
                  <c:v>5779.6799999999967</c:v>
                </c:pt>
                <c:pt idx="7">
                  <c:v>2902.3399999999997</c:v>
                </c:pt>
                <c:pt idx="8">
                  <c:v>5152.2299999999996</c:v>
                </c:pt>
                <c:pt idx="9">
                  <c:v>5312.1900000000005</c:v>
                </c:pt>
                <c:pt idx="10">
                  <c:v>5762.2099999999991</c:v>
                </c:pt>
                <c:pt idx="11">
                  <c:v>3527.31</c:v>
                </c:pt>
                <c:pt idx="12">
                  <c:v>12531.839999999997</c:v>
                </c:pt>
                <c:pt idx="13">
                  <c:v>10959.429999999995</c:v>
                </c:pt>
                <c:pt idx="14">
                  <c:v>3587.2999999999993</c:v>
                </c:pt>
                <c:pt idx="15">
                  <c:v>4277.26</c:v>
                </c:pt>
                <c:pt idx="16">
                  <c:v>3584.83</c:v>
                </c:pt>
                <c:pt idx="17">
                  <c:v>5012.24</c:v>
                </c:pt>
                <c:pt idx="18">
                  <c:v>4369.7899999999991</c:v>
                </c:pt>
                <c:pt idx="19">
                  <c:v>7777.0699999999961</c:v>
                </c:pt>
                <c:pt idx="20">
                  <c:v>5862.2099999999991</c:v>
                </c:pt>
                <c:pt idx="21">
                  <c:v>5524.6899999999987</c:v>
                </c:pt>
                <c:pt idx="22">
                  <c:v>1729.91</c:v>
                </c:pt>
                <c:pt idx="23">
                  <c:v>7314.6399999999985</c:v>
                </c:pt>
                <c:pt idx="24">
                  <c:v>5427.2300000000005</c:v>
                </c:pt>
                <c:pt idx="25">
                  <c:v>4589.7599999999993</c:v>
                </c:pt>
                <c:pt idx="26">
                  <c:v>9284.4799999999959</c:v>
                </c:pt>
                <c:pt idx="27">
                  <c:v>6869.6399999999976</c:v>
                </c:pt>
                <c:pt idx="28">
                  <c:v>4657.2899999999991</c:v>
                </c:pt>
                <c:pt idx="29">
                  <c:v>2354.87</c:v>
                </c:pt>
                <c:pt idx="30">
                  <c:v>5339.7499999999982</c:v>
                </c:pt>
                <c:pt idx="31">
                  <c:v>5272.2699999999986</c:v>
                </c:pt>
                <c:pt idx="32">
                  <c:v>2979.8499999999995</c:v>
                </c:pt>
                <c:pt idx="33">
                  <c:v>7649.6399999999976</c:v>
                </c:pt>
                <c:pt idx="34">
                  <c:v>9412.0199999999968</c:v>
                </c:pt>
                <c:pt idx="35">
                  <c:v>5247.2099999999991</c:v>
                </c:pt>
                <c:pt idx="36">
                  <c:v>3582.3</c:v>
                </c:pt>
                <c:pt idx="37">
                  <c:v>3327.32</c:v>
                </c:pt>
                <c:pt idx="38">
                  <c:v>4269.76</c:v>
                </c:pt>
                <c:pt idx="39">
                  <c:v>3887.3199999999997</c:v>
                </c:pt>
                <c:pt idx="40">
                  <c:v>6154.69</c:v>
                </c:pt>
                <c:pt idx="41">
                  <c:v>7337.09</c:v>
                </c:pt>
                <c:pt idx="42">
                  <c:v>6692.1699999999983</c:v>
                </c:pt>
                <c:pt idx="43">
                  <c:v>4357.3100000000004</c:v>
                </c:pt>
                <c:pt idx="44">
                  <c:v>5514.72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28-2240-87B4-691D80ECCC48}"/>
            </c:ext>
          </c:extLst>
        </c:ser>
        <c:ser>
          <c:idx val="1"/>
          <c:order val="1"/>
          <c:tx>
            <c:strRef>
              <c:f>pivot_daily!$AB$2:$AB$3</c:f>
              <c:strCache>
                <c:ptCount val="1"/>
                <c:pt idx="0">
                  <c:v>Instagram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pivot_daily!$Z$4:$Z$48</c:f>
              <c:strCache>
                <c:ptCount val="45"/>
                <c:pt idx="0">
                  <c:v>01/01/2024</c:v>
                </c:pt>
                <c:pt idx="1">
                  <c:v>01/02/2024</c:v>
                </c:pt>
                <c:pt idx="2">
                  <c:v>01/03/2024</c:v>
                </c:pt>
                <c:pt idx="3">
                  <c:v>01/04/2024</c:v>
                </c:pt>
                <c:pt idx="4">
                  <c:v>01/05/2024</c:v>
                </c:pt>
                <c:pt idx="5">
                  <c:v>01/06/2024</c:v>
                </c:pt>
                <c:pt idx="6">
                  <c:v>01/07/2024</c:v>
                </c:pt>
                <c:pt idx="7">
                  <c:v>01/08/2024</c:v>
                </c:pt>
                <c:pt idx="8">
                  <c:v>01/09/2024</c:v>
                </c:pt>
                <c:pt idx="9">
                  <c:v>01/10/2024</c:v>
                </c:pt>
                <c:pt idx="10">
                  <c:v>01/11/2024</c:v>
                </c:pt>
                <c:pt idx="11">
                  <c:v>01/12/2024</c:v>
                </c:pt>
                <c:pt idx="12">
                  <c:v>01/13/2024</c:v>
                </c:pt>
                <c:pt idx="13">
                  <c:v>01/14/2024</c:v>
                </c:pt>
                <c:pt idx="14">
                  <c:v>01/15/2024</c:v>
                </c:pt>
                <c:pt idx="15">
                  <c:v>01/16/2024</c:v>
                </c:pt>
                <c:pt idx="16">
                  <c:v>01/17/2024</c:v>
                </c:pt>
                <c:pt idx="17">
                  <c:v>01/18/2024</c:v>
                </c:pt>
                <c:pt idx="18">
                  <c:v>01/19/2024</c:v>
                </c:pt>
                <c:pt idx="19">
                  <c:v>01/20/2024</c:v>
                </c:pt>
                <c:pt idx="20">
                  <c:v>01/21/2024</c:v>
                </c:pt>
                <c:pt idx="21">
                  <c:v>01/22/2024</c:v>
                </c:pt>
                <c:pt idx="22">
                  <c:v>01/23/2024</c:v>
                </c:pt>
                <c:pt idx="23">
                  <c:v>01/24/2024</c:v>
                </c:pt>
                <c:pt idx="24">
                  <c:v>01/25/2024</c:v>
                </c:pt>
                <c:pt idx="25">
                  <c:v>01/26/2024</c:v>
                </c:pt>
                <c:pt idx="26">
                  <c:v>01/27/2024</c:v>
                </c:pt>
                <c:pt idx="27">
                  <c:v>01/28/2024</c:v>
                </c:pt>
                <c:pt idx="28">
                  <c:v>01/29/2024</c:v>
                </c:pt>
                <c:pt idx="29">
                  <c:v>01/30/2024</c:v>
                </c:pt>
                <c:pt idx="30">
                  <c:v>01/31/2024</c:v>
                </c:pt>
                <c:pt idx="31">
                  <c:v>02/01/2024</c:v>
                </c:pt>
                <c:pt idx="32">
                  <c:v>02/02/2024</c:v>
                </c:pt>
                <c:pt idx="33">
                  <c:v>02/03/2024</c:v>
                </c:pt>
                <c:pt idx="34">
                  <c:v>02/04/2024</c:v>
                </c:pt>
                <c:pt idx="35">
                  <c:v>02/05/2024</c:v>
                </c:pt>
                <c:pt idx="36">
                  <c:v>02/06/2024</c:v>
                </c:pt>
                <c:pt idx="37">
                  <c:v>02/07/2024</c:v>
                </c:pt>
                <c:pt idx="38">
                  <c:v>02/08/2024</c:v>
                </c:pt>
                <c:pt idx="39">
                  <c:v>02/09/2024</c:v>
                </c:pt>
                <c:pt idx="40">
                  <c:v>02/10/2024</c:v>
                </c:pt>
                <c:pt idx="41">
                  <c:v>02/11/2024</c:v>
                </c:pt>
                <c:pt idx="42">
                  <c:v>02/12/2024</c:v>
                </c:pt>
                <c:pt idx="43">
                  <c:v>02/13/2024</c:v>
                </c:pt>
                <c:pt idx="44">
                  <c:v>02/14/2024</c:v>
                </c:pt>
              </c:strCache>
            </c:strRef>
          </c:cat>
          <c:val>
            <c:numRef>
              <c:f>pivot_daily!$AB$4:$AB$48</c:f>
              <c:numCache>
                <c:formatCode>0</c:formatCode>
                <c:ptCount val="45"/>
                <c:pt idx="0">
                  <c:v>13424.299999999996</c:v>
                </c:pt>
                <c:pt idx="1">
                  <c:v>13449.319999999994</c:v>
                </c:pt>
                <c:pt idx="2">
                  <c:v>12411.829999999993</c:v>
                </c:pt>
                <c:pt idx="3">
                  <c:v>10581.919999999998</c:v>
                </c:pt>
                <c:pt idx="4">
                  <c:v>10061.969999999996</c:v>
                </c:pt>
                <c:pt idx="5">
                  <c:v>19768.979999999996</c:v>
                </c:pt>
                <c:pt idx="6">
                  <c:v>18959.019999999997</c:v>
                </c:pt>
                <c:pt idx="7">
                  <c:v>13076.789999999994</c:v>
                </c:pt>
                <c:pt idx="8">
                  <c:v>9784.4899999999961</c:v>
                </c:pt>
                <c:pt idx="9">
                  <c:v>10024.459999999997</c:v>
                </c:pt>
                <c:pt idx="10">
                  <c:v>10191.989999999996</c:v>
                </c:pt>
                <c:pt idx="11">
                  <c:v>12431.869999999997</c:v>
                </c:pt>
                <c:pt idx="12">
                  <c:v>16849.139999999989</c:v>
                </c:pt>
                <c:pt idx="13">
                  <c:v>18984.019999999993</c:v>
                </c:pt>
                <c:pt idx="14">
                  <c:v>5322.2199999999993</c:v>
                </c:pt>
                <c:pt idx="15">
                  <c:v>11554.449999999992</c:v>
                </c:pt>
                <c:pt idx="16">
                  <c:v>13291.849999999993</c:v>
                </c:pt>
                <c:pt idx="17">
                  <c:v>11311.889999999996</c:v>
                </c:pt>
                <c:pt idx="18">
                  <c:v>11411.909999999994</c:v>
                </c:pt>
                <c:pt idx="19">
                  <c:v>14961.679999999991</c:v>
                </c:pt>
                <c:pt idx="20">
                  <c:v>16229.159999999991</c:v>
                </c:pt>
                <c:pt idx="21">
                  <c:v>11006.909999999993</c:v>
                </c:pt>
                <c:pt idx="22">
                  <c:v>8367.0399999999991</c:v>
                </c:pt>
                <c:pt idx="23">
                  <c:v>10936.949999999997</c:v>
                </c:pt>
                <c:pt idx="24">
                  <c:v>10654.429999999997</c:v>
                </c:pt>
                <c:pt idx="25">
                  <c:v>11284.389999999992</c:v>
                </c:pt>
                <c:pt idx="26">
                  <c:v>13744.259999999989</c:v>
                </c:pt>
                <c:pt idx="27">
                  <c:v>16564.209999999992</c:v>
                </c:pt>
                <c:pt idx="28">
                  <c:v>11724.429999999997</c:v>
                </c:pt>
                <c:pt idx="29">
                  <c:v>12504.379999999996</c:v>
                </c:pt>
                <c:pt idx="30">
                  <c:v>9237.0099999999966</c:v>
                </c:pt>
                <c:pt idx="31">
                  <c:v>14394.239999999993</c:v>
                </c:pt>
                <c:pt idx="32">
                  <c:v>11676.879999999997</c:v>
                </c:pt>
                <c:pt idx="33">
                  <c:v>14334.249999999991</c:v>
                </c:pt>
                <c:pt idx="34">
                  <c:v>20523.980000000003</c:v>
                </c:pt>
                <c:pt idx="35">
                  <c:v>11684.389999999994</c:v>
                </c:pt>
                <c:pt idx="36">
                  <c:v>13579.329999999993</c:v>
                </c:pt>
                <c:pt idx="37">
                  <c:v>8237.0699999999943</c:v>
                </c:pt>
                <c:pt idx="38">
                  <c:v>11879.409999999993</c:v>
                </c:pt>
                <c:pt idx="39">
                  <c:v>10196.989999999996</c:v>
                </c:pt>
                <c:pt idx="40">
                  <c:v>19316.490000000002</c:v>
                </c:pt>
                <c:pt idx="41">
                  <c:v>20991.430000000008</c:v>
                </c:pt>
                <c:pt idx="42">
                  <c:v>7962.0499999999984</c:v>
                </c:pt>
                <c:pt idx="43">
                  <c:v>13824.259999999991</c:v>
                </c:pt>
                <c:pt idx="44">
                  <c:v>14476.729999999996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B28-2240-87B4-691D80ECCC48}"/>
            </c:ext>
          </c:extLst>
        </c:ser>
        <c:ser>
          <c:idx val="2"/>
          <c:order val="2"/>
          <c:tx>
            <c:strRef>
              <c:f>pivot_daily!$AC$2:$AC$3</c:f>
              <c:strCache>
                <c:ptCount val="1"/>
                <c:pt idx="0">
                  <c:v>Spotify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strRef>
              <c:f>pivot_daily!$Z$4:$Z$48</c:f>
              <c:strCache>
                <c:ptCount val="45"/>
                <c:pt idx="0">
                  <c:v>01/01/2024</c:v>
                </c:pt>
                <c:pt idx="1">
                  <c:v>01/02/2024</c:v>
                </c:pt>
                <c:pt idx="2">
                  <c:v>01/03/2024</c:v>
                </c:pt>
                <c:pt idx="3">
                  <c:v>01/04/2024</c:v>
                </c:pt>
                <c:pt idx="4">
                  <c:v>01/05/2024</c:v>
                </c:pt>
                <c:pt idx="5">
                  <c:v>01/06/2024</c:v>
                </c:pt>
                <c:pt idx="6">
                  <c:v>01/07/2024</c:v>
                </c:pt>
                <c:pt idx="7">
                  <c:v>01/08/2024</c:v>
                </c:pt>
                <c:pt idx="8">
                  <c:v>01/09/2024</c:v>
                </c:pt>
                <c:pt idx="9">
                  <c:v>01/10/2024</c:v>
                </c:pt>
                <c:pt idx="10">
                  <c:v>01/11/2024</c:v>
                </c:pt>
                <c:pt idx="11">
                  <c:v>01/12/2024</c:v>
                </c:pt>
                <c:pt idx="12">
                  <c:v>01/13/2024</c:v>
                </c:pt>
                <c:pt idx="13">
                  <c:v>01/14/2024</c:v>
                </c:pt>
                <c:pt idx="14">
                  <c:v>01/15/2024</c:v>
                </c:pt>
                <c:pt idx="15">
                  <c:v>01/16/2024</c:v>
                </c:pt>
                <c:pt idx="16">
                  <c:v>01/17/2024</c:v>
                </c:pt>
                <c:pt idx="17">
                  <c:v>01/18/2024</c:v>
                </c:pt>
                <c:pt idx="18">
                  <c:v>01/19/2024</c:v>
                </c:pt>
                <c:pt idx="19">
                  <c:v>01/20/2024</c:v>
                </c:pt>
                <c:pt idx="20">
                  <c:v>01/21/2024</c:v>
                </c:pt>
                <c:pt idx="21">
                  <c:v>01/22/2024</c:v>
                </c:pt>
                <c:pt idx="22">
                  <c:v>01/23/2024</c:v>
                </c:pt>
                <c:pt idx="23">
                  <c:v>01/24/2024</c:v>
                </c:pt>
                <c:pt idx="24">
                  <c:v>01/25/2024</c:v>
                </c:pt>
                <c:pt idx="25">
                  <c:v>01/26/2024</c:v>
                </c:pt>
                <c:pt idx="26">
                  <c:v>01/27/2024</c:v>
                </c:pt>
                <c:pt idx="27">
                  <c:v>01/28/2024</c:v>
                </c:pt>
                <c:pt idx="28">
                  <c:v>01/29/2024</c:v>
                </c:pt>
                <c:pt idx="29">
                  <c:v>01/30/2024</c:v>
                </c:pt>
                <c:pt idx="30">
                  <c:v>01/31/2024</c:v>
                </c:pt>
                <c:pt idx="31">
                  <c:v>02/01/2024</c:v>
                </c:pt>
                <c:pt idx="32">
                  <c:v>02/02/2024</c:v>
                </c:pt>
                <c:pt idx="33">
                  <c:v>02/03/2024</c:v>
                </c:pt>
                <c:pt idx="34">
                  <c:v>02/04/2024</c:v>
                </c:pt>
                <c:pt idx="35">
                  <c:v>02/05/2024</c:v>
                </c:pt>
                <c:pt idx="36">
                  <c:v>02/06/2024</c:v>
                </c:pt>
                <c:pt idx="37">
                  <c:v>02/07/2024</c:v>
                </c:pt>
                <c:pt idx="38">
                  <c:v>02/08/2024</c:v>
                </c:pt>
                <c:pt idx="39">
                  <c:v>02/09/2024</c:v>
                </c:pt>
                <c:pt idx="40">
                  <c:v>02/10/2024</c:v>
                </c:pt>
                <c:pt idx="41">
                  <c:v>02/11/2024</c:v>
                </c:pt>
                <c:pt idx="42">
                  <c:v>02/12/2024</c:v>
                </c:pt>
                <c:pt idx="43">
                  <c:v>02/13/2024</c:v>
                </c:pt>
                <c:pt idx="44">
                  <c:v>02/14/2024</c:v>
                </c:pt>
              </c:strCache>
            </c:strRef>
          </c:cat>
          <c:val>
            <c:numRef>
              <c:f>pivot_daily!$AC$4:$AC$48</c:f>
              <c:numCache>
                <c:formatCode>0</c:formatCode>
                <c:ptCount val="45"/>
                <c:pt idx="0">
                  <c:v>7027.1399999999994</c:v>
                </c:pt>
                <c:pt idx="1">
                  <c:v>7212.0799999999963</c:v>
                </c:pt>
                <c:pt idx="2">
                  <c:v>7947.0599999999977</c:v>
                </c:pt>
                <c:pt idx="3">
                  <c:v>8624.5999999999985</c:v>
                </c:pt>
                <c:pt idx="4">
                  <c:v>8582.0599999999977</c:v>
                </c:pt>
                <c:pt idx="5">
                  <c:v>12531.819999999992</c:v>
                </c:pt>
                <c:pt idx="6">
                  <c:v>10006.949999999993</c:v>
                </c:pt>
                <c:pt idx="7">
                  <c:v>10561.929999999997</c:v>
                </c:pt>
                <c:pt idx="8">
                  <c:v>9671.9799999999977</c:v>
                </c:pt>
                <c:pt idx="9">
                  <c:v>12084.369999999995</c:v>
                </c:pt>
                <c:pt idx="10">
                  <c:v>7412.0799999999945</c:v>
                </c:pt>
                <c:pt idx="11">
                  <c:v>7609.569999999997</c:v>
                </c:pt>
                <c:pt idx="12">
                  <c:v>15686.68999999999</c:v>
                </c:pt>
                <c:pt idx="13">
                  <c:v>11896.849999999997</c:v>
                </c:pt>
                <c:pt idx="14">
                  <c:v>8417.0499999999975</c:v>
                </c:pt>
                <c:pt idx="15">
                  <c:v>9632.0999999999985</c:v>
                </c:pt>
                <c:pt idx="16">
                  <c:v>4447.2699999999995</c:v>
                </c:pt>
                <c:pt idx="17">
                  <c:v>2774.8599999999997</c:v>
                </c:pt>
                <c:pt idx="18">
                  <c:v>5807.1899999999978</c:v>
                </c:pt>
                <c:pt idx="19">
                  <c:v>7837.0899999999992</c:v>
                </c:pt>
                <c:pt idx="20">
                  <c:v>13549.349999999995</c:v>
                </c:pt>
                <c:pt idx="21">
                  <c:v>2409.87</c:v>
                </c:pt>
                <c:pt idx="22">
                  <c:v>13871.829999999994</c:v>
                </c:pt>
                <c:pt idx="23">
                  <c:v>5914.66</c:v>
                </c:pt>
                <c:pt idx="24">
                  <c:v>9617.0099999999948</c:v>
                </c:pt>
                <c:pt idx="25">
                  <c:v>4964.7499999999964</c:v>
                </c:pt>
                <c:pt idx="26">
                  <c:v>11081.909999999994</c:v>
                </c:pt>
                <c:pt idx="27">
                  <c:v>13241.849999999991</c:v>
                </c:pt>
                <c:pt idx="28">
                  <c:v>6664.5999999999985</c:v>
                </c:pt>
                <c:pt idx="29">
                  <c:v>9674.489999999998</c:v>
                </c:pt>
                <c:pt idx="30">
                  <c:v>6797.119999999999</c:v>
                </c:pt>
                <c:pt idx="31">
                  <c:v>7217.1199999999972</c:v>
                </c:pt>
                <c:pt idx="32">
                  <c:v>8954.5399999999972</c:v>
                </c:pt>
                <c:pt idx="33">
                  <c:v>13181.779999999993</c:v>
                </c:pt>
                <c:pt idx="34">
                  <c:v>10076.979999999996</c:v>
                </c:pt>
                <c:pt idx="35">
                  <c:v>8707.0399999999972</c:v>
                </c:pt>
                <c:pt idx="36">
                  <c:v>7344.62</c:v>
                </c:pt>
                <c:pt idx="37">
                  <c:v>9631.9899999999943</c:v>
                </c:pt>
                <c:pt idx="38">
                  <c:v>10921.979999999996</c:v>
                </c:pt>
                <c:pt idx="39">
                  <c:v>7887.0999999999976</c:v>
                </c:pt>
                <c:pt idx="40">
                  <c:v>12739.369999999994</c:v>
                </c:pt>
                <c:pt idx="41">
                  <c:v>12334.359999999993</c:v>
                </c:pt>
                <c:pt idx="42">
                  <c:v>10774.419999999995</c:v>
                </c:pt>
                <c:pt idx="43">
                  <c:v>7747.08</c:v>
                </c:pt>
                <c:pt idx="44">
                  <c:v>8122.0399999999981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B28-2240-87B4-691D80ECCC48}"/>
            </c:ext>
          </c:extLst>
        </c:ser>
        <c:ser>
          <c:idx val="3"/>
          <c:order val="3"/>
          <c:tx>
            <c:strRef>
              <c:f>pivot_daily!$AD$2:$AD$3</c:f>
              <c:strCache>
                <c:ptCount val="1"/>
                <c:pt idx="0">
                  <c:v>TikTok</c:v>
                </c:pt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cat>
            <c:strRef>
              <c:f>pivot_daily!$Z$4:$Z$48</c:f>
              <c:strCache>
                <c:ptCount val="45"/>
                <c:pt idx="0">
                  <c:v>01/01/2024</c:v>
                </c:pt>
                <c:pt idx="1">
                  <c:v>01/02/2024</c:v>
                </c:pt>
                <c:pt idx="2">
                  <c:v>01/03/2024</c:v>
                </c:pt>
                <c:pt idx="3">
                  <c:v>01/04/2024</c:v>
                </c:pt>
                <c:pt idx="4">
                  <c:v>01/05/2024</c:v>
                </c:pt>
                <c:pt idx="5">
                  <c:v>01/06/2024</c:v>
                </c:pt>
                <c:pt idx="6">
                  <c:v>01/07/2024</c:v>
                </c:pt>
                <c:pt idx="7">
                  <c:v>01/08/2024</c:v>
                </c:pt>
                <c:pt idx="8">
                  <c:v>01/09/2024</c:v>
                </c:pt>
                <c:pt idx="9">
                  <c:v>01/10/2024</c:v>
                </c:pt>
                <c:pt idx="10">
                  <c:v>01/11/2024</c:v>
                </c:pt>
                <c:pt idx="11">
                  <c:v>01/12/2024</c:v>
                </c:pt>
                <c:pt idx="12">
                  <c:v>01/13/2024</c:v>
                </c:pt>
                <c:pt idx="13">
                  <c:v>01/14/2024</c:v>
                </c:pt>
                <c:pt idx="14">
                  <c:v>01/15/2024</c:v>
                </c:pt>
                <c:pt idx="15">
                  <c:v>01/16/2024</c:v>
                </c:pt>
                <c:pt idx="16">
                  <c:v>01/17/2024</c:v>
                </c:pt>
                <c:pt idx="17">
                  <c:v>01/18/2024</c:v>
                </c:pt>
                <c:pt idx="18">
                  <c:v>01/19/2024</c:v>
                </c:pt>
                <c:pt idx="19">
                  <c:v>01/20/2024</c:v>
                </c:pt>
                <c:pt idx="20">
                  <c:v>01/21/2024</c:v>
                </c:pt>
                <c:pt idx="21">
                  <c:v>01/22/2024</c:v>
                </c:pt>
                <c:pt idx="22">
                  <c:v>01/23/2024</c:v>
                </c:pt>
                <c:pt idx="23">
                  <c:v>01/24/2024</c:v>
                </c:pt>
                <c:pt idx="24">
                  <c:v>01/25/2024</c:v>
                </c:pt>
                <c:pt idx="25">
                  <c:v>01/26/2024</c:v>
                </c:pt>
                <c:pt idx="26">
                  <c:v>01/27/2024</c:v>
                </c:pt>
                <c:pt idx="27">
                  <c:v>01/28/2024</c:v>
                </c:pt>
                <c:pt idx="28">
                  <c:v>01/29/2024</c:v>
                </c:pt>
                <c:pt idx="29">
                  <c:v>01/30/2024</c:v>
                </c:pt>
                <c:pt idx="30">
                  <c:v>01/31/2024</c:v>
                </c:pt>
                <c:pt idx="31">
                  <c:v>02/01/2024</c:v>
                </c:pt>
                <c:pt idx="32">
                  <c:v>02/02/2024</c:v>
                </c:pt>
                <c:pt idx="33">
                  <c:v>02/03/2024</c:v>
                </c:pt>
                <c:pt idx="34">
                  <c:v>02/04/2024</c:v>
                </c:pt>
                <c:pt idx="35">
                  <c:v>02/05/2024</c:v>
                </c:pt>
                <c:pt idx="36">
                  <c:v>02/06/2024</c:v>
                </c:pt>
                <c:pt idx="37">
                  <c:v>02/07/2024</c:v>
                </c:pt>
                <c:pt idx="38">
                  <c:v>02/08/2024</c:v>
                </c:pt>
                <c:pt idx="39">
                  <c:v>02/09/2024</c:v>
                </c:pt>
                <c:pt idx="40">
                  <c:v>02/10/2024</c:v>
                </c:pt>
                <c:pt idx="41">
                  <c:v>02/11/2024</c:v>
                </c:pt>
                <c:pt idx="42">
                  <c:v>02/12/2024</c:v>
                </c:pt>
                <c:pt idx="43">
                  <c:v>02/13/2024</c:v>
                </c:pt>
                <c:pt idx="44">
                  <c:v>02/14/2024</c:v>
                </c:pt>
              </c:strCache>
            </c:strRef>
          </c:cat>
          <c:val>
            <c:numRef>
              <c:f>pivot_daily!$AD$4:$AD$48</c:f>
              <c:numCache>
                <c:formatCode>0</c:formatCode>
                <c:ptCount val="45"/>
                <c:pt idx="0">
                  <c:v>8287.07</c:v>
                </c:pt>
                <c:pt idx="1">
                  <c:v>6347.1699999999992</c:v>
                </c:pt>
                <c:pt idx="2">
                  <c:v>7079.6299999999992</c:v>
                </c:pt>
                <c:pt idx="3">
                  <c:v>8402.0699999999979</c:v>
                </c:pt>
                <c:pt idx="4">
                  <c:v>6007.1799999999976</c:v>
                </c:pt>
                <c:pt idx="5">
                  <c:v>12286.859999999993</c:v>
                </c:pt>
                <c:pt idx="6">
                  <c:v>12404.36999999999</c:v>
                </c:pt>
                <c:pt idx="7">
                  <c:v>5104.7299999999996</c:v>
                </c:pt>
                <c:pt idx="8">
                  <c:v>10734.469999999994</c:v>
                </c:pt>
                <c:pt idx="9">
                  <c:v>7704.5999999999985</c:v>
                </c:pt>
                <c:pt idx="10">
                  <c:v>7912.0599999999977</c:v>
                </c:pt>
                <c:pt idx="11">
                  <c:v>10994.429999999993</c:v>
                </c:pt>
                <c:pt idx="12">
                  <c:v>11831.879999999994</c:v>
                </c:pt>
                <c:pt idx="13">
                  <c:v>10226.919999999996</c:v>
                </c:pt>
                <c:pt idx="14">
                  <c:v>7192.1199999999963</c:v>
                </c:pt>
                <c:pt idx="15">
                  <c:v>8944.57</c:v>
                </c:pt>
                <c:pt idx="16">
                  <c:v>6927.1699999999964</c:v>
                </c:pt>
                <c:pt idx="17">
                  <c:v>9239.5599999999959</c:v>
                </c:pt>
                <c:pt idx="18">
                  <c:v>6877.1699999999992</c:v>
                </c:pt>
                <c:pt idx="19">
                  <c:v>13001.809999999994</c:v>
                </c:pt>
                <c:pt idx="20">
                  <c:v>9627.0099999999966</c:v>
                </c:pt>
                <c:pt idx="21">
                  <c:v>6179.6899999999978</c:v>
                </c:pt>
                <c:pt idx="22">
                  <c:v>7669.5999999999985</c:v>
                </c:pt>
                <c:pt idx="23">
                  <c:v>7252.1199999999953</c:v>
                </c:pt>
                <c:pt idx="24">
                  <c:v>4467.2499999999991</c:v>
                </c:pt>
                <c:pt idx="25">
                  <c:v>7954.5899999999983</c:v>
                </c:pt>
                <c:pt idx="26">
                  <c:v>14504.309999999994</c:v>
                </c:pt>
                <c:pt idx="27">
                  <c:v>12231.889999999994</c:v>
                </c:pt>
                <c:pt idx="28">
                  <c:v>11384.449999999999</c:v>
                </c:pt>
                <c:pt idx="29">
                  <c:v>8702.0499999999993</c:v>
                </c:pt>
                <c:pt idx="30">
                  <c:v>10839.459999999995</c:v>
                </c:pt>
                <c:pt idx="31">
                  <c:v>7712.0999999999985</c:v>
                </c:pt>
                <c:pt idx="32">
                  <c:v>9177.0199999999986</c:v>
                </c:pt>
                <c:pt idx="33">
                  <c:v>14606.749999999991</c:v>
                </c:pt>
                <c:pt idx="34">
                  <c:v>9327.0399999999954</c:v>
                </c:pt>
                <c:pt idx="35">
                  <c:v>7647.0999999999985</c:v>
                </c:pt>
                <c:pt idx="36">
                  <c:v>9604.519999999995</c:v>
                </c:pt>
                <c:pt idx="37">
                  <c:v>9127.0199999999968</c:v>
                </c:pt>
                <c:pt idx="38">
                  <c:v>9277.0599999999977</c:v>
                </c:pt>
                <c:pt idx="39">
                  <c:v>13079.369999999992</c:v>
                </c:pt>
                <c:pt idx="40">
                  <c:v>14631.72999999999</c:v>
                </c:pt>
                <c:pt idx="41">
                  <c:v>9846.9999999999964</c:v>
                </c:pt>
                <c:pt idx="42">
                  <c:v>10774.469999999996</c:v>
                </c:pt>
                <c:pt idx="43">
                  <c:v>11934.389999999996</c:v>
                </c:pt>
                <c:pt idx="44">
                  <c:v>8099.5899999999965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B28-2240-87B4-691D80ECCC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41459984"/>
        <c:axId val="2094272272"/>
      </c:lineChart>
      <c:catAx>
        <c:axId val="2041459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2094272272"/>
        <c:crosses val="autoZero"/>
        <c:auto val="1"/>
        <c:lblAlgn val="ctr"/>
        <c:lblOffset val="100"/>
        <c:noMultiLvlLbl val="0"/>
      </c:catAx>
      <c:valAx>
        <c:axId val="2094272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2041459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V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pivot_cum!$E$26</c:f>
              <c:strCache>
                <c:ptCount val="1"/>
                <c:pt idx="0">
                  <c:v>% Revenue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A11-BF49-8BEA-DEA732707981}"/>
              </c:ext>
            </c:extLst>
          </c:dPt>
          <c:dPt>
            <c:idx val="1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936-1A4E-BFC4-F20A3F15818C}"/>
              </c:ext>
            </c:extLst>
          </c:dPt>
          <c:dPt>
            <c:idx val="2"/>
            <c:bubble3D val="0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936-1A4E-BFC4-F20A3F15818C}"/>
              </c:ext>
            </c:extLst>
          </c:dPt>
          <c:dPt>
            <c:idx val="3"/>
            <c:bubble3D val="0"/>
            <c:spPr>
              <a:solidFill>
                <a:srgbClr val="7030A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6936-1A4E-BFC4-F20A3F15818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V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pivot_cum!$D$27:$D$30</c:f>
              <c:strCache>
                <c:ptCount val="4"/>
                <c:pt idx="0">
                  <c:v>Blog</c:v>
                </c:pt>
                <c:pt idx="1">
                  <c:v>Instagram</c:v>
                </c:pt>
                <c:pt idx="2">
                  <c:v>Spotify</c:v>
                </c:pt>
                <c:pt idx="3">
                  <c:v>TikTok</c:v>
                </c:pt>
              </c:strCache>
            </c:strRef>
          </c:cat>
          <c:val>
            <c:numRef>
              <c:f>pivot_cum!$E$27:$E$30</c:f>
              <c:numCache>
                <c:formatCode>0%</c:formatCode>
                <c:ptCount val="4"/>
                <c:pt idx="0">
                  <c:v>0.14837627887786059</c:v>
                </c:pt>
                <c:pt idx="1">
                  <c:v>0.3508566353565441</c:v>
                </c:pt>
                <c:pt idx="2">
                  <c:v>0.24618277323773316</c:v>
                </c:pt>
                <c:pt idx="3">
                  <c:v>0.25458431252786212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36-1A4E-BFC4-F20A3F1581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VN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pivot_cum!$E$34</c:f>
              <c:strCache>
                <c:ptCount val="1"/>
                <c:pt idx="0">
                  <c:v>% Spend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0DB-AE4E-B8C7-9C1B66FEBDCE}"/>
              </c:ext>
            </c:extLst>
          </c:dPt>
          <c:dPt>
            <c:idx val="1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9CC-F94C-8E12-EC52B3A754D9}"/>
              </c:ext>
            </c:extLst>
          </c:dPt>
          <c:dPt>
            <c:idx val="2"/>
            <c:bubble3D val="0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9CC-F94C-8E12-EC52B3A754D9}"/>
              </c:ext>
            </c:extLst>
          </c:dPt>
          <c:dPt>
            <c:idx val="3"/>
            <c:bubble3D val="0"/>
            <c:spPr>
              <a:solidFill>
                <a:srgbClr val="7030A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D9CC-F94C-8E12-EC52B3A754D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V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pivot_cum!$D$35:$D$38</c:f>
              <c:strCache>
                <c:ptCount val="4"/>
                <c:pt idx="0">
                  <c:v>Blog</c:v>
                </c:pt>
                <c:pt idx="1">
                  <c:v>Instagram</c:v>
                </c:pt>
                <c:pt idx="2">
                  <c:v>Spotify</c:v>
                </c:pt>
                <c:pt idx="3">
                  <c:v>TikTok</c:v>
                </c:pt>
              </c:strCache>
            </c:strRef>
          </c:cat>
          <c:val>
            <c:numRef>
              <c:f>pivot_cum!$E$35:$E$38</c:f>
              <c:numCache>
                <c:formatCode>0%</c:formatCode>
                <c:ptCount val="4"/>
                <c:pt idx="0">
                  <c:v>4.9799659752792852E-2</c:v>
                </c:pt>
                <c:pt idx="1">
                  <c:v>0.42117682039415616</c:v>
                </c:pt>
                <c:pt idx="2">
                  <c:v>0.4166881557392938</c:v>
                </c:pt>
                <c:pt idx="3">
                  <c:v>0.11233536411375714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CC-F94C-8E12-EC52B3A754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VN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pivot_cum!$O$3</c:f>
              <c:strCache>
                <c:ptCount val="1"/>
                <c:pt idx="0">
                  <c:v>CTR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FFE-F743-9574-59E292784AE7}"/>
              </c:ext>
            </c:extLst>
          </c:dPt>
          <c:dPt>
            <c:idx val="2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FFE-F743-9574-59E292784AE7}"/>
              </c:ext>
            </c:extLst>
          </c:dPt>
          <c:dPt>
            <c:idx val="3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FFE-F743-9574-59E292784AE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V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pivot_cum!$N$4:$N$7</c:f>
              <c:strCache>
                <c:ptCount val="4"/>
                <c:pt idx="0">
                  <c:v>Blog</c:v>
                </c:pt>
                <c:pt idx="1">
                  <c:v>Instagram</c:v>
                </c:pt>
                <c:pt idx="2">
                  <c:v>Spotify</c:v>
                </c:pt>
                <c:pt idx="3">
                  <c:v>TikTok</c:v>
                </c:pt>
              </c:strCache>
            </c:strRef>
          </c:cat>
          <c:val>
            <c:numRef>
              <c:f>pivot_cum!$O$4:$O$7</c:f>
              <c:numCache>
                <c:formatCode>0.0%</c:formatCode>
                <c:ptCount val="4"/>
                <c:pt idx="0">
                  <c:v>1.7948279319318049E-2</c:v>
                </c:pt>
                <c:pt idx="1">
                  <c:v>2.1827249069015297E-2</c:v>
                </c:pt>
                <c:pt idx="2">
                  <c:v>2.6717650560645546E-2</c:v>
                </c:pt>
                <c:pt idx="3">
                  <c:v>2.0176839463248226E-2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FE-F743-9574-59E292784A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29655488"/>
        <c:axId val="829657216"/>
      </c:barChart>
      <c:catAx>
        <c:axId val="829655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829657216"/>
        <c:crosses val="autoZero"/>
        <c:auto val="1"/>
        <c:lblAlgn val="ctr"/>
        <c:lblOffset val="100"/>
        <c:noMultiLvlLbl val="0"/>
      </c:catAx>
      <c:valAx>
        <c:axId val="829657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829655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VN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pivot_cum!$U$3</c:f>
              <c:strCache>
                <c:ptCount val="1"/>
                <c:pt idx="0">
                  <c:v>CVR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CF79-734E-AFEA-C6F0433EB1B3}"/>
              </c:ext>
            </c:extLst>
          </c:dPt>
          <c:dPt>
            <c:idx val="2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CF79-734E-AFEA-C6F0433EB1B3}"/>
              </c:ext>
            </c:extLst>
          </c:dPt>
          <c:dPt>
            <c:idx val="3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CF79-734E-AFEA-C6F0433EB1B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V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pivot_cum!$T$4:$T$7</c:f>
              <c:strCache>
                <c:ptCount val="4"/>
                <c:pt idx="0">
                  <c:v>Blog</c:v>
                </c:pt>
                <c:pt idx="1">
                  <c:v>Instagram</c:v>
                </c:pt>
                <c:pt idx="2">
                  <c:v>Spotify</c:v>
                </c:pt>
                <c:pt idx="3">
                  <c:v>TikTok</c:v>
                </c:pt>
              </c:strCache>
            </c:strRef>
          </c:cat>
          <c:val>
            <c:numRef>
              <c:f>pivot_cum!$U$4:$U$7</c:f>
              <c:numCache>
                <c:formatCode>0.00%</c:formatCode>
                <c:ptCount val="4"/>
                <c:pt idx="0">
                  <c:v>8.9839887226745782E-3</c:v>
                </c:pt>
                <c:pt idx="1">
                  <c:v>3.3424034125021144E-3</c:v>
                </c:pt>
                <c:pt idx="2">
                  <c:v>4.9824914319773509E-3</c:v>
                </c:pt>
                <c:pt idx="3">
                  <c:v>8.2003343973248207E-3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79-734E-AFEA-C6F0433EB1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83644880"/>
        <c:axId val="2036284096"/>
      </c:barChart>
      <c:catAx>
        <c:axId val="2083644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2036284096"/>
        <c:crosses val="autoZero"/>
        <c:auto val="1"/>
        <c:lblAlgn val="ctr"/>
        <c:lblOffset val="100"/>
        <c:noMultiLvlLbl val="0"/>
      </c:catAx>
      <c:valAx>
        <c:axId val="2036284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2083644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VN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pivot_cum!$R$3</c:f>
              <c:strCache>
                <c:ptCount val="1"/>
                <c:pt idx="0">
                  <c:v>CPC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2D8A-7D42-ADAE-09CAEAB623CE}"/>
              </c:ext>
            </c:extLst>
          </c:dPt>
          <c:dPt>
            <c:idx val="2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2D8A-7D42-ADAE-09CAEAB623CE}"/>
              </c:ext>
            </c:extLst>
          </c:dPt>
          <c:dPt>
            <c:idx val="3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2D8A-7D42-ADAE-09CAEAB623C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V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pivot_cum!$Q$4:$Q$7</c:f>
              <c:strCache>
                <c:ptCount val="4"/>
                <c:pt idx="0">
                  <c:v>Blog</c:v>
                </c:pt>
                <c:pt idx="1">
                  <c:v>Instagram</c:v>
                </c:pt>
                <c:pt idx="2">
                  <c:v>Spotify</c:v>
                </c:pt>
                <c:pt idx="3">
                  <c:v>TikTok</c:v>
                </c:pt>
              </c:strCache>
            </c:strRef>
          </c:cat>
          <c:val>
            <c:numRef>
              <c:f>pivot_cum!$R$4:$R$7</c:f>
              <c:numCache>
                <c:formatCode>0.0</c:formatCode>
                <c:ptCount val="4"/>
                <c:pt idx="0">
                  <c:v>0.90000000000000058</c:v>
                </c:pt>
                <c:pt idx="1">
                  <c:v>1.1999999999999993</c:v>
                </c:pt>
                <c:pt idx="2">
                  <c:v>2.5</c:v>
                </c:pt>
                <c:pt idx="3">
                  <c:v>1.1000000000000005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8A-7D42-ADAE-09CAEAB623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65229312"/>
        <c:axId val="365231040"/>
      </c:barChart>
      <c:catAx>
        <c:axId val="365229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365231040"/>
        <c:crosses val="autoZero"/>
        <c:auto val="1"/>
        <c:lblAlgn val="ctr"/>
        <c:lblOffset val="100"/>
        <c:noMultiLvlLbl val="0"/>
      </c:catAx>
      <c:valAx>
        <c:axId val="365231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3652293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VN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kumimoji="0" lang="en-US" sz="1400" b="0" i="0" u="none" strike="noStrike" kern="1200" cap="none" spc="0" normalizeH="0" baseline="0" noProof="0">
                <a:ln>
                  <a:noFill/>
                </a:ln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uLnTx/>
                <a:uFillTx/>
                <a:latin typeface="Calibri"/>
              </a:rPr>
              <a:t>Revenue vs ROAS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pivot_cum!$O$21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A8A9-084E-9C3B-9B1DBDB0EE4E}"/>
              </c:ext>
            </c:extLst>
          </c:dPt>
          <c:dPt>
            <c:idx val="2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A8A9-084E-9C3B-9B1DBDB0EE4E}"/>
              </c:ext>
            </c:extLst>
          </c:dPt>
          <c:dPt>
            <c:idx val="3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A8A9-084E-9C3B-9B1DBDB0EE4E}"/>
              </c:ext>
            </c:extLst>
          </c:dPt>
          <c:cat>
            <c:strRef>
              <c:f>pivot_cum!$N$22:$N$25</c:f>
              <c:strCache>
                <c:ptCount val="4"/>
                <c:pt idx="0">
                  <c:v>Blog</c:v>
                </c:pt>
                <c:pt idx="1">
                  <c:v>Instagram</c:v>
                </c:pt>
                <c:pt idx="2">
                  <c:v>Spotify</c:v>
                </c:pt>
                <c:pt idx="3">
                  <c:v>TikTok</c:v>
                </c:pt>
              </c:strCache>
            </c:strRef>
          </c:cat>
          <c:val>
            <c:numRef>
              <c:f>pivot_cum!$O$22:$O$25</c:f>
              <c:numCache>
                <c:formatCode>0</c:formatCode>
                <c:ptCount val="4"/>
                <c:pt idx="0">
                  <c:v>246627.18999999922</c:v>
                </c:pt>
                <c:pt idx="1">
                  <c:v>583184.76999998558</c:v>
                </c:pt>
                <c:pt idx="2">
                  <c:v>409198.59999999334</c:v>
                </c:pt>
                <c:pt idx="3">
                  <c:v>423163.41999999312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A9-084E-9C3B-9B1DBDB0EE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29722976"/>
        <c:axId val="829724688"/>
      </c:barChart>
      <c:lineChart>
        <c:grouping val="standard"/>
        <c:varyColors val="0"/>
        <c:ser>
          <c:idx val="1"/>
          <c:order val="1"/>
          <c:tx>
            <c:strRef>
              <c:f>pivot_cum!$P$21</c:f>
              <c:strCache>
                <c:ptCount val="1"/>
                <c:pt idx="0">
                  <c:v>ROAS</c:v>
                </c:pt>
              </c:strCache>
            </c:strRef>
          </c:tx>
          <c:spPr>
            <a:ln w="317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V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pivot_cum!$N$22:$N$25</c:f>
              <c:strCache>
                <c:ptCount val="4"/>
                <c:pt idx="0">
                  <c:v>Blog</c:v>
                </c:pt>
                <c:pt idx="1">
                  <c:v>Instagram</c:v>
                </c:pt>
                <c:pt idx="2">
                  <c:v>Spotify</c:v>
                </c:pt>
                <c:pt idx="3">
                  <c:v>TikTok</c:v>
                </c:pt>
              </c:strCache>
            </c:strRef>
          </c:cat>
          <c:val>
            <c:numRef>
              <c:f>pivot_cum!$P$22:$P$25</c:f>
              <c:numCache>
                <c:formatCode>0.00</c:formatCode>
                <c:ptCount val="4"/>
                <c:pt idx="0">
                  <c:v>0.92184568797372868</c:v>
                </c:pt>
                <c:pt idx="1">
                  <c:v>-0.46266436063314209</c:v>
                </c:pt>
                <c:pt idx="2">
                  <c:v>-0.61891055729400113</c:v>
                </c:pt>
                <c:pt idx="3">
                  <c:v>0.4618255744862888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8A9-084E-9C3B-9B1DBDB0EE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6718400"/>
        <c:axId val="2066716672"/>
      </c:lineChart>
      <c:catAx>
        <c:axId val="829722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829724688"/>
        <c:crosses val="autoZero"/>
        <c:auto val="1"/>
        <c:lblAlgn val="ctr"/>
        <c:lblOffset val="100"/>
        <c:noMultiLvlLbl val="0"/>
      </c:catAx>
      <c:valAx>
        <c:axId val="829724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829722976"/>
        <c:crosses val="autoZero"/>
        <c:crossBetween val="between"/>
      </c:valAx>
      <c:valAx>
        <c:axId val="2066716672"/>
        <c:scaling>
          <c:orientation val="minMax"/>
        </c:scaling>
        <c:delete val="0"/>
        <c:axPos val="r"/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2066718400"/>
        <c:crosses val="max"/>
        <c:crossBetween val="between"/>
      </c:valAx>
      <c:catAx>
        <c:axId val="206671840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6671667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VN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[soundscape_final_Chau.xlsx]pivot_daily!PivotTable5</c:name>
    <c:fmtId val="7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V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V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V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V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pivot_daily!$AA$2:$AA$3</c:f>
              <c:strCache>
                <c:ptCount val="1"/>
                <c:pt idx="0">
                  <c:v>Blog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pivot_daily!$Z$4:$Z$48</c:f>
              <c:strCache>
                <c:ptCount val="45"/>
                <c:pt idx="0">
                  <c:v>01/01/2024</c:v>
                </c:pt>
                <c:pt idx="1">
                  <c:v>01/02/2024</c:v>
                </c:pt>
                <c:pt idx="2">
                  <c:v>01/03/2024</c:v>
                </c:pt>
                <c:pt idx="3">
                  <c:v>01/04/2024</c:v>
                </c:pt>
                <c:pt idx="4">
                  <c:v>01/05/2024</c:v>
                </c:pt>
                <c:pt idx="5">
                  <c:v>01/06/2024</c:v>
                </c:pt>
                <c:pt idx="6">
                  <c:v>01/07/2024</c:v>
                </c:pt>
                <c:pt idx="7">
                  <c:v>01/08/2024</c:v>
                </c:pt>
                <c:pt idx="8">
                  <c:v>01/09/2024</c:v>
                </c:pt>
                <c:pt idx="9">
                  <c:v>01/10/2024</c:v>
                </c:pt>
                <c:pt idx="10">
                  <c:v>01/11/2024</c:v>
                </c:pt>
                <c:pt idx="11">
                  <c:v>01/12/2024</c:v>
                </c:pt>
                <c:pt idx="12">
                  <c:v>01/13/2024</c:v>
                </c:pt>
                <c:pt idx="13">
                  <c:v>01/14/2024</c:v>
                </c:pt>
                <c:pt idx="14">
                  <c:v>01/15/2024</c:v>
                </c:pt>
                <c:pt idx="15">
                  <c:v>01/16/2024</c:v>
                </c:pt>
                <c:pt idx="16">
                  <c:v>01/17/2024</c:v>
                </c:pt>
                <c:pt idx="17">
                  <c:v>01/18/2024</c:v>
                </c:pt>
                <c:pt idx="18">
                  <c:v>01/19/2024</c:v>
                </c:pt>
                <c:pt idx="19">
                  <c:v>01/20/2024</c:v>
                </c:pt>
                <c:pt idx="20">
                  <c:v>01/21/2024</c:v>
                </c:pt>
                <c:pt idx="21">
                  <c:v>01/22/2024</c:v>
                </c:pt>
                <c:pt idx="22">
                  <c:v>01/23/2024</c:v>
                </c:pt>
                <c:pt idx="23">
                  <c:v>01/24/2024</c:v>
                </c:pt>
                <c:pt idx="24">
                  <c:v>01/25/2024</c:v>
                </c:pt>
                <c:pt idx="25">
                  <c:v>01/26/2024</c:v>
                </c:pt>
                <c:pt idx="26">
                  <c:v>01/27/2024</c:v>
                </c:pt>
                <c:pt idx="27">
                  <c:v>01/28/2024</c:v>
                </c:pt>
                <c:pt idx="28">
                  <c:v>01/29/2024</c:v>
                </c:pt>
                <c:pt idx="29">
                  <c:v>01/30/2024</c:v>
                </c:pt>
                <c:pt idx="30">
                  <c:v>01/31/2024</c:v>
                </c:pt>
                <c:pt idx="31">
                  <c:v>02/01/2024</c:v>
                </c:pt>
                <c:pt idx="32">
                  <c:v>02/02/2024</c:v>
                </c:pt>
                <c:pt idx="33">
                  <c:v>02/03/2024</c:v>
                </c:pt>
                <c:pt idx="34">
                  <c:v>02/04/2024</c:v>
                </c:pt>
                <c:pt idx="35">
                  <c:v>02/05/2024</c:v>
                </c:pt>
                <c:pt idx="36">
                  <c:v>02/06/2024</c:v>
                </c:pt>
                <c:pt idx="37">
                  <c:v>02/07/2024</c:v>
                </c:pt>
                <c:pt idx="38">
                  <c:v>02/08/2024</c:v>
                </c:pt>
                <c:pt idx="39">
                  <c:v>02/09/2024</c:v>
                </c:pt>
                <c:pt idx="40">
                  <c:v>02/10/2024</c:v>
                </c:pt>
                <c:pt idx="41">
                  <c:v>02/11/2024</c:v>
                </c:pt>
                <c:pt idx="42">
                  <c:v>02/12/2024</c:v>
                </c:pt>
                <c:pt idx="43">
                  <c:v>02/13/2024</c:v>
                </c:pt>
                <c:pt idx="44">
                  <c:v>02/14/2024</c:v>
                </c:pt>
              </c:strCache>
            </c:strRef>
          </c:cat>
          <c:val>
            <c:numRef>
              <c:f>pivot_daily!$AA$4:$AA$48</c:f>
              <c:numCache>
                <c:formatCode>0</c:formatCode>
                <c:ptCount val="45"/>
                <c:pt idx="0">
                  <c:v>3837.2799999999997</c:v>
                </c:pt>
                <c:pt idx="1">
                  <c:v>5212.24</c:v>
                </c:pt>
                <c:pt idx="2">
                  <c:v>4944.7700000000004</c:v>
                </c:pt>
                <c:pt idx="3">
                  <c:v>4319.75</c:v>
                </c:pt>
                <c:pt idx="4">
                  <c:v>5589.6899999999987</c:v>
                </c:pt>
                <c:pt idx="5">
                  <c:v>7549.5999999999967</c:v>
                </c:pt>
                <c:pt idx="6">
                  <c:v>5779.6799999999967</c:v>
                </c:pt>
                <c:pt idx="7">
                  <c:v>2902.3399999999997</c:v>
                </c:pt>
                <c:pt idx="8">
                  <c:v>5152.2299999999996</c:v>
                </c:pt>
                <c:pt idx="9">
                  <c:v>5312.1900000000005</c:v>
                </c:pt>
                <c:pt idx="10">
                  <c:v>5762.2099999999991</c:v>
                </c:pt>
                <c:pt idx="11">
                  <c:v>3527.31</c:v>
                </c:pt>
                <c:pt idx="12">
                  <c:v>12531.839999999997</c:v>
                </c:pt>
                <c:pt idx="13">
                  <c:v>10959.429999999995</c:v>
                </c:pt>
                <c:pt idx="14">
                  <c:v>3587.2999999999993</c:v>
                </c:pt>
                <c:pt idx="15">
                  <c:v>4277.26</c:v>
                </c:pt>
                <c:pt idx="16">
                  <c:v>3584.83</c:v>
                </c:pt>
                <c:pt idx="17">
                  <c:v>5012.24</c:v>
                </c:pt>
                <c:pt idx="18">
                  <c:v>4369.7899999999991</c:v>
                </c:pt>
                <c:pt idx="19">
                  <c:v>7777.0699999999961</c:v>
                </c:pt>
                <c:pt idx="20">
                  <c:v>5862.2099999999991</c:v>
                </c:pt>
                <c:pt idx="21">
                  <c:v>5524.6899999999987</c:v>
                </c:pt>
                <c:pt idx="22">
                  <c:v>1729.91</c:v>
                </c:pt>
                <c:pt idx="23">
                  <c:v>7314.6399999999985</c:v>
                </c:pt>
                <c:pt idx="24">
                  <c:v>5427.2300000000005</c:v>
                </c:pt>
                <c:pt idx="25">
                  <c:v>4589.7599999999993</c:v>
                </c:pt>
                <c:pt idx="26">
                  <c:v>9284.4799999999959</c:v>
                </c:pt>
                <c:pt idx="27">
                  <c:v>6869.6399999999976</c:v>
                </c:pt>
                <c:pt idx="28">
                  <c:v>4657.2899999999991</c:v>
                </c:pt>
                <c:pt idx="29">
                  <c:v>2354.87</c:v>
                </c:pt>
                <c:pt idx="30">
                  <c:v>5339.7499999999982</c:v>
                </c:pt>
                <c:pt idx="31">
                  <c:v>5272.2699999999986</c:v>
                </c:pt>
                <c:pt idx="32">
                  <c:v>2979.8499999999995</c:v>
                </c:pt>
                <c:pt idx="33">
                  <c:v>7649.6399999999976</c:v>
                </c:pt>
                <c:pt idx="34">
                  <c:v>9412.0199999999968</c:v>
                </c:pt>
                <c:pt idx="35">
                  <c:v>5247.2099999999991</c:v>
                </c:pt>
                <c:pt idx="36">
                  <c:v>3582.3</c:v>
                </c:pt>
                <c:pt idx="37">
                  <c:v>3327.32</c:v>
                </c:pt>
                <c:pt idx="38">
                  <c:v>4269.76</c:v>
                </c:pt>
                <c:pt idx="39">
                  <c:v>3887.3199999999997</c:v>
                </c:pt>
                <c:pt idx="40">
                  <c:v>6154.69</c:v>
                </c:pt>
                <c:pt idx="41">
                  <c:v>7337.09</c:v>
                </c:pt>
                <c:pt idx="42">
                  <c:v>6692.1699999999983</c:v>
                </c:pt>
                <c:pt idx="43">
                  <c:v>4357.3100000000004</c:v>
                </c:pt>
                <c:pt idx="44">
                  <c:v>5514.72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29-5249-A8F8-8E4139108DD4}"/>
            </c:ext>
          </c:extLst>
        </c:ser>
        <c:ser>
          <c:idx val="1"/>
          <c:order val="1"/>
          <c:tx>
            <c:strRef>
              <c:f>pivot_daily!$AB$2:$AB$3</c:f>
              <c:strCache>
                <c:ptCount val="1"/>
                <c:pt idx="0">
                  <c:v>Instagram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pivot_daily!$Z$4:$Z$48</c:f>
              <c:strCache>
                <c:ptCount val="45"/>
                <c:pt idx="0">
                  <c:v>01/01/2024</c:v>
                </c:pt>
                <c:pt idx="1">
                  <c:v>01/02/2024</c:v>
                </c:pt>
                <c:pt idx="2">
                  <c:v>01/03/2024</c:v>
                </c:pt>
                <c:pt idx="3">
                  <c:v>01/04/2024</c:v>
                </c:pt>
                <c:pt idx="4">
                  <c:v>01/05/2024</c:v>
                </c:pt>
                <c:pt idx="5">
                  <c:v>01/06/2024</c:v>
                </c:pt>
                <c:pt idx="6">
                  <c:v>01/07/2024</c:v>
                </c:pt>
                <c:pt idx="7">
                  <c:v>01/08/2024</c:v>
                </c:pt>
                <c:pt idx="8">
                  <c:v>01/09/2024</c:v>
                </c:pt>
                <c:pt idx="9">
                  <c:v>01/10/2024</c:v>
                </c:pt>
                <c:pt idx="10">
                  <c:v>01/11/2024</c:v>
                </c:pt>
                <c:pt idx="11">
                  <c:v>01/12/2024</c:v>
                </c:pt>
                <c:pt idx="12">
                  <c:v>01/13/2024</c:v>
                </c:pt>
                <c:pt idx="13">
                  <c:v>01/14/2024</c:v>
                </c:pt>
                <c:pt idx="14">
                  <c:v>01/15/2024</c:v>
                </c:pt>
                <c:pt idx="15">
                  <c:v>01/16/2024</c:v>
                </c:pt>
                <c:pt idx="16">
                  <c:v>01/17/2024</c:v>
                </c:pt>
                <c:pt idx="17">
                  <c:v>01/18/2024</c:v>
                </c:pt>
                <c:pt idx="18">
                  <c:v>01/19/2024</c:v>
                </c:pt>
                <c:pt idx="19">
                  <c:v>01/20/2024</c:v>
                </c:pt>
                <c:pt idx="20">
                  <c:v>01/21/2024</c:v>
                </c:pt>
                <c:pt idx="21">
                  <c:v>01/22/2024</c:v>
                </c:pt>
                <c:pt idx="22">
                  <c:v>01/23/2024</c:v>
                </c:pt>
                <c:pt idx="23">
                  <c:v>01/24/2024</c:v>
                </c:pt>
                <c:pt idx="24">
                  <c:v>01/25/2024</c:v>
                </c:pt>
                <c:pt idx="25">
                  <c:v>01/26/2024</c:v>
                </c:pt>
                <c:pt idx="26">
                  <c:v>01/27/2024</c:v>
                </c:pt>
                <c:pt idx="27">
                  <c:v>01/28/2024</c:v>
                </c:pt>
                <c:pt idx="28">
                  <c:v>01/29/2024</c:v>
                </c:pt>
                <c:pt idx="29">
                  <c:v>01/30/2024</c:v>
                </c:pt>
                <c:pt idx="30">
                  <c:v>01/31/2024</c:v>
                </c:pt>
                <c:pt idx="31">
                  <c:v>02/01/2024</c:v>
                </c:pt>
                <c:pt idx="32">
                  <c:v>02/02/2024</c:v>
                </c:pt>
                <c:pt idx="33">
                  <c:v>02/03/2024</c:v>
                </c:pt>
                <c:pt idx="34">
                  <c:v>02/04/2024</c:v>
                </c:pt>
                <c:pt idx="35">
                  <c:v>02/05/2024</c:v>
                </c:pt>
                <c:pt idx="36">
                  <c:v>02/06/2024</c:v>
                </c:pt>
                <c:pt idx="37">
                  <c:v>02/07/2024</c:v>
                </c:pt>
                <c:pt idx="38">
                  <c:v>02/08/2024</c:v>
                </c:pt>
                <c:pt idx="39">
                  <c:v>02/09/2024</c:v>
                </c:pt>
                <c:pt idx="40">
                  <c:v>02/10/2024</c:v>
                </c:pt>
                <c:pt idx="41">
                  <c:v>02/11/2024</c:v>
                </c:pt>
                <c:pt idx="42">
                  <c:v>02/12/2024</c:v>
                </c:pt>
                <c:pt idx="43">
                  <c:v>02/13/2024</c:v>
                </c:pt>
                <c:pt idx="44">
                  <c:v>02/14/2024</c:v>
                </c:pt>
              </c:strCache>
            </c:strRef>
          </c:cat>
          <c:val>
            <c:numRef>
              <c:f>pivot_daily!$AB$4:$AB$48</c:f>
              <c:numCache>
                <c:formatCode>0</c:formatCode>
                <c:ptCount val="45"/>
                <c:pt idx="0">
                  <c:v>13424.299999999996</c:v>
                </c:pt>
                <c:pt idx="1">
                  <c:v>13449.319999999994</c:v>
                </c:pt>
                <c:pt idx="2">
                  <c:v>12411.829999999993</c:v>
                </c:pt>
                <c:pt idx="3">
                  <c:v>10581.919999999998</c:v>
                </c:pt>
                <c:pt idx="4">
                  <c:v>10061.969999999996</c:v>
                </c:pt>
                <c:pt idx="5">
                  <c:v>19768.979999999996</c:v>
                </c:pt>
                <c:pt idx="6">
                  <c:v>18959.019999999997</c:v>
                </c:pt>
                <c:pt idx="7">
                  <c:v>13076.789999999994</c:v>
                </c:pt>
                <c:pt idx="8">
                  <c:v>9784.4899999999961</c:v>
                </c:pt>
                <c:pt idx="9">
                  <c:v>10024.459999999997</c:v>
                </c:pt>
                <c:pt idx="10">
                  <c:v>10191.989999999996</c:v>
                </c:pt>
                <c:pt idx="11">
                  <c:v>12431.869999999997</c:v>
                </c:pt>
                <c:pt idx="12">
                  <c:v>16849.139999999989</c:v>
                </c:pt>
                <c:pt idx="13">
                  <c:v>18984.019999999993</c:v>
                </c:pt>
                <c:pt idx="14">
                  <c:v>5322.2199999999993</c:v>
                </c:pt>
                <c:pt idx="15">
                  <c:v>11554.449999999992</c:v>
                </c:pt>
                <c:pt idx="16">
                  <c:v>13291.849999999993</c:v>
                </c:pt>
                <c:pt idx="17">
                  <c:v>11311.889999999996</c:v>
                </c:pt>
                <c:pt idx="18">
                  <c:v>11411.909999999994</c:v>
                </c:pt>
                <c:pt idx="19">
                  <c:v>14961.679999999991</c:v>
                </c:pt>
                <c:pt idx="20">
                  <c:v>16229.159999999991</c:v>
                </c:pt>
                <c:pt idx="21">
                  <c:v>11006.909999999993</c:v>
                </c:pt>
                <c:pt idx="22">
                  <c:v>8367.0399999999991</c:v>
                </c:pt>
                <c:pt idx="23">
                  <c:v>10936.949999999997</c:v>
                </c:pt>
                <c:pt idx="24">
                  <c:v>10654.429999999997</c:v>
                </c:pt>
                <c:pt idx="25">
                  <c:v>11284.389999999992</c:v>
                </c:pt>
                <c:pt idx="26">
                  <c:v>13744.259999999989</c:v>
                </c:pt>
                <c:pt idx="27">
                  <c:v>16564.209999999992</c:v>
                </c:pt>
                <c:pt idx="28">
                  <c:v>11724.429999999997</c:v>
                </c:pt>
                <c:pt idx="29">
                  <c:v>12504.379999999996</c:v>
                </c:pt>
                <c:pt idx="30">
                  <c:v>9237.0099999999966</c:v>
                </c:pt>
                <c:pt idx="31">
                  <c:v>14394.239999999993</c:v>
                </c:pt>
                <c:pt idx="32">
                  <c:v>11676.879999999997</c:v>
                </c:pt>
                <c:pt idx="33">
                  <c:v>14334.249999999991</c:v>
                </c:pt>
                <c:pt idx="34">
                  <c:v>20523.980000000003</c:v>
                </c:pt>
                <c:pt idx="35">
                  <c:v>11684.389999999994</c:v>
                </c:pt>
                <c:pt idx="36">
                  <c:v>13579.329999999993</c:v>
                </c:pt>
                <c:pt idx="37">
                  <c:v>8237.0699999999943</c:v>
                </c:pt>
                <c:pt idx="38">
                  <c:v>11879.409999999993</c:v>
                </c:pt>
                <c:pt idx="39">
                  <c:v>10196.989999999996</c:v>
                </c:pt>
                <c:pt idx="40">
                  <c:v>19316.490000000002</c:v>
                </c:pt>
                <c:pt idx="41">
                  <c:v>20991.430000000008</c:v>
                </c:pt>
                <c:pt idx="42">
                  <c:v>7962.0499999999984</c:v>
                </c:pt>
                <c:pt idx="43">
                  <c:v>13824.259999999991</c:v>
                </c:pt>
                <c:pt idx="44">
                  <c:v>14476.729999999996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C29-5249-A8F8-8E4139108DD4}"/>
            </c:ext>
          </c:extLst>
        </c:ser>
        <c:ser>
          <c:idx val="2"/>
          <c:order val="2"/>
          <c:tx>
            <c:strRef>
              <c:f>pivot_daily!$AC$2:$AC$3</c:f>
              <c:strCache>
                <c:ptCount val="1"/>
                <c:pt idx="0">
                  <c:v>Spotify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pivot_daily!$Z$4:$Z$48</c:f>
              <c:strCache>
                <c:ptCount val="45"/>
                <c:pt idx="0">
                  <c:v>01/01/2024</c:v>
                </c:pt>
                <c:pt idx="1">
                  <c:v>01/02/2024</c:v>
                </c:pt>
                <c:pt idx="2">
                  <c:v>01/03/2024</c:v>
                </c:pt>
                <c:pt idx="3">
                  <c:v>01/04/2024</c:v>
                </c:pt>
                <c:pt idx="4">
                  <c:v>01/05/2024</c:v>
                </c:pt>
                <c:pt idx="5">
                  <c:v>01/06/2024</c:v>
                </c:pt>
                <c:pt idx="6">
                  <c:v>01/07/2024</c:v>
                </c:pt>
                <c:pt idx="7">
                  <c:v>01/08/2024</c:v>
                </c:pt>
                <c:pt idx="8">
                  <c:v>01/09/2024</c:v>
                </c:pt>
                <c:pt idx="9">
                  <c:v>01/10/2024</c:v>
                </c:pt>
                <c:pt idx="10">
                  <c:v>01/11/2024</c:v>
                </c:pt>
                <c:pt idx="11">
                  <c:v>01/12/2024</c:v>
                </c:pt>
                <c:pt idx="12">
                  <c:v>01/13/2024</c:v>
                </c:pt>
                <c:pt idx="13">
                  <c:v>01/14/2024</c:v>
                </c:pt>
                <c:pt idx="14">
                  <c:v>01/15/2024</c:v>
                </c:pt>
                <c:pt idx="15">
                  <c:v>01/16/2024</c:v>
                </c:pt>
                <c:pt idx="16">
                  <c:v>01/17/2024</c:v>
                </c:pt>
                <c:pt idx="17">
                  <c:v>01/18/2024</c:v>
                </c:pt>
                <c:pt idx="18">
                  <c:v>01/19/2024</c:v>
                </c:pt>
                <c:pt idx="19">
                  <c:v>01/20/2024</c:v>
                </c:pt>
                <c:pt idx="20">
                  <c:v>01/21/2024</c:v>
                </c:pt>
                <c:pt idx="21">
                  <c:v>01/22/2024</c:v>
                </c:pt>
                <c:pt idx="22">
                  <c:v>01/23/2024</c:v>
                </c:pt>
                <c:pt idx="23">
                  <c:v>01/24/2024</c:v>
                </c:pt>
                <c:pt idx="24">
                  <c:v>01/25/2024</c:v>
                </c:pt>
                <c:pt idx="25">
                  <c:v>01/26/2024</c:v>
                </c:pt>
                <c:pt idx="26">
                  <c:v>01/27/2024</c:v>
                </c:pt>
                <c:pt idx="27">
                  <c:v>01/28/2024</c:v>
                </c:pt>
                <c:pt idx="28">
                  <c:v>01/29/2024</c:v>
                </c:pt>
                <c:pt idx="29">
                  <c:v>01/30/2024</c:v>
                </c:pt>
                <c:pt idx="30">
                  <c:v>01/31/2024</c:v>
                </c:pt>
                <c:pt idx="31">
                  <c:v>02/01/2024</c:v>
                </c:pt>
                <c:pt idx="32">
                  <c:v>02/02/2024</c:v>
                </c:pt>
                <c:pt idx="33">
                  <c:v>02/03/2024</c:v>
                </c:pt>
                <c:pt idx="34">
                  <c:v>02/04/2024</c:v>
                </c:pt>
                <c:pt idx="35">
                  <c:v>02/05/2024</c:v>
                </c:pt>
                <c:pt idx="36">
                  <c:v>02/06/2024</c:v>
                </c:pt>
                <c:pt idx="37">
                  <c:v>02/07/2024</c:v>
                </c:pt>
                <c:pt idx="38">
                  <c:v>02/08/2024</c:v>
                </c:pt>
                <c:pt idx="39">
                  <c:v>02/09/2024</c:v>
                </c:pt>
                <c:pt idx="40">
                  <c:v>02/10/2024</c:v>
                </c:pt>
                <c:pt idx="41">
                  <c:v>02/11/2024</c:v>
                </c:pt>
                <c:pt idx="42">
                  <c:v>02/12/2024</c:v>
                </c:pt>
                <c:pt idx="43">
                  <c:v>02/13/2024</c:v>
                </c:pt>
                <c:pt idx="44">
                  <c:v>02/14/2024</c:v>
                </c:pt>
              </c:strCache>
            </c:strRef>
          </c:cat>
          <c:val>
            <c:numRef>
              <c:f>pivot_daily!$AC$4:$AC$48</c:f>
              <c:numCache>
                <c:formatCode>0</c:formatCode>
                <c:ptCount val="45"/>
                <c:pt idx="0">
                  <c:v>7027.1399999999994</c:v>
                </c:pt>
                <c:pt idx="1">
                  <c:v>7212.0799999999963</c:v>
                </c:pt>
                <c:pt idx="2">
                  <c:v>7947.0599999999977</c:v>
                </c:pt>
                <c:pt idx="3">
                  <c:v>8624.5999999999985</c:v>
                </c:pt>
                <c:pt idx="4">
                  <c:v>8582.0599999999977</c:v>
                </c:pt>
                <c:pt idx="5">
                  <c:v>12531.819999999992</c:v>
                </c:pt>
                <c:pt idx="6">
                  <c:v>10006.949999999993</c:v>
                </c:pt>
                <c:pt idx="7">
                  <c:v>10561.929999999997</c:v>
                </c:pt>
                <c:pt idx="8">
                  <c:v>9671.9799999999977</c:v>
                </c:pt>
                <c:pt idx="9">
                  <c:v>12084.369999999995</c:v>
                </c:pt>
                <c:pt idx="10">
                  <c:v>7412.0799999999945</c:v>
                </c:pt>
                <c:pt idx="11">
                  <c:v>7609.569999999997</c:v>
                </c:pt>
                <c:pt idx="12">
                  <c:v>15686.68999999999</c:v>
                </c:pt>
                <c:pt idx="13">
                  <c:v>11896.849999999997</c:v>
                </c:pt>
                <c:pt idx="14">
                  <c:v>8417.0499999999975</c:v>
                </c:pt>
                <c:pt idx="15">
                  <c:v>9632.0999999999985</c:v>
                </c:pt>
                <c:pt idx="16">
                  <c:v>4447.2699999999995</c:v>
                </c:pt>
                <c:pt idx="17">
                  <c:v>2774.8599999999997</c:v>
                </c:pt>
                <c:pt idx="18">
                  <c:v>5807.1899999999978</c:v>
                </c:pt>
                <c:pt idx="19">
                  <c:v>7837.0899999999992</c:v>
                </c:pt>
                <c:pt idx="20">
                  <c:v>13549.349999999995</c:v>
                </c:pt>
                <c:pt idx="21">
                  <c:v>2409.87</c:v>
                </c:pt>
                <c:pt idx="22">
                  <c:v>13871.829999999994</c:v>
                </c:pt>
                <c:pt idx="23">
                  <c:v>5914.66</c:v>
                </c:pt>
                <c:pt idx="24">
                  <c:v>9617.0099999999948</c:v>
                </c:pt>
                <c:pt idx="25">
                  <c:v>4964.7499999999964</c:v>
                </c:pt>
                <c:pt idx="26">
                  <c:v>11081.909999999994</c:v>
                </c:pt>
                <c:pt idx="27">
                  <c:v>13241.849999999991</c:v>
                </c:pt>
                <c:pt idx="28">
                  <c:v>6664.5999999999985</c:v>
                </c:pt>
                <c:pt idx="29">
                  <c:v>9674.489999999998</c:v>
                </c:pt>
                <c:pt idx="30">
                  <c:v>6797.119999999999</c:v>
                </c:pt>
                <c:pt idx="31">
                  <c:v>7217.1199999999972</c:v>
                </c:pt>
                <c:pt idx="32">
                  <c:v>8954.5399999999972</c:v>
                </c:pt>
                <c:pt idx="33">
                  <c:v>13181.779999999993</c:v>
                </c:pt>
                <c:pt idx="34">
                  <c:v>10076.979999999996</c:v>
                </c:pt>
                <c:pt idx="35">
                  <c:v>8707.0399999999972</c:v>
                </c:pt>
                <c:pt idx="36">
                  <c:v>7344.62</c:v>
                </c:pt>
                <c:pt idx="37">
                  <c:v>9631.9899999999943</c:v>
                </c:pt>
                <c:pt idx="38">
                  <c:v>10921.979999999996</c:v>
                </c:pt>
                <c:pt idx="39">
                  <c:v>7887.0999999999976</c:v>
                </c:pt>
                <c:pt idx="40">
                  <c:v>12739.369999999994</c:v>
                </c:pt>
                <c:pt idx="41">
                  <c:v>12334.359999999993</c:v>
                </c:pt>
                <c:pt idx="42">
                  <c:v>10774.419999999995</c:v>
                </c:pt>
                <c:pt idx="43">
                  <c:v>7747.08</c:v>
                </c:pt>
                <c:pt idx="44">
                  <c:v>8122.0399999999981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C29-5249-A8F8-8E4139108DD4}"/>
            </c:ext>
          </c:extLst>
        </c:ser>
        <c:ser>
          <c:idx val="3"/>
          <c:order val="3"/>
          <c:tx>
            <c:strRef>
              <c:f>pivot_daily!$AD$2:$AD$3</c:f>
              <c:strCache>
                <c:ptCount val="1"/>
                <c:pt idx="0">
                  <c:v>TikTok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pivot_daily!$Z$4:$Z$48</c:f>
              <c:strCache>
                <c:ptCount val="45"/>
                <c:pt idx="0">
                  <c:v>01/01/2024</c:v>
                </c:pt>
                <c:pt idx="1">
                  <c:v>01/02/2024</c:v>
                </c:pt>
                <c:pt idx="2">
                  <c:v>01/03/2024</c:v>
                </c:pt>
                <c:pt idx="3">
                  <c:v>01/04/2024</c:v>
                </c:pt>
                <c:pt idx="4">
                  <c:v>01/05/2024</c:v>
                </c:pt>
                <c:pt idx="5">
                  <c:v>01/06/2024</c:v>
                </c:pt>
                <c:pt idx="6">
                  <c:v>01/07/2024</c:v>
                </c:pt>
                <c:pt idx="7">
                  <c:v>01/08/2024</c:v>
                </c:pt>
                <c:pt idx="8">
                  <c:v>01/09/2024</c:v>
                </c:pt>
                <c:pt idx="9">
                  <c:v>01/10/2024</c:v>
                </c:pt>
                <c:pt idx="10">
                  <c:v>01/11/2024</c:v>
                </c:pt>
                <c:pt idx="11">
                  <c:v>01/12/2024</c:v>
                </c:pt>
                <c:pt idx="12">
                  <c:v>01/13/2024</c:v>
                </c:pt>
                <c:pt idx="13">
                  <c:v>01/14/2024</c:v>
                </c:pt>
                <c:pt idx="14">
                  <c:v>01/15/2024</c:v>
                </c:pt>
                <c:pt idx="15">
                  <c:v>01/16/2024</c:v>
                </c:pt>
                <c:pt idx="16">
                  <c:v>01/17/2024</c:v>
                </c:pt>
                <c:pt idx="17">
                  <c:v>01/18/2024</c:v>
                </c:pt>
                <c:pt idx="18">
                  <c:v>01/19/2024</c:v>
                </c:pt>
                <c:pt idx="19">
                  <c:v>01/20/2024</c:v>
                </c:pt>
                <c:pt idx="20">
                  <c:v>01/21/2024</c:v>
                </c:pt>
                <c:pt idx="21">
                  <c:v>01/22/2024</c:v>
                </c:pt>
                <c:pt idx="22">
                  <c:v>01/23/2024</c:v>
                </c:pt>
                <c:pt idx="23">
                  <c:v>01/24/2024</c:v>
                </c:pt>
                <c:pt idx="24">
                  <c:v>01/25/2024</c:v>
                </c:pt>
                <c:pt idx="25">
                  <c:v>01/26/2024</c:v>
                </c:pt>
                <c:pt idx="26">
                  <c:v>01/27/2024</c:v>
                </c:pt>
                <c:pt idx="27">
                  <c:v>01/28/2024</c:v>
                </c:pt>
                <c:pt idx="28">
                  <c:v>01/29/2024</c:v>
                </c:pt>
                <c:pt idx="29">
                  <c:v>01/30/2024</c:v>
                </c:pt>
                <c:pt idx="30">
                  <c:v>01/31/2024</c:v>
                </c:pt>
                <c:pt idx="31">
                  <c:v>02/01/2024</c:v>
                </c:pt>
                <c:pt idx="32">
                  <c:v>02/02/2024</c:v>
                </c:pt>
                <c:pt idx="33">
                  <c:v>02/03/2024</c:v>
                </c:pt>
                <c:pt idx="34">
                  <c:v>02/04/2024</c:v>
                </c:pt>
                <c:pt idx="35">
                  <c:v>02/05/2024</c:v>
                </c:pt>
                <c:pt idx="36">
                  <c:v>02/06/2024</c:v>
                </c:pt>
                <c:pt idx="37">
                  <c:v>02/07/2024</c:v>
                </c:pt>
                <c:pt idx="38">
                  <c:v>02/08/2024</c:v>
                </c:pt>
                <c:pt idx="39">
                  <c:v>02/09/2024</c:v>
                </c:pt>
                <c:pt idx="40">
                  <c:v>02/10/2024</c:v>
                </c:pt>
                <c:pt idx="41">
                  <c:v>02/11/2024</c:v>
                </c:pt>
                <c:pt idx="42">
                  <c:v>02/12/2024</c:v>
                </c:pt>
                <c:pt idx="43">
                  <c:v>02/13/2024</c:v>
                </c:pt>
                <c:pt idx="44">
                  <c:v>02/14/2024</c:v>
                </c:pt>
              </c:strCache>
            </c:strRef>
          </c:cat>
          <c:val>
            <c:numRef>
              <c:f>pivot_daily!$AD$4:$AD$48</c:f>
              <c:numCache>
                <c:formatCode>0</c:formatCode>
                <c:ptCount val="45"/>
                <c:pt idx="0">
                  <c:v>8287.07</c:v>
                </c:pt>
                <c:pt idx="1">
                  <c:v>6347.1699999999992</c:v>
                </c:pt>
                <c:pt idx="2">
                  <c:v>7079.6299999999992</c:v>
                </c:pt>
                <c:pt idx="3">
                  <c:v>8402.0699999999979</c:v>
                </c:pt>
                <c:pt idx="4">
                  <c:v>6007.1799999999976</c:v>
                </c:pt>
                <c:pt idx="5">
                  <c:v>12286.859999999993</c:v>
                </c:pt>
                <c:pt idx="6">
                  <c:v>12404.36999999999</c:v>
                </c:pt>
                <c:pt idx="7">
                  <c:v>5104.7299999999996</c:v>
                </c:pt>
                <c:pt idx="8">
                  <c:v>10734.469999999994</c:v>
                </c:pt>
                <c:pt idx="9">
                  <c:v>7704.5999999999985</c:v>
                </c:pt>
                <c:pt idx="10">
                  <c:v>7912.0599999999977</c:v>
                </c:pt>
                <c:pt idx="11">
                  <c:v>10994.429999999993</c:v>
                </c:pt>
                <c:pt idx="12">
                  <c:v>11831.879999999994</c:v>
                </c:pt>
                <c:pt idx="13">
                  <c:v>10226.919999999996</c:v>
                </c:pt>
                <c:pt idx="14">
                  <c:v>7192.1199999999963</c:v>
                </c:pt>
                <c:pt idx="15">
                  <c:v>8944.57</c:v>
                </c:pt>
                <c:pt idx="16">
                  <c:v>6927.1699999999964</c:v>
                </c:pt>
                <c:pt idx="17">
                  <c:v>9239.5599999999959</c:v>
                </c:pt>
                <c:pt idx="18">
                  <c:v>6877.1699999999992</c:v>
                </c:pt>
                <c:pt idx="19">
                  <c:v>13001.809999999994</c:v>
                </c:pt>
                <c:pt idx="20">
                  <c:v>9627.0099999999966</c:v>
                </c:pt>
                <c:pt idx="21">
                  <c:v>6179.6899999999978</c:v>
                </c:pt>
                <c:pt idx="22">
                  <c:v>7669.5999999999985</c:v>
                </c:pt>
                <c:pt idx="23">
                  <c:v>7252.1199999999953</c:v>
                </c:pt>
                <c:pt idx="24">
                  <c:v>4467.2499999999991</c:v>
                </c:pt>
                <c:pt idx="25">
                  <c:v>7954.5899999999983</c:v>
                </c:pt>
                <c:pt idx="26">
                  <c:v>14504.309999999994</c:v>
                </c:pt>
                <c:pt idx="27">
                  <c:v>12231.889999999994</c:v>
                </c:pt>
                <c:pt idx="28">
                  <c:v>11384.449999999999</c:v>
                </c:pt>
                <c:pt idx="29">
                  <c:v>8702.0499999999993</c:v>
                </c:pt>
                <c:pt idx="30">
                  <c:v>10839.459999999995</c:v>
                </c:pt>
                <c:pt idx="31">
                  <c:v>7712.0999999999985</c:v>
                </c:pt>
                <c:pt idx="32">
                  <c:v>9177.0199999999986</c:v>
                </c:pt>
                <c:pt idx="33">
                  <c:v>14606.749999999991</c:v>
                </c:pt>
                <c:pt idx="34">
                  <c:v>9327.0399999999954</c:v>
                </c:pt>
                <c:pt idx="35">
                  <c:v>7647.0999999999985</c:v>
                </c:pt>
                <c:pt idx="36">
                  <c:v>9604.519999999995</c:v>
                </c:pt>
                <c:pt idx="37">
                  <c:v>9127.0199999999968</c:v>
                </c:pt>
                <c:pt idx="38">
                  <c:v>9277.0599999999977</c:v>
                </c:pt>
                <c:pt idx="39">
                  <c:v>13079.369999999992</c:v>
                </c:pt>
                <c:pt idx="40">
                  <c:v>14631.72999999999</c:v>
                </c:pt>
                <c:pt idx="41">
                  <c:v>9846.9999999999964</c:v>
                </c:pt>
                <c:pt idx="42">
                  <c:v>10774.469999999996</c:v>
                </c:pt>
                <c:pt idx="43">
                  <c:v>11934.389999999996</c:v>
                </c:pt>
                <c:pt idx="44">
                  <c:v>8099.5899999999965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C29-5249-A8F8-8E4139108D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41459984"/>
        <c:axId val="2094272272"/>
      </c:lineChart>
      <c:catAx>
        <c:axId val="2041459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2094272272"/>
        <c:crosses val="autoZero"/>
        <c:auto val="1"/>
        <c:lblAlgn val="ctr"/>
        <c:lblOffset val="100"/>
        <c:noMultiLvlLbl val="0"/>
      </c:catAx>
      <c:valAx>
        <c:axId val="2094272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2041459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V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[soundscape_final_Chau.xlsx]pivot_daily!PivotTable3</c:name>
    <c:fmtId val="4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V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V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V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7030A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V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pivot_daily!$N$2:$N$3</c:f>
              <c:strCache>
                <c:ptCount val="1"/>
                <c:pt idx="0">
                  <c:v>Blog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pivot_daily!$M$4:$M$48</c:f>
              <c:strCache>
                <c:ptCount val="45"/>
                <c:pt idx="0">
                  <c:v>01/01/2024</c:v>
                </c:pt>
                <c:pt idx="1">
                  <c:v>01/02/2024</c:v>
                </c:pt>
                <c:pt idx="2">
                  <c:v>01/03/2024</c:v>
                </c:pt>
                <c:pt idx="3">
                  <c:v>01/04/2024</c:v>
                </c:pt>
                <c:pt idx="4">
                  <c:v>01/05/2024</c:v>
                </c:pt>
                <c:pt idx="5">
                  <c:v>01/06/2024</c:v>
                </c:pt>
                <c:pt idx="6">
                  <c:v>01/07/2024</c:v>
                </c:pt>
                <c:pt idx="7">
                  <c:v>01/08/2024</c:v>
                </c:pt>
                <c:pt idx="8">
                  <c:v>01/09/2024</c:v>
                </c:pt>
                <c:pt idx="9">
                  <c:v>01/10/2024</c:v>
                </c:pt>
                <c:pt idx="10">
                  <c:v>01/11/2024</c:v>
                </c:pt>
                <c:pt idx="11">
                  <c:v>01/12/2024</c:v>
                </c:pt>
                <c:pt idx="12">
                  <c:v>01/13/2024</c:v>
                </c:pt>
                <c:pt idx="13">
                  <c:v>01/14/2024</c:v>
                </c:pt>
                <c:pt idx="14">
                  <c:v>01/15/2024</c:v>
                </c:pt>
                <c:pt idx="15">
                  <c:v>01/16/2024</c:v>
                </c:pt>
                <c:pt idx="16">
                  <c:v>01/17/2024</c:v>
                </c:pt>
                <c:pt idx="17">
                  <c:v>01/18/2024</c:v>
                </c:pt>
                <c:pt idx="18">
                  <c:v>01/19/2024</c:v>
                </c:pt>
                <c:pt idx="19">
                  <c:v>01/20/2024</c:v>
                </c:pt>
                <c:pt idx="20">
                  <c:v>01/21/2024</c:v>
                </c:pt>
                <c:pt idx="21">
                  <c:v>01/22/2024</c:v>
                </c:pt>
                <c:pt idx="22">
                  <c:v>01/23/2024</c:v>
                </c:pt>
                <c:pt idx="23">
                  <c:v>01/24/2024</c:v>
                </c:pt>
                <c:pt idx="24">
                  <c:v>01/25/2024</c:v>
                </c:pt>
                <c:pt idx="25">
                  <c:v>01/26/2024</c:v>
                </c:pt>
                <c:pt idx="26">
                  <c:v>01/27/2024</c:v>
                </c:pt>
                <c:pt idx="27">
                  <c:v>01/28/2024</c:v>
                </c:pt>
                <c:pt idx="28">
                  <c:v>01/29/2024</c:v>
                </c:pt>
                <c:pt idx="29">
                  <c:v>01/30/2024</c:v>
                </c:pt>
                <c:pt idx="30">
                  <c:v>01/31/2024</c:v>
                </c:pt>
                <c:pt idx="31">
                  <c:v>02/01/2024</c:v>
                </c:pt>
                <c:pt idx="32">
                  <c:v>02/02/2024</c:v>
                </c:pt>
                <c:pt idx="33">
                  <c:v>02/03/2024</c:v>
                </c:pt>
                <c:pt idx="34">
                  <c:v>02/04/2024</c:v>
                </c:pt>
                <c:pt idx="35">
                  <c:v>02/05/2024</c:v>
                </c:pt>
                <c:pt idx="36">
                  <c:v>02/06/2024</c:v>
                </c:pt>
                <c:pt idx="37">
                  <c:v>02/07/2024</c:v>
                </c:pt>
                <c:pt idx="38">
                  <c:v>02/08/2024</c:v>
                </c:pt>
                <c:pt idx="39">
                  <c:v>02/09/2024</c:v>
                </c:pt>
                <c:pt idx="40">
                  <c:v>02/10/2024</c:v>
                </c:pt>
                <c:pt idx="41">
                  <c:v>02/11/2024</c:v>
                </c:pt>
                <c:pt idx="42">
                  <c:v>02/12/2024</c:v>
                </c:pt>
                <c:pt idx="43">
                  <c:v>02/13/2024</c:v>
                </c:pt>
                <c:pt idx="44">
                  <c:v>02/14/2024</c:v>
                </c:pt>
              </c:strCache>
            </c:strRef>
          </c:cat>
          <c:val>
            <c:numRef>
              <c:f>pivot_daily!$N$4:$N$48</c:f>
              <c:numCache>
                <c:formatCode>0</c:formatCode>
                <c:ptCount val="45"/>
                <c:pt idx="1">
                  <c:v>504656</c:v>
                </c:pt>
                <c:pt idx="2">
                  <c:v>513420</c:v>
                </c:pt>
                <c:pt idx="6">
                  <c:v>557088</c:v>
                </c:pt>
                <c:pt idx="7">
                  <c:v>289956</c:v>
                </c:pt>
                <c:pt idx="10">
                  <c:v>448668</c:v>
                </c:pt>
                <c:pt idx="12">
                  <c:v>1212015</c:v>
                </c:pt>
                <c:pt idx="17">
                  <c:v>384810</c:v>
                </c:pt>
                <c:pt idx="22">
                  <c:v>150762</c:v>
                </c:pt>
                <c:pt idx="31">
                  <c:v>359760</c:v>
                </c:pt>
                <c:pt idx="34">
                  <c:v>1066183</c:v>
                </c:pt>
                <c:pt idx="36">
                  <c:v>464880</c:v>
                </c:pt>
                <c:pt idx="38">
                  <c:v>393939</c:v>
                </c:pt>
                <c:pt idx="41">
                  <c:v>929050</c:v>
                </c:pt>
                <c:pt idx="42">
                  <c:v>669140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D8-D748-B044-FE6BBFE9A00F}"/>
            </c:ext>
          </c:extLst>
        </c:ser>
        <c:ser>
          <c:idx val="1"/>
          <c:order val="1"/>
          <c:tx>
            <c:strRef>
              <c:f>pivot_daily!$O$2:$O$3</c:f>
              <c:strCache>
                <c:ptCount val="1"/>
                <c:pt idx="0">
                  <c:v>Instagram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pivot_daily!$M$4:$M$48</c:f>
              <c:strCache>
                <c:ptCount val="45"/>
                <c:pt idx="0">
                  <c:v>01/01/2024</c:v>
                </c:pt>
                <c:pt idx="1">
                  <c:v>01/02/2024</c:v>
                </c:pt>
                <c:pt idx="2">
                  <c:v>01/03/2024</c:v>
                </c:pt>
                <c:pt idx="3">
                  <c:v>01/04/2024</c:v>
                </c:pt>
                <c:pt idx="4">
                  <c:v>01/05/2024</c:v>
                </c:pt>
                <c:pt idx="5">
                  <c:v>01/06/2024</c:v>
                </c:pt>
                <c:pt idx="6">
                  <c:v>01/07/2024</c:v>
                </c:pt>
                <c:pt idx="7">
                  <c:v>01/08/2024</c:v>
                </c:pt>
                <c:pt idx="8">
                  <c:v>01/09/2024</c:v>
                </c:pt>
                <c:pt idx="9">
                  <c:v>01/10/2024</c:v>
                </c:pt>
                <c:pt idx="10">
                  <c:v>01/11/2024</c:v>
                </c:pt>
                <c:pt idx="11">
                  <c:v>01/12/2024</c:v>
                </c:pt>
                <c:pt idx="12">
                  <c:v>01/13/2024</c:v>
                </c:pt>
                <c:pt idx="13">
                  <c:v>01/14/2024</c:v>
                </c:pt>
                <c:pt idx="14">
                  <c:v>01/15/2024</c:v>
                </c:pt>
                <c:pt idx="15">
                  <c:v>01/16/2024</c:v>
                </c:pt>
                <c:pt idx="16">
                  <c:v>01/17/2024</c:v>
                </c:pt>
                <c:pt idx="17">
                  <c:v>01/18/2024</c:v>
                </c:pt>
                <c:pt idx="18">
                  <c:v>01/19/2024</c:v>
                </c:pt>
                <c:pt idx="19">
                  <c:v>01/20/2024</c:v>
                </c:pt>
                <c:pt idx="20">
                  <c:v>01/21/2024</c:v>
                </c:pt>
                <c:pt idx="21">
                  <c:v>01/22/2024</c:v>
                </c:pt>
                <c:pt idx="22">
                  <c:v>01/23/2024</c:v>
                </c:pt>
                <c:pt idx="23">
                  <c:v>01/24/2024</c:v>
                </c:pt>
                <c:pt idx="24">
                  <c:v>01/25/2024</c:v>
                </c:pt>
                <c:pt idx="25">
                  <c:v>01/26/2024</c:v>
                </c:pt>
                <c:pt idx="26">
                  <c:v>01/27/2024</c:v>
                </c:pt>
                <c:pt idx="27">
                  <c:v>01/28/2024</c:v>
                </c:pt>
                <c:pt idx="28">
                  <c:v>01/29/2024</c:v>
                </c:pt>
                <c:pt idx="29">
                  <c:v>01/30/2024</c:v>
                </c:pt>
                <c:pt idx="30">
                  <c:v>01/31/2024</c:v>
                </c:pt>
                <c:pt idx="31">
                  <c:v>02/01/2024</c:v>
                </c:pt>
                <c:pt idx="32">
                  <c:v>02/02/2024</c:v>
                </c:pt>
                <c:pt idx="33">
                  <c:v>02/03/2024</c:v>
                </c:pt>
                <c:pt idx="34">
                  <c:v>02/04/2024</c:v>
                </c:pt>
                <c:pt idx="35">
                  <c:v>02/05/2024</c:v>
                </c:pt>
                <c:pt idx="36">
                  <c:v>02/06/2024</c:v>
                </c:pt>
                <c:pt idx="37">
                  <c:v>02/07/2024</c:v>
                </c:pt>
                <c:pt idx="38">
                  <c:v>02/08/2024</c:v>
                </c:pt>
                <c:pt idx="39">
                  <c:v>02/09/2024</c:v>
                </c:pt>
                <c:pt idx="40">
                  <c:v>02/10/2024</c:v>
                </c:pt>
                <c:pt idx="41">
                  <c:v>02/11/2024</c:v>
                </c:pt>
                <c:pt idx="42">
                  <c:v>02/12/2024</c:v>
                </c:pt>
                <c:pt idx="43">
                  <c:v>02/13/2024</c:v>
                </c:pt>
                <c:pt idx="44">
                  <c:v>02/14/2024</c:v>
                </c:pt>
              </c:strCache>
            </c:strRef>
          </c:cat>
          <c:val>
            <c:numRef>
              <c:f>pivot_daily!$O$4:$O$48</c:f>
              <c:numCache>
                <c:formatCode>0</c:formatCode>
                <c:ptCount val="45"/>
                <c:pt idx="0">
                  <c:v>1842292</c:v>
                </c:pt>
                <c:pt idx="7">
                  <c:v>2434504</c:v>
                </c:pt>
                <c:pt idx="14">
                  <c:v>899540</c:v>
                </c:pt>
                <c:pt idx="15">
                  <c:v>1784442</c:v>
                </c:pt>
                <c:pt idx="16">
                  <c:v>2101398</c:v>
                </c:pt>
                <c:pt idx="18">
                  <c:v>1448064</c:v>
                </c:pt>
                <c:pt idx="21">
                  <c:v>2192785</c:v>
                </c:pt>
                <c:pt idx="23">
                  <c:v>1415832</c:v>
                </c:pt>
                <c:pt idx="27">
                  <c:v>3511758</c:v>
                </c:pt>
                <c:pt idx="28">
                  <c:v>2089503</c:v>
                </c:pt>
                <c:pt idx="33">
                  <c:v>2808036</c:v>
                </c:pt>
                <c:pt idx="34">
                  <c:v>3926026</c:v>
                </c:pt>
                <c:pt idx="35">
                  <c:v>1977354</c:v>
                </c:pt>
                <c:pt idx="37">
                  <c:v>1622600</c:v>
                </c:pt>
                <c:pt idx="39">
                  <c:v>1879395</c:v>
                </c:pt>
                <c:pt idx="40">
                  <c:v>3388518</c:v>
                </c:pt>
                <c:pt idx="41">
                  <c:v>4049241</c:v>
                </c:pt>
                <c:pt idx="43">
                  <c:v>2064946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9D8-D748-B044-FE6BBFE9A00F}"/>
            </c:ext>
          </c:extLst>
        </c:ser>
        <c:ser>
          <c:idx val="2"/>
          <c:order val="2"/>
          <c:tx>
            <c:strRef>
              <c:f>pivot_daily!$P$2:$P$3</c:f>
              <c:strCache>
                <c:ptCount val="1"/>
                <c:pt idx="0">
                  <c:v>Spotify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pivot_daily!$M$4:$M$48</c:f>
              <c:strCache>
                <c:ptCount val="45"/>
                <c:pt idx="0">
                  <c:v>01/01/2024</c:v>
                </c:pt>
                <c:pt idx="1">
                  <c:v>01/02/2024</c:v>
                </c:pt>
                <c:pt idx="2">
                  <c:v>01/03/2024</c:v>
                </c:pt>
                <c:pt idx="3">
                  <c:v>01/04/2024</c:v>
                </c:pt>
                <c:pt idx="4">
                  <c:v>01/05/2024</c:v>
                </c:pt>
                <c:pt idx="5">
                  <c:v>01/06/2024</c:v>
                </c:pt>
                <c:pt idx="6">
                  <c:v>01/07/2024</c:v>
                </c:pt>
                <c:pt idx="7">
                  <c:v>01/08/2024</c:v>
                </c:pt>
                <c:pt idx="8">
                  <c:v>01/09/2024</c:v>
                </c:pt>
                <c:pt idx="9">
                  <c:v>01/10/2024</c:v>
                </c:pt>
                <c:pt idx="10">
                  <c:v>01/11/2024</c:v>
                </c:pt>
                <c:pt idx="11">
                  <c:v>01/12/2024</c:v>
                </c:pt>
                <c:pt idx="12">
                  <c:v>01/13/2024</c:v>
                </c:pt>
                <c:pt idx="13">
                  <c:v>01/14/2024</c:v>
                </c:pt>
                <c:pt idx="14">
                  <c:v>01/15/2024</c:v>
                </c:pt>
                <c:pt idx="15">
                  <c:v>01/16/2024</c:v>
                </c:pt>
                <c:pt idx="16">
                  <c:v>01/17/2024</c:v>
                </c:pt>
                <c:pt idx="17">
                  <c:v>01/18/2024</c:v>
                </c:pt>
                <c:pt idx="18">
                  <c:v>01/19/2024</c:v>
                </c:pt>
                <c:pt idx="19">
                  <c:v>01/20/2024</c:v>
                </c:pt>
                <c:pt idx="20">
                  <c:v>01/21/2024</c:v>
                </c:pt>
                <c:pt idx="21">
                  <c:v>01/22/2024</c:v>
                </c:pt>
                <c:pt idx="22">
                  <c:v>01/23/2024</c:v>
                </c:pt>
                <c:pt idx="23">
                  <c:v>01/24/2024</c:v>
                </c:pt>
                <c:pt idx="24">
                  <c:v>01/25/2024</c:v>
                </c:pt>
                <c:pt idx="25">
                  <c:v>01/26/2024</c:v>
                </c:pt>
                <c:pt idx="26">
                  <c:v>01/27/2024</c:v>
                </c:pt>
                <c:pt idx="27">
                  <c:v>01/28/2024</c:v>
                </c:pt>
                <c:pt idx="28">
                  <c:v>01/29/2024</c:v>
                </c:pt>
                <c:pt idx="29">
                  <c:v>01/30/2024</c:v>
                </c:pt>
                <c:pt idx="30">
                  <c:v>01/31/2024</c:v>
                </c:pt>
                <c:pt idx="31">
                  <c:v>02/01/2024</c:v>
                </c:pt>
                <c:pt idx="32">
                  <c:v>02/02/2024</c:v>
                </c:pt>
                <c:pt idx="33">
                  <c:v>02/03/2024</c:v>
                </c:pt>
                <c:pt idx="34">
                  <c:v>02/04/2024</c:v>
                </c:pt>
                <c:pt idx="35">
                  <c:v>02/05/2024</c:v>
                </c:pt>
                <c:pt idx="36">
                  <c:v>02/06/2024</c:v>
                </c:pt>
                <c:pt idx="37">
                  <c:v>02/07/2024</c:v>
                </c:pt>
                <c:pt idx="38">
                  <c:v>02/08/2024</c:v>
                </c:pt>
                <c:pt idx="39">
                  <c:v>02/09/2024</c:v>
                </c:pt>
                <c:pt idx="40">
                  <c:v>02/10/2024</c:v>
                </c:pt>
                <c:pt idx="41">
                  <c:v>02/11/2024</c:v>
                </c:pt>
                <c:pt idx="42">
                  <c:v>02/12/2024</c:v>
                </c:pt>
                <c:pt idx="43">
                  <c:v>02/13/2024</c:v>
                </c:pt>
                <c:pt idx="44">
                  <c:v>02/14/2024</c:v>
                </c:pt>
              </c:strCache>
            </c:strRef>
          </c:cat>
          <c:val>
            <c:numRef>
              <c:f>pivot_daily!$P$4:$P$48</c:f>
              <c:numCache>
                <c:formatCode>0</c:formatCode>
                <c:ptCount val="45"/>
                <c:pt idx="8">
                  <c:v>947360</c:v>
                </c:pt>
                <c:pt idx="9">
                  <c:v>1453188</c:v>
                </c:pt>
                <c:pt idx="11">
                  <c:v>904428</c:v>
                </c:pt>
                <c:pt idx="13">
                  <c:v>1842912</c:v>
                </c:pt>
                <c:pt idx="15">
                  <c:v>768775</c:v>
                </c:pt>
                <c:pt idx="16">
                  <c:v>575110</c:v>
                </c:pt>
                <c:pt idx="24">
                  <c:v>1043394</c:v>
                </c:pt>
                <c:pt idx="27">
                  <c:v>1849118</c:v>
                </c:pt>
                <c:pt idx="31">
                  <c:v>1119690</c:v>
                </c:pt>
                <c:pt idx="32">
                  <c:v>1222843</c:v>
                </c:pt>
                <c:pt idx="36">
                  <c:v>934824</c:v>
                </c:pt>
                <c:pt idx="39">
                  <c:v>1274028</c:v>
                </c:pt>
                <c:pt idx="40">
                  <c:v>2139995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9D8-D748-B044-FE6BBFE9A00F}"/>
            </c:ext>
          </c:extLst>
        </c:ser>
        <c:ser>
          <c:idx val="3"/>
          <c:order val="3"/>
          <c:tx>
            <c:strRef>
              <c:f>pivot_daily!$Q$2:$Q$3</c:f>
              <c:strCache>
                <c:ptCount val="1"/>
                <c:pt idx="0">
                  <c:v>TikTok</c:v>
                </c:pt>
              </c:strCache>
            </c:strRef>
          </c:tx>
          <c:spPr>
            <a:solidFill>
              <a:srgbClr val="7030A0"/>
            </a:solidFill>
            <a:ln>
              <a:noFill/>
            </a:ln>
            <a:effectLst/>
          </c:spPr>
          <c:invertIfNegative val="0"/>
          <c:cat>
            <c:strRef>
              <c:f>pivot_daily!$M$4:$M$48</c:f>
              <c:strCache>
                <c:ptCount val="45"/>
                <c:pt idx="0">
                  <c:v>01/01/2024</c:v>
                </c:pt>
                <c:pt idx="1">
                  <c:v>01/02/2024</c:v>
                </c:pt>
                <c:pt idx="2">
                  <c:v>01/03/2024</c:v>
                </c:pt>
                <c:pt idx="3">
                  <c:v>01/04/2024</c:v>
                </c:pt>
                <c:pt idx="4">
                  <c:v>01/05/2024</c:v>
                </c:pt>
                <c:pt idx="5">
                  <c:v>01/06/2024</c:v>
                </c:pt>
                <c:pt idx="6">
                  <c:v>01/07/2024</c:v>
                </c:pt>
                <c:pt idx="7">
                  <c:v>01/08/2024</c:v>
                </c:pt>
                <c:pt idx="8">
                  <c:v>01/09/2024</c:v>
                </c:pt>
                <c:pt idx="9">
                  <c:v>01/10/2024</c:v>
                </c:pt>
                <c:pt idx="10">
                  <c:v>01/11/2024</c:v>
                </c:pt>
                <c:pt idx="11">
                  <c:v>01/12/2024</c:v>
                </c:pt>
                <c:pt idx="12">
                  <c:v>01/13/2024</c:v>
                </c:pt>
                <c:pt idx="13">
                  <c:v>01/14/2024</c:v>
                </c:pt>
                <c:pt idx="14">
                  <c:v>01/15/2024</c:v>
                </c:pt>
                <c:pt idx="15">
                  <c:v>01/16/2024</c:v>
                </c:pt>
                <c:pt idx="16">
                  <c:v>01/17/2024</c:v>
                </c:pt>
                <c:pt idx="17">
                  <c:v>01/18/2024</c:v>
                </c:pt>
                <c:pt idx="18">
                  <c:v>01/19/2024</c:v>
                </c:pt>
                <c:pt idx="19">
                  <c:v>01/20/2024</c:v>
                </c:pt>
                <c:pt idx="20">
                  <c:v>01/21/2024</c:v>
                </c:pt>
                <c:pt idx="21">
                  <c:v>01/22/2024</c:v>
                </c:pt>
                <c:pt idx="22">
                  <c:v>01/23/2024</c:v>
                </c:pt>
                <c:pt idx="23">
                  <c:v>01/24/2024</c:v>
                </c:pt>
                <c:pt idx="24">
                  <c:v>01/25/2024</c:v>
                </c:pt>
                <c:pt idx="25">
                  <c:v>01/26/2024</c:v>
                </c:pt>
                <c:pt idx="26">
                  <c:v>01/27/2024</c:v>
                </c:pt>
                <c:pt idx="27">
                  <c:v>01/28/2024</c:v>
                </c:pt>
                <c:pt idx="28">
                  <c:v>01/29/2024</c:v>
                </c:pt>
                <c:pt idx="29">
                  <c:v>01/30/2024</c:v>
                </c:pt>
                <c:pt idx="30">
                  <c:v>01/31/2024</c:v>
                </c:pt>
                <c:pt idx="31">
                  <c:v>02/01/2024</c:v>
                </c:pt>
                <c:pt idx="32">
                  <c:v>02/02/2024</c:v>
                </c:pt>
                <c:pt idx="33">
                  <c:v>02/03/2024</c:v>
                </c:pt>
                <c:pt idx="34">
                  <c:v>02/04/2024</c:v>
                </c:pt>
                <c:pt idx="35">
                  <c:v>02/05/2024</c:v>
                </c:pt>
                <c:pt idx="36">
                  <c:v>02/06/2024</c:v>
                </c:pt>
                <c:pt idx="37">
                  <c:v>02/07/2024</c:v>
                </c:pt>
                <c:pt idx="38">
                  <c:v>02/08/2024</c:v>
                </c:pt>
                <c:pt idx="39">
                  <c:v>02/09/2024</c:v>
                </c:pt>
                <c:pt idx="40">
                  <c:v>02/10/2024</c:v>
                </c:pt>
                <c:pt idx="41">
                  <c:v>02/11/2024</c:v>
                </c:pt>
                <c:pt idx="42">
                  <c:v>02/12/2024</c:v>
                </c:pt>
                <c:pt idx="43">
                  <c:v>02/13/2024</c:v>
                </c:pt>
                <c:pt idx="44">
                  <c:v>02/14/2024</c:v>
                </c:pt>
              </c:strCache>
            </c:strRef>
          </c:cat>
          <c:val>
            <c:numRef>
              <c:f>pivot_daily!$Q$4:$Q$48</c:f>
              <c:numCache>
                <c:formatCode>0</c:formatCode>
                <c:ptCount val="45"/>
                <c:pt idx="7">
                  <c:v>823640</c:v>
                </c:pt>
                <c:pt idx="11">
                  <c:v>1560974</c:v>
                </c:pt>
                <c:pt idx="19">
                  <c:v>2819338</c:v>
                </c:pt>
                <c:pt idx="22">
                  <c:v>1063475</c:v>
                </c:pt>
                <c:pt idx="23">
                  <c:v>976320</c:v>
                </c:pt>
                <c:pt idx="25">
                  <c:v>912626</c:v>
                </c:pt>
                <c:pt idx="31">
                  <c:v>891756</c:v>
                </c:pt>
                <c:pt idx="33">
                  <c:v>2507598</c:v>
                </c:pt>
                <c:pt idx="37">
                  <c:v>1486950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9D8-D748-B044-FE6BBFE9A0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07197071"/>
        <c:axId val="2041421520"/>
      </c:barChart>
      <c:catAx>
        <c:axId val="5071970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2041421520"/>
        <c:crosses val="autoZero"/>
        <c:auto val="1"/>
        <c:lblAlgn val="ctr"/>
        <c:lblOffset val="100"/>
        <c:noMultiLvlLbl val="0"/>
      </c:catAx>
      <c:valAx>
        <c:axId val="2041421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5071970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V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[soundscape_final_Chau.xlsx]pivot_daily!PivotTable4</c:name>
    <c:fmtId val="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V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V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V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7030A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V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pivot_daily!$T$2:$T$3</c:f>
              <c:strCache>
                <c:ptCount val="1"/>
                <c:pt idx="0">
                  <c:v>Blog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pivot_daily!$S$4:$S$48</c:f>
              <c:strCache>
                <c:ptCount val="45"/>
                <c:pt idx="0">
                  <c:v>01/01/2024</c:v>
                </c:pt>
                <c:pt idx="1">
                  <c:v>01/02/2024</c:v>
                </c:pt>
                <c:pt idx="2">
                  <c:v>01/03/2024</c:v>
                </c:pt>
                <c:pt idx="3">
                  <c:v>01/04/2024</c:v>
                </c:pt>
                <c:pt idx="4">
                  <c:v>01/05/2024</c:v>
                </c:pt>
                <c:pt idx="5">
                  <c:v>01/06/2024</c:v>
                </c:pt>
                <c:pt idx="6">
                  <c:v>01/07/2024</c:v>
                </c:pt>
                <c:pt idx="7">
                  <c:v>01/08/2024</c:v>
                </c:pt>
                <c:pt idx="8">
                  <c:v>01/09/2024</c:v>
                </c:pt>
                <c:pt idx="9">
                  <c:v>01/10/2024</c:v>
                </c:pt>
                <c:pt idx="10">
                  <c:v>01/11/2024</c:v>
                </c:pt>
                <c:pt idx="11">
                  <c:v>01/12/2024</c:v>
                </c:pt>
                <c:pt idx="12">
                  <c:v>01/13/2024</c:v>
                </c:pt>
                <c:pt idx="13">
                  <c:v>01/14/2024</c:v>
                </c:pt>
                <c:pt idx="14">
                  <c:v>01/15/2024</c:v>
                </c:pt>
                <c:pt idx="15">
                  <c:v>01/16/2024</c:v>
                </c:pt>
                <c:pt idx="16">
                  <c:v>01/17/2024</c:v>
                </c:pt>
                <c:pt idx="17">
                  <c:v>01/18/2024</c:v>
                </c:pt>
                <c:pt idx="18">
                  <c:v>01/19/2024</c:v>
                </c:pt>
                <c:pt idx="19">
                  <c:v>01/20/2024</c:v>
                </c:pt>
                <c:pt idx="20">
                  <c:v>01/21/2024</c:v>
                </c:pt>
                <c:pt idx="21">
                  <c:v>01/22/2024</c:v>
                </c:pt>
                <c:pt idx="22">
                  <c:v>01/23/2024</c:v>
                </c:pt>
                <c:pt idx="23">
                  <c:v>01/24/2024</c:v>
                </c:pt>
                <c:pt idx="24">
                  <c:v>01/25/2024</c:v>
                </c:pt>
                <c:pt idx="25">
                  <c:v>01/26/2024</c:v>
                </c:pt>
                <c:pt idx="26">
                  <c:v>01/27/2024</c:v>
                </c:pt>
                <c:pt idx="27">
                  <c:v>01/28/2024</c:v>
                </c:pt>
                <c:pt idx="28">
                  <c:v>01/29/2024</c:v>
                </c:pt>
                <c:pt idx="29">
                  <c:v>01/30/2024</c:v>
                </c:pt>
                <c:pt idx="30">
                  <c:v>01/31/2024</c:v>
                </c:pt>
                <c:pt idx="31">
                  <c:v>02/01/2024</c:v>
                </c:pt>
                <c:pt idx="32">
                  <c:v>02/02/2024</c:v>
                </c:pt>
                <c:pt idx="33">
                  <c:v>02/03/2024</c:v>
                </c:pt>
                <c:pt idx="34">
                  <c:v>02/04/2024</c:v>
                </c:pt>
                <c:pt idx="35">
                  <c:v>02/05/2024</c:v>
                </c:pt>
                <c:pt idx="36">
                  <c:v>02/06/2024</c:v>
                </c:pt>
                <c:pt idx="37">
                  <c:v>02/07/2024</c:v>
                </c:pt>
                <c:pt idx="38">
                  <c:v>02/08/2024</c:v>
                </c:pt>
                <c:pt idx="39">
                  <c:v>02/09/2024</c:v>
                </c:pt>
                <c:pt idx="40">
                  <c:v>02/10/2024</c:v>
                </c:pt>
                <c:pt idx="41">
                  <c:v>02/11/2024</c:v>
                </c:pt>
                <c:pt idx="42">
                  <c:v>02/12/2024</c:v>
                </c:pt>
                <c:pt idx="43">
                  <c:v>02/13/2024</c:v>
                </c:pt>
                <c:pt idx="44">
                  <c:v>02/14/2024</c:v>
                </c:pt>
              </c:strCache>
            </c:strRef>
          </c:cat>
          <c:val>
            <c:numRef>
              <c:f>pivot_daily!$T$4:$T$48</c:f>
              <c:numCache>
                <c:formatCode>0</c:formatCode>
                <c:ptCount val="45"/>
                <c:pt idx="1">
                  <c:v>9776</c:v>
                </c:pt>
                <c:pt idx="2">
                  <c:v>8805</c:v>
                </c:pt>
                <c:pt idx="6">
                  <c:v>10392</c:v>
                </c:pt>
                <c:pt idx="7">
                  <c:v>6180</c:v>
                </c:pt>
                <c:pt idx="10">
                  <c:v>7830</c:v>
                </c:pt>
                <c:pt idx="12">
                  <c:v>20965</c:v>
                </c:pt>
                <c:pt idx="17">
                  <c:v>7980</c:v>
                </c:pt>
                <c:pt idx="22">
                  <c:v>2976</c:v>
                </c:pt>
                <c:pt idx="31">
                  <c:v>6108</c:v>
                </c:pt>
                <c:pt idx="34">
                  <c:v>16802</c:v>
                </c:pt>
                <c:pt idx="36">
                  <c:v>7260</c:v>
                </c:pt>
                <c:pt idx="38">
                  <c:v>6578</c:v>
                </c:pt>
                <c:pt idx="41">
                  <c:v>19875</c:v>
                </c:pt>
                <c:pt idx="42">
                  <c:v>11060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75-9F43-9869-45DAB8BF6C9F}"/>
            </c:ext>
          </c:extLst>
        </c:ser>
        <c:ser>
          <c:idx val="1"/>
          <c:order val="1"/>
          <c:tx>
            <c:strRef>
              <c:f>pivot_daily!$U$2:$U$3</c:f>
              <c:strCache>
                <c:ptCount val="1"/>
                <c:pt idx="0">
                  <c:v>Instagram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pivot_daily!$S$4:$S$48</c:f>
              <c:strCache>
                <c:ptCount val="45"/>
                <c:pt idx="0">
                  <c:v>01/01/2024</c:v>
                </c:pt>
                <c:pt idx="1">
                  <c:v>01/02/2024</c:v>
                </c:pt>
                <c:pt idx="2">
                  <c:v>01/03/2024</c:v>
                </c:pt>
                <c:pt idx="3">
                  <c:v>01/04/2024</c:v>
                </c:pt>
                <c:pt idx="4">
                  <c:v>01/05/2024</c:v>
                </c:pt>
                <c:pt idx="5">
                  <c:v>01/06/2024</c:v>
                </c:pt>
                <c:pt idx="6">
                  <c:v>01/07/2024</c:v>
                </c:pt>
                <c:pt idx="7">
                  <c:v>01/08/2024</c:v>
                </c:pt>
                <c:pt idx="8">
                  <c:v>01/09/2024</c:v>
                </c:pt>
                <c:pt idx="9">
                  <c:v>01/10/2024</c:v>
                </c:pt>
                <c:pt idx="10">
                  <c:v>01/11/2024</c:v>
                </c:pt>
                <c:pt idx="11">
                  <c:v>01/12/2024</c:v>
                </c:pt>
                <c:pt idx="12">
                  <c:v>01/13/2024</c:v>
                </c:pt>
                <c:pt idx="13">
                  <c:v>01/14/2024</c:v>
                </c:pt>
                <c:pt idx="14">
                  <c:v>01/15/2024</c:v>
                </c:pt>
                <c:pt idx="15">
                  <c:v>01/16/2024</c:v>
                </c:pt>
                <c:pt idx="16">
                  <c:v>01/17/2024</c:v>
                </c:pt>
                <c:pt idx="17">
                  <c:v>01/18/2024</c:v>
                </c:pt>
                <c:pt idx="18">
                  <c:v>01/19/2024</c:v>
                </c:pt>
                <c:pt idx="19">
                  <c:v>01/20/2024</c:v>
                </c:pt>
                <c:pt idx="20">
                  <c:v>01/21/2024</c:v>
                </c:pt>
                <c:pt idx="21">
                  <c:v>01/22/2024</c:v>
                </c:pt>
                <c:pt idx="22">
                  <c:v>01/23/2024</c:v>
                </c:pt>
                <c:pt idx="23">
                  <c:v>01/24/2024</c:v>
                </c:pt>
                <c:pt idx="24">
                  <c:v>01/25/2024</c:v>
                </c:pt>
                <c:pt idx="25">
                  <c:v>01/26/2024</c:v>
                </c:pt>
                <c:pt idx="26">
                  <c:v>01/27/2024</c:v>
                </c:pt>
                <c:pt idx="27">
                  <c:v>01/28/2024</c:v>
                </c:pt>
                <c:pt idx="28">
                  <c:v>01/29/2024</c:v>
                </c:pt>
                <c:pt idx="29">
                  <c:v>01/30/2024</c:v>
                </c:pt>
                <c:pt idx="30">
                  <c:v>01/31/2024</c:v>
                </c:pt>
                <c:pt idx="31">
                  <c:v>02/01/2024</c:v>
                </c:pt>
                <c:pt idx="32">
                  <c:v>02/02/2024</c:v>
                </c:pt>
                <c:pt idx="33">
                  <c:v>02/03/2024</c:v>
                </c:pt>
                <c:pt idx="34">
                  <c:v>02/04/2024</c:v>
                </c:pt>
                <c:pt idx="35">
                  <c:v>02/05/2024</c:v>
                </c:pt>
                <c:pt idx="36">
                  <c:v>02/06/2024</c:v>
                </c:pt>
                <c:pt idx="37">
                  <c:v>02/07/2024</c:v>
                </c:pt>
                <c:pt idx="38">
                  <c:v>02/08/2024</c:v>
                </c:pt>
                <c:pt idx="39">
                  <c:v>02/09/2024</c:v>
                </c:pt>
                <c:pt idx="40">
                  <c:v>02/10/2024</c:v>
                </c:pt>
                <c:pt idx="41">
                  <c:v>02/11/2024</c:v>
                </c:pt>
                <c:pt idx="42">
                  <c:v>02/12/2024</c:v>
                </c:pt>
                <c:pt idx="43">
                  <c:v>02/13/2024</c:v>
                </c:pt>
                <c:pt idx="44">
                  <c:v>02/14/2024</c:v>
                </c:pt>
              </c:strCache>
            </c:strRef>
          </c:cat>
          <c:val>
            <c:numRef>
              <c:f>pivot_daily!$U$4:$U$48</c:f>
              <c:numCache>
                <c:formatCode>0</c:formatCode>
                <c:ptCount val="45"/>
                <c:pt idx="0">
                  <c:v>42527</c:v>
                </c:pt>
                <c:pt idx="7">
                  <c:v>50324</c:v>
                </c:pt>
                <c:pt idx="14">
                  <c:v>18120</c:v>
                </c:pt>
                <c:pt idx="15">
                  <c:v>37356</c:v>
                </c:pt>
                <c:pt idx="16">
                  <c:v>49959</c:v>
                </c:pt>
                <c:pt idx="18">
                  <c:v>31716</c:v>
                </c:pt>
                <c:pt idx="21">
                  <c:v>44333</c:v>
                </c:pt>
                <c:pt idx="23">
                  <c:v>28954</c:v>
                </c:pt>
                <c:pt idx="27">
                  <c:v>79203</c:v>
                </c:pt>
                <c:pt idx="28">
                  <c:v>46215</c:v>
                </c:pt>
                <c:pt idx="33">
                  <c:v>55176</c:v>
                </c:pt>
                <c:pt idx="34">
                  <c:v>79546</c:v>
                </c:pt>
                <c:pt idx="35">
                  <c:v>44474</c:v>
                </c:pt>
                <c:pt idx="37">
                  <c:v>37555</c:v>
                </c:pt>
                <c:pt idx="39">
                  <c:v>49035</c:v>
                </c:pt>
                <c:pt idx="40">
                  <c:v>67221</c:v>
                </c:pt>
                <c:pt idx="41">
                  <c:v>97661</c:v>
                </c:pt>
                <c:pt idx="43">
                  <c:v>45064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C75-9F43-9869-45DAB8BF6C9F}"/>
            </c:ext>
          </c:extLst>
        </c:ser>
        <c:ser>
          <c:idx val="2"/>
          <c:order val="2"/>
          <c:tx>
            <c:strRef>
              <c:f>pivot_daily!$V$2:$V$3</c:f>
              <c:strCache>
                <c:ptCount val="1"/>
                <c:pt idx="0">
                  <c:v>Spotify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pivot_daily!$S$4:$S$48</c:f>
              <c:strCache>
                <c:ptCount val="45"/>
                <c:pt idx="0">
                  <c:v>01/01/2024</c:v>
                </c:pt>
                <c:pt idx="1">
                  <c:v>01/02/2024</c:v>
                </c:pt>
                <c:pt idx="2">
                  <c:v>01/03/2024</c:v>
                </c:pt>
                <c:pt idx="3">
                  <c:v>01/04/2024</c:v>
                </c:pt>
                <c:pt idx="4">
                  <c:v>01/05/2024</c:v>
                </c:pt>
                <c:pt idx="5">
                  <c:v>01/06/2024</c:v>
                </c:pt>
                <c:pt idx="6">
                  <c:v>01/07/2024</c:v>
                </c:pt>
                <c:pt idx="7">
                  <c:v>01/08/2024</c:v>
                </c:pt>
                <c:pt idx="8">
                  <c:v>01/09/2024</c:v>
                </c:pt>
                <c:pt idx="9">
                  <c:v>01/10/2024</c:v>
                </c:pt>
                <c:pt idx="10">
                  <c:v>01/11/2024</c:v>
                </c:pt>
                <c:pt idx="11">
                  <c:v>01/12/2024</c:v>
                </c:pt>
                <c:pt idx="12">
                  <c:v>01/13/2024</c:v>
                </c:pt>
                <c:pt idx="13">
                  <c:v>01/14/2024</c:v>
                </c:pt>
                <c:pt idx="14">
                  <c:v>01/15/2024</c:v>
                </c:pt>
                <c:pt idx="15">
                  <c:v>01/16/2024</c:v>
                </c:pt>
                <c:pt idx="16">
                  <c:v>01/17/2024</c:v>
                </c:pt>
                <c:pt idx="17">
                  <c:v>01/18/2024</c:v>
                </c:pt>
                <c:pt idx="18">
                  <c:v>01/19/2024</c:v>
                </c:pt>
                <c:pt idx="19">
                  <c:v>01/20/2024</c:v>
                </c:pt>
                <c:pt idx="20">
                  <c:v>01/21/2024</c:v>
                </c:pt>
                <c:pt idx="21">
                  <c:v>01/22/2024</c:v>
                </c:pt>
                <c:pt idx="22">
                  <c:v>01/23/2024</c:v>
                </c:pt>
                <c:pt idx="23">
                  <c:v>01/24/2024</c:v>
                </c:pt>
                <c:pt idx="24">
                  <c:v>01/25/2024</c:v>
                </c:pt>
                <c:pt idx="25">
                  <c:v>01/26/2024</c:v>
                </c:pt>
                <c:pt idx="26">
                  <c:v>01/27/2024</c:v>
                </c:pt>
                <c:pt idx="27">
                  <c:v>01/28/2024</c:v>
                </c:pt>
                <c:pt idx="28">
                  <c:v>01/29/2024</c:v>
                </c:pt>
                <c:pt idx="29">
                  <c:v>01/30/2024</c:v>
                </c:pt>
                <c:pt idx="30">
                  <c:v>01/31/2024</c:v>
                </c:pt>
                <c:pt idx="31">
                  <c:v>02/01/2024</c:v>
                </c:pt>
                <c:pt idx="32">
                  <c:v>02/02/2024</c:v>
                </c:pt>
                <c:pt idx="33">
                  <c:v>02/03/2024</c:v>
                </c:pt>
                <c:pt idx="34">
                  <c:v>02/04/2024</c:v>
                </c:pt>
                <c:pt idx="35">
                  <c:v>02/05/2024</c:v>
                </c:pt>
                <c:pt idx="36">
                  <c:v>02/06/2024</c:v>
                </c:pt>
                <c:pt idx="37">
                  <c:v>02/07/2024</c:v>
                </c:pt>
                <c:pt idx="38">
                  <c:v>02/08/2024</c:v>
                </c:pt>
                <c:pt idx="39">
                  <c:v>02/09/2024</c:v>
                </c:pt>
                <c:pt idx="40">
                  <c:v>02/10/2024</c:v>
                </c:pt>
                <c:pt idx="41">
                  <c:v>02/11/2024</c:v>
                </c:pt>
                <c:pt idx="42">
                  <c:v>02/12/2024</c:v>
                </c:pt>
                <c:pt idx="43">
                  <c:v>02/13/2024</c:v>
                </c:pt>
                <c:pt idx="44">
                  <c:v>02/14/2024</c:v>
                </c:pt>
              </c:strCache>
            </c:strRef>
          </c:cat>
          <c:val>
            <c:numRef>
              <c:f>pivot_daily!$V$4:$V$48</c:f>
              <c:numCache>
                <c:formatCode>0</c:formatCode>
                <c:ptCount val="45"/>
                <c:pt idx="8">
                  <c:v>28706</c:v>
                </c:pt>
                <c:pt idx="9">
                  <c:v>35277</c:v>
                </c:pt>
                <c:pt idx="11">
                  <c:v>24136</c:v>
                </c:pt>
                <c:pt idx="13">
                  <c:v>56916</c:v>
                </c:pt>
                <c:pt idx="15">
                  <c:v>19136</c:v>
                </c:pt>
                <c:pt idx="16">
                  <c:v>15980</c:v>
                </c:pt>
                <c:pt idx="24">
                  <c:v>29205</c:v>
                </c:pt>
                <c:pt idx="27">
                  <c:v>41838</c:v>
                </c:pt>
                <c:pt idx="31">
                  <c:v>28236</c:v>
                </c:pt>
                <c:pt idx="32">
                  <c:v>28913</c:v>
                </c:pt>
                <c:pt idx="36">
                  <c:v>22924</c:v>
                </c:pt>
                <c:pt idx="39">
                  <c:v>31407</c:v>
                </c:pt>
                <c:pt idx="40">
                  <c:v>66830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C75-9F43-9869-45DAB8BF6C9F}"/>
            </c:ext>
          </c:extLst>
        </c:ser>
        <c:ser>
          <c:idx val="3"/>
          <c:order val="3"/>
          <c:tx>
            <c:strRef>
              <c:f>pivot_daily!$W$2:$W$3</c:f>
              <c:strCache>
                <c:ptCount val="1"/>
                <c:pt idx="0">
                  <c:v>TikTok</c:v>
                </c:pt>
              </c:strCache>
            </c:strRef>
          </c:tx>
          <c:spPr>
            <a:solidFill>
              <a:srgbClr val="7030A0"/>
            </a:solidFill>
            <a:ln>
              <a:noFill/>
            </a:ln>
            <a:effectLst/>
          </c:spPr>
          <c:invertIfNegative val="0"/>
          <c:cat>
            <c:strRef>
              <c:f>pivot_daily!$S$4:$S$48</c:f>
              <c:strCache>
                <c:ptCount val="45"/>
                <c:pt idx="0">
                  <c:v>01/01/2024</c:v>
                </c:pt>
                <c:pt idx="1">
                  <c:v>01/02/2024</c:v>
                </c:pt>
                <c:pt idx="2">
                  <c:v>01/03/2024</c:v>
                </c:pt>
                <c:pt idx="3">
                  <c:v>01/04/2024</c:v>
                </c:pt>
                <c:pt idx="4">
                  <c:v>01/05/2024</c:v>
                </c:pt>
                <c:pt idx="5">
                  <c:v>01/06/2024</c:v>
                </c:pt>
                <c:pt idx="6">
                  <c:v>01/07/2024</c:v>
                </c:pt>
                <c:pt idx="7">
                  <c:v>01/08/2024</c:v>
                </c:pt>
                <c:pt idx="8">
                  <c:v>01/09/2024</c:v>
                </c:pt>
                <c:pt idx="9">
                  <c:v>01/10/2024</c:v>
                </c:pt>
                <c:pt idx="10">
                  <c:v>01/11/2024</c:v>
                </c:pt>
                <c:pt idx="11">
                  <c:v>01/12/2024</c:v>
                </c:pt>
                <c:pt idx="12">
                  <c:v>01/13/2024</c:v>
                </c:pt>
                <c:pt idx="13">
                  <c:v>01/14/2024</c:v>
                </c:pt>
                <c:pt idx="14">
                  <c:v>01/15/2024</c:v>
                </c:pt>
                <c:pt idx="15">
                  <c:v>01/16/2024</c:v>
                </c:pt>
                <c:pt idx="16">
                  <c:v>01/17/2024</c:v>
                </c:pt>
                <c:pt idx="17">
                  <c:v>01/18/2024</c:v>
                </c:pt>
                <c:pt idx="18">
                  <c:v>01/19/2024</c:v>
                </c:pt>
                <c:pt idx="19">
                  <c:v>01/20/2024</c:v>
                </c:pt>
                <c:pt idx="20">
                  <c:v>01/21/2024</c:v>
                </c:pt>
                <c:pt idx="21">
                  <c:v>01/22/2024</c:v>
                </c:pt>
                <c:pt idx="22">
                  <c:v>01/23/2024</c:v>
                </c:pt>
                <c:pt idx="23">
                  <c:v>01/24/2024</c:v>
                </c:pt>
                <c:pt idx="24">
                  <c:v>01/25/2024</c:v>
                </c:pt>
                <c:pt idx="25">
                  <c:v>01/26/2024</c:v>
                </c:pt>
                <c:pt idx="26">
                  <c:v>01/27/2024</c:v>
                </c:pt>
                <c:pt idx="27">
                  <c:v>01/28/2024</c:v>
                </c:pt>
                <c:pt idx="28">
                  <c:v>01/29/2024</c:v>
                </c:pt>
                <c:pt idx="29">
                  <c:v>01/30/2024</c:v>
                </c:pt>
                <c:pt idx="30">
                  <c:v>01/31/2024</c:v>
                </c:pt>
                <c:pt idx="31">
                  <c:v>02/01/2024</c:v>
                </c:pt>
                <c:pt idx="32">
                  <c:v>02/02/2024</c:v>
                </c:pt>
                <c:pt idx="33">
                  <c:v>02/03/2024</c:v>
                </c:pt>
                <c:pt idx="34">
                  <c:v>02/04/2024</c:v>
                </c:pt>
                <c:pt idx="35">
                  <c:v>02/05/2024</c:v>
                </c:pt>
                <c:pt idx="36">
                  <c:v>02/06/2024</c:v>
                </c:pt>
                <c:pt idx="37">
                  <c:v>02/07/2024</c:v>
                </c:pt>
                <c:pt idx="38">
                  <c:v>02/08/2024</c:v>
                </c:pt>
                <c:pt idx="39">
                  <c:v>02/09/2024</c:v>
                </c:pt>
                <c:pt idx="40">
                  <c:v>02/10/2024</c:v>
                </c:pt>
                <c:pt idx="41">
                  <c:v>02/11/2024</c:v>
                </c:pt>
                <c:pt idx="42">
                  <c:v>02/12/2024</c:v>
                </c:pt>
                <c:pt idx="43">
                  <c:v>02/13/2024</c:v>
                </c:pt>
                <c:pt idx="44">
                  <c:v>02/14/2024</c:v>
                </c:pt>
              </c:strCache>
            </c:strRef>
          </c:cat>
          <c:val>
            <c:numRef>
              <c:f>pivot_daily!$W$4:$W$48</c:f>
              <c:numCache>
                <c:formatCode>0</c:formatCode>
                <c:ptCount val="45"/>
                <c:pt idx="7">
                  <c:v>15980</c:v>
                </c:pt>
                <c:pt idx="11">
                  <c:v>28968</c:v>
                </c:pt>
                <c:pt idx="19">
                  <c:v>54696</c:v>
                </c:pt>
                <c:pt idx="22">
                  <c:v>22350</c:v>
                </c:pt>
                <c:pt idx="23">
                  <c:v>18873</c:v>
                </c:pt>
                <c:pt idx="25">
                  <c:v>17472</c:v>
                </c:pt>
                <c:pt idx="31">
                  <c:v>21735</c:v>
                </c:pt>
                <c:pt idx="33">
                  <c:v>52486</c:v>
                </c:pt>
                <c:pt idx="37">
                  <c:v>30600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C75-9F43-9869-45DAB8BF6C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96530143"/>
        <c:axId val="2041255120"/>
      </c:barChart>
      <c:catAx>
        <c:axId val="3965301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2041255120"/>
        <c:crosses val="autoZero"/>
        <c:auto val="1"/>
        <c:lblAlgn val="ctr"/>
        <c:lblOffset val="100"/>
        <c:noMultiLvlLbl val="0"/>
      </c:catAx>
      <c:valAx>
        <c:axId val="2041255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3965301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V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1.png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image" Target="../media/image3.emf"/><Relationship Id="rId4" Type="http://schemas.openxmlformats.org/officeDocument/2006/relationships/chart" Target="../charts/chart4.xml"/><Relationship Id="rId9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6" Type="http://schemas.openxmlformats.org/officeDocument/2006/relationships/chart" Target="../charts/chart13.xml"/><Relationship Id="rId5" Type="http://schemas.openxmlformats.org/officeDocument/2006/relationships/chart" Target="../charts/chart12.xml"/><Relationship Id="rId4" Type="http://schemas.openxmlformats.org/officeDocument/2006/relationships/chart" Target="../charts/chart1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6.xml"/><Relationship Id="rId2" Type="http://schemas.openxmlformats.org/officeDocument/2006/relationships/chart" Target="../charts/chart15.xml"/><Relationship Id="rId1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812800</xdr:colOff>
      <xdr:row>0</xdr:row>
      <xdr:rowOff>152400</xdr:rowOff>
    </xdr:from>
    <xdr:to>
      <xdr:col>19</xdr:col>
      <xdr:colOff>127000</xdr:colOff>
      <xdr:row>4</xdr:row>
      <xdr:rowOff>50800</xdr:rowOff>
    </xdr:to>
    <xdr:sp macro="" textlink="">
      <xdr:nvSpPr>
        <xdr:cNvPr id="3" name="Rounded Rectangle 2">
          <a:extLst>
            <a:ext uri="{FF2B5EF4-FFF2-40B4-BE49-F238E27FC236}">
              <a16:creationId xmlns:a16="http://schemas.microsoft.com/office/drawing/2014/main" id="{5CFA096E-311A-94CD-CE1F-F62434FF20A6}"/>
            </a:ext>
          </a:extLst>
        </xdr:cNvPr>
        <xdr:cNvSpPr/>
      </xdr:nvSpPr>
      <xdr:spPr>
        <a:xfrm>
          <a:off x="812800" y="152400"/>
          <a:ext cx="14998700" cy="609600"/>
        </a:xfrm>
        <a:prstGeom prst="roundRect">
          <a:avLst/>
        </a:prstGeom>
        <a:solidFill>
          <a:srgbClr val="00B0F0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700" b="1" i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SOUNDSCAPE FESTIFAL DASHBOARD </a:t>
          </a:r>
        </a:p>
      </xdr:txBody>
    </xdr:sp>
    <xdr:clientData/>
  </xdr:twoCellAnchor>
  <xdr:twoCellAnchor>
    <xdr:from>
      <xdr:col>1</xdr:col>
      <xdr:colOff>0</xdr:colOff>
      <xdr:row>4</xdr:row>
      <xdr:rowOff>177800</xdr:rowOff>
    </xdr:from>
    <xdr:to>
      <xdr:col>5</xdr:col>
      <xdr:colOff>355600</xdr:colOff>
      <xdr:row>18</xdr:row>
      <xdr:rowOff>165100</xdr:rowOff>
    </xdr:to>
    <xdr:sp macro="" textlink="">
      <xdr:nvSpPr>
        <xdr:cNvPr id="7" name="Rounded Rectangle 6">
          <a:extLst>
            <a:ext uri="{FF2B5EF4-FFF2-40B4-BE49-F238E27FC236}">
              <a16:creationId xmlns:a16="http://schemas.microsoft.com/office/drawing/2014/main" id="{74338A03-169A-CE4B-A036-3A052E04A3B4}"/>
            </a:ext>
          </a:extLst>
        </xdr:cNvPr>
        <xdr:cNvSpPr/>
      </xdr:nvSpPr>
      <xdr:spPr>
        <a:xfrm>
          <a:off x="825500" y="939800"/>
          <a:ext cx="3657600" cy="2654300"/>
        </a:xfrm>
        <a:prstGeom prst="roundRect">
          <a:avLst/>
        </a:prstGeom>
        <a:solidFill>
          <a:schemeClr val="bg1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tx2"/>
              </a:solidFill>
              <a:latin typeface="Arial" panose="020B0604020202020204" pitchFamily="34" charset="0"/>
              <a:cs typeface="Arial" panose="020B0604020202020204" pitchFamily="34" charset="0"/>
            </a:rPr>
            <a:t>Click-Through Rate - CTR (%)</a:t>
          </a:r>
        </a:p>
      </xdr:txBody>
    </xdr:sp>
    <xdr:clientData/>
  </xdr:twoCellAnchor>
  <xdr:twoCellAnchor>
    <xdr:from>
      <xdr:col>1</xdr:col>
      <xdr:colOff>508000</xdr:colOff>
      <xdr:row>8</xdr:row>
      <xdr:rowOff>25400</xdr:rowOff>
    </xdr:from>
    <xdr:to>
      <xdr:col>4</xdr:col>
      <xdr:colOff>809625</xdr:colOff>
      <xdr:row>17</xdr:row>
      <xdr:rowOff>153458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1D5B03A-56D8-634B-9CAE-A041F6F875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558800</xdr:colOff>
      <xdr:row>5</xdr:row>
      <xdr:rowOff>0</xdr:rowOff>
    </xdr:from>
    <xdr:to>
      <xdr:col>10</xdr:col>
      <xdr:colOff>88900</xdr:colOff>
      <xdr:row>19</xdr:row>
      <xdr:rowOff>0</xdr:rowOff>
    </xdr:to>
    <xdr:sp macro="" textlink="">
      <xdr:nvSpPr>
        <xdr:cNvPr id="8" name="Rounded Rectangle 7">
          <a:extLst>
            <a:ext uri="{FF2B5EF4-FFF2-40B4-BE49-F238E27FC236}">
              <a16:creationId xmlns:a16="http://schemas.microsoft.com/office/drawing/2014/main" id="{108976B7-2E70-504A-A75B-2FBA6EEE0DBC}"/>
            </a:ext>
          </a:extLst>
        </xdr:cNvPr>
        <xdr:cNvSpPr/>
      </xdr:nvSpPr>
      <xdr:spPr>
        <a:xfrm>
          <a:off x="4686300" y="889000"/>
          <a:ext cx="3657600" cy="2489200"/>
        </a:xfrm>
        <a:prstGeom prst="roundRect">
          <a:avLst/>
        </a:prstGeom>
        <a:solidFill>
          <a:schemeClr val="bg1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tx2"/>
              </a:solidFill>
              <a:latin typeface="Arial" panose="020B0604020202020204" pitchFamily="34" charset="0"/>
              <a:cs typeface="Arial" panose="020B0604020202020204" pitchFamily="34" charset="0"/>
            </a:rPr>
            <a:t>Cost Per Click - CPC ($)</a:t>
          </a:r>
        </a:p>
      </xdr:txBody>
    </xdr:sp>
    <xdr:clientData/>
  </xdr:twoCellAnchor>
  <xdr:twoCellAnchor>
    <xdr:from>
      <xdr:col>10</xdr:col>
      <xdr:colOff>279400</xdr:colOff>
      <xdr:row>4</xdr:row>
      <xdr:rowOff>177800</xdr:rowOff>
    </xdr:from>
    <xdr:to>
      <xdr:col>14</xdr:col>
      <xdr:colOff>635000</xdr:colOff>
      <xdr:row>18</xdr:row>
      <xdr:rowOff>165100</xdr:rowOff>
    </xdr:to>
    <xdr:sp macro="" textlink="">
      <xdr:nvSpPr>
        <xdr:cNvPr id="9" name="Rounded Rectangle 8">
          <a:extLst>
            <a:ext uri="{FF2B5EF4-FFF2-40B4-BE49-F238E27FC236}">
              <a16:creationId xmlns:a16="http://schemas.microsoft.com/office/drawing/2014/main" id="{745EF418-9548-2A46-A5A8-CCD1023DD782}"/>
            </a:ext>
          </a:extLst>
        </xdr:cNvPr>
        <xdr:cNvSpPr/>
      </xdr:nvSpPr>
      <xdr:spPr>
        <a:xfrm>
          <a:off x="8534400" y="939800"/>
          <a:ext cx="3657600" cy="2654300"/>
        </a:xfrm>
        <a:prstGeom prst="roundRect">
          <a:avLst/>
        </a:prstGeom>
        <a:solidFill>
          <a:schemeClr val="bg1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tx2"/>
              </a:solidFill>
              <a:latin typeface="Arial" panose="020B0604020202020204" pitchFamily="34" charset="0"/>
              <a:cs typeface="Arial" panose="020B0604020202020204" pitchFamily="34" charset="0"/>
            </a:rPr>
            <a:t>Conversion Rate - CVR (%)</a:t>
          </a:r>
        </a:p>
      </xdr:txBody>
    </xdr:sp>
    <xdr:clientData/>
  </xdr:twoCellAnchor>
  <xdr:twoCellAnchor>
    <xdr:from>
      <xdr:col>6</xdr:col>
      <xdr:colOff>139701</xdr:colOff>
      <xdr:row>7</xdr:row>
      <xdr:rowOff>171451</xdr:rowOff>
    </xdr:from>
    <xdr:to>
      <xdr:col>9</xdr:col>
      <xdr:colOff>494242</xdr:colOff>
      <xdr:row>17</xdr:row>
      <xdr:rowOff>100542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7F4C732-C4D5-C946-9AD4-29E2A2C563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629709</xdr:colOff>
      <xdr:row>8</xdr:row>
      <xdr:rowOff>19051</xdr:rowOff>
    </xdr:from>
    <xdr:to>
      <xdr:col>14</xdr:col>
      <xdr:colOff>259293</xdr:colOff>
      <xdr:row>17</xdr:row>
      <xdr:rowOff>73025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5BB940B-B423-0340-9DF7-DD9BA0FBDE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25</xdr:row>
      <xdr:rowOff>101600</xdr:rowOff>
    </xdr:from>
    <xdr:to>
      <xdr:col>7</xdr:col>
      <xdr:colOff>660400</xdr:colOff>
      <xdr:row>41</xdr:row>
      <xdr:rowOff>152400</xdr:rowOff>
    </xdr:to>
    <xdr:sp macro="" textlink="">
      <xdr:nvSpPr>
        <xdr:cNvPr id="10" name="Rounded Rectangle 9">
          <a:extLst>
            <a:ext uri="{FF2B5EF4-FFF2-40B4-BE49-F238E27FC236}">
              <a16:creationId xmlns:a16="http://schemas.microsoft.com/office/drawing/2014/main" id="{478D07B1-905A-0E4E-A2D2-8AA921BF7675}"/>
            </a:ext>
          </a:extLst>
        </xdr:cNvPr>
        <xdr:cNvSpPr/>
      </xdr:nvSpPr>
      <xdr:spPr>
        <a:xfrm>
          <a:off x="825500" y="3479800"/>
          <a:ext cx="5613400" cy="2895600"/>
        </a:xfrm>
        <a:prstGeom prst="roundRect">
          <a:avLst/>
        </a:prstGeom>
        <a:solidFill>
          <a:schemeClr val="bg1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tx2"/>
              </a:solidFill>
              <a:latin typeface="Arial" panose="020B0604020202020204" pitchFamily="34" charset="0"/>
              <a:cs typeface="Arial" panose="020B0604020202020204" pitchFamily="34" charset="0"/>
            </a:rPr>
            <a:t>REVENUE ($) vs. ROAS ($)</a:t>
          </a:r>
        </a:p>
      </xdr:txBody>
    </xdr:sp>
    <xdr:clientData/>
  </xdr:twoCellAnchor>
  <xdr:twoCellAnchor>
    <xdr:from>
      <xdr:col>1</xdr:col>
      <xdr:colOff>203200</xdr:colOff>
      <xdr:row>28</xdr:row>
      <xdr:rowOff>76200</xdr:rowOff>
    </xdr:from>
    <xdr:to>
      <xdr:col>7</xdr:col>
      <xdr:colOff>419100</xdr:colOff>
      <xdr:row>40</xdr:row>
      <xdr:rowOff>87841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E8765E9-5412-104B-A826-68E20D2C84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25400</xdr:colOff>
      <xdr:row>25</xdr:row>
      <xdr:rowOff>114300</xdr:rowOff>
    </xdr:from>
    <xdr:to>
      <xdr:col>14</xdr:col>
      <xdr:colOff>596900</xdr:colOff>
      <xdr:row>41</xdr:row>
      <xdr:rowOff>165100</xdr:rowOff>
    </xdr:to>
    <xdr:sp macro="" textlink="">
      <xdr:nvSpPr>
        <xdr:cNvPr id="12" name="Rounded Rectangle 11">
          <a:extLst>
            <a:ext uri="{FF2B5EF4-FFF2-40B4-BE49-F238E27FC236}">
              <a16:creationId xmlns:a16="http://schemas.microsoft.com/office/drawing/2014/main" id="{5FE313B9-EDF4-DA48-B243-58DCE16A52D6}"/>
            </a:ext>
          </a:extLst>
        </xdr:cNvPr>
        <xdr:cNvSpPr/>
      </xdr:nvSpPr>
      <xdr:spPr>
        <a:xfrm>
          <a:off x="6629400" y="3492500"/>
          <a:ext cx="5524500" cy="2895600"/>
        </a:xfrm>
        <a:prstGeom prst="roundRect">
          <a:avLst/>
        </a:prstGeom>
        <a:solidFill>
          <a:schemeClr val="bg1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1800" b="1">
            <a:solidFill>
              <a:schemeClr val="tx2"/>
            </a:solidFill>
          </a:endParaRPr>
        </a:p>
      </xdr:txBody>
    </xdr:sp>
    <xdr:clientData/>
  </xdr:twoCellAnchor>
  <xdr:twoCellAnchor>
    <xdr:from>
      <xdr:col>11</xdr:col>
      <xdr:colOff>228600</xdr:colOff>
      <xdr:row>27</xdr:row>
      <xdr:rowOff>25400</xdr:rowOff>
    </xdr:from>
    <xdr:to>
      <xdr:col>13</xdr:col>
      <xdr:colOff>50800</xdr:colOff>
      <xdr:row>41</xdr:row>
      <xdr:rowOff>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CFAE5716-54E2-034D-996A-EB1D466B48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</xdr:col>
      <xdr:colOff>749300</xdr:colOff>
      <xdr:row>27</xdr:row>
      <xdr:rowOff>0</xdr:rowOff>
    </xdr:from>
    <xdr:to>
      <xdr:col>14</xdr:col>
      <xdr:colOff>546100</xdr:colOff>
      <xdr:row>41</xdr:row>
      <xdr:rowOff>25400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7BFB236C-D163-7449-B0C8-E4A4B4DA35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0</xdr:colOff>
      <xdr:row>42</xdr:row>
      <xdr:rowOff>114300</xdr:rowOff>
    </xdr:from>
    <xdr:to>
      <xdr:col>14</xdr:col>
      <xdr:colOff>558800</xdr:colOff>
      <xdr:row>61</xdr:row>
      <xdr:rowOff>25400</xdr:rowOff>
    </xdr:to>
    <xdr:sp macro="" textlink="">
      <xdr:nvSpPr>
        <xdr:cNvPr id="15" name="Rounded Rectangle 14">
          <a:extLst>
            <a:ext uri="{FF2B5EF4-FFF2-40B4-BE49-F238E27FC236}">
              <a16:creationId xmlns:a16="http://schemas.microsoft.com/office/drawing/2014/main" id="{4F6D3703-6C7C-4B42-B136-72ABFE3F136C}"/>
            </a:ext>
          </a:extLst>
        </xdr:cNvPr>
        <xdr:cNvSpPr/>
      </xdr:nvSpPr>
      <xdr:spPr>
        <a:xfrm>
          <a:off x="825500" y="6515100"/>
          <a:ext cx="11290300" cy="3289300"/>
        </a:xfrm>
        <a:prstGeom prst="roundRect">
          <a:avLst/>
        </a:prstGeom>
        <a:solidFill>
          <a:schemeClr val="bg1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tx2"/>
              </a:solidFill>
              <a:latin typeface="Arial" panose="020B0604020202020204" pitchFamily="34" charset="0"/>
              <a:cs typeface="Arial" panose="020B0604020202020204" pitchFamily="34" charset="0"/>
            </a:rPr>
            <a:t>DAILY</a:t>
          </a:r>
          <a:r>
            <a:rPr lang="en-US" sz="1800" b="1" baseline="0">
              <a:solidFill>
                <a:schemeClr val="tx2"/>
              </a:solidFill>
              <a:latin typeface="Arial" panose="020B0604020202020204" pitchFamily="34" charset="0"/>
              <a:cs typeface="Arial" panose="020B0604020202020204" pitchFamily="34" charset="0"/>
            </a:rPr>
            <a:t> REVENUE ($)</a:t>
          </a:r>
          <a:endParaRPr lang="en-US" sz="1800" b="1">
            <a:solidFill>
              <a:schemeClr val="tx2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584200</xdr:colOff>
      <xdr:row>45</xdr:row>
      <xdr:rowOff>139700</xdr:rowOff>
    </xdr:from>
    <xdr:to>
      <xdr:col>13</xdr:col>
      <xdr:colOff>762000</xdr:colOff>
      <xdr:row>59</xdr:row>
      <xdr:rowOff>152400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6B63D0A2-1051-2C4C-8414-FF841F3008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14</xdr:col>
      <xdr:colOff>787400</xdr:colOff>
      <xdr:row>4</xdr:row>
      <xdr:rowOff>139700</xdr:rowOff>
    </xdr:from>
    <xdr:to>
      <xdr:col>19</xdr:col>
      <xdr:colOff>127000</xdr:colOff>
      <xdr:row>32</xdr:row>
      <xdr:rowOff>114300</xdr:rowOff>
    </xdr:to>
    <xdr:sp macro="" textlink="">
      <xdr:nvSpPr>
        <xdr:cNvPr id="19" name="Rounded Rectangle 18">
          <a:extLst>
            <a:ext uri="{FF2B5EF4-FFF2-40B4-BE49-F238E27FC236}">
              <a16:creationId xmlns:a16="http://schemas.microsoft.com/office/drawing/2014/main" id="{9E79A047-A558-8C42-8C51-C1DAABEE9FB7}"/>
            </a:ext>
          </a:extLst>
        </xdr:cNvPr>
        <xdr:cNvSpPr/>
      </xdr:nvSpPr>
      <xdr:spPr>
        <a:xfrm>
          <a:off x="12344400" y="850900"/>
          <a:ext cx="3467100" cy="4953000"/>
        </a:xfrm>
        <a:prstGeom prst="roundRect">
          <a:avLst/>
        </a:prstGeom>
        <a:solidFill>
          <a:schemeClr val="bg1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1800" b="1">
            <a:solidFill>
              <a:schemeClr val="tx2"/>
            </a:solidFill>
          </a:endParaRPr>
        </a:p>
      </xdr:txBody>
    </xdr:sp>
    <xdr:clientData/>
  </xdr:twoCellAnchor>
  <xdr:twoCellAnchor>
    <xdr:from>
      <xdr:col>14</xdr:col>
      <xdr:colOff>774700</xdr:colOff>
      <xdr:row>34</xdr:row>
      <xdr:rowOff>12700</xdr:rowOff>
    </xdr:from>
    <xdr:to>
      <xdr:col>19</xdr:col>
      <xdr:colOff>114300</xdr:colOff>
      <xdr:row>61</xdr:row>
      <xdr:rowOff>50800</xdr:rowOff>
    </xdr:to>
    <xdr:sp macro="" textlink="">
      <xdr:nvSpPr>
        <xdr:cNvPr id="20" name="Rounded Rectangle 19">
          <a:extLst>
            <a:ext uri="{FF2B5EF4-FFF2-40B4-BE49-F238E27FC236}">
              <a16:creationId xmlns:a16="http://schemas.microsoft.com/office/drawing/2014/main" id="{424A0FFF-837D-BF42-8D43-6B3EF62CAB4B}"/>
            </a:ext>
          </a:extLst>
        </xdr:cNvPr>
        <xdr:cNvSpPr/>
      </xdr:nvSpPr>
      <xdr:spPr>
        <a:xfrm>
          <a:off x="12331700" y="6057900"/>
          <a:ext cx="3467100" cy="4838700"/>
        </a:xfrm>
        <a:prstGeom prst="roundRect">
          <a:avLst/>
        </a:prstGeom>
        <a:solidFill>
          <a:schemeClr val="bg1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1800" b="1">
            <a:solidFill>
              <a:schemeClr val="tx2"/>
            </a:solidFill>
          </a:endParaRPr>
        </a:p>
      </xdr:txBody>
    </xdr:sp>
    <xdr:clientData/>
  </xdr:twoCellAnchor>
  <xdr:twoCellAnchor editAs="oneCell">
    <xdr:from>
      <xdr:col>15</xdr:col>
      <xdr:colOff>279400</xdr:colOff>
      <xdr:row>7</xdr:row>
      <xdr:rowOff>6352</xdr:rowOff>
    </xdr:from>
    <xdr:to>
      <xdr:col>18</xdr:col>
      <xdr:colOff>648164</xdr:colOff>
      <xdr:row>31</xdr:row>
      <xdr:rowOff>25400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FC9E965A-9E0A-F65B-20BE-84FA93992EC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460" b="8007"/>
        <a:stretch/>
      </xdr:blipFill>
      <xdr:spPr>
        <a:xfrm rot="5400000">
          <a:off x="11941408" y="1971444"/>
          <a:ext cx="4286248" cy="2845264"/>
        </a:xfrm>
        <a:prstGeom prst="rect">
          <a:avLst/>
        </a:prstGeom>
      </xdr:spPr>
    </xdr:pic>
    <xdr:clientData/>
  </xdr:twoCellAnchor>
  <xdr:twoCellAnchor editAs="oneCell">
    <xdr:from>
      <xdr:col>15</xdr:col>
      <xdr:colOff>285750</xdr:colOff>
      <xdr:row>36</xdr:row>
      <xdr:rowOff>69850</xdr:rowOff>
    </xdr:from>
    <xdr:to>
      <xdr:col>18</xdr:col>
      <xdr:colOff>419100</xdr:colOff>
      <xdr:row>60</xdr:row>
      <xdr:rowOff>156103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631EEDFE-8F38-8B86-AF78-5434FAFCBC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11796448" y="7342452"/>
          <a:ext cx="4353453" cy="2609850"/>
        </a:xfrm>
        <a:prstGeom prst="rect">
          <a:avLst/>
        </a:prstGeom>
      </xdr:spPr>
    </xdr:pic>
    <xdr:clientData/>
  </xdr:twoCellAnchor>
  <xdr:twoCellAnchor>
    <xdr:from>
      <xdr:col>15</xdr:col>
      <xdr:colOff>546100</xdr:colOff>
      <xdr:row>4</xdr:row>
      <xdr:rowOff>165100</xdr:rowOff>
    </xdr:from>
    <xdr:to>
      <xdr:col>18</xdr:col>
      <xdr:colOff>292100</xdr:colOff>
      <xdr:row>6</xdr:row>
      <xdr:rowOff>152400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CE977E2C-899F-2909-5D27-9EAE33524D30}"/>
            </a:ext>
          </a:extLst>
        </xdr:cNvPr>
        <xdr:cNvSpPr txBox="1"/>
      </xdr:nvSpPr>
      <xdr:spPr>
        <a:xfrm>
          <a:off x="12928600" y="876300"/>
          <a:ext cx="2222500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800" b="1">
              <a:solidFill>
                <a:schemeClr val="tx2"/>
              </a:solidFill>
              <a:latin typeface="Arial" panose="020B0604020202020204" pitchFamily="34" charset="0"/>
              <a:cs typeface="Arial" panose="020B0604020202020204" pitchFamily="34" charset="0"/>
            </a:rPr>
            <a:t>Total Impressions</a:t>
          </a:r>
        </a:p>
      </xdr:txBody>
    </xdr:sp>
    <xdr:clientData/>
  </xdr:twoCellAnchor>
  <xdr:twoCellAnchor>
    <xdr:from>
      <xdr:col>15</xdr:col>
      <xdr:colOff>774700</xdr:colOff>
      <xdr:row>34</xdr:row>
      <xdr:rowOff>63500</xdr:rowOff>
    </xdr:from>
    <xdr:to>
      <xdr:col>18</xdr:col>
      <xdr:colOff>50800</xdr:colOff>
      <xdr:row>36</xdr:row>
      <xdr:rowOff>25400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D124D781-D646-8142-A6A8-E2B5FEF649AE}"/>
            </a:ext>
          </a:extLst>
        </xdr:cNvPr>
        <xdr:cNvSpPr txBox="1"/>
      </xdr:nvSpPr>
      <xdr:spPr>
        <a:xfrm>
          <a:off x="13157200" y="6108700"/>
          <a:ext cx="1752600" cy="317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800" b="1">
              <a:solidFill>
                <a:schemeClr val="tx2"/>
              </a:solidFill>
              <a:latin typeface="Arial" panose="020B0604020202020204" pitchFamily="34" charset="0"/>
              <a:cs typeface="Arial" panose="020B0604020202020204" pitchFamily="34" charset="0"/>
            </a:rPr>
            <a:t>Total Clicks</a:t>
          </a:r>
        </a:p>
      </xdr:txBody>
    </xdr:sp>
    <xdr:clientData/>
  </xdr:twoCellAnchor>
  <xdr:twoCellAnchor>
    <xdr:from>
      <xdr:col>0</xdr:col>
      <xdr:colOff>0</xdr:colOff>
      <xdr:row>0</xdr:row>
      <xdr:rowOff>152400</xdr:rowOff>
    </xdr:from>
    <xdr:to>
      <xdr:col>0</xdr:col>
      <xdr:colOff>736600</xdr:colOff>
      <xdr:row>61</xdr:row>
      <xdr:rowOff>76200</xdr:rowOff>
    </xdr:to>
    <xdr:sp macro="" textlink="">
      <xdr:nvSpPr>
        <xdr:cNvPr id="27" name="Rounded Rectangle 26">
          <a:extLst>
            <a:ext uri="{FF2B5EF4-FFF2-40B4-BE49-F238E27FC236}">
              <a16:creationId xmlns:a16="http://schemas.microsoft.com/office/drawing/2014/main" id="{6D4688C5-7C9F-E447-9D31-44FFD4C28B81}"/>
            </a:ext>
          </a:extLst>
        </xdr:cNvPr>
        <xdr:cNvSpPr/>
      </xdr:nvSpPr>
      <xdr:spPr>
        <a:xfrm>
          <a:off x="0" y="152400"/>
          <a:ext cx="736600" cy="9702800"/>
        </a:xfrm>
        <a:prstGeom prst="roundRect">
          <a:avLst/>
        </a:prstGeom>
        <a:solidFill>
          <a:srgbClr val="00B0F0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2400" b="1" i="0">
            <a:solidFill>
              <a:schemeClr val="tx2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oneCellAnchor>
    <xdr:from>
      <xdr:col>0</xdr:col>
      <xdr:colOff>3</xdr:colOff>
      <xdr:row>8</xdr:row>
      <xdr:rowOff>171639</xdr:rowOff>
    </xdr:from>
    <xdr:ext cx="571501" cy="6933822"/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24F25680-0559-94EE-CD25-25FE502C61CF}"/>
            </a:ext>
          </a:extLst>
        </xdr:cNvPr>
        <xdr:cNvSpPr/>
      </xdr:nvSpPr>
      <xdr:spPr>
        <a:xfrm rot="16200000">
          <a:off x="-3181157" y="4775199"/>
          <a:ext cx="6933822" cy="571501"/>
        </a:xfrm>
        <a:prstGeom prst="rect">
          <a:avLst/>
        </a:prstGeom>
        <a:noFill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sz="4200" b="1" cap="none" spc="0">
              <a:ln w="10160">
                <a:solidFill>
                  <a:schemeClr val="accent5"/>
                </a:solidFill>
                <a:prstDash val="solid"/>
              </a:ln>
              <a:solidFill>
                <a:srgbClr val="FFFFFF"/>
              </a:solidFill>
              <a:effectLst>
                <a:outerShdw blurRad="38100" dist="22860" dir="5400000" algn="tl" rotWithShape="0">
                  <a:srgbClr val="000000">
                    <a:alpha val="30000"/>
                  </a:srgbClr>
                </a:outerShdw>
              </a:effectLst>
            </a:rPr>
            <a:t>SOUNDSCAPE FESTIVAL</a:t>
          </a:r>
        </a:p>
      </xdr:txBody>
    </xdr:sp>
    <xdr:clientData/>
  </xdr:oneCellAnchor>
  <xdr:twoCellAnchor editAs="oneCell">
    <xdr:from>
      <xdr:col>8</xdr:col>
      <xdr:colOff>76200</xdr:colOff>
      <xdr:row>29</xdr:row>
      <xdr:rowOff>152400</xdr:rowOff>
    </xdr:from>
    <xdr:to>
      <xdr:col>11</xdr:col>
      <xdr:colOff>297682</xdr:colOff>
      <xdr:row>37</xdr:row>
      <xdr:rowOff>101600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2DDAC213-E56F-1ECC-AD3B-6506B797E3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680200" y="4241800"/>
          <a:ext cx="2697982" cy="13716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19</xdr:row>
      <xdr:rowOff>152400</xdr:rowOff>
    </xdr:from>
    <xdr:to>
      <xdr:col>14</xdr:col>
      <xdr:colOff>558800</xdr:colOff>
      <xdr:row>24</xdr:row>
      <xdr:rowOff>101600</xdr:rowOff>
    </xdr:to>
    <xdr:sp macro="" textlink="">
      <xdr:nvSpPr>
        <xdr:cNvPr id="21" name="Rounded Rectangle 20">
          <a:extLst>
            <a:ext uri="{FF2B5EF4-FFF2-40B4-BE49-F238E27FC236}">
              <a16:creationId xmlns:a16="http://schemas.microsoft.com/office/drawing/2014/main" id="{D475B88A-34BA-DF4B-BA1D-EC3E6E601B18}"/>
            </a:ext>
          </a:extLst>
        </xdr:cNvPr>
        <xdr:cNvSpPr/>
      </xdr:nvSpPr>
      <xdr:spPr>
        <a:xfrm>
          <a:off x="825500" y="3530600"/>
          <a:ext cx="11290300" cy="838200"/>
        </a:xfrm>
        <a:prstGeom prst="roundRect">
          <a:avLst/>
        </a:prstGeom>
        <a:solidFill>
          <a:schemeClr val="bg1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1800" b="1">
            <a:solidFill>
              <a:schemeClr val="tx2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241300</xdr:colOff>
      <xdr:row>21</xdr:row>
      <xdr:rowOff>139700</xdr:rowOff>
    </xdr:from>
    <xdr:to>
      <xdr:col>3</xdr:col>
      <xdr:colOff>88900</xdr:colOff>
      <xdr:row>24</xdr:row>
      <xdr:rowOff>76200</xdr:rowOff>
    </xdr:to>
    <xdr:sp macro="" textlink="pivot_cum!H51">
      <xdr:nvSpPr>
        <xdr:cNvPr id="28" name="TextBox 27">
          <a:extLst>
            <a:ext uri="{FF2B5EF4-FFF2-40B4-BE49-F238E27FC236}">
              <a16:creationId xmlns:a16="http://schemas.microsoft.com/office/drawing/2014/main" id="{C30C0BB4-855F-F424-956B-729517509A70}"/>
            </a:ext>
          </a:extLst>
        </xdr:cNvPr>
        <xdr:cNvSpPr txBox="1"/>
      </xdr:nvSpPr>
      <xdr:spPr>
        <a:xfrm>
          <a:off x="1066800" y="3873500"/>
          <a:ext cx="1498600" cy="469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3C116A0D-08E9-1746-BB21-7DCB703D0C11}" type="TxLink">
            <a:rPr lang="en-US" sz="2700" b="1" i="0" u="none" strike="noStrike" cap="none" spc="0">
              <a:ln w="9525">
                <a:solidFill>
                  <a:schemeClr val="bg1"/>
                </a:solidFill>
                <a:prstDash val="solid"/>
              </a:ln>
              <a:solidFill>
                <a:schemeClr val="accent5"/>
              </a:solidFill>
              <a:effectLst>
                <a:outerShdw blurRad="12700" dist="38100" dir="2700000" algn="tl" rotWithShape="0">
                  <a:schemeClr val="accent5">
                    <a:lumMod val="60000"/>
                    <a:lumOff val="40000"/>
                  </a:schemeClr>
                </a:outerShdw>
              </a:effectLst>
              <a:latin typeface="Arial"/>
              <a:cs typeface="Arial"/>
            </a:rPr>
            <a:pPr algn="ctr"/>
            <a:t>$309</a:t>
          </a:fld>
          <a:endParaRPr lang="en-US" sz="2700" b="1" cap="none" spc="0">
            <a:ln w="9525">
              <a:solidFill>
                <a:schemeClr val="bg1"/>
              </a:solidFill>
              <a:prstDash val="solid"/>
            </a:ln>
            <a:solidFill>
              <a:schemeClr val="accent5"/>
            </a:solidFill>
            <a:effectLst>
              <a:outerShdw blurRad="12700" dist="38100" dir="2700000" algn="tl" rotWithShape="0">
                <a:schemeClr val="accent5">
                  <a:lumMod val="60000"/>
                  <a:lumOff val="40000"/>
                </a:schemeClr>
              </a:outerShdw>
            </a:effectLst>
          </a:endParaRPr>
        </a:p>
      </xdr:txBody>
    </xdr:sp>
    <xdr:clientData/>
  </xdr:twoCellAnchor>
  <xdr:twoCellAnchor>
    <xdr:from>
      <xdr:col>4</xdr:col>
      <xdr:colOff>762000</xdr:colOff>
      <xdr:row>21</xdr:row>
      <xdr:rowOff>152400</xdr:rowOff>
    </xdr:from>
    <xdr:to>
      <xdr:col>6</xdr:col>
      <xdr:colOff>609600</xdr:colOff>
      <xdr:row>24</xdr:row>
      <xdr:rowOff>88900</xdr:rowOff>
    </xdr:to>
    <xdr:sp macro="" textlink="pivot_cum!I51">
      <xdr:nvSpPr>
        <xdr:cNvPr id="29" name="TextBox 28">
          <a:extLst>
            <a:ext uri="{FF2B5EF4-FFF2-40B4-BE49-F238E27FC236}">
              <a16:creationId xmlns:a16="http://schemas.microsoft.com/office/drawing/2014/main" id="{11AC5697-60E6-0744-B48D-067FA7B6A8D8}"/>
            </a:ext>
          </a:extLst>
        </xdr:cNvPr>
        <xdr:cNvSpPr txBox="1"/>
      </xdr:nvSpPr>
      <xdr:spPr>
        <a:xfrm>
          <a:off x="4064000" y="3886200"/>
          <a:ext cx="1498600" cy="469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32CA8FBE-0CA0-154C-A99F-C55F1FC41C49}" type="TxLink">
            <a:rPr lang="en-US" sz="2700" b="1" i="0" u="none" strike="noStrike" cap="none" spc="0">
              <a:ln w="9525">
                <a:solidFill>
                  <a:schemeClr val="bg1"/>
                </a:solidFill>
                <a:prstDash val="solid"/>
              </a:ln>
              <a:solidFill>
                <a:schemeClr val="accent5"/>
              </a:solidFill>
              <a:effectLst>
                <a:outerShdw blurRad="12700" dist="38100" dir="2700000" algn="tl" rotWithShape="0">
                  <a:schemeClr val="accent5">
                    <a:lumMod val="60000"/>
                    <a:lumOff val="40000"/>
                  </a:schemeClr>
                </a:outerShdw>
              </a:effectLst>
              <a:latin typeface="Arial"/>
              <a:cs typeface="Arial"/>
            </a:rPr>
            <a:pPr algn="ctr"/>
            <a:t>$1.536</a:t>
          </a:fld>
          <a:endParaRPr lang="en-US" sz="2700" b="1" cap="none" spc="0">
            <a:ln w="9525">
              <a:solidFill>
                <a:schemeClr val="bg1"/>
              </a:solidFill>
              <a:prstDash val="solid"/>
            </a:ln>
            <a:solidFill>
              <a:schemeClr val="accent5"/>
            </a:solidFill>
            <a:effectLst>
              <a:outerShdw blurRad="12700" dist="38100" dir="2700000" algn="tl" rotWithShape="0">
                <a:schemeClr val="accent5">
                  <a:lumMod val="60000"/>
                  <a:lumOff val="40000"/>
                </a:schemeClr>
              </a:outerShdw>
            </a:effectLst>
          </a:endParaRPr>
        </a:p>
      </xdr:txBody>
    </xdr:sp>
    <xdr:clientData/>
  </xdr:twoCellAnchor>
  <xdr:twoCellAnchor>
    <xdr:from>
      <xdr:col>8</xdr:col>
      <xdr:colOff>762000</xdr:colOff>
      <xdr:row>21</xdr:row>
      <xdr:rowOff>152400</xdr:rowOff>
    </xdr:from>
    <xdr:to>
      <xdr:col>10</xdr:col>
      <xdr:colOff>609600</xdr:colOff>
      <xdr:row>24</xdr:row>
      <xdr:rowOff>88900</xdr:rowOff>
    </xdr:to>
    <xdr:sp macro="" textlink="pivot_cum!J51">
      <xdr:nvSpPr>
        <xdr:cNvPr id="30" name="TextBox 29">
          <a:extLst>
            <a:ext uri="{FF2B5EF4-FFF2-40B4-BE49-F238E27FC236}">
              <a16:creationId xmlns:a16="http://schemas.microsoft.com/office/drawing/2014/main" id="{7DD15C80-6307-554D-BD7E-48D0D1A520C9}"/>
            </a:ext>
          </a:extLst>
        </xdr:cNvPr>
        <xdr:cNvSpPr txBox="1"/>
      </xdr:nvSpPr>
      <xdr:spPr>
        <a:xfrm>
          <a:off x="7366000" y="3886200"/>
          <a:ext cx="1498600" cy="469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2A94B3AC-683B-E842-BD68-131B41263BB7}" type="TxLink">
            <a:rPr lang="en-US" sz="2700" b="1" i="0" u="none" strike="noStrike" cap="none" spc="0">
              <a:ln w="9525">
                <a:solidFill>
                  <a:schemeClr val="bg1"/>
                </a:solidFill>
                <a:prstDash val="solid"/>
              </a:ln>
              <a:solidFill>
                <a:schemeClr val="accent5"/>
              </a:solidFill>
              <a:effectLst>
                <a:outerShdw blurRad="12700" dist="38100" dir="2700000" algn="tl" rotWithShape="0">
                  <a:schemeClr val="accent5">
                    <a:lumMod val="60000"/>
                    <a:lumOff val="40000"/>
                  </a:schemeClr>
                </a:outerShdw>
              </a:effectLst>
              <a:latin typeface="Arial"/>
              <a:cs typeface="Arial"/>
            </a:rPr>
            <a:pPr algn="ctr"/>
            <a:t>8602</a:t>
          </a:fld>
          <a:endParaRPr lang="en-US" sz="2700" b="1" cap="none" spc="0">
            <a:ln w="9525">
              <a:solidFill>
                <a:schemeClr val="bg1"/>
              </a:solidFill>
              <a:prstDash val="solid"/>
            </a:ln>
            <a:solidFill>
              <a:schemeClr val="accent5"/>
            </a:solidFill>
            <a:effectLst>
              <a:outerShdw blurRad="12700" dist="38100" dir="2700000" algn="tl" rotWithShape="0">
                <a:schemeClr val="accent5">
                  <a:lumMod val="60000"/>
                  <a:lumOff val="40000"/>
                </a:schemeClr>
              </a:outerShdw>
            </a:effectLst>
          </a:endParaRPr>
        </a:p>
      </xdr:txBody>
    </xdr:sp>
    <xdr:clientData/>
  </xdr:twoCellAnchor>
  <xdr:twoCellAnchor>
    <xdr:from>
      <xdr:col>12</xdr:col>
      <xdr:colOff>342900</xdr:colOff>
      <xdr:row>21</xdr:row>
      <xdr:rowOff>152400</xdr:rowOff>
    </xdr:from>
    <xdr:to>
      <xdr:col>14</xdr:col>
      <xdr:colOff>190500</xdr:colOff>
      <xdr:row>24</xdr:row>
      <xdr:rowOff>88900</xdr:rowOff>
    </xdr:to>
    <xdr:sp macro="" textlink="pivot_cum!K51">
      <xdr:nvSpPr>
        <xdr:cNvPr id="31" name="TextBox 30">
          <a:extLst>
            <a:ext uri="{FF2B5EF4-FFF2-40B4-BE49-F238E27FC236}">
              <a16:creationId xmlns:a16="http://schemas.microsoft.com/office/drawing/2014/main" id="{C13B9990-0007-E948-BD92-4064F2F78201}"/>
            </a:ext>
          </a:extLst>
        </xdr:cNvPr>
        <xdr:cNvSpPr txBox="1"/>
      </xdr:nvSpPr>
      <xdr:spPr>
        <a:xfrm>
          <a:off x="10248900" y="3886200"/>
          <a:ext cx="1498600" cy="469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96AF11C8-0CFD-5442-919F-AE09D789E8EC}" type="TxLink">
            <a:rPr lang="en-US" sz="2700" b="1" i="0" u="none" strike="noStrike" cap="none" spc="0">
              <a:ln w="9525">
                <a:solidFill>
                  <a:schemeClr val="bg1"/>
                </a:solidFill>
                <a:prstDash val="solid"/>
              </a:ln>
              <a:solidFill>
                <a:schemeClr val="accent5"/>
              </a:solidFill>
              <a:effectLst>
                <a:outerShdw blurRad="12700" dist="38100" dir="2700000" algn="tl" rotWithShape="0">
                  <a:schemeClr val="accent5">
                    <a:lumMod val="60000"/>
                    <a:lumOff val="40000"/>
                  </a:schemeClr>
                </a:outerShdw>
              </a:effectLst>
              <a:latin typeface="Arial"/>
              <a:cs typeface="Arial"/>
            </a:rPr>
            <a:pPr algn="ctr"/>
            <a:t>$193</a:t>
          </a:fld>
          <a:endParaRPr lang="en-US" sz="2700" b="1" cap="none" spc="0">
            <a:ln w="9525">
              <a:solidFill>
                <a:schemeClr val="bg1"/>
              </a:solidFill>
              <a:prstDash val="solid"/>
            </a:ln>
            <a:solidFill>
              <a:schemeClr val="accent5"/>
            </a:solidFill>
            <a:effectLst>
              <a:outerShdw blurRad="12700" dist="38100" dir="2700000" algn="tl" rotWithShape="0">
                <a:schemeClr val="accent5">
                  <a:lumMod val="60000"/>
                  <a:lumOff val="40000"/>
                </a:schemeClr>
              </a:outerShdw>
            </a:effectLst>
          </a:endParaRPr>
        </a:p>
      </xdr:txBody>
    </xdr:sp>
    <xdr:clientData/>
  </xdr:twoCellAnchor>
  <xdr:twoCellAnchor>
    <xdr:from>
      <xdr:col>1</xdr:col>
      <xdr:colOff>63500</xdr:colOff>
      <xdr:row>20</xdr:row>
      <xdr:rowOff>0</xdr:rowOff>
    </xdr:from>
    <xdr:to>
      <xdr:col>3</xdr:col>
      <xdr:colOff>584200</xdr:colOff>
      <xdr:row>21</xdr:row>
      <xdr:rowOff>152400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44E16EA0-FD10-1DA4-4785-026A3A00A4E6}"/>
            </a:ext>
          </a:extLst>
        </xdr:cNvPr>
        <xdr:cNvSpPr txBox="1"/>
      </xdr:nvSpPr>
      <xdr:spPr>
        <a:xfrm>
          <a:off x="889000" y="3556000"/>
          <a:ext cx="2171700" cy="3302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>
              <a:solidFill>
                <a:schemeClr val="tx2"/>
              </a:solidFill>
              <a:latin typeface="Arial" panose="020B0604020202020204" pitchFamily="34" charset="0"/>
              <a:cs typeface="Arial" panose="020B0604020202020204" pitchFamily="34" charset="0"/>
            </a:rPr>
            <a:t>Avg. Revenue/day</a:t>
          </a:r>
        </a:p>
      </xdr:txBody>
    </xdr:sp>
    <xdr:clientData/>
  </xdr:twoCellAnchor>
  <xdr:twoCellAnchor>
    <xdr:from>
      <xdr:col>4</xdr:col>
      <xdr:colOff>533400</xdr:colOff>
      <xdr:row>20</xdr:row>
      <xdr:rowOff>12700</xdr:rowOff>
    </xdr:from>
    <xdr:to>
      <xdr:col>7</xdr:col>
      <xdr:colOff>508000</xdr:colOff>
      <xdr:row>21</xdr:row>
      <xdr:rowOff>165100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150A8D24-82AA-F345-9EFC-1FC316AE6C49}"/>
            </a:ext>
          </a:extLst>
        </xdr:cNvPr>
        <xdr:cNvSpPr txBox="1"/>
      </xdr:nvSpPr>
      <xdr:spPr>
        <a:xfrm>
          <a:off x="3835400" y="3568700"/>
          <a:ext cx="2451100" cy="3302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>
              <a:solidFill>
                <a:schemeClr val="tx2"/>
              </a:solidFill>
              <a:latin typeface="Arial" panose="020B0604020202020204" pitchFamily="34" charset="0"/>
              <a:cs typeface="Arial" panose="020B0604020202020204" pitchFamily="34" charset="0"/>
            </a:rPr>
            <a:t>Avg. Spend/day</a:t>
          </a:r>
        </a:p>
      </xdr:txBody>
    </xdr:sp>
    <xdr:clientData/>
  </xdr:twoCellAnchor>
  <xdr:twoCellAnchor>
    <xdr:from>
      <xdr:col>8</xdr:col>
      <xdr:colOff>660400</xdr:colOff>
      <xdr:row>20</xdr:row>
      <xdr:rowOff>12700</xdr:rowOff>
    </xdr:from>
    <xdr:to>
      <xdr:col>11</xdr:col>
      <xdr:colOff>635000</xdr:colOff>
      <xdr:row>21</xdr:row>
      <xdr:rowOff>165100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FB994793-E174-394B-B705-9BE6AFC4AFC6}"/>
            </a:ext>
          </a:extLst>
        </xdr:cNvPr>
        <xdr:cNvSpPr txBox="1"/>
      </xdr:nvSpPr>
      <xdr:spPr>
        <a:xfrm>
          <a:off x="7264400" y="3568700"/>
          <a:ext cx="2451100" cy="3302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>
              <a:solidFill>
                <a:schemeClr val="tx2"/>
              </a:solidFill>
              <a:latin typeface="Arial" panose="020B0604020202020204" pitchFamily="34" charset="0"/>
              <a:cs typeface="Arial" panose="020B0604020202020204" pitchFamily="34" charset="0"/>
            </a:rPr>
            <a:t>Total Quantity</a:t>
          </a:r>
        </a:p>
      </xdr:txBody>
    </xdr:sp>
    <xdr:clientData/>
  </xdr:twoCellAnchor>
  <xdr:twoCellAnchor>
    <xdr:from>
      <xdr:col>12</xdr:col>
      <xdr:colOff>88900</xdr:colOff>
      <xdr:row>20</xdr:row>
      <xdr:rowOff>12700</xdr:rowOff>
    </xdr:from>
    <xdr:to>
      <xdr:col>14</xdr:col>
      <xdr:colOff>457200</xdr:colOff>
      <xdr:row>21</xdr:row>
      <xdr:rowOff>165100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3F50570B-28E1-3B42-8DC7-65C3A82598A8}"/>
            </a:ext>
          </a:extLst>
        </xdr:cNvPr>
        <xdr:cNvSpPr txBox="1"/>
      </xdr:nvSpPr>
      <xdr:spPr>
        <a:xfrm>
          <a:off x="9994900" y="3568700"/>
          <a:ext cx="2019300" cy="3302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>
              <a:solidFill>
                <a:schemeClr val="tx2"/>
              </a:solidFill>
              <a:latin typeface="Arial" panose="020B0604020202020204" pitchFamily="34" charset="0"/>
              <a:cs typeface="Arial" panose="020B0604020202020204" pitchFamily="34" charset="0"/>
            </a:rPr>
            <a:t>Avg. Price/ticket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57150</xdr:colOff>
      <xdr:row>19</xdr:row>
      <xdr:rowOff>178859</xdr:rowOff>
    </xdr:from>
    <xdr:to>
      <xdr:col>9</xdr:col>
      <xdr:colOff>740832</xdr:colOff>
      <xdr:row>30</xdr:row>
      <xdr:rowOff>21167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56355E4-2730-743E-9750-97AD490AE9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51861</xdr:colOff>
      <xdr:row>30</xdr:row>
      <xdr:rowOff>147110</xdr:rowOff>
    </xdr:from>
    <xdr:to>
      <xdr:col>9</xdr:col>
      <xdr:colOff>730251</xdr:colOff>
      <xdr:row>39</xdr:row>
      <xdr:rowOff>169334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82DC020-74D0-F328-33D2-C018CA4C91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15875</xdr:colOff>
      <xdr:row>7</xdr:row>
      <xdr:rowOff>83608</xdr:rowOff>
    </xdr:from>
    <xdr:to>
      <xdr:col>14</xdr:col>
      <xdr:colOff>21166</xdr:colOff>
      <xdr:row>17</xdr:row>
      <xdr:rowOff>21166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6100986-5491-7FFA-D087-A6F8E88B29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370417</xdr:colOff>
      <xdr:row>7</xdr:row>
      <xdr:rowOff>115359</xdr:rowOff>
    </xdr:from>
    <xdr:to>
      <xdr:col>24</xdr:col>
      <xdr:colOff>1</xdr:colOff>
      <xdr:row>16</xdr:row>
      <xdr:rowOff>169333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9CDA6B1-9995-6C89-980B-FF5A4A5FEA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545042</xdr:colOff>
      <xdr:row>7</xdr:row>
      <xdr:rowOff>115359</xdr:rowOff>
    </xdr:from>
    <xdr:to>
      <xdr:col>19</xdr:col>
      <xdr:colOff>603250</xdr:colOff>
      <xdr:row>17</xdr:row>
      <xdr:rowOff>31750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A4E80C7-2936-472F-CF96-2FFCB4576A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</xdr:col>
      <xdr:colOff>238126</xdr:colOff>
      <xdr:row>25</xdr:row>
      <xdr:rowOff>178859</xdr:rowOff>
    </xdr:from>
    <xdr:to>
      <xdr:col>17</xdr:col>
      <xdr:colOff>592667</xdr:colOff>
      <xdr:row>38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84C633BA-5FD9-8408-FA89-B6344711B7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oneCellAnchor>
    <xdr:from>
      <xdr:col>6</xdr:col>
      <xdr:colOff>600842</xdr:colOff>
      <xdr:row>38</xdr:row>
      <xdr:rowOff>139727</xdr:rowOff>
    </xdr:from>
    <xdr:ext cx="184731" cy="937629"/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36A17D26-ACA1-BFCB-135C-638FC2201EB3}"/>
            </a:ext>
          </a:extLst>
        </xdr:cNvPr>
        <xdr:cNvSpPr/>
      </xdr:nvSpPr>
      <xdr:spPr>
        <a:xfrm>
          <a:off x="7035509" y="7378727"/>
          <a:ext cx="184731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0160">
              <a:solidFill>
                <a:schemeClr val="accent5"/>
              </a:solidFill>
              <a:prstDash val="solid"/>
            </a:ln>
            <a:solidFill>
              <a:srgbClr val="FFFFFF"/>
            </a:solidFill>
            <a:effectLst>
              <a:outerShdw blurRad="38100" dist="22860" dir="5400000" algn="tl" rotWithShape="0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590550</xdr:colOff>
      <xdr:row>25</xdr:row>
      <xdr:rowOff>146050</xdr:rowOff>
    </xdr:from>
    <xdr:to>
      <xdr:col>33</xdr:col>
      <xdr:colOff>241300</xdr:colOff>
      <xdr:row>40</xdr:row>
      <xdr:rowOff>31750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FD14F20-27A6-8498-53B2-E3CA7F144B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590550</xdr:colOff>
      <xdr:row>6</xdr:row>
      <xdr:rowOff>76200</xdr:rowOff>
    </xdr:from>
    <xdr:to>
      <xdr:col>17</xdr:col>
      <xdr:colOff>673100</xdr:colOff>
      <xdr:row>25</xdr:row>
      <xdr:rowOff>31750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2DF4ABE-8969-FD20-5250-7866BB59EA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107950</xdr:colOff>
      <xdr:row>8</xdr:row>
      <xdr:rowOff>114300</xdr:rowOff>
    </xdr:from>
    <xdr:to>
      <xdr:col>24</xdr:col>
      <xdr:colOff>114300</xdr:colOff>
      <xdr:row>24</xdr:row>
      <xdr:rowOff>25400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E3126ECE-C2EB-CBC0-3A6B-86BBEDBFF6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693.430988773151" createdVersion="8" refreshedVersion="8" minRefreshableVersion="3" recordCount="5377" xr:uid="{2DE6B02B-E9BA-BB43-ACB4-9695A14664BE}">
  <cacheSource type="worksheet">
    <worksheetSource ref="A1:Q1048576" sheet="Data"/>
  </cacheSource>
  <cacheFields count="17">
    <cacheField name="timestamp" numFmtId="0">
      <sharedItems containsBlank="1"/>
    </cacheField>
    <cacheField name="ticket_type" numFmtId="0">
      <sharedItems containsBlank="1"/>
    </cacheField>
    <cacheField name="promo_code" numFmtId="0">
      <sharedItems containsBlank="1" count="7">
        <s v="CAMPLIFE"/>
        <m/>
        <s v="SOUNDCLUB"/>
        <s v="EARLYBIRD"/>
        <s v="VIBES24"/>
        <s v="STUDENT24"/>
        <s v="none"/>
      </sharedItems>
    </cacheField>
    <cacheField name="platform" numFmtId="0">
      <sharedItems containsBlank="1"/>
    </cacheField>
    <cacheField name="price" numFmtId="0">
      <sharedItems containsString="0" containsBlank="1" containsNumber="1" minValue="149.99" maxValue="399.99"/>
    </cacheField>
    <cacheField name="quantity" numFmtId="0">
      <sharedItems containsString="0" containsBlank="1" containsNumber="1" containsInteger="1" minValue="1" maxValue="4"/>
    </cacheField>
    <cacheField name="payment_status" numFmtId="0">
      <sharedItems containsBlank="1"/>
    </cacheField>
    <cacheField name="date" numFmtId="0">
      <sharedItems containsBlank="1" count="46">
        <s v="01/01/2024"/>
        <s v="01/02/2024"/>
        <s v="01/03/2024"/>
        <s v="01/04/2024"/>
        <s v="01/05/2024"/>
        <s v="01/06/2024"/>
        <s v="01/07/2024"/>
        <s v="01/08/2024"/>
        <s v="01/09/2024"/>
        <s v="01/10/2024"/>
        <s v="01/11/2024"/>
        <s v="01/12/2024"/>
        <s v="01/13/2024"/>
        <s v="01/14/2024"/>
        <s v="01/15/2024"/>
        <s v="01/16/2024"/>
        <s v="01/17/2024"/>
        <s v="01/18/2024"/>
        <s v="01/19/2024"/>
        <s v="01/20/2024"/>
        <s v="01/21/2024"/>
        <s v="01/22/2024"/>
        <s v="01/23/2024"/>
        <s v="01/24/2024"/>
        <s v="01/25/2024"/>
        <s v="01/26/2024"/>
        <s v="01/27/2024"/>
        <s v="01/28/2024"/>
        <s v="01/29/2024"/>
        <s v="01/30/2024"/>
        <s v="01/31/2024"/>
        <s v="02/01/2024"/>
        <s v="02/02/2024"/>
        <s v="02/03/2024"/>
        <s v="02/04/2024"/>
        <s v="02/05/2024"/>
        <s v="02/06/2024"/>
        <s v="02/07/2024"/>
        <s v="02/08/2024"/>
        <s v="02/09/2024"/>
        <s v="02/10/2024"/>
        <s v="02/11/2024"/>
        <s v="02/12/2024"/>
        <s v="02/13/2024"/>
        <s v="02/14/2024"/>
        <m/>
      </sharedItems>
    </cacheField>
    <cacheField name="channel" numFmtId="0">
      <sharedItems containsBlank="1" count="5">
        <s v="Instagram"/>
        <s v="Blog"/>
        <s v="TikTok"/>
        <s v="Spotify"/>
        <m/>
      </sharedItems>
    </cacheField>
    <cacheField name="campaign_name" numFmtId="0">
      <sharedItems containsBlank="1"/>
    </cacheField>
    <cacheField name="spend" numFmtId="0">
      <sharedItems containsString="0" containsBlank="1" containsNumber="1" minValue="389.7" maxValue="4075"/>
    </cacheField>
    <cacheField name="impressions" numFmtId="0">
      <sharedItems containsString="0" containsBlank="1" containsNumber="1" containsInteger="1" minValue="23212" maxValue="68858"/>
    </cacheField>
    <cacheField name="clicks" numFmtId="0">
      <sharedItems containsString="0" containsBlank="1" containsNumber="1" containsInteger="1" minValue="433" maxValue="1630"/>
    </cacheField>
    <cacheField name="region" numFmtId="0">
      <sharedItems containsBlank="1"/>
    </cacheField>
    <cacheField name="CTR" numFmtId="164">
      <sharedItems containsString="0" containsBlank="1" containsNumber="1" minValue="0" maxValue="3.1229044927675066E-2"/>
    </cacheField>
    <cacheField name="CPC" numFmtId="164">
      <sharedItems containsString="0" containsBlank="1" containsNumber="1" minValue="0" maxValue="2.5"/>
    </cacheField>
    <cacheField name="CVR" numFmtId="164">
      <sharedItems containsString="0" containsBlank="1" containsNumber="1" minValue="0" maxValue="7.9051383399209481E-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693.582209722219" createdVersion="8" refreshedVersion="8" minRefreshableVersion="3" recordCount="5377" xr:uid="{2EC52B4F-DBDF-6247-8F98-C54F7844150B}">
  <cacheSource type="worksheet">
    <worksheetSource ref="A1:R1048576" sheet="Data"/>
  </cacheSource>
  <cacheFields count="18">
    <cacheField name="timestamp" numFmtId="0">
      <sharedItems containsBlank="1"/>
    </cacheField>
    <cacheField name="ticket_type" numFmtId="0">
      <sharedItems containsBlank="1"/>
    </cacheField>
    <cacheField name="promo_code" numFmtId="0">
      <sharedItems containsBlank="1"/>
    </cacheField>
    <cacheField name="platform" numFmtId="0">
      <sharedItems containsBlank="1"/>
    </cacheField>
    <cacheField name="price" numFmtId="0">
      <sharedItems containsString="0" containsBlank="1" containsNumber="1" minValue="149.99" maxValue="399.99"/>
    </cacheField>
    <cacheField name="quantity" numFmtId="0">
      <sharedItems containsString="0" containsBlank="1" containsNumber="1" containsInteger="1" minValue="1" maxValue="4"/>
    </cacheField>
    <cacheField name="payment_status" numFmtId="0">
      <sharedItems containsBlank="1"/>
    </cacheField>
    <cacheField name="date" numFmtId="0">
      <sharedItems containsBlank="1" count="46">
        <s v="01/01/2024"/>
        <s v="01/02/2024"/>
        <s v="01/03/2024"/>
        <s v="01/04/2024"/>
        <s v="01/05/2024"/>
        <s v="01/06/2024"/>
        <s v="01/07/2024"/>
        <s v="01/08/2024"/>
        <s v="01/09/2024"/>
        <s v="01/10/2024"/>
        <s v="01/11/2024"/>
        <s v="01/12/2024"/>
        <s v="01/13/2024"/>
        <s v="01/14/2024"/>
        <s v="01/15/2024"/>
        <s v="01/16/2024"/>
        <s v="01/17/2024"/>
        <s v="01/18/2024"/>
        <s v="01/19/2024"/>
        <s v="01/20/2024"/>
        <s v="01/21/2024"/>
        <s v="01/22/2024"/>
        <s v="01/23/2024"/>
        <s v="01/24/2024"/>
        <s v="01/25/2024"/>
        <s v="01/26/2024"/>
        <s v="01/27/2024"/>
        <s v="01/28/2024"/>
        <s v="01/29/2024"/>
        <s v="01/30/2024"/>
        <s v="01/31/2024"/>
        <s v="02/01/2024"/>
        <s v="02/02/2024"/>
        <s v="02/03/2024"/>
        <s v="02/04/2024"/>
        <s v="02/05/2024"/>
        <s v="02/06/2024"/>
        <s v="02/07/2024"/>
        <s v="02/08/2024"/>
        <s v="02/09/2024"/>
        <s v="02/10/2024"/>
        <s v="02/11/2024"/>
        <s v="02/12/2024"/>
        <s v="02/13/2024"/>
        <s v="02/14/2024"/>
        <m/>
      </sharedItems>
    </cacheField>
    <cacheField name="channel" numFmtId="0">
      <sharedItems containsBlank="1" count="5">
        <s v="Instagram"/>
        <s v="Blog"/>
        <s v="TikTok"/>
        <s v="Spotify"/>
        <m/>
      </sharedItems>
    </cacheField>
    <cacheField name="campaign_name" numFmtId="0">
      <sharedItems containsBlank="1"/>
    </cacheField>
    <cacheField name="spend" numFmtId="0">
      <sharedItems containsString="0" containsBlank="1" containsNumber="1" minValue="389.7" maxValue="4075"/>
    </cacheField>
    <cacheField name="impressions" numFmtId="0">
      <sharedItems containsString="0" containsBlank="1" containsNumber="1" containsInteger="1" minValue="23212" maxValue="68858"/>
    </cacheField>
    <cacheField name="clicks" numFmtId="0">
      <sharedItems containsString="0" containsBlank="1" containsNumber="1" containsInteger="1" minValue="433" maxValue="1630"/>
    </cacheField>
    <cacheField name="region" numFmtId="0">
      <sharedItems containsBlank="1"/>
    </cacheField>
    <cacheField name="CTR" numFmtId="164">
      <sharedItems containsString="0" containsBlank="1" containsNumber="1" minValue="0" maxValue="3.1229044927675066E-2"/>
    </cacheField>
    <cacheField name="CPC" numFmtId="164">
      <sharedItems containsString="0" containsBlank="1" containsNumber="1" minValue="0" maxValue="2.5"/>
    </cacheField>
    <cacheField name="CVR" numFmtId="164">
      <sharedItems containsString="0" containsBlank="1" containsNumber="1" minValue="0" maxValue="7.9051383399209481E-3"/>
    </cacheField>
    <cacheField name="Revenue" numFmtId="0">
      <sharedItems containsString="0" containsBlank="1" containsNumber="1" minValue="149.99" maxValue="1599.9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377">
  <r>
    <s v="01/01/2024"/>
    <s v="GA"/>
    <x v="0"/>
    <s v="Instagram"/>
    <n v="169.99"/>
    <n v="2"/>
    <s v="Completed"/>
    <x v="0"/>
    <x v="0"/>
    <s v="instagram_promo"/>
    <n v="1186.8"/>
    <n v="42844"/>
    <n v="989"/>
    <s v="TX"/>
    <n v="2.308374568200915E-2"/>
    <n v="1.2"/>
    <n v="2.0222446916076846E-3"/>
  </r>
  <r>
    <s v="01/01/2024"/>
    <s v="GA"/>
    <x v="0"/>
    <s v="Instagram"/>
    <n v="212.49"/>
    <n v="4"/>
    <s v="Completed"/>
    <x v="0"/>
    <x v="0"/>
    <s v="instagram_promo"/>
    <n v="1186.8"/>
    <n v="42844"/>
    <n v="989"/>
    <s v="TX"/>
    <n v="2.308374568200915E-2"/>
    <n v="1.2"/>
    <n v="4.0444893832153692E-3"/>
  </r>
  <r>
    <s v="01/01/2024"/>
    <s v="GA"/>
    <x v="1"/>
    <s v="Instagram"/>
    <n v="199.99"/>
    <n v="3"/>
    <s v="Completed"/>
    <x v="0"/>
    <x v="0"/>
    <s v="instagram_promo"/>
    <n v="1186.8"/>
    <n v="42844"/>
    <n v="989"/>
    <s v="TX"/>
    <n v="2.308374568200915E-2"/>
    <n v="1.2"/>
    <n v="3.0333670374115269E-3"/>
  </r>
  <r>
    <s v="01/01/2024"/>
    <s v="GA"/>
    <x v="2"/>
    <s v="Blog"/>
    <n v="179.99"/>
    <n v="1"/>
    <s v="Completed"/>
    <x v="0"/>
    <x v="1"/>
    <m/>
    <m/>
    <m/>
    <m/>
    <m/>
    <n v="0"/>
    <n v="0"/>
    <n v="0"/>
  </r>
  <r>
    <s v="01/01/2024"/>
    <s v="GA"/>
    <x v="3"/>
    <s v="Instagram"/>
    <n v="149.99"/>
    <n v="3"/>
    <s v="Completed"/>
    <x v="0"/>
    <x v="0"/>
    <s v="instagram_promo"/>
    <n v="1186.8"/>
    <n v="42844"/>
    <n v="989"/>
    <s v="TX"/>
    <n v="2.308374568200915E-2"/>
    <n v="1.2"/>
    <n v="3.0333670374115269E-3"/>
  </r>
  <r>
    <s v="01/01/2024"/>
    <s v="GA"/>
    <x v="3"/>
    <s v="TikTok"/>
    <n v="149.99"/>
    <n v="1"/>
    <s v="Completed"/>
    <x v="0"/>
    <x v="2"/>
    <m/>
    <m/>
    <m/>
    <m/>
    <m/>
    <n v="0"/>
    <n v="0"/>
    <n v="0"/>
  </r>
  <r>
    <s v="01/01/2024"/>
    <s v="GA"/>
    <x v="3"/>
    <s v="Instagram"/>
    <n v="149.99"/>
    <n v="1"/>
    <s v="Completed"/>
    <x v="0"/>
    <x v="0"/>
    <s v="instagram_promo"/>
    <n v="1186.8"/>
    <n v="42844"/>
    <n v="989"/>
    <s v="TX"/>
    <n v="2.308374568200915E-2"/>
    <n v="1.2"/>
    <n v="1.0111223458038423E-3"/>
  </r>
  <r>
    <s v="01/01/2024"/>
    <s v="GA"/>
    <x v="3"/>
    <s v="Instagram"/>
    <n v="149.99"/>
    <n v="1"/>
    <s v="Completed"/>
    <x v="0"/>
    <x v="0"/>
    <s v="instagram_promo"/>
    <n v="1186.8"/>
    <n v="42844"/>
    <n v="989"/>
    <s v="TX"/>
    <n v="2.308374568200915E-2"/>
    <n v="1.2"/>
    <n v="1.0111223458038423E-3"/>
  </r>
  <r>
    <s v="01/01/2024"/>
    <s v="VIP"/>
    <x v="3"/>
    <s v="Instagram"/>
    <n v="299.99"/>
    <n v="1"/>
    <s v="Completed"/>
    <x v="0"/>
    <x v="0"/>
    <s v="instagram_promo"/>
    <n v="1186.8"/>
    <n v="42844"/>
    <n v="989"/>
    <s v="TX"/>
    <n v="2.308374568200915E-2"/>
    <n v="1.2"/>
    <n v="1.0111223458038423E-3"/>
  </r>
  <r>
    <s v="01/01/2024"/>
    <s v="GA"/>
    <x v="4"/>
    <s v="TikTok"/>
    <n v="212.49"/>
    <n v="1"/>
    <s v="Completed"/>
    <x v="0"/>
    <x v="2"/>
    <m/>
    <m/>
    <m/>
    <m/>
    <m/>
    <n v="0"/>
    <n v="0"/>
    <n v="0"/>
  </r>
  <r>
    <s v="01/01/2024"/>
    <s v="GA"/>
    <x v="5"/>
    <s v="Instagram"/>
    <n v="159.99"/>
    <n v="2"/>
    <s v="Completed"/>
    <x v="0"/>
    <x v="0"/>
    <s v="instagram_promo"/>
    <n v="1186.8"/>
    <n v="42844"/>
    <n v="989"/>
    <s v="TX"/>
    <n v="2.308374568200915E-2"/>
    <n v="1.2"/>
    <n v="2.0222446916076846E-3"/>
  </r>
  <r>
    <s v="01/01/2024"/>
    <s v="GA"/>
    <x v="3"/>
    <s v="Blog"/>
    <n v="149.99"/>
    <n v="3"/>
    <s v="Completed"/>
    <x v="0"/>
    <x v="1"/>
    <m/>
    <m/>
    <m/>
    <m/>
    <m/>
    <n v="0"/>
    <n v="0"/>
    <n v="0"/>
  </r>
  <r>
    <s v="01/01/2024"/>
    <s v="GA"/>
    <x v="3"/>
    <s v="TikTok"/>
    <n v="149.99"/>
    <n v="1"/>
    <s v="Completed"/>
    <x v="0"/>
    <x v="2"/>
    <m/>
    <m/>
    <m/>
    <m/>
    <m/>
    <n v="0"/>
    <n v="0"/>
    <n v="0"/>
  </r>
  <r>
    <s v="01/01/2024"/>
    <m/>
    <x v="5"/>
    <s v="Spotify"/>
    <n v="159.99"/>
    <n v="1"/>
    <s v="Completed"/>
    <x v="0"/>
    <x v="3"/>
    <m/>
    <m/>
    <m/>
    <m/>
    <m/>
    <n v="0"/>
    <n v="0"/>
    <n v="0"/>
  </r>
  <r>
    <s v="01/01/2024"/>
    <s v="GA"/>
    <x v="5"/>
    <s v="Blog"/>
    <n v="199.99"/>
    <n v="2"/>
    <s v="Completed"/>
    <x v="0"/>
    <x v="1"/>
    <m/>
    <m/>
    <m/>
    <m/>
    <m/>
    <n v="0"/>
    <n v="0"/>
    <n v="0"/>
  </r>
  <r>
    <s v="01/01/2024"/>
    <s v="GA"/>
    <x v="3"/>
    <s v="Instagram"/>
    <n v="149.99"/>
    <n v="1"/>
    <s v="Completed"/>
    <x v="0"/>
    <x v="0"/>
    <s v="instagram_promo"/>
    <n v="1186.8"/>
    <n v="42844"/>
    <n v="989"/>
    <s v="TX"/>
    <n v="2.308374568200915E-2"/>
    <n v="1.2"/>
    <n v="1.0111223458038423E-3"/>
  </r>
  <r>
    <s v="01/01/2024"/>
    <s v="GA"/>
    <x v="3"/>
    <s v="Instagram"/>
    <n v="187.49"/>
    <n v="1"/>
    <s v="Completed"/>
    <x v="0"/>
    <x v="0"/>
    <s v="instagram_promo"/>
    <n v="1186.8"/>
    <n v="42844"/>
    <n v="989"/>
    <s v="TX"/>
    <n v="2.308374568200915E-2"/>
    <n v="1.2"/>
    <n v="1.0111223458038423E-3"/>
  </r>
  <r>
    <s v="01/01/2024"/>
    <s v="VIP"/>
    <x v="3"/>
    <s v="Spotify"/>
    <n v="299.99"/>
    <n v="1"/>
    <s v="Completed"/>
    <x v="0"/>
    <x v="3"/>
    <m/>
    <m/>
    <m/>
    <m/>
    <m/>
    <n v="0"/>
    <n v="0"/>
    <n v="0"/>
  </r>
  <r>
    <s v="01/01/2024"/>
    <s v="GA"/>
    <x v="4"/>
    <s v="Blog"/>
    <n v="169.99"/>
    <n v="4"/>
    <s v="Completed"/>
    <x v="0"/>
    <x v="1"/>
    <m/>
    <m/>
    <m/>
    <m/>
    <m/>
    <n v="0"/>
    <n v="0"/>
    <n v="0"/>
  </r>
  <r>
    <s v="01/01/2024"/>
    <s v="GA"/>
    <x v="4"/>
    <s v="Spotify"/>
    <n v="212.49"/>
    <n v="1"/>
    <s v="Completed"/>
    <x v="0"/>
    <x v="3"/>
    <m/>
    <m/>
    <m/>
    <m/>
    <m/>
    <n v="0"/>
    <n v="0"/>
    <n v="0"/>
  </r>
  <r>
    <s v="01/01/2024"/>
    <s v="VIP"/>
    <x v="3"/>
    <s v="Spotify"/>
    <n v="299.99"/>
    <n v="1"/>
    <s v="Completed"/>
    <x v="0"/>
    <x v="3"/>
    <m/>
    <m/>
    <m/>
    <m/>
    <m/>
    <n v="0"/>
    <n v="0"/>
    <n v="0"/>
  </r>
  <r>
    <s v="01/01/2024"/>
    <s v="GA"/>
    <x v="0"/>
    <s v="Instagram"/>
    <n v="169.99"/>
    <n v="3"/>
    <s v="Completed"/>
    <x v="0"/>
    <x v="0"/>
    <s v="instagram_promo"/>
    <n v="1186.8"/>
    <n v="42844"/>
    <n v="989"/>
    <s v="TX"/>
    <n v="2.308374568200915E-2"/>
    <n v="1.2"/>
    <n v="3.0333670374115269E-3"/>
  </r>
  <r>
    <s v="01/01/2024"/>
    <s v="GA"/>
    <x v="5"/>
    <s v="TikTok"/>
    <n v="199.99"/>
    <n v="1"/>
    <s v="Completed"/>
    <x v="0"/>
    <x v="2"/>
    <m/>
    <m/>
    <m/>
    <m/>
    <m/>
    <n v="0"/>
    <n v="0"/>
    <n v="0"/>
  </r>
  <r>
    <s v="01/01/2024"/>
    <s v="GA"/>
    <x v="4"/>
    <s v="Spotify"/>
    <n v="169.99"/>
    <n v="1"/>
    <s v="Completed"/>
    <x v="0"/>
    <x v="3"/>
    <m/>
    <m/>
    <m/>
    <m/>
    <m/>
    <n v="0"/>
    <n v="0"/>
    <n v="0"/>
  </r>
  <r>
    <s v="01/01/2024"/>
    <m/>
    <x v="2"/>
    <s v="Spotify"/>
    <n v="179.99"/>
    <n v="1"/>
    <s v="Completed"/>
    <x v="0"/>
    <x v="3"/>
    <m/>
    <m/>
    <m/>
    <m/>
    <m/>
    <n v="0"/>
    <n v="0"/>
    <n v="0"/>
  </r>
  <r>
    <s v="01/01/2024"/>
    <s v="GA"/>
    <x v="3"/>
    <s v="Instagram"/>
    <n v="149.99"/>
    <n v="1"/>
    <s v="Completed"/>
    <x v="0"/>
    <x v="0"/>
    <s v="instagram_promo"/>
    <n v="1186.8"/>
    <n v="42844"/>
    <n v="989"/>
    <s v="TX"/>
    <n v="2.308374568200915E-2"/>
    <n v="1.2"/>
    <n v="1.0111223458038423E-3"/>
  </r>
  <r>
    <s v="01/01/2024"/>
    <s v="GA"/>
    <x v="3"/>
    <s v="Instagram"/>
    <n v="149.99"/>
    <n v="2"/>
    <s v="Completed"/>
    <x v="0"/>
    <x v="0"/>
    <s v="instagram_promo"/>
    <n v="1186.8"/>
    <n v="42844"/>
    <n v="989"/>
    <s v="TX"/>
    <n v="2.308374568200915E-2"/>
    <n v="1.2"/>
    <n v="2.0222446916076846E-3"/>
  </r>
  <r>
    <s v="01/01/2024"/>
    <s v="GA"/>
    <x v="3"/>
    <s v="Instagram"/>
    <n v="187.49"/>
    <n v="1"/>
    <s v="Completed"/>
    <x v="0"/>
    <x v="0"/>
    <s v="instagram_promo"/>
    <n v="1186.8"/>
    <n v="42844"/>
    <n v="989"/>
    <s v="TX"/>
    <n v="2.308374568200915E-2"/>
    <n v="1.2"/>
    <n v="1.0111223458038423E-3"/>
  </r>
  <r>
    <s v="01/01/2024"/>
    <s v="GA"/>
    <x v="3"/>
    <s v="Spotify"/>
    <n v="187.49"/>
    <n v="2"/>
    <s v="Completed"/>
    <x v="0"/>
    <x v="3"/>
    <m/>
    <m/>
    <m/>
    <m/>
    <m/>
    <n v="0"/>
    <n v="0"/>
    <n v="0"/>
  </r>
  <r>
    <s v="01/01/2024"/>
    <s v="GA"/>
    <x v="4"/>
    <s v="Instagram"/>
    <n v="212.49"/>
    <n v="1"/>
    <s v="Completed"/>
    <x v="0"/>
    <x v="0"/>
    <s v="instagram_promo"/>
    <n v="1186.8"/>
    <n v="42844"/>
    <n v="989"/>
    <s v="TX"/>
    <n v="2.308374568200915E-2"/>
    <n v="1.2"/>
    <n v="1.0111223458038423E-3"/>
  </r>
  <r>
    <s v="01/01/2024"/>
    <s v="GA"/>
    <x v="3"/>
    <s v="Spotify"/>
    <n v="149.99"/>
    <n v="3"/>
    <s v="Completed"/>
    <x v="0"/>
    <x v="3"/>
    <m/>
    <m/>
    <m/>
    <m/>
    <m/>
    <n v="0"/>
    <n v="0"/>
    <n v="0"/>
  </r>
  <r>
    <s v="01/01/2024"/>
    <s v="GA"/>
    <x v="0"/>
    <s v="Spotify"/>
    <n v="169.99"/>
    <n v="1"/>
    <s v="Completed"/>
    <x v="0"/>
    <x v="3"/>
    <m/>
    <m/>
    <m/>
    <m/>
    <m/>
    <n v="0"/>
    <n v="0"/>
    <n v="0"/>
  </r>
  <r>
    <s v="01/01/2024"/>
    <s v="GA"/>
    <x v="2"/>
    <s v="TikTok"/>
    <n v="179.99"/>
    <n v="3"/>
    <s v="Completed"/>
    <x v="0"/>
    <x v="2"/>
    <m/>
    <m/>
    <m/>
    <m/>
    <m/>
    <n v="0"/>
    <n v="0"/>
    <n v="0"/>
  </r>
  <r>
    <s v="01/01/2024"/>
    <s v="VIP"/>
    <x v="5"/>
    <s v="TikTok"/>
    <n v="319.99"/>
    <n v="1"/>
    <s v="Completed"/>
    <x v="0"/>
    <x v="2"/>
    <m/>
    <m/>
    <m/>
    <m/>
    <m/>
    <n v="0"/>
    <n v="0"/>
    <n v="0"/>
  </r>
  <r>
    <s v="01/01/2024"/>
    <s v="VIP"/>
    <x v="3"/>
    <s v="Instagram"/>
    <n v="299.99"/>
    <n v="1"/>
    <s v="Completed"/>
    <x v="0"/>
    <x v="0"/>
    <s v="instagram_promo"/>
    <n v="1186.8"/>
    <n v="42844"/>
    <n v="989"/>
    <s v="TX"/>
    <n v="2.308374568200915E-2"/>
    <n v="1.2"/>
    <n v="1.0111223458038423E-3"/>
  </r>
  <r>
    <s v="01/01/2024"/>
    <s v="GA"/>
    <x v="5"/>
    <s v="TikTok"/>
    <n v="159.99"/>
    <n v="2"/>
    <s v="Completed"/>
    <x v="0"/>
    <x v="2"/>
    <m/>
    <m/>
    <m/>
    <m/>
    <m/>
    <n v="0"/>
    <n v="0"/>
    <n v="0"/>
  </r>
  <r>
    <s v="01/01/2024"/>
    <s v="GA"/>
    <x v="3"/>
    <s v="Instagram"/>
    <n v="187.49"/>
    <n v="1"/>
    <s v="Completed"/>
    <x v="0"/>
    <x v="0"/>
    <s v="instagram_promo"/>
    <n v="1186.8"/>
    <n v="42844"/>
    <n v="989"/>
    <s v="TX"/>
    <n v="2.308374568200915E-2"/>
    <n v="1.2"/>
    <n v="1.0111223458038423E-3"/>
  </r>
  <r>
    <s v="01/01/2024"/>
    <s v="GA"/>
    <x v="5"/>
    <s v="TikTok"/>
    <n v="159.99"/>
    <n v="1"/>
    <s v="Completed"/>
    <x v="0"/>
    <x v="2"/>
    <m/>
    <m/>
    <m/>
    <m/>
    <m/>
    <n v="0"/>
    <n v="0"/>
    <n v="0"/>
  </r>
  <r>
    <s v="01/01/2024"/>
    <m/>
    <x v="3"/>
    <s v="Instagram"/>
    <n v="149.99"/>
    <n v="4"/>
    <s v="Completed"/>
    <x v="0"/>
    <x v="0"/>
    <s v="instagram_promo"/>
    <n v="1186.8"/>
    <n v="42844"/>
    <n v="989"/>
    <s v="TX"/>
    <n v="2.308374568200915E-2"/>
    <n v="1.2"/>
    <n v="4.0444893832153692E-3"/>
  </r>
  <r>
    <s v="01/01/2024"/>
    <m/>
    <x v="3"/>
    <s v="Instagram"/>
    <n v="149.99"/>
    <n v="3"/>
    <s v="Completed"/>
    <x v="0"/>
    <x v="0"/>
    <s v="instagram_promo"/>
    <n v="1186.8"/>
    <n v="42844"/>
    <n v="989"/>
    <s v="TX"/>
    <n v="2.308374568200915E-2"/>
    <n v="1.2"/>
    <n v="3.0333670374115269E-3"/>
  </r>
  <r>
    <s v="01/01/2024"/>
    <s v="GA"/>
    <x v="3"/>
    <s v="Blog"/>
    <n v="187.49"/>
    <n v="1"/>
    <s v="Completed"/>
    <x v="0"/>
    <x v="1"/>
    <m/>
    <m/>
    <m/>
    <m/>
    <m/>
    <n v="0"/>
    <n v="0"/>
    <n v="0"/>
  </r>
  <r>
    <s v="01/01/2024"/>
    <s v="GA"/>
    <x v="3"/>
    <s v="TikTok"/>
    <n v="149.99"/>
    <n v="2"/>
    <s v="Completed"/>
    <x v="0"/>
    <x v="2"/>
    <m/>
    <m/>
    <m/>
    <m/>
    <m/>
    <n v="0"/>
    <n v="0"/>
    <n v="0"/>
  </r>
  <r>
    <s v="01/01/2024"/>
    <s v="GA"/>
    <x v="3"/>
    <s v="TikTok"/>
    <n v="149.99"/>
    <n v="2"/>
    <s v="Completed"/>
    <x v="0"/>
    <x v="2"/>
    <m/>
    <m/>
    <m/>
    <m/>
    <m/>
    <n v="0"/>
    <n v="0"/>
    <n v="0"/>
  </r>
  <r>
    <s v="01/01/2024"/>
    <s v="GA"/>
    <x v="2"/>
    <s v="Spotify"/>
    <n v="179.99"/>
    <n v="2"/>
    <s v="Completed"/>
    <x v="0"/>
    <x v="3"/>
    <m/>
    <m/>
    <m/>
    <m/>
    <m/>
    <n v="0"/>
    <n v="0"/>
    <n v="0"/>
  </r>
  <r>
    <s v="01/01/2024"/>
    <s v="GA"/>
    <x v="4"/>
    <s v="Instagram"/>
    <n v="169.99"/>
    <n v="1"/>
    <s v="Completed"/>
    <x v="0"/>
    <x v="0"/>
    <s v="instagram_promo"/>
    <n v="1186.8"/>
    <n v="42844"/>
    <n v="989"/>
    <s v="TX"/>
    <n v="2.308374568200915E-2"/>
    <n v="1.2"/>
    <n v="1.0111223458038423E-3"/>
  </r>
  <r>
    <s v="01/01/2024"/>
    <s v="GA"/>
    <x v="3"/>
    <s v="Instagram"/>
    <n v="149.99"/>
    <n v="3"/>
    <s v="Completed"/>
    <x v="0"/>
    <x v="0"/>
    <s v="instagram_promo"/>
    <n v="1186.8"/>
    <n v="42844"/>
    <n v="989"/>
    <s v="TX"/>
    <n v="2.308374568200915E-2"/>
    <n v="1.2"/>
    <n v="3.0333670374115269E-3"/>
  </r>
  <r>
    <s v="01/01/2024"/>
    <s v="GA"/>
    <x v="3"/>
    <s v="Instagram"/>
    <n v="149.99"/>
    <n v="2"/>
    <s v="Completed"/>
    <x v="0"/>
    <x v="0"/>
    <s v="instagram_promo"/>
    <n v="1186.8"/>
    <n v="42844"/>
    <n v="989"/>
    <s v="TX"/>
    <n v="2.308374568200915E-2"/>
    <n v="1.2"/>
    <n v="2.0222446916076846E-3"/>
  </r>
  <r>
    <s v="01/01/2024"/>
    <s v="GA"/>
    <x v="3"/>
    <s v="Spotify"/>
    <n v="187.49"/>
    <n v="2"/>
    <s v="Completed"/>
    <x v="0"/>
    <x v="3"/>
    <m/>
    <m/>
    <m/>
    <m/>
    <m/>
    <n v="0"/>
    <n v="0"/>
    <n v="0"/>
  </r>
  <r>
    <s v="01/01/2024"/>
    <s v="GA"/>
    <x v="3"/>
    <s v="Blog"/>
    <n v="149.99"/>
    <n v="1"/>
    <s v="Completed"/>
    <x v="0"/>
    <x v="1"/>
    <m/>
    <m/>
    <m/>
    <m/>
    <m/>
    <n v="0"/>
    <n v="0"/>
    <n v="0"/>
  </r>
  <r>
    <s v="01/01/2024"/>
    <s v="VIP"/>
    <x v="4"/>
    <s v="Spotify"/>
    <n v="339.99"/>
    <n v="1"/>
    <s v="Completed"/>
    <x v="0"/>
    <x v="3"/>
    <m/>
    <m/>
    <m/>
    <m/>
    <m/>
    <n v="0"/>
    <n v="0"/>
    <n v="0"/>
  </r>
  <r>
    <s v="01/01/2024"/>
    <m/>
    <x v="3"/>
    <s v="Spotify"/>
    <n v="149.99"/>
    <n v="2"/>
    <s v="Completed"/>
    <x v="0"/>
    <x v="3"/>
    <m/>
    <m/>
    <m/>
    <m/>
    <m/>
    <n v="0"/>
    <n v="0"/>
    <n v="0"/>
  </r>
  <r>
    <s v="01/01/2024"/>
    <s v="GA"/>
    <x v="1"/>
    <s v="TikTok"/>
    <n v="199.99"/>
    <n v="1"/>
    <s v="Completed"/>
    <x v="0"/>
    <x v="2"/>
    <m/>
    <m/>
    <m/>
    <m/>
    <m/>
    <n v="0"/>
    <n v="0"/>
    <n v="0"/>
  </r>
  <r>
    <s v="01/01/2024"/>
    <s v="GA"/>
    <x v="6"/>
    <s v="TikTok"/>
    <n v="199.99"/>
    <n v="1"/>
    <s v="Completed"/>
    <x v="0"/>
    <x v="2"/>
    <m/>
    <m/>
    <m/>
    <m/>
    <m/>
    <n v="0"/>
    <n v="0"/>
    <n v="0"/>
  </r>
  <r>
    <s v="01/01/2024"/>
    <s v="GA"/>
    <x v="2"/>
    <s v="TikTok"/>
    <n v="224.99"/>
    <n v="2"/>
    <s v="Completed"/>
    <x v="0"/>
    <x v="2"/>
    <m/>
    <m/>
    <m/>
    <m/>
    <m/>
    <n v="0"/>
    <n v="0"/>
    <n v="0"/>
  </r>
  <r>
    <s v="01/01/2024"/>
    <s v="GA"/>
    <x v="2"/>
    <s v="Instagram"/>
    <n v="179.99"/>
    <n v="3"/>
    <s v="Completed"/>
    <x v="0"/>
    <x v="0"/>
    <s v="instagram_promo"/>
    <n v="1186.8"/>
    <n v="42844"/>
    <n v="989"/>
    <s v="TX"/>
    <n v="2.308374568200915E-2"/>
    <n v="1.2"/>
    <n v="3.0333670374115269E-3"/>
  </r>
  <r>
    <s v="01/01/2024"/>
    <m/>
    <x v="3"/>
    <s v="Instagram"/>
    <n v="149.99"/>
    <n v="1"/>
    <s v="Completed"/>
    <x v="0"/>
    <x v="0"/>
    <s v="instagram_promo"/>
    <n v="1186.8"/>
    <n v="42844"/>
    <n v="989"/>
    <s v="TX"/>
    <n v="2.308374568200915E-2"/>
    <n v="1.2"/>
    <n v="1.0111223458038423E-3"/>
  </r>
  <r>
    <s v="01/01/2024"/>
    <s v="GA"/>
    <x v="3"/>
    <s v="Spotify"/>
    <n v="149.99"/>
    <n v="1"/>
    <s v="Completed"/>
    <x v="0"/>
    <x v="3"/>
    <m/>
    <m/>
    <m/>
    <m/>
    <m/>
    <n v="0"/>
    <n v="0"/>
    <n v="0"/>
  </r>
  <r>
    <s v="01/01/2024"/>
    <s v="VIP"/>
    <x v="1"/>
    <s v="Instagram"/>
    <n v="399.99"/>
    <n v="3"/>
    <s v="Completed"/>
    <x v="0"/>
    <x v="0"/>
    <s v="instagram_promo"/>
    <n v="1186.8"/>
    <n v="42844"/>
    <n v="989"/>
    <s v="TX"/>
    <n v="2.308374568200915E-2"/>
    <n v="1.2"/>
    <n v="3.0333670374115269E-3"/>
  </r>
  <r>
    <s v="01/01/2024"/>
    <s v="GA"/>
    <x v="3"/>
    <s v="Spotify"/>
    <n v="187.49"/>
    <n v="1"/>
    <s v="Completed"/>
    <x v="0"/>
    <x v="3"/>
    <m/>
    <m/>
    <m/>
    <m/>
    <m/>
    <n v="0"/>
    <n v="0"/>
    <n v="0"/>
  </r>
  <r>
    <s v="01/01/2024"/>
    <m/>
    <x v="0"/>
    <s v="Spotify"/>
    <n v="169.99"/>
    <n v="1"/>
    <s v="Completed"/>
    <x v="0"/>
    <x v="3"/>
    <m/>
    <m/>
    <m/>
    <m/>
    <m/>
    <n v="0"/>
    <n v="0"/>
    <n v="0"/>
  </r>
  <r>
    <s v="01/01/2024"/>
    <s v="GA"/>
    <x v="3"/>
    <s v="Blog"/>
    <n v="149.99"/>
    <n v="1"/>
    <s v="Completed"/>
    <x v="0"/>
    <x v="1"/>
    <m/>
    <m/>
    <m/>
    <m/>
    <m/>
    <n v="0"/>
    <n v="0"/>
    <n v="0"/>
  </r>
  <r>
    <s v="01/01/2024"/>
    <s v="VIP"/>
    <x v="3"/>
    <s v="Spotify"/>
    <n v="299.99"/>
    <n v="3"/>
    <s v="Completed"/>
    <x v="0"/>
    <x v="3"/>
    <m/>
    <m/>
    <m/>
    <m/>
    <m/>
    <n v="0"/>
    <n v="0"/>
    <n v="0"/>
  </r>
  <r>
    <s v="01/01/2024"/>
    <s v="GA"/>
    <x v="3"/>
    <s v="TikTok"/>
    <n v="187.49"/>
    <n v="1"/>
    <s v="Completed"/>
    <x v="0"/>
    <x v="2"/>
    <m/>
    <m/>
    <m/>
    <m/>
    <m/>
    <n v="0"/>
    <n v="0"/>
    <n v="0"/>
  </r>
  <r>
    <s v="01/01/2024"/>
    <s v="GA"/>
    <x v="3"/>
    <s v="Spotify"/>
    <n v="149.99"/>
    <n v="1"/>
    <s v="Completed"/>
    <x v="0"/>
    <x v="3"/>
    <m/>
    <m/>
    <m/>
    <m/>
    <m/>
    <n v="0"/>
    <n v="0"/>
    <n v="0"/>
  </r>
  <r>
    <s v="01/01/2024"/>
    <s v="GA"/>
    <x v="3"/>
    <s v="Instagram"/>
    <n v="149.99"/>
    <n v="1"/>
    <s v="Completed"/>
    <x v="0"/>
    <x v="0"/>
    <s v="instagram_promo"/>
    <n v="1186.8"/>
    <n v="42844"/>
    <n v="989"/>
    <s v="TX"/>
    <n v="2.308374568200915E-2"/>
    <n v="1.2"/>
    <n v="1.0111223458038423E-3"/>
  </r>
  <r>
    <s v="01/01/2024"/>
    <s v="VIP"/>
    <x v="1"/>
    <s v="Instagram"/>
    <n v="399.99"/>
    <n v="1"/>
    <s v="Completed"/>
    <x v="0"/>
    <x v="0"/>
    <s v="instagram_promo"/>
    <n v="1186.8"/>
    <n v="42844"/>
    <n v="989"/>
    <s v="TX"/>
    <n v="2.308374568200915E-2"/>
    <n v="1.2"/>
    <n v="1.0111223458038423E-3"/>
  </r>
  <r>
    <s v="01/01/2024"/>
    <s v="GA"/>
    <x v="2"/>
    <s v="Instagram"/>
    <n v="179.99"/>
    <n v="1"/>
    <s v="Completed"/>
    <x v="0"/>
    <x v="0"/>
    <s v="instagram_promo"/>
    <n v="1186.8"/>
    <n v="42844"/>
    <n v="989"/>
    <s v="TX"/>
    <n v="2.308374568200915E-2"/>
    <n v="1.2"/>
    <n v="1.0111223458038423E-3"/>
  </r>
  <r>
    <s v="01/01/2024"/>
    <s v="GA"/>
    <x v="0"/>
    <s v="TikTok"/>
    <n v="169.99"/>
    <n v="1"/>
    <s v="Completed"/>
    <x v="0"/>
    <x v="2"/>
    <m/>
    <m/>
    <m/>
    <m/>
    <m/>
    <n v="0"/>
    <n v="0"/>
    <n v="0"/>
  </r>
  <r>
    <s v="01/01/2024"/>
    <s v="GA"/>
    <x v="1"/>
    <s v="Instagram"/>
    <n v="249.99"/>
    <n v="1"/>
    <s v="Completed"/>
    <x v="0"/>
    <x v="0"/>
    <s v="instagram_promo"/>
    <n v="1186.8"/>
    <n v="42844"/>
    <n v="989"/>
    <s v="TX"/>
    <n v="2.308374568200915E-2"/>
    <n v="1.2"/>
    <n v="1.0111223458038423E-3"/>
  </r>
  <r>
    <s v="01/01/2024"/>
    <s v="GA"/>
    <x v="3"/>
    <s v="Spotify"/>
    <n v="149.99"/>
    <n v="1"/>
    <s v="Completed"/>
    <x v="0"/>
    <x v="3"/>
    <m/>
    <m/>
    <m/>
    <m/>
    <m/>
    <n v="0"/>
    <n v="0"/>
    <n v="0"/>
  </r>
  <r>
    <s v="01/01/2024"/>
    <s v="VIP"/>
    <x v="5"/>
    <s v="TikTok"/>
    <n v="319.99"/>
    <n v="1"/>
    <s v="Completed"/>
    <x v="0"/>
    <x v="2"/>
    <m/>
    <m/>
    <m/>
    <m/>
    <m/>
    <n v="0"/>
    <n v="0"/>
    <n v="0"/>
  </r>
  <r>
    <s v="01/01/2024"/>
    <s v="GA"/>
    <x v="3"/>
    <s v="Instagram"/>
    <n v="149.99"/>
    <n v="1"/>
    <s v="Completed"/>
    <x v="0"/>
    <x v="0"/>
    <s v="instagram_promo"/>
    <n v="1186.8"/>
    <n v="42844"/>
    <n v="989"/>
    <s v="TX"/>
    <n v="2.308374568200915E-2"/>
    <n v="1.2"/>
    <n v="1.0111223458038423E-3"/>
  </r>
  <r>
    <s v="01/01/2024"/>
    <s v="GA"/>
    <x v="0"/>
    <s v="Instagram"/>
    <n v="169.99"/>
    <n v="1"/>
    <s v="Completed"/>
    <x v="0"/>
    <x v="0"/>
    <s v="instagram_promo"/>
    <n v="1186.8"/>
    <n v="42844"/>
    <n v="989"/>
    <s v="TX"/>
    <n v="2.308374568200915E-2"/>
    <n v="1.2"/>
    <n v="1.0111223458038423E-3"/>
  </r>
  <r>
    <s v="01/01/2024"/>
    <s v="GA"/>
    <x v="0"/>
    <s v="TikTok"/>
    <n v="169.99"/>
    <n v="1"/>
    <s v="Completed"/>
    <x v="0"/>
    <x v="2"/>
    <m/>
    <m/>
    <m/>
    <m/>
    <m/>
    <n v="0"/>
    <n v="0"/>
    <n v="0"/>
  </r>
  <r>
    <s v="01/01/2024"/>
    <s v="GA"/>
    <x v="0"/>
    <s v="Spotify"/>
    <n v="169.99"/>
    <n v="2"/>
    <s v="Completed"/>
    <x v="0"/>
    <x v="3"/>
    <m/>
    <m/>
    <m/>
    <m/>
    <m/>
    <n v="0"/>
    <n v="0"/>
    <n v="0"/>
  </r>
  <r>
    <s v="01/01/2024"/>
    <s v="GA"/>
    <x v="5"/>
    <s v="Instagram"/>
    <n v="199.99"/>
    <n v="1"/>
    <s v="Completed"/>
    <x v="0"/>
    <x v="0"/>
    <s v="instagram_promo"/>
    <n v="1186.8"/>
    <n v="42844"/>
    <n v="989"/>
    <s v="TX"/>
    <n v="2.308374568200915E-2"/>
    <n v="1.2"/>
    <n v="1.0111223458038423E-3"/>
  </r>
  <r>
    <s v="01/01/2024"/>
    <s v="GA"/>
    <x v="3"/>
    <s v="Instagram"/>
    <n v="149.99"/>
    <n v="1"/>
    <s v="Completed"/>
    <x v="0"/>
    <x v="0"/>
    <s v="instagram_promo"/>
    <n v="1186.8"/>
    <n v="42844"/>
    <n v="989"/>
    <s v="TX"/>
    <n v="2.308374568200915E-2"/>
    <n v="1.2"/>
    <n v="1.0111223458038423E-3"/>
  </r>
  <r>
    <s v="01/01/2024"/>
    <s v="VIP"/>
    <x v="0"/>
    <s v="Blog"/>
    <n v="339.99"/>
    <n v="1"/>
    <s v="Completed"/>
    <x v="0"/>
    <x v="1"/>
    <m/>
    <m/>
    <m/>
    <m/>
    <m/>
    <n v="0"/>
    <n v="0"/>
    <n v="0"/>
  </r>
  <r>
    <s v="01/01/2024"/>
    <s v="GA"/>
    <x v="3"/>
    <s v="Spotify"/>
    <n v="187.49"/>
    <n v="3"/>
    <s v="Completed"/>
    <x v="0"/>
    <x v="3"/>
    <m/>
    <m/>
    <m/>
    <m/>
    <m/>
    <n v="0"/>
    <n v="0"/>
    <n v="0"/>
  </r>
  <r>
    <s v="01/01/2024"/>
    <s v="GA"/>
    <x v="4"/>
    <s v="Instagram"/>
    <n v="169.99"/>
    <n v="2"/>
    <s v="Completed"/>
    <x v="0"/>
    <x v="0"/>
    <s v="instagram_promo"/>
    <n v="1186.8"/>
    <n v="42844"/>
    <n v="989"/>
    <s v="TX"/>
    <n v="2.308374568200915E-2"/>
    <n v="1.2"/>
    <n v="2.0222446916076846E-3"/>
  </r>
  <r>
    <s v="01/01/2024"/>
    <s v="GA"/>
    <x v="4"/>
    <s v="Blog"/>
    <n v="169.99"/>
    <n v="3"/>
    <s v="Completed"/>
    <x v="0"/>
    <x v="1"/>
    <m/>
    <m/>
    <m/>
    <m/>
    <m/>
    <n v="0"/>
    <n v="0"/>
    <n v="0"/>
  </r>
  <r>
    <s v="01/01/2024"/>
    <s v="GA"/>
    <x v="0"/>
    <s v="Instagram"/>
    <n v="212.49"/>
    <n v="1"/>
    <s v="Completed"/>
    <x v="0"/>
    <x v="0"/>
    <s v="instagram_promo"/>
    <n v="1186.8"/>
    <n v="42844"/>
    <n v="989"/>
    <s v="TX"/>
    <n v="2.308374568200915E-2"/>
    <n v="1.2"/>
    <n v="1.0111223458038423E-3"/>
  </r>
  <r>
    <s v="01/01/2024"/>
    <s v="GA"/>
    <x v="3"/>
    <s v="Instagram"/>
    <n v="187.49"/>
    <n v="1"/>
    <s v="Completed"/>
    <x v="0"/>
    <x v="0"/>
    <s v="instagram_promo"/>
    <n v="1186.8"/>
    <n v="42844"/>
    <n v="989"/>
    <s v="TX"/>
    <n v="2.308374568200915E-2"/>
    <n v="1.2"/>
    <n v="1.0111223458038423E-3"/>
  </r>
  <r>
    <s v="01/01/2024"/>
    <m/>
    <x v="3"/>
    <s v="Instagram"/>
    <n v="149.99"/>
    <n v="2"/>
    <s v="Completed"/>
    <x v="0"/>
    <x v="0"/>
    <s v="instagram_promo"/>
    <n v="1186.8"/>
    <n v="42844"/>
    <n v="989"/>
    <s v="TX"/>
    <n v="2.308374568200915E-2"/>
    <n v="1.2"/>
    <n v="2.0222446916076846E-3"/>
  </r>
  <r>
    <s v="01/01/2024"/>
    <s v="GA"/>
    <x v="0"/>
    <s v="Instagram"/>
    <n v="169.99"/>
    <n v="1"/>
    <s v="Completed"/>
    <x v="0"/>
    <x v="0"/>
    <s v="instagram_promo"/>
    <n v="1186.8"/>
    <n v="42844"/>
    <n v="989"/>
    <s v="TX"/>
    <n v="2.308374568200915E-2"/>
    <n v="1.2"/>
    <n v="1.0111223458038423E-3"/>
  </r>
  <r>
    <s v="01/01/2024"/>
    <s v="VIP"/>
    <x v="2"/>
    <s v="Instagram"/>
    <n v="359.99"/>
    <n v="2"/>
    <s v="Completed"/>
    <x v="0"/>
    <x v="0"/>
    <s v="instagram_promo"/>
    <n v="1186.8"/>
    <n v="42844"/>
    <n v="989"/>
    <s v="TX"/>
    <n v="2.308374568200915E-2"/>
    <n v="1.2"/>
    <n v="2.0222446916076846E-3"/>
  </r>
  <r>
    <s v="01/01/2024"/>
    <s v="GA"/>
    <x v="4"/>
    <s v="TikTok"/>
    <n v="169.99"/>
    <n v="2"/>
    <s v="Completed"/>
    <x v="0"/>
    <x v="2"/>
    <m/>
    <m/>
    <m/>
    <m/>
    <m/>
    <n v="0"/>
    <n v="0"/>
    <n v="0"/>
  </r>
  <r>
    <s v="01/01/2024"/>
    <s v="VIP"/>
    <x v="0"/>
    <s v="TikTok"/>
    <n v="339.99"/>
    <n v="3"/>
    <s v="Completed"/>
    <x v="0"/>
    <x v="2"/>
    <m/>
    <m/>
    <m/>
    <m/>
    <m/>
    <n v="0"/>
    <n v="0"/>
    <n v="0"/>
  </r>
  <r>
    <s v="01/01/2024"/>
    <s v="GA"/>
    <x v="3"/>
    <s v="Spotify"/>
    <n v="187.49"/>
    <n v="2"/>
    <s v="Completed"/>
    <x v="0"/>
    <x v="3"/>
    <m/>
    <m/>
    <m/>
    <m/>
    <m/>
    <n v="0"/>
    <n v="0"/>
    <n v="0"/>
  </r>
  <r>
    <s v="01/01/2024"/>
    <s v="GA"/>
    <x v="0"/>
    <s v="TikTok"/>
    <n v="169.99"/>
    <n v="2"/>
    <s v="Completed"/>
    <x v="0"/>
    <x v="2"/>
    <m/>
    <m/>
    <m/>
    <m/>
    <m/>
    <n v="0"/>
    <n v="0"/>
    <n v="0"/>
  </r>
  <r>
    <s v="01/01/2024"/>
    <s v="GA"/>
    <x v="0"/>
    <s v="Instagram"/>
    <n v="169.99"/>
    <n v="1"/>
    <s v="Completed"/>
    <x v="0"/>
    <x v="0"/>
    <s v="instagram_promo"/>
    <n v="1186.8"/>
    <n v="42844"/>
    <n v="989"/>
    <s v="TX"/>
    <n v="2.308374568200915E-2"/>
    <n v="1.2"/>
    <n v="1.0111223458038423E-3"/>
  </r>
  <r>
    <s v="01/01/2024"/>
    <s v="GA"/>
    <x v="3"/>
    <s v="Instagram"/>
    <n v="149.99"/>
    <n v="1"/>
    <s v="Completed"/>
    <x v="0"/>
    <x v="0"/>
    <s v="instagram_promo"/>
    <n v="1186.8"/>
    <n v="42844"/>
    <n v="989"/>
    <s v="TX"/>
    <n v="2.308374568200915E-2"/>
    <n v="1.2"/>
    <n v="1.0111223458038423E-3"/>
  </r>
  <r>
    <s v="01/01/2024"/>
    <s v="GA"/>
    <x v="3"/>
    <s v="TikTok"/>
    <n v="149.99"/>
    <n v="1"/>
    <s v="Completed"/>
    <x v="0"/>
    <x v="2"/>
    <m/>
    <m/>
    <m/>
    <m/>
    <m/>
    <n v="0"/>
    <n v="0"/>
    <n v="0"/>
  </r>
  <r>
    <s v="01/01/2024"/>
    <s v="GA"/>
    <x v="3"/>
    <s v="TikTok"/>
    <n v="149.99"/>
    <n v="3"/>
    <s v="Completed"/>
    <x v="0"/>
    <x v="2"/>
    <m/>
    <m/>
    <m/>
    <m/>
    <m/>
    <n v="0"/>
    <n v="0"/>
    <n v="0"/>
  </r>
  <r>
    <s v="01/01/2024"/>
    <s v="GA"/>
    <x v="4"/>
    <s v="TikTok"/>
    <n v="212.49"/>
    <n v="2"/>
    <s v="Completed"/>
    <x v="0"/>
    <x v="2"/>
    <m/>
    <m/>
    <m/>
    <m/>
    <m/>
    <n v="0"/>
    <n v="0"/>
    <n v="0"/>
  </r>
  <r>
    <s v="01/01/2024"/>
    <s v="GA"/>
    <x v="4"/>
    <s v="TikTok"/>
    <n v="212.49"/>
    <n v="2"/>
    <s v="Completed"/>
    <x v="0"/>
    <x v="2"/>
    <m/>
    <m/>
    <m/>
    <m/>
    <m/>
    <n v="0"/>
    <n v="0"/>
    <n v="0"/>
  </r>
  <r>
    <s v="01/01/2024"/>
    <s v="GA"/>
    <x v="5"/>
    <s v="Blog"/>
    <n v="159.99"/>
    <n v="4"/>
    <s v="Completed"/>
    <x v="0"/>
    <x v="1"/>
    <m/>
    <m/>
    <m/>
    <m/>
    <m/>
    <n v="0"/>
    <n v="0"/>
    <n v="0"/>
  </r>
  <r>
    <s v="01/01/2024"/>
    <s v="GA"/>
    <x v="3"/>
    <s v="Blog"/>
    <n v="149.99"/>
    <n v="1"/>
    <s v="Completed"/>
    <x v="0"/>
    <x v="1"/>
    <m/>
    <m/>
    <m/>
    <m/>
    <m/>
    <n v="0"/>
    <n v="0"/>
    <n v="0"/>
  </r>
  <r>
    <s v="01/01/2024"/>
    <s v="GA"/>
    <x v="4"/>
    <s v="Instagram"/>
    <n v="169.99"/>
    <n v="1"/>
    <s v="Completed"/>
    <x v="0"/>
    <x v="0"/>
    <s v="instagram_promo"/>
    <n v="1186.8"/>
    <n v="42844"/>
    <n v="989"/>
    <s v="TX"/>
    <n v="2.308374568200915E-2"/>
    <n v="1.2"/>
    <n v="1.0111223458038423E-3"/>
  </r>
  <r>
    <s v="01/01/2024"/>
    <s v="GA"/>
    <x v="3"/>
    <s v="Instagram"/>
    <n v="149.99"/>
    <n v="1"/>
    <s v="Completed"/>
    <x v="0"/>
    <x v="0"/>
    <s v="instagram_promo"/>
    <n v="1186.8"/>
    <n v="42844"/>
    <n v="989"/>
    <s v="TX"/>
    <n v="2.308374568200915E-2"/>
    <n v="1.2"/>
    <n v="1.0111223458038423E-3"/>
  </r>
  <r>
    <s v="01/01/2024"/>
    <s v="GA"/>
    <x v="3"/>
    <s v="TikTok"/>
    <n v="187.49"/>
    <n v="1"/>
    <s v="Completed"/>
    <x v="0"/>
    <x v="2"/>
    <m/>
    <m/>
    <m/>
    <m/>
    <m/>
    <n v="0"/>
    <n v="0"/>
    <n v="0"/>
  </r>
  <r>
    <s v="01/01/2024"/>
    <s v="GA"/>
    <x v="2"/>
    <s v="Spotify"/>
    <n v="179.99"/>
    <n v="1"/>
    <s v="Completed"/>
    <x v="0"/>
    <x v="3"/>
    <m/>
    <m/>
    <m/>
    <m/>
    <m/>
    <n v="0"/>
    <n v="0"/>
    <n v="0"/>
  </r>
  <r>
    <s v="01/01/2024"/>
    <s v="GA"/>
    <x v="4"/>
    <s v="Spotify"/>
    <n v="169.99"/>
    <n v="1"/>
    <s v="Completed"/>
    <x v="0"/>
    <x v="3"/>
    <m/>
    <m/>
    <m/>
    <m/>
    <m/>
    <n v="0"/>
    <n v="0"/>
    <n v="0"/>
  </r>
  <r>
    <s v="01/01/2024"/>
    <s v="GA"/>
    <x v="3"/>
    <s v="TikTok"/>
    <n v="149.99"/>
    <n v="4"/>
    <s v="Completed"/>
    <x v="0"/>
    <x v="2"/>
    <m/>
    <m/>
    <m/>
    <m/>
    <m/>
    <n v="0"/>
    <n v="0"/>
    <n v="0"/>
  </r>
  <r>
    <s v="01/02/2024"/>
    <m/>
    <x v="4"/>
    <s v="TikTok"/>
    <n v="169.99"/>
    <n v="1"/>
    <s v="Completed"/>
    <x v="1"/>
    <x v="2"/>
    <m/>
    <m/>
    <m/>
    <m/>
    <m/>
    <n v="0"/>
    <n v="0"/>
    <n v="0"/>
  </r>
  <r>
    <s v="01/02/2024"/>
    <s v="GA"/>
    <x v="3"/>
    <s v="Instagram"/>
    <n v="149.99"/>
    <n v="1"/>
    <s v="Completed"/>
    <x v="1"/>
    <x v="0"/>
    <m/>
    <m/>
    <m/>
    <m/>
    <m/>
    <n v="0"/>
    <n v="0"/>
    <n v="0"/>
  </r>
  <r>
    <s v="01/02/2024"/>
    <s v="GA"/>
    <x v="3"/>
    <s v="Spotify"/>
    <n v="149.99"/>
    <n v="2"/>
    <s v="Completed"/>
    <x v="1"/>
    <x v="3"/>
    <m/>
    <m/>
    <m/>
    <m/>
    <m/>
    <n v="0"/>
    <n v="0"/>
    <n v="0"/>
  </r>
  <r>
    <s v="01/02/2024"/>
    <s v="GA"/>
    <x v="3"/>
    <s v="Instagram"/>
    <n v="149.99"/>
    <n v="1"/>
    <s v="Completed"/>
    <x v="1"/>
    <x v="0"/>
    <m/>
    <m/>
    <m/>
    <m/>
    <m/>
    <n v="0"/>
    <n v="0"/>
    <n v="0"/>
  </r>
  <r>
    <s v="01/02/2024"/>
    <s v="GA"/>
    <x v="3"/>
    <s v="Instagram"/>
    <n v="149.99"/>
    <n v="1"/>
    <s v="Completed"/>
    <x v="1"/>
    <x v="0"/>
    <m/>
    <m/>
    <m/>
    <m/>
    <m/>
    <n v="0"/>
    <n v="0"/>
    <n v="0"/>
  </r>
  <r>
    <s v="01/02/2024"/>
    <s v="GA"/>
    <x v="3"/>
    <s v="Blog"/>
    <n v="149.99"/>
    <n v="1"/>
    <s v="Completed"/>
    <x v="1"/>
    <x v="1"/>
    <s v="blog_promo"/>
    <n v="549.9"/>
    <n v="31541"/>
    <n v="611"/>
    <s v="texas"/>
    <n v="1.9371611553216449E-2"/>
    <n v="0.89999999999999991"/>
    <n v="1.6366612111292963E-3"/>
  </r>
  <r>
    <s v="01/02/2024"/>
    <s v="VIP"/>
    <x v="1"/>
    <s v="Instagram"/>
    <n v="399.99"/>
    <n v="1"/>
    <s v="Completed"/>
    <x v="1"/>
    <x v="0"/>
    <m/>
    <m/>
    <m/>
    <m/>
    <m/>
    <n v="0"/>
    <n v="0"/>
    <n v="0"/>
  </r>
  <r>
    <s v="01/02/2024"/>
    <s v="GA"/>
    <x v="3"/>
    <s v="Instagram"/>
    <n v="149.99"/>
    <n v="2"/>
    <s v="Completed"/>
    <x v="1"/>
    <x v="0"/>
    <m/>
    <m/>
    <m/>
    <m/>
    <m/>
    <n v="0"/>
    <n v="0"/>
    <n v="0"/>
  </r>
  <r>
    <s v="01/02/2024"/>
    <s v="GA"/>
    <x v="3"/>
    <s v="Spotify"/>
    <n v="149.99"/>
    <n v="1"/>
    <s v="Completed"/>
    <x v="1"/>
    <x v="3"/>
    <m/>
    <m/>
    <m/>
    <m/>
    <m/>
    <n v="0"/>
    <n v="0"/>
    <n v="0"/>
  </r>
  <r>
    <s v="01/02/2024"/>
    <s v="GA"/>
    <x v="5"/>
    <s v="Blog"/>
    <n v="159.99"/>
    <n v="3"/>
    <s v="Completed"/>
    <x v="1"/>
    <x v="1"/>
    <s v="blog_promo"/>
    <n v="549.9"/>
    <n v="31541"/>
    <n v="611"/>
    <s v="texas"/>
    <n v="1.9371611553216449E-2"/>
    <n v="0.89999999999999991"/>
    <n v="4.9099836333878887E-3"/>
  </r>
  <r>
    <s v="01/02/2024"/>
    <s v="GA"/>
    <x v="1"/>
    <s v="Instagram"/>
    <n v="249.99"/>
    <n v="1"/>
    <s v="Completed"/>
    <x v="1"/>
    <x v="0"/>
    <m/>
    <m/>
    <m/>
    <m/>
    <m/>
    <n v="0"/>
    <n v="0"/>
    <n v="0"/>
  </r>
  <r>
    <s v="01/02/2024"/>
    <s v="GA"/>
    <x v="2"/>
    <s v="Instagram"/>
    <n v="179.99"/>
    <n v="1"/>
    <s v="Completed"/>
    <x v="1"/>
    <x v="0"/>
    <m/>
    <m/>
    <m/>
    <m/>
    <m/>
    <n v="0"/>
    <n v="0"/>
    <n v="0"/>
  </r>
  <r>
    <s v="01/02/2024"/>
    <s v="GA"/>
    <x v="3"/>
    <s v="Blog"/>
    <n v="149.99"/>
    <n v="2"/>
    <s v="Completed"/>
    <x v="1"/>
    <x v="1"/>
    <s v="blog_promo"/>
    <n v="549.9"/>
    <n v="31541"/>
    <n v="611"/>
    <s v="texas"/>
    <n v="1.9371611553216449E-2"/>
    <n v="0.89999999999999991"/>
    <n v="3.2733224222585926E-3"/>
  </r>
  <r>
    <s v="01/02/2024"/>
    <s v="GA"/>
    <x v="3"/>
    <s v="Blog"/>
    <n v="149.99"/>
    <n v="3"/>
    <s v="Completed"/>
    <x v="1"/>
    <x v="1"/>
    <s v="blog_promo"/>
    <n v="549.9"/>
    <n v="31541"/>
    <n v="611"/>
    <s v="texas"/>
    <n v="1.9371611553216449E-2"/>
    <n v="0.89999999999999991"/>
    <n v="4.9099836333878887E-3"/>
  </r>
  <r>
    <s v="01/02/2024"/>
    <s v="GA"/>
    <x v="3"/>
    <s v="Instagram"/>
    <n v="149.99"/>
    <n v="2"/>
    <s v="Completed"/>
    <x v="1"/>
    <x v="0"/>
    <m/>
    <m/>
    <m/>
    <m/>
    <m/>
    <n v="0"/>
    <n v="0"/>
    <n v="0"/>
  </r>
  <r>
    <s v="01/02/2024"/>
    <s v="VIP"/>
    <x v="3"/>
    <s v="Blog"/>
    <n v="299.99"/>
    <n v="2"/>
    <s v="Completed"/>
    <x v="1"/>
    <x v="1"/>
    <s v="blog_promo"/>
    <n v="549.9"/>
    <n v="31541"/>
    <n v="611"/>
    <s v="texas"/>
    <n v="1.9371611553216449E-2"/>
    <n v="0.89999999999999991"/>
    <n v="3.2733224222585926E-3"/>
  </r>
  <r>
    <s v="01/02/2024"/>
    <s v="GA"/>
    <x v="4"/>
    <s v="Spotify"/>
    <n v="169.99"/>
    <n v="1"/>
    <s v="Completed"/>
    <x v="1"/>
    <x v="3"/>
    <m/>
    <m/>
    <m/>
    <m/>
    <m/>
    <n v="0"/>
    <n v="0"/>
    <n v="0"/>
  </r>
  <r>
    <s v="01/02/2024"/>
    <s v="GA"/>
    <x v="3"/>
    <s v="Instagram"/>
    <n v="149.99"/>
    <n v="1"/>
    <s v="Completed"/>
    <x v="1"/>
    <x v="0"/>
    <m/>
    <m/>
    <m/>
    <m/>
    <m/>
    <n v="0"/>
    <n v="0"/>
    <n v="0"/>
  </r>
  <r>
    <s v="01/02/2024"/>
    <s v="GA"/>
    <x v="4"/>
    <s v="Spotify"/>
    <n v="169.99"/>
    <n v="1"/>
    <s v="Completed"/>
    <x v="1"/>
    <x v="3"/>
    <m/>
    <m/>
    <m/>
    <m/>
    <m/>
    <n v="0"/>
    <n v="0"/>
    <n v="0"/>
  </r>
  <r>
    <s v="01/02/2024"/>
    <s v="GA"/>
    <x v="2"/>
    <s v="Instagram"/>
    <n v="224.99"/>
    <n v="2"/>
    <s v="Completed"/>
    <x v="1"/>
    <x v="0"/>
    <m/>
    <m/>
    <m/>
    <m/>
    <m/>
    <n v="0"/>
    <n v="0"/>
    <n v="0"/>
  </r>
  <r>
    <s v="01/02/2024"/>
    <s v="GA"/>
    <x v="3"/>
    <s v="Instagram"/>
    <n v="149.99"/>
    <n v="1"/>
    <s v="Completed"/>
    <x v="1"/>
    <x v="0"/>
    <m/>
    <m/>
    <m/>
    <m/>
    <m/>
    <n v="0"/>
    <n v="0"/>
    <n v="0"/>
  </r>
  <r>
    <s v="01/02/2024"/>
    <s v="GA"/>
    <x v="3"/>
    <s v="Instagram"/>
    <n v="187.49"/>
    <n v="2"/>
    <s v="Completed"/>
    <x v="1"/>
    <x v="0"/>
    <m/>
    <m/>
    <m/>
    <m/>
    <m/>
    <n v="0"/>
    <n v="0"/>
    <n v="0"/>
  </r>
  <r>
    <s v="01/02/2024"/>
    <s v="GA"/>
    <x v="3"/>
    <s v="Instagram"/>
    <n v="149.99"/>
    <n v="3"/>
    <s v="Completed"/>
    <x v="1"/>
    <x v="0"/>
    <m/>
    <m/>
    <m/>
    <m/>
    <m/>
    <n v="0"/>
    <n v="0"/>
    <n v="0"/>
  </r>
  <r>
    <s v="01/02/2024"/>
    <s v="GA"/>
    <x v="3"/>
    <s v="Instagram"/>
    <n v="149.99"/>
    <n v="1"/>
    <s v="Completed"/>
    <x v="1"/>
    <x v="0"/>
    <m/>
    <m/>
    <m/>
    <m/>
    <m/>
    <n v="0"/>
    <n v="0"/>
    <n v="0"/>
  </r>
  <r>
    <s v="01/02/2024"/>
    <s v="GA"/>
    <x v="3"/>
    <s v="Instagram"/>
    <n v="149.99"/>
    <n v="2"/>
    <s v="Completed"/>
    <x v="1"/>
    <x v="0"/>
    <m/>
    <m/>
    <m/>
    <m/>
    <m/>
    <n v="0"/>
    <n v="0"/>
    <n v="0"/>
  </r>
  <r>
    <s v="01/02/2024"/>
    <s v="GA"/>
    <x v="1"/>
    <s v="Spotify"/>
    <n v="249.99"/>
    <n v="1"/>
    <s v="Completed"/>
    <x v="1"/>
    <x v="3"/>
    <m/>
    <m/>
    <m/>
    <m/>
    <m/>
    <n v="0"/>
    <n v="0"/>
    <n v="0"/>
  </r>
  <r>
    <s v="01/02/2024"/>
    <s v="GA"/>
    <x v="3"/>
    <s v="Instagram"/>
    <n v="187.49"/>
    <n v="1"/>
    <s v="Completed"/>
    <x v="1"/>
    <x v="0"/>
    <m/>
    <m/>
    <m/>
    <m/>
    <m/>
    <n v="0"/>
    <n v="0"/>
    <n v="0"/>
  </r>
  <r>
    <s v="01/02/2024"/>
    <m/>
    <x v="0"/>
    <s v="Spotify"/>
    <n v="169.99"/>
    <n v="1"/>
    <s v="Completed"/>
    <x v="1"/>
    <x v="3"/>
    <m/>
    <m/>
    <m/>
    <m/>
    <m/>
    <n v="0"/>
    <n v="0"/>
    <n v="0"/>
  </r>
  <r>
    <s v="01/02/2024"/>
    <s v="GA"/>
    <x v="0"/>
    <s v="TikTok"/>
    <n v="169.99"/>
    <n v="1"/>
    <s v="Completed"/>
    <x v="1"/>
    <x v="2"/>
    <m/>
    <m/>
    <m/>
    <m/>
    <m/>
    <n v="0"/>
    <n v="0"/>
    <n v="0"/>
  </r>
  <r>
    <s v="01/02/2024"/>
    <s v="GA"/>
    <x v="5"/>
    <s v="Blog"/>
    <n v="159.99"/>
    <n v="1"/>
    <s v="Completed"/>
    <x v="1"/>
    <x v="1"/>
    <s v="blog_promo"/>
    <n v="549.9"/>
    <n v="31541"/>
    <n v="611"/>
    <s v="texas"/>
    <n v="1.9371611553216449E-2"/>
    <n v="0.89999999999999991"/>
    <n v="1.6366612111292963E-3"/>
  </r>
  <r>
    <s v="01/02/2024"/>
    <s v="GA"/>
    <x v="2"/>
    <s v="Instagram"/>
    <n v="224.99"/>
    <n v="1"/>
    <s v="Completed"/>
    <x v="1"/>
    <x v="0"/>
    <m/>
    <m/>
    <m/>
    <m/>
    <m/>
    <n v="0"/>
    <n v="0"/>
    <n v="0"/>
  </r>
  <r>
    <s v="01/02/2024"/>
    <s v="GA"/>
    <x v="3"/>
    <s v="TikTok"/>
    <n v="187.49"/>
    <n v="1"/>
    <s v="Completed"/>
    <x v="1"/>
    <x v="2"/>
    <m/>
    <m/>
    <m/>
    <m/>
    <m/>
    <n v="0"/>
    <n v="0"/>
    <n v="0"/>
  </r>
  <r>
    <s v="01/02/2024"/>
    <s v="GA"/>
    <x v="5"/>
    <s v="Blog"/>
    <n v="199.99"/>
    <n v="1"/>
    <s v="Completed"/>
    <x v="1"/>
    <x v="1"/>
    <s v="blog_promo"/>
    <n v="549.9"/>
    <n v="31541"/>
    <n v="611"/>
    <s v="texas"/>
    <n v="1.9371611553216449E-2"/>
    <n v="0.89999999999999991"/>
    <n v="1.6366612111292963E-3"/>
  </r>
  <r>
    <s v="01/02/2024"/>
    <s v="GA"/>
    <x v="3"/>
    <s v="TikTok"/>
    <n v="187.49"/>
    <n v="2"/>
    <s v="Completed"/>
    <x v="1"/>
    <x v="2"/>
    <m/>
    <m/>
    <m/>
    <m/>
    <m/>
    <n v="0"/>
    <n v="0"/>
    <n v="0"/>
  </r>
  <r>
    <s v="01/02/2024"/>
    <s v="GA"/>
    <x v="4"/>
    <s v="Spotify"/>
    <n v="212.49"/>
    <n v="1"/>
    <s v="Completed"/>
    <x v="1"/>
    <x v="3"/>
    <m/>
    <m/>
    <m/>
    <m/>
    <m/>
    <n v="0"/>
    <n v="0"/>
    <n v="0"/>
  </r>
  <r>
    <s v="01/02/2024"/>
    <s v="GA"/>
    <x v="1"/>
    <s v="Blog"/>
    <n v="199.99"/>
    <n v="1"/>
    <s v="Completed"/>
    <x v="1"/>
    <x v="1"/>
    <s v="blog_promo"/>
    <n v="549.9"/>
    <n v="31541"/>
    <n v="611"/>
    <s v="texas"/>
    <n v="1.9371611553216449E-2"/>
    <n v="0.89999999999999991"/>
    <n v="1.6366612111292963E-3"/>
  </r>
  <r>
    <s v="01/02/2024"/>
    <s v="GA"/>
    <x v="3"/>
    <s v="TikTok"/>
    <n v="149.99"/>
    <n v="1"/>
    <s v="Completed"/>
    <x v="1"/>
    <x v="2"/>
    <m/>
    <m/>
    <m/>
    <m/>
    <m/>
    <n v="0"/>
    <n v="0"/>
    <n v="0"/>
  </r>
  <r>
    <s v="01/02/2024"/>
    <s v="GA"/>
    <x v="3"/>
    <s v="TikTok"/>
    <n v="149.99"/>
    <n v="1"/>
    <s v="Completed"/>
    <x v="1"/>
    <x v="2"/>
    <m/>
    <m/>
    <m/>
    <m/>
    <m/>
    <n v="0"/>
    <n v="0"/>
    <n v="0"/>
  </r>
  <r>
    <s v="01/02/2024"/>
    <s v="GA"/>
    <x v="0"/>
    <s v="TikTok"/>
    <n v="169.99"/>
    <n v="1"/>
    <s v="Completed"/>
    <x v="1"/>
    <x v="2"/>
    <m/>
    <m/>
    <m/>
    <m/>
    <m/>
    <n v="0"/>
    <n v="0"/>
    <n v="0"/>
  </r>
  <r>
    <s v="01/02/2024"/>
    <s v="GA"/>
    <x v="3"/>
    <s v="Spotify"/>
    <n v="149.99"/>
    <n v="2"/>
    <s v="Completed"/>
    <x v="1"/>
    <x v="3"/>
    <m/>
    <m/>
    <m/>
    <m/>
    <m/>
    <n v="0"/>
    <n v="0"/>
    <n v="0"/>
  </r>
  <r>
    <s v="01/02/2024"/>
    <s v="GA"/>
    <x v="3"/>
    <s v="Spotify"/>
    <n v="149.99"/>
    <n v="3"/>
    <s v="Completed"/>
    <x v="1"/>
    <x v="3"/>
    <m/>
    <m/>
    <m/>
    <m/>
    <m/>
    <n v="0"/>
    <n v="0"/>
    <n v="0"/>
  </r>
  <r>
    <s v="01/02/2024"/>
    <s v="GA"/>
    <x v="3"/>
    <s v="Instagram"/>
    <n v="187.49"/>
    <n v="1"/>
    <s v="Completed"/>
    <x v="1"/>
    <x v="0"/>
    <m/>
    <m/>
    <m/>
    <m/>
    <m/>
    <n v="0"/>
    <n v="0"/>
    <n v="0"/>
  </r>
  <r>
    <s v="01/02/2024"/>
    <s v="GA"/>
    <x v="3"/>
    <s v="Blog"/>
    <n v="149.99"/>
    <n v="2"/>
    <s v="Completed"/>
    <x v="1"/>
    <x v="1"/>
    <s v="blog_promo"/>
    <n v="549.9"/>
    <n v="31541"/>
    <n v="611"/>
    <s v="texas"/>
    <n v="1.9371611553216449E-2"/>
    <n v="0.89999999999999991"/>
    <n v="3.2733224222585926E-3"/>
  </r>
  <r>
    <s v="01/02/2024"/>
    <s v="GA"/>
    <x v="5"/>
    <s v="Blog"/>
    <n v="159.99"/>
    <n v="1"/>
    <s v="Completed"/>
    <x v="1"/>
    <x v="1"/>
    <s v="blog_promo"/>
    <n v="549.9"/>
    <n v="31541"/>
    <n v="611"/>
    <s v="texas"/>
    <n v="1.9371611553216449E-2"/>
    <n v="0.89999999999999991"/>
    <n v="1.6366612111292963E-3"/>
  </r>
  <r>
    <s v="01/02/2024"/>
    <s v="GA"/>
    <x v="3"/>
    <s v="Instagram"/>
    <n v="149.99"/>
    <n v="2"/>
    <s v="Completed"/>
    <x v="1"/>
    <x v="0"/>
    <m/>
    <m/>
    <m/>
    <m/>
    <m/>
    <n v="0"/>
    <n v="0"/>
    <n v="0"/>
  </r>
  <r>
    <s v="01/02/2024"/>
    <s v="GA"/>
    <x v="3"/>
    <s v="TikTok"/>
    <n v="187.49"/>
    <n v="2"/>
    <s v="Completed"/>
    <x v="1"/>
    <x v="2"/>
    <m/>
    <m/>
    <m/>
    <m/>
    <m/>
    <n v="0"/>
    <n v="0"/>
    <n v="0"/>
  </r>
  <r>
    <s v="01/02/2024"/>
    <m/>
    <x v="4"/>
    <s v="Instagram"/>
    <n v="169.99"/>
    <n v="2"/>
    <s v="Completed"/>
    <x v="1"/>
    <x v="0"/>
    <m/>
    <m/>
    <m/>
    <m/>
    <m/>
    <n v="0"/>
    <n v="0"/>
    <n v="0"/>
  </r>
  <r>
    <s v="01/02/2024"/>
    <s v="GA"/>
    <x v="3"/>
    <s v="Spotify"/>
    <n v="187.49"/>
    <n v="1"/>
    <s v="Completed"/>
    <x v="1"/>
    <x v="3"/>
    <m/>
    <m/>
    <m/>
    <m/>
    <m/>
    <n v="0"/>
    <n v="0"/>
    <n v="0"/>
  </r>
  <r>
    <s v="01/02/2024"/>
    <s v="GA"/>
    <x v="3"/>
    <s v="Spotify"/>
    <n v="187.49"/>
    <n v="1"/>
    <s v="Completed"/>
    <x v="1"/>
    <x v="3"/>
    <m/>
    <m/>
    <m/>
    <m/>
    <m/>
    <n v="0"/>
    <n v="0"/>
    <n v="0"/>
  </r>
  <r>
    <s v="01/02/2024"/>
    <s v="GA"/>
    <x v="0"/>
    <s v="Spotify"/>
    <n v="212.49"/>
    <n v="1"/>
    <s v="Completed"/>
    <x v="1"/>
    <x v="3"/>
    <m/>
    <m/>
    <m/>
    <m/>
    <m/>
    <n v="0"/>
    <n v="0"/>
    <n v="0"/>
  </r>
  <r>
    <s v="01/02/2024"/>
    <s v="GA"/>
    <x v="5"/>
    <s v="Spotify"/>
    <n v="159.99"/>
    <n v="1"/>
    <s v="Completed"/>
    <x v="1"/>
    <x v="3"/>
    <m/>
    <m/>
    <m/>
    <m/>
    <m/>
    <n v="0"/>
    <n v="0"/>
    <n v="0"/>
  </r>
  <r>
    <s v="01/02/2024"/>
    <s v="GA"/>
    <x v="3"/>
    <s v="TikTok"/>
    <n v="149.99"/>
    <n v="2"/>
    <s v="Completed"/>
    <x v="1"/>
    <x v="2"/>
    <m/>
    <m/>
    <m/>
    <m/>
    <m/>
    <n v="0"/>
    <n v="0"/>
    <n v="0"/>
  </r>
  <r>
    <s v="01/02/2024"/>
    <s v="GA"/>
    <x v="4"/>
    <s v="Spotify"/>
    <n v="169.99"/>
    <n v="1"/>
    <s v="Completed"/>
    <x v="1"/>
    <x v="3"/>
    <m/>
    <m/>
    <m/>
    <m/>
    <m/>
    <n v="0"/>
    <n v="0"/>
    <n v="0"/>
  </r>
  <r>
    <s v="01/02/2024"/>
    <s v="GA"/>
    <x v="3"/>
    <s v="Blog"/>
    <n v="149.99"/>
    <n v="2"/>
    <s v="Completed"/>
    <x v="1"/>
    <x v="1"/>
    <s v="blog_promo"/>
    <n v="549.9"/>
    <n v="31541"/>
    <n v="611"/>
    <s v="texas"/>
    <n v="1.9371611553216449E-2"/>
    <n v="0.89999999999999991"/>
    <n v="3.2733224222585926E-3"/>
  </r>
  <r>
    <s v="01/02/2024"/>
    <s v="GA"/>
    <x v="4"/>
    <s v="TikTok"/>
    <n v="169.99"/>
    <n v="1"/>
    <s v="Completed"/>
    <x v="1"/>
    <x v="2"/>
    <m/>
    <m/>
    <m/>
    <m/>
    <m/>
    <n v="0"/>
    <n v="0"/>
    <n v="0"/>
  </r>
  <r>
    <s v="01/02/2024"/>
    <s v="GA"/>
    <x v="4"/>
    <s v="Instagram"/>
    <n v="169.99"/>
    <n v="2"/>
    <s v="Completed"/>
    <x v="1"/>
    <x v="0"/>
    <m/>
    <m/>
    <m/>
    <m/>
    <m/>
    <n v="0"/>
    <n v="0"/>
    <n v="0"/>
  </r>
  <r>
    <s v="01/02/2024"/>
    <s v="GA"/>
    <x v="3"/>
    <s v="Spotify"/>
    <n v="187.49"/>
    <n v="1"/>
    <s v="Completed"/>
    <x v="1"/>
    <x v="3"/>
    <m/>
    <m/>
    <m/>
    <m/>
    <m/>
    <n v="0"/>
    <n v="0"/>
    <n v="0"/>
  </r>
  <r>
    <s v="01/02/2024"/>
    <s v="VIP"/>
    <x v="1"/>
    <s v="Instagram"/>
    <n v="399.99"/>
    <n v="1"/>
    <s v="Completed"/>
    <x v="1"/>
    <x v="0"/>
    <m/>
    <m/>
    <m/>
    <m/>
    <m/>
    <n v="0"/>
    <n v="0"/>
    <n v="0"/>
  </r>
  <r>
    <s v="01/02/2024"/>
    <s v="GA"/>
    <x v="4"/>
    <s v="TikTok"/>
    <n v="169.99"/>
    <n v="2"/>
    <s v="Completed"/>
    <x v="1"/>
    <x v="2"/>
    <m/>
    <m/>
    <m/>
    <m/>
    <m/>
    <n v="0"/>
    <n v="0"/>
    <n v="0"/>
  </r>
  <r>
    <s v="01/02/2024"/>
    <s v="VIP"/>
    <x v="3"/>
    <s v="TikTok"/>
    <n v="299.99"/>
    <n v="3"/>
    <s v="Completed"/>
    <x v="1"/>
    <x v="2"/>
    <m/>
    <m/>
    <m/>
    <m/>
    <m/>
    <n v="0"/>
    <n v="0"/>
    <n v="0"/>
  </r>
  <r>
    <s v="01/02/2024"/>
    <s v="GA"/>
    <x v="1"/>
    <s v="Spotify"/>
    <n v="249.99"/>
    <n v="1"/>
    <s v="Completed"/>
    <x v="1"/>
    <x v="3"/>
    <m/>
    <m/>
    <m/>
    <m/>
    <m/>
    <n v="0"/>
    <n v="0"/>
    <n v="0"/>
  </r>
  <r>
    <s v="01/02/2024"/>
    <s v="VIP"/>
    <x v="4"/>
    <s v="Instagram"/>
    <n v="339.99"/>
    <n v="4"/>
    <s v="Completed"/>
    <x v="1"/>
    <x v="0"/>
    <m/>
    <m/>
    <m/>
    <m/>
    <m/>
    <n v="0"/>
    <n v="0"/>
    <n v="0"/>
  </r>
  <r>
    <s v="01/02/2024"/>
    <s v="GA"/>
    <x v="4"/>
    <s v="TikTok"/>
    <n v="169.99"/>
    <n v="1"/>
    <s v="Completed"/>
    <x v="1"/>
    <x v="2"/>
    <m/>
    <m/>
    <m/>
    <m/>
    <m/>
    <n v="0"/>
    <n v="0"/>
    <n v="0"/>
  </r>
  <r>
    <s v="01/02/2024"/>
    <m/>
    <x v="3"/>
    <s v="Instagram"/>
    <n v="149.99"/>
    <n v="3"/>
    <s v="Completed"/>
    <x v="1"/>
    <x v="0"/>
    <m/>
    <m/>
    <m/>
    <m/>
    <m/>
    <n v="0"/>
    <n v="0"/>
    <n v="0"/>
  </r>
  <r>
    <s v="01/02/2024"/>
    <s v="GA"/>
    <x v="1"/>
    <s v="TikTok"/>
    <n v="199.99"/>
    <n v="3"/>
    <s v="Completed"/>
    <x v="1"/>
    <x v="2"/>
    <m/>
    <m/>
    <m/>
    <m/>
    <m/>
    <n v="0"/>
    <n v="0"/>
    <n v="0"/>
  </r>
  <r>
    <s v="01/02/2024"/>
    <s v="GA"/>
    <x v="4"/>
    <s v="Blog"/>
    <n v="212.49"/>
    <n v="1"/>
    <s v="Completed"/>
    <x v="1"/>
    <x v="1"/>
    <s v="blog_promo"/>
    <n v="549.9"/>
    <n v="31541"/>
    <n v="611"/>
    <s v="texas"/>
    <n v="1.9371611553216449E-2"/>
    <n v="0.89999999999999991"/>
    <n v="1.6366612111292963E-3"/>
  </r>
  <r>
    <s v="01/02/2024"/>
    <s v="GA"/>
    <x v="3"/>
    <s v="Spotify"/>
    <n v="149.99"/>
    <n v="1"/>
    <s v="Completed"/>
    <x v="1"/>
    <x v="3"/>
    <m/>
    <m/>
    <m/>
    <m/>
    <m/>
    <n v="0"/>
    <n v="0"/>
    <n v="0"/>
  </r>
  <r>
    <s v="01/02/2024"/>
    <s v="GA"/>
    <x v="3"/>
    <s v="Instagram"/>
    <n v="149.99"/>
    <n v="4"/>
    <s v="Completed"/>
    <x v="1"/>
    <x v="0"/>
    <m/>
    <m/>
    <m/>
    <m/>
    <m/>
    <n v="0"/>
    <n v="0"/>
    <n v="0"/>
  </r>
  <r>
    <s v="01/02/2024"/>
    <s v="VIP"/>
    <x v="3"/>
    <s v="Instagram"/>
    <n v="299.99"/>
    <n v="1"/>
    <s v="Completed"/>
    <x v="1"/>
    <x v="0"/>
    <m/>
    <m/>
    <m/>
    <m/>
    <m/>
    <n v="0"/>
    <n v="0"/>
    <n v="0"/>
  </r>
  <r>
    <s v="01/02/2024"/>
    <s v="GA"/>
    <x v="5"/>
    <s v="Spotify"/>
    <n v="199.99"/>
    <n v="2"/>
    <s v="Completed"/>
    <x v="1"/>
    <x v="3"/>
    <m/>
    <m/>
    <m/>
    <m/>
    <m/>
    <n v="0"/>
    <n v="0"/>
    <n v="0"/>
  </r>
  <r>
    <s v="01/02/2024"/>
    <s v="GA"/>
    <x v="4"/>
    <s v="Spotify"/>
    <n v="169.99"/>
    <n v="1"/>
    <s v="Completed"/>
    <x v="1"/>
    <x v="3"/>
    <m/>
    <m/>
    <m/>
    <m/>
    <m/>
    <n v="0"/>
    <n v="0"/>
    <n v="0"/>
  </r>
  <r>
    <s v="01/02/2024"/>
    <m/>
    <x v="3"/>
    <s v="Spotify"/>
    <n v="149.99"/>
    <n v="2"/>
    <s v="Completed"/>
    <x v="1"/>
    <x v="3"/>
    <m/>
    <m/>
    <m/>
    <m/>
    <m/>
    <n v="0"/>
    <n v="0"/>
    <n v="0"/>
  </r>
  <r>
    <s v="01/02/2024"/>
    <s v="GA"/>
    <x v="3"/>
    <s v="Instagram"/>
    <n v="187.49"/>
    <n v="1"/>
    <s v="Completed"/>
    <x v="1"/>
    <x v="0"/>
    <m/>
    <m/>
    <m/>
    <m/>
    <m/>
    <n v="0"/>
    <n v="0"/>
    <n v="0"/>
  </r>
  <r>
    <s v="01/02/2024"/>
    <s v="GA"/>
    <x v="3"/>
    <s v="Spotify"/>
    <n v="149.99"/>
    <n v="1"/>
    <s v="Completed"/>
    <x v="1"/>
    <x v="3"/>
    <m/>
    <m/>
    <m/>
    <m/>
    <m/>
    <n v="0"/>
    <n v="0"/>
    <n v="0"/>
  </r>
  <r>
    <s v="01/02/2024"/>
    <s v="GA"/>
    <x v="4"/>
    <s v="Blog"/>
    <n v="169.99"/>
    <n v="1"/>
    <s v="Completed"/>
    <x v="1"/>
    <x v="1"/>
    <s v="blog_promo"/>
    <n v="549.9"/>
    <n v="31541"/>
    <n v="611"/>
    <s v="texas"/>
    <n v="1.9371611553216449E-2"/>
    <n v="0.89999999999999991"/>
    <n v="1.6366612111292963E-3"/>
  </r>
  <r>
    <s v="01/02/2024"/>
    <s v="GA"/>
    <x v="2"/>
    <s v="Instagram"/>
    <n v="224.99"/>
    <n v="3"/>
    <s v="Completed"/>
    <x v="1"/>
    <x v="0"/>
    <m/>
    <m/>
    <m/>
    <m/>
    <m/>
    <n v="0"/>
    <n v="0"/>
    <n v="0"/>
  </r>
  <r>
    <s v="01/02/2024"/>
    <s v="VIP"/>
    <x v="3"/>
    <s v="Instagram"/>
    <n v="299.99"/>
    <n v="1"/>
    <s v="Completed"/>
    <x v="1"/>
    <x v="0"/>
    <m/>
    <m/>
    <m/>
    <m/>
    <m/>
    <n v="0"/>
    <n v="0"/>
    <n v="0"/>
  </r>
  <r>
    <s v="01/02/2024"/>
    <m/>
    <x v="5"/>
    <s v="TikTok"/>
    <n v="159.99"/>
    <n v="1"/>
    <s v="Completed"/>
    <x v="1"/>
    <x v="2"/>
    <m/>
    <m/>
    <m/>
    <m/>
    <m/>
    <n v="0"/>
    <n v="0"/>
    <n v="0"/>
  </r>
  <r>
    <s v="01/02/2024"/>
    <s v="GA"/>
    <x v="3"/>
    <s v="Spotify"/>
    <n v="149.99"/>
    <n v="1"/>
    <s v="Completed"/>
    <x v="1"/>
    <x v="3"/>
    <m/>
    <m/>
    <m/>
    <m/>
    <m/>
    <n v="0"/>
    <n v="0"/>
    <n v="0"/>
  </r>
  <r>
    <s v="01/02/2024"/>
    <s v="GA"/>
    <x v="3"/>
    <s v="Instagram"/>
    <n v="149.99"/>
    <n v="2"/>
    <s v="Completed"/>
    <x v="1"/>
    <x v="0"/>
    <m/>
    <m/>
    <m/>
    <m/>
    <m/>
    <n v="0"/>
    <n v="0"/>
    <n v="0"/>
  </r>
  <r>
    <s v="01/02/2024"/>
    <s v="GA"/>
    <x v="2"/>
    <s v="TikTok"/>
    <n v="224.99"/>
    <n v="1"/>
    <s v="Completed"/>
    <x v="1"/>
    <x v="2"/>
    <m/>
    <m/>
    <m/>
    <m/>
    <m/>
    <n v="0"/>
    <n v="0"/>
    <n v="0"/>
  </r>
  <r>
    <s v="01/02/2024"/>
    <s v="GA"/>
    <x v="3"/>
    <s v="Instagram"/>
    <n v="187.49"/>
    <n v="3"/>
    <s v="Completed"/>
    <x v="1"/>
    <x v="0"/>
    <m/>
    <m/>
    <m/>
    <m/>
    <m/>
    <n v="0"/>
    <n v="0"/>
    <n v="0"/>
  </r>
  <r>
    <s v="01/02/2024"/>
    <s v="GA"/>
    <x v="3"/>
    <s v="Instagram"/>
    <n v="149.99"/>
    <n v="2"/>
    <s v="Completed"/>
    <x v="1"/>
    <x v="0"/>
    <m/>
    <m/>
    <m/>
    <m/>
    <m/>
    <n v="0"/>
    <n v="0"/>
    <n v="0"/>
  </r>
  <r>
    <s v="01/02/2024"/>
    <m/>
    <x v="5"/>
    <s v="TikTok"/>
    <n v="159.99"/>
    <n v="1"/>
    <s v="Completed"/>
    <x v="1"/>
    <x v="2"/>
    <m/>
    <m/>
    <m/>
    <m/>
    <m/>
    <n v="0"/>
    <n v="0"/>
    <n v="0"/>
  </r>
  <r>
    <s v="01/02/2024"/>
    <s v="GA"/>
    <x v="3"/>
    <s v="Spotify"/>
    <n v="149.99"/>
    <n v="2"/>
    <s v="Completed"/>
    <x v="1"/>
    <x v="3"/>
    <m/>
    <m/>
    <m/>
    <m/>
    <m/>
    <n v="0"/>
    <n v="0"/>
    <n v="0"/>
  </r>
  <r>
    <s v="01/02/2024"/>
    <s v="GA"/>
    <x v="3"/>
    <s v="Spotify"/>
    <n v="149.99"/>
    <n v="2"/>
    <s v="Completed"/>
    <x v="1"/>
    <x v="3"/>
    <m/>
    <m/>
    <m/>
    <m/>
    <m/>
    <n v="0"/>
    <n v="0"/>
    <n v="0"/>
  </r>
  <r>
    <s v="01/02/2024"/>
    <s v="GA"/>
    <x v="4"/>
    <s v="TikTok"/>
    <n v="212.49"/>
    <n v="2"/>
    <s v="Completed"/>
    <x v="1"/>
    <x v="2"/>
    <m/>
    <m/>
    <m/>
    <m/>
    <m/>
    <n v="0"/>
    <n v="0"/>
    <n v="0"/>
  </r>
  <r>
    <s v="01/02/2024"/>
    <s v="GA"/>
    <x v="1"/>
    <s v="TikTok"/>
    <n v="249.99"/>
    <n v="1"/>
    <s v="Completed"/>
    <x v="1"/>
    <x v="2"/>
    <m/>
    <m/>
    <m/>
    <m/>
    <m/>
    <n v="0"/>
    <n v="0"/>
    <n v="0"/>
  </r>
  <r>
    <s v="01/02/2024"/>
    <s v="GA"/>
    <x v="3"/>
    <s v="Instagram"/>
    <n v="149.99"/>
    <n v="3"/>
    <s v="Completed"/>
    <x v="1"/>
    <x v="0"/>
    <m/>
    <m/>
    <m/>
    <m/>
    <m/>
    <n v="0"/>
    <n v="0"/>
    <n v="0"/>
  </r>
  <r>
    <s v="01/02/2024"/>
    <s v="VIP"/>
    <x v="3"/>
    <s v="TikTok"/>
    <n v="299.99"/>
    <n v="1"/>
    <s v="Completed"/>
    <x v="1"/>
    <x v="2"/>
    <m/>
    <m/>
    <m/>
    <m/>
    <m/>
    <n v="0"/>
    <n v="0"/>
    <n v="0"/>
  </r>
  <r>
    <s v="01/02/2024"/>
    <s v="GA"/>
    <x v="3"/>
    <s v="Instagram"/>
    <n v="149.99"/>
    <n v="3"/>
    <s v="Completed"/>
    <x v="1"/>
    <x v="0"/>
    <m/>
    <m/>
    <m/>
    <m/>
    <m/>
    <n v="0"/>
    <n v="0"/>
    <n v="0"/>
  </r>
  <r>
    <s v="01/02/2024"/>
    <s v="GA"/>
    <x v="4"/>
    <s v="Spotify"/>
    <n v="169.99"/>
    <n v="2"/>
    <s v="Completed"/>
    <x v="1"/>
    <x v="3"/>
    <m/>
    <m/>
    <m/>
    <m/>
    <m/>
    <n v="0"/>
    <n v="0"/>
    <n v="0"/>
  </r>
  <r>
    <s v="01/02/2024"/>
    <s v="GA"/>
    <x v="0"/>
    <s v="Instagram"/>
    <n v="169.99"/>
    <n v="1"/>
    <s v="Completed"/>
    <x v="1"/>
    <x v="0"/>
    <m/>
    <m/>
    <m/>
    <m/>
    <m/>
    <n v="0"/>
    <n v="0"/>
    <n v="0"/>
  </r>
  <r>
    <s v="01/02/2024"/>
    <s v="GA"/>
    <x v="5"/>
    <s v="Instagram"/>
    <n v="159.99"/>
    <n v="1"/>
    <s v="Completed"/>
    <x v="1"/>
    <x v="0"/>
    <m/>
    <m/>
    <m/>
    <m/>
    <m/>
    <n v="0"/>
    <n v="0"/>
    <n v="0"/>
  </r>
  <r>
    <s v="01/02/2024"/>
    <s v="GA"/>
    <x v="5"/>
    <s v="Instagram"/>
    <n v="159.99"/>
    <n v="1"/>
    <s v="Completed"/>
    <x v="1"/>
    <x v="0"/>
    <m/>
    <m/>
    <m/>
    <m/>
    <m/>
    <n v="0"/>
    <n v="0"/>
    <n v="0"/>
  </r>
  <r>
    <s v="01/02/2024"/>
    <s v="GA"/>
    <x v="3"/>
    <s v="Spotify"/>
    <n v="187.49"/>
    <n v="3"/>
    <s v="Completed"/>
    <x v="1"/>
    <x v="3"/>
    <m/>
    <m/>
    <m/>
    <m/>
    <m/>
    <n v="0"/>
    <n v="0"/>
    <n v="0"/>
  </r>
  <r>
    <s v="01/02/2024"/>
    <s v="GA"/>
    <x v="3"/>
    <s v="Spotify"/>
    <n v="187.49"/>
    <n v="3"/>
    <s v="Completed"/>
    <x v="1"/>
    <x v="3"/>
    <m/>
    <m/>
    <m/>
    <m/>
    <m/>
    <n v="0"/>
    <n v="0"/>
    <n v="0"/>
  </r>
  <r>
    <s v="01/02/2024"/>
    <s v="GA"/>
    <x v="3"/>
    <s v="Blog"/>
    <n v="149.99"/>
    <n v="1"/>
    <s v="Completed"/>
    <x v="1"/>
    <x v="1"/>
    <s v="blog_promo"/>
    <n v="549.9"/>
    <n v="31541"/>
    <n v="611"/>
    <s v="texas"/>
    <n v="1.9371611553216449E-2"/>
    <n v="0.89999999999999991"/>
    <n v="1.6366612111292963E-3"/>
  </r>
  <r>
    <s v="01/02/2024"/>
    <m/>
    <x v="3"/>
    <s v="TikTok"/>
    <n v="149.99"/>
    <n v="3"/>
    <s v="Completed"/>
    <x v="1"/>
    <x v="2"/>
    <m/>
    <m/>
    <m/>
    <m/>
    <m/>
    <n v="0"/>
    <n v="0"/>
    <n v="0"/>
  </r>
  <r>
    <s v="01/02/2024"/>
    <s v="VIP"/>
    <x v="2"/>
    <s v="Blog"/>
    <n v="359.99"/>
    <n v="3"/>
    <s v="Completed"/>
    <x v="1"/>
    <x v="1"/>
    <s v="blog_promo"/>
    <n v="549.9"/>
    <n v="31541"/>
    <n v="611"/>
    <s v="texas"/>
    <n v="1.9371611553216449E-2"/>
    <n v="0.89999999999999991"/>
    <n v="4.9099836333878887E-3"/>
  </r>
  <r>
    <s v="01/02/2024"/>
    <s v="VIP"/>
    <x v="3"/>
    <s v="Blog"/>
    <n v="299.99"/>
    <n v="1"/>
    <s v="Completed"/>
    <x v="1"/>
    <x v="1"/>
    <s v="blog_promo"/>
    <n v="549.9"/>
    <n v="31541"/>
    <n v="611"/>
    <s v="texas"/>
    <n v="1.9371611553216449E-2"/>
    <n v="0.89999999999999991"/>
    <n v="1.6366612111292963E-3"/>
  </r>
  <r>
    <s v="01/02/2024"/>
    <m/>
    <x v="3"/>
    <s v="TikTok"/>
    <n v="149.99"/>
    <n v="1"/>
    <s v="Completed"/>
    <x v="1"/>
    <x v="2"/>
    <m/>
    <m/>
    <m/>
    <m/>
    <m/>
    <n v="0"/>
    <n v="0"/>
    <n v="0"/>
  </r>
  <r>
    <s v="01/02/2024"/>
    <m/>
    <x v="3"/>
    <s v="Spotify"/>
    <n v="149.99"/>
    <n v="2"/>
    <s v="Completed"/>
    <x v="1"/>
    <x v="3"/>
    <m/>
    <m/>
    <m/>
    <m/>
    <m/>
    <n v="0"/>
    <n v="0"/>
    <n v="0"/>
  </r>
  <r>
    <s v="01/02/2024"/>
    <s v="VIP"/>
    <x v="0"/>
    <s v="Instagram"/>
    <n v="339.99"/>
    <n v="1"/>
    <s v="Completed"/>
    <x v="1"/>
    <x v="0"/>
    <m/>
    <m/>
    <m/>
    <m/>
    <m/>
    <n v="0"/>
    <n v="0"/>
    <n v="0"/>
  </r>
  <r>
    <s v="01/02/2024"/>
    <s v="VIP"/>
    <x v="1"/>
    <s v="Instagram"/>
    <n v="399.99"/>
    <n v="2"/>
    <s v="Completed"/>
    <x v="1"/>
    <x v="0"/>
    <m/>
    <m/>
    <m/>
    <m/>
    <m/>
    <n v="0"/>
    <n v="0"/>
    <n v="0"/>
  </r>
  <r>
    <s v="01/03/2024"/>
    <s v="VIP"/>
    <x v="3"/>
    <s v="TikTok"/>
    <n v="299.99"/>
    <n v="3"/>
    <s v="Completed"/>
    <x v="2"/>
    <x v="2"/>
    <m/>
    <m/>
    <m/>
    <m/>
    <m/>
    <n v="0"/>
    <n v="0"/>
    <n v="0"/>
  </r>
  <r>
    <s v="01/03/2024"/>
    <s v="GA"/>
    <x v="3"/>
    <s v="TikTok"/>
    <n v="149.99"/>
    <n v="1"/>
    <s v="Completed"/>
    <x v="2"/>
    <x v="2"/>
    <m/>
    <m/>
    <m/>
    <m/>
    <m/>
    <n v="0"/>
    <n v="0"/>
    <n v="0"/>
  </r>
  <r>
    <s v="01/03/2024"/>
    <s v="GA"/>
    <x v="3"/>
    <s v="Instagram"/>
    <n v="149.99"/>
    <n v="1"/>
    <s v="Completed"/>
    <x v="2"/>
    <x v="0"/>
    <m/>
    <m/>
    <m/>
    <m/>
    <m/>
    <n v="0"/>
    <n v="0"/>
    <n v="0"/>
  </r>
  <r>
    <s v="01/03/2024"/>
    <m/>
    <x v="4"/>
    <s v="Spotify"/>
    <n v="169.99"/>
    <n v="2"/>
    <s v="Completed"/>
    <x v="2"/>
    <x v="3"/>
    <m/>
    <m/>
    <m/>
    <m/>
    <m/>
    <n v="0"/>
    <n v="0"/>
    <n v="0"/>
  </r>
  <r>
    <s v="01/03/2024"/>
    <s v="GA"/>
    <x v="3"/>
    <s v="TikTok"/>
    <n v="149.99"/>
    <n v="1"/>
    <s v="Completed"/>
    <x v="2"/>
    <x v="2"/>
    <m/>
    <m/>
    <m/>
    <m/>
    <m/>
    <n v="0"/>
    <n v="0"/>
    <n v="0"/>
  </r>
  <r>
    <s v="01/03/2024"/>
    <s v="GA"/>
    <x v="3"/>
    <s v="Instagram"/>
    <n v="149.99"/>
    <n v="2"/>
    <s v="Completed"/>
    <x v="2"/>
    <x v="0"/>
    <m/>
    <m/>
    <m/>
    <m/>
    <m/>
    <n v="0"/>
    <n v="0"/>
    <n v="0"/>
  </r>
  <r>
    <s v="01/03/2024"/>
    <s v="VIP"/>
    <x v="5"/>
    <s v="Instagram"/>
    <n v="319.99"/>
    <n v="1"/>
    <s v="Completed"/>
    <x v="2"/>
    <x v="0"/>
    <m/>
    <m/>
    <m/>
    <m/>
    <m/>
    <n v="0"/>
    <n v="0"/>
    <n v="0"/>
  </r>
  <r>
    <s v="01/03/2024"/>
    <s v="GA"/>
    <x v="3"/>
    <s v="Instagram"/>
    <n v="149.99"/>
    <n v="1"/>
    <s v="Completed"/>
    <x v="2"/>
    <x v="0"/>
    <m/>
    <m/>
    <m/>
    <m/>
    <m/>
    <n v="0"/>
    <n v="0"/>
    <n v="0"/>
  </r>
  <r>
    <s v="01/03/2024"/>
    <s v="GA"/>
    <x v="2"/>
    <s v="Spotify"/>
    <n v="179.99"/>
    <n v="2"/>
    <s v="Completed"/>
    <x v="2"/>
    <x v="3"/>
    <m/>
    <m/>
    <m/>
    <m/>
    <m/>
    <n v="0"/>
    <n v="0"/>
    <n v="0"/>
  </r>
  <r>
    <s v="01/03/2024"/>
    <s v="GA"/>
    <x v="3"/>
    <s v="TikTok"/>
    <n v="149.99"/>
    <n v="2"/>
    <s v="Completed"/>
    <x v="2"/>
    <x v="2"/>
    <m/>
    <m/>
    <m/>
    <m/>
    <m/>
    <n v="0"/>
    <n v="0"/>
    <n v="0"/>
  </r>
  <r>
    <s v="01/03/2024"/>
    <s v="GA"/>
    <x v="3"/>
    <s v="Instagram"/>
    <n v="149.99"/>
    <n v="3"/>
    <s v="Completed"/>
    <x v="2"/>
    <x v="0"/>
    <m/>
    <m/>
    <m/>
    <m/>
    <m/>
    <n v="0"/>
    <n v="0"/>
    <n v="0"/>
  </r>
  <r>
    <s v="01/03/2024"/>
    <s v="GA"/>
    <x v="5"/>
    <s v="Instagram"/>
    <n v="159.99"/>
    <n v="2"/>
    <s v="Completed"/>
    <x v="2"/>
    <x v="0"/>
    <m/>
    <m/>
    <m/>
    <m/>
    <m/>
    <n v="0"/>
    <n v="0"/>
    <n v="0"/>
  </r>
  <r>
    <s v="01/03/2024"/>
    <s v="GA"/>
    <x v="4"/>
    <s v="Spotify"/>
    <n v="212.49"/>
    <n v="4"/>
    <s v="Completed"/>
    <x v="2"/>
    <x v="3"/>
    <m/>
    <m/>
    <m/>
    <m/>
    <m/>
    <n v="0"/>
    <n v="0"/>
    <n v="0"/>
  </r>
  <r>
    <s v="01/03/2024"/>
    <s v="GA"/>
    <x v="4"/>
    <s v="Instagram"/>
    <n v="212.49"/>
    <n v="1"/>
    <s v="Completed"/>
    <x v="2"/>
    <x v="0"/>
    <m/>
    <m/>
    <m/>
    <m/>
    <m/>
    <n v="0"/>
    <n v="0"/>
    <n v="0"/>
  </r>
  <r>
    <s v="01/03/2024"/>
    <s v="GA"/>
    <x v="5"/>
    <s v="Blog"/>
    <n v="159.99"/>
    <n v="1"/>
    <s v="Completed"/>
    <x v="2"/>
    <x v="1"/>
    <s v="blog_promo"/>
    <n v="528.29999999999995"/>
    <n v="34228"/>
    <n v="587"/>
    <s v="texas"/>
    <n v="1.7149701998363912E-2"/>
    <n v="0.89999999999999991"/>
    <n v="1.7035775127768314E-3"/>
  </r>
  <r>
    <s v="01/03/2024"/>
    <s v="GA"/>
    <x v="2"/>
    <s v="Spotify"/>
    <n v="224.99"/>
    <n v="1"/>
    <s v="Completed"/>
    <x v="2"/>
    <x v="3"/>
    <m/>
    <m/>
    <m/>
    <m/>
    <m/>
    <n v="0"/>
    <n v="0"/>
    <n v="0"/>
  </r>
  <r>
    <s v="01/03/2024"/>
    <s v="GA"/>
    <x v="3"/>
    <s v="Blog"/>
    <n v="187.49"/>
    <n v="1"/>
    <s v="Completed"/>
    <x v="2"/>
    <x v="1"/>
    <s v="blog_promo"/>
    <n v="528.29999999999995"/>
    <n v="34228"/>
    <n v="587"/>
    <s v="texas"/>
    <n v="1.7149701998363912E-2"/>
    <n v="0.89999999999999991"/>
    <n v="1.7035775127768314E-3"/>
  </r>
  <r>
    <s v="01/03/2024"/>
    <s v="GA"/>
    <x v="6"/>
    <s v="TikTok"/>
    <n v="249.99"/>
    <n v="1"/>
    <s v="Completed"/>
    <x v="2"/>
    <x v="2"/>
    <m/>
    <m/>
    <m/>
    <m/>
    <m/>
    <n v="0"/>
    <n v="0"/>
    <n v="0"/>
  </r>
  <r>
    <s v="01/03/2024"/>
    <s v="GA"/>
    <x v="2"/>
    <s v="Spotify"/>
    <n v="224.99"/>
    <n v="1"/>
    <s v="Completed"/>
    <x v="2"/>
    <x v="3"/>
    <m/>
    <m/>
    <m/>
    <m/>
    <m/>
    <n v="0"/>
    <n v="0"/>
    <n v="0"/>
  </r>
  <r>
    <s v="01/03/2024"/>
    <s v="GA"/>
    <x v="3"/>
    <s v="Instagram"/>
    <n v="149.99"/>
    <n v="2"/>
    <s v="Completed"/>
    <x v="2"/>
    <x v="0"/>
    <m/>
    <m/>
    <m/>
    <m/>
    <m/>
    <n v="0"/>
    <n v="0"/>
    <n v="0"/>
  </r>
  <r>
    <s v="01/03/2024"/>
    <s v="GA"/>
    <x v="1"/>
    <s v="Instagram"/>
    <n v="199.99"/>
    <n v="3"/>
    <s v="Completed"/>
    <x v="2"/>
    <x v="0"/>
    <m/>
    <m/>
    <m/>
    <m/>
    <m/>
    <n v="0"/>
    <n v="0"/>
    <n v="0"/>
  </r>
  <r>
    <s v="01/03/2024"/>
    <s v="GA"/>
    <x v="3"/>
    <s v="Instagram"/>
    <n v="149.99"/>
    <n v="1"/>
    <s v="Completed"/>
    <x v="2"/>
    <x v="0"/>
    <m/>
    <m/>
    <m/>
    <m/>
    <m/>
    <n v="0"/>
    <n v="0"/>
    <n v="0"/>
  </r>
  <r>
    <s v="01/03/2024"/>
    <s v="GA"/>
    <x v="4"/>
    <s v="TikTok"/>
    <n v="169.99"/>
    <n v="2"/>
    <s v="Completed"/>
    <x v="2"/>
    <x v="2"/>
    <m/>
    <m/>
    <m/>
    <m/>
    <m/>
    <n v="0"/>
    <n v="0"/>
    <n v="0"/>
  </r>
  <r>
    <s v="01/03/2024"/>
    <s v="GA"/>
    <x v="2"/>
    <s v="Instagram"/>
    <n v="179.99"/>
    <n v="4"/>
    <s v="Completed"/>
    <x v="2"/>
    <x v="0"/>
    <m/>
    <m/>
    <m/>
    <m/>
    <m/>
    <n v="0"/>
    <n v="0"/>
    <n v="0"/>
  </r>
  <r>
    <s v="01/03/2024"/>
    <s v="GA"/>
    <x v="0"/>
    <s v="Instagram"/>
    <n v="169.99"/>
    <n v="1"/>
    <s v="Completed"/>
    <x v="2"/>
    <x v="0"/>
    <m/>
    <m/>
    <m/>
    <m/>
    <m/>
    <n v="0"/>
    <n v="0"/>
    <n v="0"/>
  </r>
  <r>
    <s v="01/03/2024"/>
    <s v="GA"/>
    <x v="2"/>
    <s v="TikTok"/>
    <n v="224.99"/>
    <n v="4"/>
    <s v="Completed"/>
    <x v="2"/>
    <x v="2"/>
    <m/>
    <m/>
    <m/>
    <m/>
    <m/>
    <n v="0"/>
    <n v="0"/>
    <n v="0"/>
  </r>
  <r>
    <s v="01/03/2024"/>
    <s v="GA"/>
    <x v="3"/>
    <s v="Instagram"/>
    <n v="149.99"/>
    <n v="2"/>
    <s v="Completed"/>
    <x v="2"/>
    <x v="0"/>
    <m/>
    <m/>
    <m/>
    <m/>
    <m/>
    <n v="0"/>
    <n v="0"/>
    <n v="0"/>
  </r>
  <r>
    <s v="01/03/2024"/>
    <s v="GA"/>
    <x v="3"/>
    <s v="Instagram"/>
    <n v="149.99"/>
    <n v="1"/>
    <s v="Completed"/>
    <x v="2"/>
    <x v="0"/>
    <m/>
    <m/>
    <m/>
    <m/>
    <m/>
    <n v="0"/>
    <n v="0"/>
    <n v="0"/>
  </r>
  <r>
    <s v="01/03/2024"/>
    <s v="GA"/>
    <x v="3"/>
    <s v="Instagram"/>
    <n v="149.99"/>
    <n v="3"/>
    <s v="Completed"/>
    <x v="2"/>
    <x v="0"/>
    <m/>
    <m/>
    <m/>
    <m/>
    <m/>
    <n v="0"/>
    <n v="0"/>
    <n v="0"/>
  </r>
  <r>
    <s v="01/03/2024"/>
    <s v="GA"/>
    <x v="0"/>
    <s v="Blog"/>
    <n v="169.99"/>
    <n v="2"/>
    <s v="Completed"/>
    <x v="2"/>
    <x v="1"/>
    <s v="blog_promo"/>
    <n v="528.29999999999995"/>
    <n v="34228"/>
    <n v="587"/>
    <s v="texas"/>
    <n v="1.7149701998363912E-2"/>
    <n v="0.89999999999999991"/>
    <n v="3.4071550255536627E-3"/>
  </r>
  <r>
    <s v="01/03/2024"/>
    <s v="GA"/>
    <x v="1"/>
    <s v="Spotify"/>
    <n v="249.99"/>
    <n v="1"/>
    <s v="Completed"/>
    <x v="2"/>
    <x v="3"/>
    <m/>
    <m/>
    <m/>
    <m/>
    <m/>
    <n v="0"/>
    <n v="0"/>
    <n v="0"/>
  </r>
  <r>
    <s v="01/03/2024"/>
    <s v="GA"/>
    <x v="6"/>
    <s v="Spotify"/>
    <n v="199.99"/>
    <n v="1"/>
    <s v="Completed"/>
    <x v="2"/>
    <x v="3"/>
    <m/>
    <m/>
    <m/>
    <m/>
    <m/>
    <n v="0"/>
    <n v="0"/>
    <n v="0"/>
  </r>
  <r>
    <s v="01/03/2024"/>
    <s v="GA"/>
    <x v="0"/>
    <s v="Spotify"/>
    <n v="169.99"/>
    <n v="2"/>
    <s v="Completed"/>
    <x v="2"/>
    <x v="3"/>
    <m/>
    <m/>
    <m/>
    <m/>
    <m/>
    <n v="0"/>
    <n v="0"/>
    <n v="0"/>
  </r>
  <r>
    <s v="01/03/2024"/>
    <s v="GA"/>
    <x v="3"/>
    <s v="Instagram"/>
    <n v="149.99"/>
    <n v="1"/>
    <s v="Completed"/>
    <x v="2"/>
    <x v="0"/>
    <m/>
    <m/>
    <m/>
    <m/>
    <m/>
    <n v="0"/>
    <n v="0"/>
    <n v="0"/>
  </r>
  <r>
    <s v="01/03/2024"/>
    <s v="GA"/>
    <x v="3"/>
    <s v="Spotify"/>
    <n v="149.99"/>
    <n v="3"/>
    <s v="Completed"/>
    <x v="2"/>
    <x v="3"/>
    <m/>
    <m/>
    <m/>
    <m/>
    <m/>
    <n v="0"/>
    <n v="0"/>
    <n v="0"/>
  </r>
  <r>
    <s v="01/03/2024"/>
    <s v="GA"/>
    <x v="4"/>
    <s v="Blog"/>
    <n v="169.99"/>
    <n v="1"/>
    <s v="Completed"/>
    <x v="2"/>
    <x v="1"/>
    <s v="blog_promo"/>
    <n v="528.29999999999995"/>
    <n v="34228"/>
    <n v="587"/>
    <s v="texas"/>
    <n v="1.7149701998363912E-2"/>
    <n v="0.89999999999999991"/>
    <n v="1.7035775127768314E-3"/>
  </r>
  <r>
    <s v="01/03/2024"/>
    <s v="GA"/>
    <x v="3"/>
    <s v="Instagram"/>
    <n v="149.99"/>
    <n v="1"/>
    <s v="Completed"/>
    <x v="2"/>
    <x v="0"/>
    <m/>
    <m/>
    <m/>
    <m/>
    <m/>
    <n v="0"/>
    <n v="0"/>
    <n v="0"/>
  </r>
  <r>
    <s v="01/03/2024"/>
    <s v="GA"/>
    <x v="3"/>
    <s v="Spotify"/>
    <n v="149.99"/>
    <n v="1"/>
    <s v="Completed"/>
    <x v="2"/>
    <x v="3"/>
    <m/>
    <m/>
    <m/>
    <m/>
    <m/>
    <n v="0"/>
    <n v="0"/>
    <n v="0"/>
  </r>
  <r>
    <s v="01/03/2024"/>
    <s v="VIP"/>
    <x v="2"/>
    <s v="Instagram"/>
    <n v="359.99"/>
    <n v="1"/>
    <s v="Completed"/>
    <x v="2"/>
    <x v="0"/>
    <m/>
    <m/>
    <m/>
    <m/>
    <m/>
    <n v="0"/>
    <n v="0"/>
    <n v="0"/>
  </r>
  <r>
    <s v="01/03/2024"/>
    <s v="GA"/>
    <x v="1"/>
    <s v="Spotify"/>
    <n v="249.99"/>
    <n v="1"/>
    <s v="Completed"/>
    <x v="2"/>
    <x v="3"/>
    <m/>
    <m/>
    <m/>
    <m/>
    <m/>
    <n v="0"/>
    <n v="0"/>
    <n v="0"/>
  </r>
  <r>
    <s v="01/03/2024"/>
    <s v="GA"/>
    <x v="4"/>
    <s v="Spotify"/>
    <n v="212.49"/>
    <n v="3"/>
    <s v="Completed"/>
    <x v="2"/>
    <x v="3"/>
    <m/>
    <m/>
    <m/>
    <m/>
    <m/>
    <n v="0"/>
    <n v="0"/>
    <n v="0"/>
  </r>
  <r>
    <s v="01/03/2024"/>
    <s v="GA"/>
    <x v="5"/>
    <s v="TikTok"/>
    <n v="159.99"/>
    <n v="1"/>
    <s v="Completed"/>
    <x v="2"/>
    <x v="2"/>
    <m/>
    <m/>
    <m/>
    <m/>
    <m/>
    <n v="0"/>
    <n v="0"/>
    <n v="0"/>
  </r>
  <r>
    <s v="01/03/2024"/>
    <s v="GA"/>
    <x v="3"/>
    <s v="Instagram"/>
    <n v="149.99"/>
    <n v="4"/>
    <s v="Completed"/>
    <x v="2"/>
    <x v="0"/>
    <m/>
    <m/>
    <m/>
    <m/>
    <m/>
    <n v="0"/>
    <n v="0"/>
    <n v="0"/>
  </r>
  <r>
    <s v="01/03/2024"/>
    <s v="GA"/>
    <x v="5"/>
    <s v="TikTok"/>
    <n v="159.99"/>
    <n v="2"/>
    <s v="Completed"/>
    <x v="2"/>
    <x v="2"/>
    <m/>
    <m/>
    <m/>
    <m/>
    <m/>
    <n v="0"/>
    <n v="0"/>
    <n v="0"/>
  </r>
  <r>
    <s v="01/03/2024"/>
    <s v="GA"/>
    <x v="3"/>
    <s v="Spotify"/>
    <n v="187.49"/>
    <n v="1"/>
    <s v="Completed"/>
    <x v="2"/>
    <x v="3"/>
    <m/>
    <m/>
    <m/>
    <m/>
    <m/>
    <n v="0"/>
    <n v="0"/>
    <n v="0"/>
  </r>
  <r>
    <s v="01/03/2024"/>
    <m/>
    <x v="3"/>
    <s v="TikTok"/>
    <n v="149.99"/>
    <n v="1"/>
    <s v="Completed"/>
    <x v="2"/>
    <x v="2"/>
    <m/>
    <m/>
    <m/>
    <m/>
    <m/>
    <n v="0"/>
    <n v="0"/>
    <n v="0"/>
  </r>
  <r>
    <s v="01/03/2024"/>
    <s v="GA"/>
    <x v="3"/>
    <s v="Blog"/>
    <n v="149.99"/>
    <n v="1"/>
    <s v="Completed"/>
    <x v="2"/>
    <x v="1"/>
    <s v="blog_promo"/>
    <n v="528.29999999999995"/>
    <n v="34228"/>
    <n v="587"/>
    <s v="texas"/>
    <n v="1.7149701998363912E-2"/>
    <n v="0.89999999999999991"/>
    <n v="1.7035775127768314E-3"/>
  </r>
  <r>
    <s v="01/03/2024"/>
    <s v="VIP"/>
    <x v="3"/>
    <s v="TikTok"/>
    <n v="299.99"/>
    <n v="1"/>
    <s v="Completed"/>
    <x v="2"/>
    <x v="2"/>
    <m/>
    <m/>
    <m/>
    <m/>
    <m/>
    <n v="0"/>
    <n v="0"/>
    <n v="0"/>
  </r>
  <r>
    <s v="01/03/2024"/>
    <s v="GA"/>
    <x v="0"/>
    <s v="Spotify"/>
    <n v="169.99"/>
    <n v="1"/>
    <s v="Completed"/>
    <x v="2"/>
    <x v="3"/>
    <m/>
    <m/>
    <m/>
    <m/>
    <m/>
    <n v="0"/>
    <n v="0"/>
    <n v="0"/>
  </r>
  <r>
    <s v="01/03/2024"/>
    <s v="VIP"/>
    <x v="3"/>
    <s v="Blog"/>
    <n v="299.99"/>
    <n v="2"/>
    <s v="Completed"/>
    <x v="2"/>
    <x v="1"/>
    <s v="blog_promo"/>
    <n v="528.29999999999995"/>
    <n v="34228"/>
    <n v="587"/>
    <s v="texas"/>
    <n v="1.7149701998363912E-2"/>
    <n v="0.89999999999999991"/>
    <n v="3.4071550255536627E-3"/>
  </r>
  <r>
    <s v="01/03/2024"/>
    <s v="GA"/>
    <x v="0"/>
    <s v="Instagram"/>
    <n v="212.49"/>
    <n v="1"/>
    <s v="Completed"/>
    <x v="2"/>
    <x v="0"/>
    <m/>
    <m/>
    <m/>
    <m/>
    <m/>
    <n v="0"/>
    <n v="0"/>
    <n v="0"/>
  </r>
  <r>
    <s v="01/03/2024"/>
    <s v="GA"/>
    <x v="4"/>
    <s v="Instagram"/>
    <n v="169.99"/>
    <n v="1"/>
    <s v="Completed"/>
    <x v="2"/>
    <x v="0"/>
    <m/>
    <m/>
    <m/>
    <m/>
    <m/>
    <n v="0"/>
    <n v="0"/>
    <n v="0"/>
  </r>
  <r>
    <s v="01/03/2024"/>
    <s v="GA"/>
    <x v="3"/>
    <s v="Spotify"/>
    <n v="149.99"/>
    <n v="4"/>
    <s v="Completed"/>
    <x v="2"/>
    <x v="3"/>
    <m/>
    <m/>
    <m/>
    <m/>
    <m/>
    <n v="0"/>
    <n v="0"/>
    <n v="0"/>
  </r>
  <r>
    <s v="01/03/2024"/>
    <s v="GA"/>
    <x v="0"/>
    <s v="Spotify"/>
    <n v="169.99"/>
    <n v="1"/>
    <s v="Completed"/>
    <x v="2"/>
    <x v="3"/>
    <m/>
    <m/>
    <m/>
    <m/>
    <m/>
    <n v="0"/>
    <n v="0"/>
    <n v="0"/>
  </r>
  <r>
    <s v="01/03/2024"/>
    <m/>
    <x v="3"/>
    <s v="Spotify"/>
    <n v="149.99"/>
    <n v="1"/>
    <s v="Completed"/>
    <x v="2"/>
    <x v="3"/>
    <m/>
    <m/>
    <m/>
    <m/>
    <m/>
    <n v="0"/>
    <n v="0"/>
    <n v="0"/>
  </r>
  <r>
    <s v="01/03/2024"/>
    <s v="GA"/>
    <x v="5"/>
    <s v="Instagram"/>
    <n v="159.99"/>
    <n v="2"/>
    <s v="Completed"/>
    <x v="2"/>
    <x v="0"/>
    <m/>
    <m/>
    <m/>
    <m/>
    <m/>
    <n v="0"/>
    <n v="0"/>
    <n v="0"/>
  </r>
  <r>
    <s v="01/03/2024"/>
    <m/>
    <x v="0"/>
    <s v="Spotify"/>
    <n v="169.99"/>
    <n v="1"/>
    <s v="Completed"/>
    <x v="2"/>
    <x v="3"/>
    <m/>
    <m/>
    <m/>
    <m/>
    <m/>
    <n v="0"/>
    <n v="0"/>
    <n v="0"/>
  </r>
  <r>
    <s v="01/03/2024"/>
    <s v="GA"/>
    <x v="4"/>
    <s v="Blog"/>
    <n v="212.49"/>
    <n v="1"/>
    <s v="Completed"/>
    <x v="2"/>
    <x v="1"/>
    <s v="blog_promo"/>
    <n v="528.29999999999995"/>
    <n v="34228"/>
    <n v="587"/>
    <s v="texas"/>
    <n v="1.7149701998363912E-2"/>
    <n v="0.89999999999999991"/>
    <n v="1.7035775127768314E-3"/>
  </r>
  <r>
    <s v="01/03/2024"/>
    <s v="GA"/>
    <x v="3"/>
    <s v="Instagram"/>
    <n v="149.99"/>
    <n v="2"/>
    <s v="Completed"/>
    <x v="2"/>
    <x v="0"/>
    <m/>
    <m/>
    <m/>
    <m/>
    <m/>
    <n v="0"/>
    <n v="0"/>
    <n v="0"/>
  </r>
  <r>
    <s v="01/03/2024"/>
    <s v="GA"/>
    <x v="1"/>
    <s v="Instagram"/>
    <n v="199.99"/>
    <n v="1"/>
    <s v="Completed"/>
    <x v="2"/>
    <x v="0"/>
    <m/>
    <m/>
    <m/>
    <m/>
    <m/>
    <n v="0"/>
    <n v="0"/>
    <n v="0"/>
  </r>
  <r>
    <s v="01/03/2024"/>
    <s v="GA"/>
    <x v="3"/>
    <s v="Instagram"/>
    <n v="187.49"/>
    <n v="1"/>
    <s v="Completed"/>
    <x v="2"/>
    <x v="0"/>
    <m/>
    <m/>
    <m/>
    <m/>
    <m/>
    <n v="0"/>
    <n v="0"/>
    <n v="0"/>
  </r>
  <r>
    <s v="01/03/2024"/>
    <s v="GA"/>
    <x v="5"/>
    <s v="TikTok"/>
    <n v="159.99"/>
    <n v="3"/>
    <s v="Completed"/>
    <x v="2"/>
    <x v="2"/>
    <m/>
    <m/>
    <m/>
    <m/>
    <m/>
    <n v="0"/>
    <n v="0"/>
    <n v="0"/>
  </r>
  <r>
    <s v="01/03/2024"/>
    <m/>
    <x v="4"/>
    <s v="TikTok"/>
    <n v="169.99"/>
    <n v="2"/>
    <s v="Completed"/>
    <x v="2"/>
    <x v="2"/>
    <m/>
    <m/>
    <m/>
    <m/>
    <m/>
    <n v="0"/>
    <n v="0"/>
    <n v="0"/>
  </r>
  <r>
    <s v="01/03/2024"/>
    <s v="GA"/>
    <x v="2"/>
    <s v="Instagram"/>
    <n v="224.99"/>
    <n v="2"/>
    <s v="Completed"/>
    <x v="2"/>
    <x v="0"/>
    <m/>
    <m/>
    <m/>
    <m/>
    <m/>
    <n v="0"/>
    <n v="0"/>
    <n v="0"/>
  </r>
  <r>
    <s v="01/03/2024"/>
    <m/>
    <x v="2"/>
    <s v="Spotify"/>
    <n v="179.99"/>
    <n v="3"/>
    <s v="Completed"/>
    <x v="2"/>
    <x v="3"/>
    <m/>
    <m/>
    <m/>
    <m/>
    <m/>
    <n v="0"/>
    <n v="0"/>
    <n v="0"/>
  </r>
  <r>
    <s v="01/03/2024"/>
    <s v="GA"/>
    <x v="3"/>
    <s v="Instagram"/>
    <n v="149.99"/>
    <n v="3"/>
    <s v="Completed"/>
    <x v="2"/>
    <x v="0"/>
    <m/>
    <m/>
    <m/>
    <m/>
    <m/>
    <n v="0"/>
    <n v="0"/>
    <n v="0"/>
  </r>
  <r>
    <s v="01/03/2024"/>
    <s v="GA"/>
    <x v="3"/>
    <s v="TikTok"/>
    <n v="149.99"/>
    <n v="3"/>
    <s v="Completed"/>
    <x v="2"/>
    <x v="2"/>
    <m/>
    <m/>
    <m/>
    <m/>
    <m/>
    <n v="0"/>
    <n v="0"/>
    <n v="0"/>
  </r>
  <r>
    <s v="01/03/2024"/>
    <m/>
    <x v="4"/>
    <s v="Instagram"/>
    <n v="169.99"/>
    <n v="1"/>
    <s v="Completed"/>
    <x v="2"/>
    <x v="0"/>
    <m/>
    <m/>
    <m/>
    <m/>
    <m/>
    <n v="0"/>
    <n v="0"/>
    <n v="0"/>
  </r>
  <r>
    <s v="01/03/2024"/>
    <s v="GA"/>
    <x v="5"/>
    <s v="Blog"/>
    <n v="199.99"/>
    <n v="2"/>
    <s v="Completed"/>
    <x v="2"/>
    <x v="1"/>
    <s v="blog_promo"/>
    <n v="528.29999999999995"/>
    <n v="34228"/>
    <n v="587"/>
    <s v="texas"/>
    <n v="1.7149701998363912E-2"/>
    <n v="0.89999999999999991"/>
    <n v="3.4071550255536627E-3"/>
  </r>
  <r>
    <s v="01/03/2024"/>
    <s v="GA"/>
    <x v="3"/>
    <s v="Spotify"/>
    <n v="187.49"/>
    <n v="1"/>
    <s v="Completed"/>
    <x v="2"/>
    <x v="3"/>
    <m/>
    <m/>
    <m/>
    <m/>
    <m/>
    <n v="0"/>
    <n v="0"/>
    <n v="0"/>
  </r>
  <r>
    <s v="01/03/2024"/>
    <m/>
    <x v="3"/>
    <s v="Spotify"/>
    <n v="149.99"/>
    <n v="1"/>
    <s v="Completed"/>
    <x v="2"/>
    <x v="3"/>
    <m/>
    <m/>
    <m/>
    <m/>
    <m/>
    <n v="0"/>
    <n v="0"/>
    <n v="0"/>
  </r>
  <r>
    <s v="01/03/2024"/>
    <m/>
    <x v="3"/>
    <s v="TikTok"/>
    <n v="149.99"/>
    <n v="1"/>
    <s v="Completed"/>
    <x v="2"/>
    <x v="2"/>
    <m/>
    <m/>
    <m/>
    <m/>
    <m/>
    <n v="0"/>
    <n v="0"/>
    <n v="0"/>
  </r>
  <r>
    <s v="01/03/2024"/>
    <s v="GA"/>
    <x v="3"/>
    <s v="Instagram"/>
    <n v="187.49"/>
    <n v="1"/>
    <s v="Completed"/>
    <x v="2"/>
    <x v="0"/>
    <m/>
    <m/>
    <m/>
    <m/>
    <m/>
    <n v="0"/>
    <n v="0"/>
    <n v="0"/>
  </r>
  <r>
    <s v="01/03/2024"/>
    <m/>
    <x v="3"/>
    <s v="TikTok"/>
    <n v="149.99"/>
    <n v="2"/>
    <s v="Completed"/>
    <x v="2"/>
    <x v="2"/>
    <m/>
    <m/>
    <m/>
    <m/>
    <m/>
    <n v="0"/>
    <n v="0"/>
    <n v="0"/>
  </r>
  <r>
    <s v="01/03/2024"/>
    <s v="VIP"/>
    <x v="3"/>
    <s v="Blog"/>
    <n v="299.99"/>
    <n v="2"/>
    <s v="Completed"/>
    <x v="2"/>
    <x v="1"/>
    <s v="blog_promo"/>
    <n v="528.29999999999995"/>
    <n v="34228"/>
    <n v="587"/>
    <s v="texas"/>
    <n v="1.7149701998363912E-2"/>
    <n v="0.89999999999999991"/>
    <n v="3.4071550255536627E-3"/>
  </r>
  <r>
    <s v="01/03/2024"/>
    <s v="GA"/>
    <x v="3"/>
    <s v="Spotify"/>
    <n v="149.99"/>
    <n v="1"/>
    <s v="Completed"/>
    <x v="2"/>
    <x v="3"/>
    <m/>
    <m/>
    <m/>
    <m/>
    <m/>
    <n v="0"/>
    <n v="0"/>
    <n v="0"/>
  </r>
  <r>
    <s v="01/03/2024"/>
    <s v="GA"/>
    <x v="3"/>
    <s v="Blog"/>
    <n v="187.49"/>
    <n v="2"/>
    <s v="Completed"/>
    <x v="2"/>
    <x v="1"/>
    <s v="blog_promo"/>
    <n v="528.29999999999995"/>
    <n v="34228"/>
    <n v="587"/>
    <s v="texas"/>
    <n v="1.7149701998363912E-2"/>
    <n v="0.89999999999999991"/>
    <n v="3.4071550255536627E-3"/>
  </r>
  <r>
    <s v="01/03/2024"/>
    <s v="GA"/>
    <x v="3"/>
    <s v="TikTok"/>
    <n v="149.99"/>
    <n v="1"/>
    <s v="Completed"/>
    <x v="2"/>
    <x v="2"/>
    <m/>
    <m/>
    <m/>
    <m/>
    <m/>
    <n v="0"/>
    <n v="0"/>
    <n v="0"/>
  </r>
  <r>
    <s v="01/03/2024"/>
    <s v="GA"/>
    <x v="4"/>
    <s v="Blog"/>
    <n v="169.99"/>
    <n v="1"/>
    <s v="Completed"/>
    <x v="2"/>
    <x v="1"/>
    <s v="blog_promo"/>
    <n v="528.29999999999995"/>
    <n v="34228"/>
    <n v="587"/>
    <s v="texas"/>
    <n v="1.7149701998363912E-2"/>
    <n v="0.89999999999999991"/>
    <n v="1.7035775127768314E-3"/>
  </r>
  <r>
    <s v="01/03/2024"/>
    <s v="GA"/>
    <x v="3"/>
    <s v="Spotify"/>
    <n v="149.99"/>
    <n v="1"/>
    <s v="Completed"/>
    <x v="2"/>
    <x v="3"/>
    <m/>
    <m/>
    <m/>
    <m/>
    <m/>
    <n v="0"/>
    <n v="0"/>
    <n v="0"/>
  </r>
  <r>
    <s v="01/03/2024"/>
    <s v="GA"/>
    <x v="0"/>
    <s v="TikTok"/>
    <n v="169.99"/>
    <n v="2"/>
    <s v="Completed"/>
    <x v="2"/>
    <x v="2"/>
    <m/>
    <m/>
    <m/>
    <m/>
    <m/>
    <n v="0"/>
    <n v="0"/>
    <n v="0"/>
  </r>
  <r>
    <s v="01/03/2024"/>
    <s v="GA"/>
    <x v="5"/>
    <s v="Blog"/>
    <n v="159.99"/>
    <n v="2"/>
    <s v="Completed"/>
    <x v="2"/>
    <x v="1"/>
    <s v="blog_promo"/>
    <n v="528.29999999999995"/>
    <n v="34228"/>
    <n v="587"/>
    <s v="texas"/>
    <n v="1.7149701998363912E-2"/>
    <n v="0.89999999999999991"/>
    <n v="3.4071550255536627E-3"/>
  </r>
  <r>
    <s v="01/03/2024"/>
    <s v="VIP"/>
    <x v="2"/>
    <s v="Blog"/>
    <n v="359.99"/>
    <n v="2"/>
    <s v="Completed"/>
    <x v="2"/>
    <x v="1"/>
    <s v="blog_promo"/>
    <n v="528.29999999999995"/>
    <n v="34228"/>
    <n v="587"/>
    <s v="texas"/>
    <n v="1.7149701998363912E-2"/>
    <n v="0.89999999999999991"/>
    <n v="3.4071550255536627E-3"/>
  </r>
  <r>
    <s v="01/03/2024"/>
    <m/>
    <x v="0"/>
    <s v="Blog"/>
    <n v="169.99"/>
    <n v="2"/>
    <s v="Completed"/>
    <x v="2"/>
    <x v="1"/>
    <s v="blog_promo"/>
    <n v="528.29999999999995"/>
    <n v="34228"/>
    <n v="587"/>
    <s v="texas"/>
    <n v="1.7149701998363912E-2"/>
    <n v="0.89999999999999991"/>
    <n v="3.4071550255536627E-3"/>
  </r>
  <r>
    <s v="01/03/2024"/>
    <s v="GA"/>
    <x v="3"/>
    <s v="Instagram"/>
    <n v="149.99"/>
    <n v="1"/>
    <s v="Completed"/>
    <x v="2"/>
    <x v="0"/>
    <m/>
    <m/>
    <m/>
    <m/>
    <m/>
    <n v="0"/>
    <n v="0"/>
    <n v="0"/>
  </r>
  <r>
    <s v="01/03/2024"/>
    <s v="GA"/>
    <x v="5"/>
    <s v="Blog"/>
    <n v="199.99"/>
    <n v="1"/>
    <s v="Completed"/>
    <x v="2"/>
    <x v="1"/>
    <s v="blog_promo"/>
    <n v="528.29999999999995"/>
    <n v="34228"/>
    <n v="587"/>
    <s v="texas"/>
    <n v="1.7149701998363912E-2"/>
    <n v="0.89999999999999991"/>
    <n v="1.7035775127768314E-3"/>
  </r>
  <r>
    <s v="01/03/2024"/>
    <s v="GA"/>
    <x v="1"/>
    <s v="Instagram"/>
    <n v="249.99"/>
    <n v="1"/>
    <s v="Completed"/>
    <x v="2"/>
    <x v="0"/>
    <m/>
    <m/>
    <m/>
    <m/>
    <m/>
    <n v="0"/>
    <n v="0"/>
    <n v="0"/>
  </r>
  <r>
    <s v="01/03/2024"/>
    <s v="VIP"/>
    <x v="3"/>
    <s v="Instagram"/>
    <n v="299.99"/>
    <n v="2"/>
    <s v="Completed"/>
    <x v="2"/>
    <x v="0"/>
    <m/>
    <m/>
    <m/>
    <m/>
    <m/>
    <n v="0"/>
    <n v="0"/>
    <n v="0"/>
  </r>
  <r>
    <s v="01/03/2024"/>
    <s v="GA"/>
    <x v="3"/>
    <s v="Spotify"/>
    <n v="149.99"/>
    <n v="1"/>
    <s v="Completed"/>
    <x v="2"/>
    <x v="3"/>
    <m/>
    <m/>
    <m/>
    <m/>
    <m/>
    <n v="0"/>
    <n v="0"/>
    <n v="0"/>
  </r>
  <r>
    <s v="01/03/2024"/>
    <s v="GA"/>
    <x v="5"/>
    <s v="Instagram"/>
    <n v="159.99"/>
    <n v="1"/>
    <s v="Completed"/>
    <x v="2"/>
    <x v="0"/>
    <m/>
    <m/>
    <m/>
    <m/>
    <m/>
    <n v="0"/>
    <n v="0"/>
    <n v="0"/>
  </r>
  <r>
    <s v="01/03/2024"/>
    <s v="GA"/>
    <x v="4"/>
    <s v="Instagram"/>
    <n v="169.99"/>
    <n v="1"/>
    <s v="Completed"/>
    <x v="2"/>
    <x v="0"/>
    <m/>
    <m/>
    <m/>
    <m/>
    <m/>
    <n v="0"/>
    <n v="0"/>
    <n v="0"/>
  </r>
  <r>
    <s v="01/03/2024"/>
    <s v="GA"/>
    <x v="3"/>
    <s v="Instagram"/>
    <n v="149.99"/>
    <n v="1"/>
    <s v="Completed"/>
    <x v="2"/>
    <x v="0"/>
    <m/>
    <m/>
    <m/>
    <m/>
    <m/>
    <n v="0"/>
    <n v="0"/>
    <n v="0"/>
  </r>
  <r>
    <s v="01/03/2024"/>
    <s v="VIP"/>
    <x v="1"/>
    <s v="TikTok"/>
    <n v="399.99"/>
    <n v="1"/>
    <s v="Completed"/>
    <x v="2"/>
    <x v="2"/>
    <m/>
    <m/>
    <m/>
    <m/>
    <m/>
    <n v="0"/>
    <n v="0"/>
    <n v="0"/>
  </r>
  <r>
    <s v="01/03/2024"/>
    <s v="GA"/>
    <x v="3"/>
    <s v="Spotify"/>
    <n v="149.99"/>
    <n v="2"/>
    <s v="Completed"/>
    <x v="2"/>
    <x v="3"/>
    <m/>
    <m/>
    <m/>
    <m/>
    <m/>
    <n v="0"/>
    <n v="0"/>
    <n v="0"/>
  </r>
  <r>
    <s v="01/03/2024"/>
    <s v="GA"/>
    <x v="3"/>
    <s v="Instagram"/>
    <n v="187.49"/>
    <n v="1"/>
    <s v="Completed"/>
    <x v="2"/>
    <x v="0"/>
    <m/>
    <m/>
    <m/>
    <m/>
    <m/>
    <n v="0"/>
    <n v="0"/>
    <n v="0"/>
  </r>
  <r>
    <s v="01/03/2024"/>
    <s v="VIP"/>
    <x v="6"/>
    <s v="Instagram"/>
    <n v="399.99"/>
    <n v="1"/>
    <s v="Completed"/>
    <x v="2"/>
    <x v="0"/>
    <m/>
    <m/>
    <m/>
    <m/>
    <m/>
    <n v="0"/>
    <n v="0"/>
    <n v="0"/>
  </r>
  <r>
    <s v="01/03/2024"/>
    <s v="GA"/>
    <x v="2"/>
    <s v="Instagram"/>
    <n v="179.99"/>
    <n v="1"/>
    <s v="Completed"/>
    <x v="2"/>
    <x v="0"/>
    <m/>
    <m/>
    <m/>
    <m/>
    <m/>
    <n v="0"/>
    <n v="0"/>
    <n v="0"/>
  </r>
  <r>
    <s v="01/03/2024"/>
    <s v="GA"/>
    <x v="3"/>
    <s v="Instagram"/>
    <n v="149.99"/>
    <n v="1"/>
    <s v="Completed"/>
    <x v="2"/>
    <x v="0"/>
    <m/>
    <m/>
    <m/>
    <m/>
    <m/>
    <n v="0"/>
    <n v="0"/>
    <n v="0"/>
  </r>
  <r>
    <s v="01/03/2024"/>
    <s v="VIP"/>
    <x v="5"/>
    <s v="Instagram"/>
    <n v="319.99"/>
    <n v="1"/>
    <s v="Completed"/>
    <x v="2"/>
    <x v="0"/>
    <m/>
    <m/>
    <m/>
    <m/>
    <m/>
    <n v="0"/>
    <n v="0"/>
    <n v="0"/>
  </r>
  <r>
    <s v="01/03/2024"/>
    <s v="GA"/>
    <x v="0"/>
    <s v="Spotify"/>
    <n v="169.99"/>
    <n v="1"/>
    <s v="Completed"/>
    <x v="2"/>
    <x v="3"/>
    <m/>
    <m/>
    <m/>
    <m/>
    <m/>
    <n v="0"/>
    <n v="0"/>
    <n v="0"/>
  </r>
  <r>
    <s v="01/03/2024"/>
    <s v="GA"/>
    <x v="0"/>
    <s v="Spotify"/>
    <n v="212.49"/>
    <n v="2"/>
    <s v="Completed"/>
    <x v="2"/>
    <x v="3"/>
    <m/>
    <m/>
    <m/>
    <m/>
    <m/>
    <n v="0"/>
    <n v="0"/>
    <n v="0"/>
  </r>
  <r>
    <s v="01/03/2024"/>
    <s v="GA"/>
    <x v="4"/>
    <s v="Instagram"/>
    <n v="169.99"/>
    <n v="1"/>
    <s v="Completed"/>
    <x v="2"/>
    <x v="0"/>
    <m/>
    <m/>
    <m/>
    <m/>
    <m/>
    <n v="0"/>
    <n v="0"/>
    <n v="0"/>
  </r>
  <r>
    <s v="01/03/2024"/>
    <s v="GA"/>
    <x v="4"/>
    <s v="Instagram"/>
    <n v="212.49"/>
    <n v="2"/>
    <s v="Completed"/>
    <x v="2"/>
    <x v="0"/>
    <m/>
    <m/>
    <m/>
    <m/>
    <m/>
    <n v="0"/>
    <n v="0"/>
    <n v="0"/>
  </r>
  <r>
    <s v="01/03/2024"/>
    <s v="GA"/>
    <x v="1"/>
    <s v="TikTok"/>
    <n v="199.99"/>
    <n v="2"/>
    <s v="Completed"/>
    <x v="2"/>
    <x v="2"/>
    <m/>
    <m/>
    <m/>
    <m/>
    <m/>
    <n v="0"/>
    <n v="0"/>
    <n v="0"/>
  </r>
  <r>
    <s v="01/03/2024"/>
    <s v="GA"/>
    <x v="2"/>
    <s v="Instagram"/>
    <n v="224.99"/>
    <n v="2"/>
    <s v="Completed"/>
    <x v="2"/>
    <x v="0"/>
    <m/>
    <m/>
    <m/>
    <m/>
    <m/>
    <n v="0"/>
    <n v="0"/>
    <n v="0"/>
  </r>
  <r>
    <s v="01/03/2024"/>
    <m/>
    <x v="3"/>
    <s v="TikTok"/>
    <n v="149.99"/>
    <n v="1"/>
    <s v="Completed"/>
    <x v="2"/>
    <x v="2"/>
    <m/>
    <m/>
    <m/>
    <m/>
    <m/>
    <n v="0"/>
    <n v="0"/>
    <n v="0"/>
  </r>
  <r>
    <s v="01/04/2024"/>
    <s v="GA"/>
    <x v="1"/>
    <s v="Spotify"/>
    <n v="199.99"/>
    <n v="3"/>
    <s v="Completed"/>
    <x v="3"/>
    <x v="3"/>
    <m/>
    <m/>
    <m/>
    <m/>
    <m/>
    <n v="0"/>
    <n v="0"/>
    <n v="0"/>
  </r>
  <r>
    <s v="01/04/2024"/>
    <s v="GA"/>
    <x v="3"/>
    <s v="Spotify"/>
    <n v="149.99"/>
    <n v="1"/>
    <s v="Completed"/>
    <x v="3"/>
    <x v="3"/>
    <m/>
    <m/>
    <m/>
    <m/>
    <m/>
    <n v="0"/>
    <n v="0"/>
    <n v="0"/>
  </r>
  <r>
    <s v="01/04/2024"/>
    <s v="GA"/>
    <x v="2"/>
    <s v="Instagram"/>
    <n v="179.99"/>
    <n v="1"/>
    <s v="Completed"/>
    <x v="3"/>
    <x v="0"/>
    <m/>
    <m/>
    <m/>
    <m/>
    <m/>
    <n v="0"/>
    <n v="0"/>
    <n v="0"/>
  </r>
  <r>
    <s v="01/04/2024"/>
    <s v="GA"/>
    <x v="6"/>
    <s v="Instagram"/>
    <n v="199.99"/>
    <n v="1"/>
    <s v="Completed"/>
    <x v="3"/>
    <x v="0"/>
    <m/>
    <m/>
    <m/>
    <m/>
    <m/>
    <n v="0"/>
    <n v="0"/>
    <n v="0"/>
  </r>
  <r>
    <s v="01/04/2024"/>
    <s v="GA"/>
    <x v="3"/>
    <s v="Spotify"/>
    <n v="187.49"/>
    <n v="1"/>
    <s v="Completed"/>
    <x v="3"/>
    <x v="3"/>
    <m/>
    <m/>
    <m/>
    <m/>
    <m/>
    <n v="0"/>
    <n v="0"/>
    <n v="0"/>
  </r>
  <r>
    <s v="01/04/2024"/>
    <s v="GA"/>
    <x v="5"/>
    <s v="TikTok"/>
    <n v="159.99"/>
    <n v="4"/>
    <s v="Completed"/>
    <x v="3"/>
    <x v="2"/>
    <m/>
    <m/>
    <m/>
    <m/>
    <m/>
    <n v="0"/>
    <n v="0"/>
    <n v="0"/>
  </r>
  <r>
    <s v="01/04/2024"/>
    <s v="GA"/>
    <x v="3"/>
    <s v="Blog"/>
    <n v="149.99"/>
    <n v="2"/>
    <s v="Completed"/>
    <x v="3"/>
    <x v="1"/>
    <m/>
    <m/>
    <m/>
    <m/>
    <m/>
    <n v="0"/>
    <n v="0"/>
    <n v="0"/>
  </r>
  <r>
    <s v="01/04/2024"/>
    <s v="VIP"/>
    <x v="2"/>
    <s v="Blog"/>
    <n v="359.99"/>
    <n v="1"/>
    <s v="Completed"/>
    <x v="3"/>
    <x v="1"/>
    <m/>
    <m/>
    <m/>
    <m/>
    <m/>
    <n v="0"/>
    <n v="0"/>
    <n v="0"/>
  </r>
  <r>
    <s v="01/04/2024"/>
    <s v="GA"/>
    <x v="4"/>
    <s v="Spotify"/>
    <n v="212.49"/>
    <n v="2"/>
    <s v="Completed"/>
    <x v="3"/>
    <x v="3"/>
    <m/>
    <m/>
    <m/>
    <m/>
    <m/>
    <n v="0"/>
    <n v="0"/>
    <n v="0"/>
  </r>
  <r>
    <s v="01/04/2024"/>
    <s v="GA"/>
    <x v="3"/>
    <s v="Instagram"/>
    <n v="187.49"/>
    <n v="2"/>
    <s v="Completed"/>
    <x v="3"/>
    <x v="0"/>
    <m/>
    <m/>
    <m/>
    <m/>
    <m/>
    <n v="0"/>
    <n v="0"/>
    <n v="0"/>
  </r>
  <r>
    <s v="01/04/2024"/>
    <s v="GA"/>
    <x v="3"/>
    <s v="Spotify"/>
    <n v="187.49"/>
    <n v="1"/>
    <s v="Completed"/>
    <x v="3"/>
    <x v="3"/>
    <m/>
    <m/>
    <m/>
    <m/>
    <m/>
    <n v="0"/>
    <n v="0"/>
    <n v="0"/>
  </r>
  <r>
    <s v="01/04/2024"/>
    <s v="GA"/>
    <x v="2"/>
    <s v="Instagram"/>
    <n v="224.99"/>
    <n v="1"/>
    <s v="Completed"/>
    <x v="3"/>
    <x v="0"/>
    <m/>
    <m/>
    <m/>
    <m/>
    <m/>
    <n v="0"/>
    <n v="0"/>
    <n v="0"/>
  </r>
  <r>
    <s v="01/04/2024"/>
    <s v="GA"/>
    <x v="0"/>
    <s v="Instagram"/>
    <n v="212.49"/>
    <n v="1"/>
    <s v="Completed"/>
    <x v="3"/>
    <x v="0"/>
    <m/>
    <m/>
    <m/>
    <m/>
    <m/>
    <n v="0"/>
    <n v="0"/>
    <n v="0"/>
  </r>
  <r>
    <s v="01/04/2024"/>
    <s v="GA"/>
    <x v="4"/>
    <s v="Instagram"/>
    <n v="212.49"/>
    <n v="1"/>
    <s v="Completed"/>
    <x v="3"/>
    <x v="0"/>
    <m/>
    <m/>
    <m/>
    <m/>
    <m/>
    <n v="0"/>
    <n v="0"/>
    <n v="0"/>
  </r>
  <r>
    <s v="01/04/2024"/>
    <m/>
    <x v="3"/>
    <s v="Spotify"/>
    <n v="149.99"/>
    <n v="1"/>
    <s v="Completed"/>
    <x v="3"/>
    <x v="3"/>
    <m/>
    <m/>
    <m/>
    <m/>
    <m/>
    <n v="0"/>
    <n v="0"/>
    <n v="0"/>
  </r>
  <r>
    <s v="01/04/2024"/>
    <s v="GA"/>
    <x v="2"/>
    <s v="Spotify"/>
    <n v="224.99"/>
    <n v="1"/>
    <s v="Completed"/>
    <x v="3"/>
    <x v="3"/>
    <m/>
    <m/>
    <m/>
    <m/>
    <m/>
    <n v="0"/>
    <n v="0"/>
    <n v="0"/>
  </r>
  <r>
    <s v="01/04/2024"/>
    <s v="VIP"/>
    <x v="3"/>
    <s v="Spotify"/>
    <n v="299.99"/>
    <n v="4"/>
    <s v="Completed"/>
    <x v="3"/>
    <x v="3"/>
    <m/>
    <m/>
    <m/>
    <m/>
    <m/>
    <n v="0"/>
    <n v="0"/>
    <n v="0"/>
  </r>
  <r>
    <s v="01/04/2024"/>
    <s v="GA"/>
    <x v="3"/>
    <s v="Instagram"/>
    <n v="187.49"/>
    <n v="2"/>
    <s v="Completed"/>
    <x v="3"/>
    <x v="0"/>
    <m/>
    <m/>
    <m/>
    <m/>
    <m/>
    <n v="0"/>
    <n v="0"/>
    <n v="0"/>
  </r>
  <r>
    <s v="01/04/2024"/>
    <s v="GA"/>
    <x v="3"/>
    <s v="Blog"/>
    <n v="149.99"/>
    <n v="1"/>
    <s v="Completed"/>
    <x v="3"/>
    <x v="1"/>
    <m/>
    <m/>
    <m/>
    <m/>
    <m/>
    <n v="0"/>
    <n v="0"/>
    <n v="0"/>
  </r>
  <r>
    <s v="01/04/2024"/>
    <s v="GA"/>
    <x v="3"/>
    <s v="Instagram"/>
    <n v="187.49"/>
    <n v="2"/>
    <s v="Completed"/>
    <x v="3"/>
    <x v="0"/>
    <m/>
    <m/>
    <m/>
    <m/>
    <m/>
    <n v="0"/>
    <n v="0"/>
    <n v="0"/>
  </r>
  <r>
    <s v="01/04/2024"/>
    <s v="VIP"/>
    <x v="4"/>
    <s v="Spotify"/>
    <n v="339.99"/>
    <n v="3"/>
    <s v="Completed"/>
    <x v="3"/>
    <x v="3"/>
    <m/>
    <m/>
    <m/>
    <m/>
    <m/>
    <n v="0"/>
    <n v="0"/>
    <n v="0"/>
  </r>
  <r>
    <s v="01/04/2024"/>
    <s v="GA"/>
    <x v="5"/>
    <s v="Blog"/>
    <n v="159.99"/>
    <n v="1"/>
    <s v="Completed"/>
    <x v="3"/>
    <x v="1"/>
    <m/>
    <m/>
    <m/>
    <m/>
    <m/>
    <n v="0"/>
    <n v="0"/>
    <n v="0"/>
  </r>
  <r>
    <s v="01/04/2024"/>
    <s v="GA"/>
    <x v="4"/>
    <s v="TikTok"/>
    <n v="169.99"/>
    <n v="3"/>
    <s v="Completed"/>
    <x v="3"/>
    <x v="2"/>
    <m/>
    <m/>
    <m/>
    <m/>
    <m/>
    <n v="0"/>
    <n v="0"/>
    <n v="0"/>
  </r>
  <r>
    <s v="01/04/2024"/>
    <m/>
    <x v="3"/>
    <s v="Blog"/>
    <n v="149.99"/>
    <n v="2"/>
    <s v="Completed"/>
    <x v="3"/>
    <x v="1"/>
    <m/>
    <m/>
    <m/>
    <m/>
    <m/>
    <n v="0"/>
    <n v="0"/>
    <n v="0"/>
  </r>
  <r>
    <s v="01/04/2024"/>
    <s v="GA"/>
    <x v="3"/>
    <s v="TikTok"/>
    <n v="187.49"/>
    <n v="1"/>
    <s v="Completed"/>
    <x v="3"/>
    <x v="2"/>
    <m/>
    <m/>
    <m/>
    <m/>
    <m/>
    <n v="0"/>
    <n v="0"/>
    <n v="0"/>
  </r>
  <r>
    <s v="01/04/2024"/>
    <s v="GA"/>
    <x v="1"/>
    <s v="Instagram"/>
    <n v="199.99"/>
    <n v="3"/>
    <s v="Completed"/>
    <x v="3"/>
    <x v="0"/>
    <m/>
    <m/>
    <m/>
    <m/>
    <m/>
    <n v="0"/>
    <n v="0"/>
    <n v="0"/>
  </r>
  <r>
    <s v="01/04/2024"/>
    <s v="GA"/>
    <x v="0"/>
    <s v="Instagram"/>
    <n v="212.49"/>
    <n v="2"/>
    <s v="Completed"/>
    <x v="3"/>
    <x v="0"/>
    <m/>
    <m/>
    <m/>
    <m/>
    <m/>
    <n v="0"/>
    <n v="0"/>
    <n v="0"/>
  </r>
  <r>
    <s v="01/04/2024"/>
    <s v="GA"/>
    <x v="3"/>
    <s v="Blog"/>
    <n v="187.49"/>
    <n v="2"/>
    <s v="Completed"/>
    <x v="3"/>
    <x v="1"/>
    <m/>
    <m/>
    <m/>
    <m/>
    <m/>
    <n v="0"/>
    <n v="0"/>
    <n v="0"/>
  </r>
  <r>
    <s v="01/04/2024"/>
    <s v="GA"/>
    <x v="3"/>
    <s v="Instagram"/>
    <n v="149.99"/>
    <n v="1"/>
    <s v="Completed"/>
    <x v="3"/>
    <x v="0"/>
    <m/>
    <m/>
    <m/>
    <m/>
    <m/>
    <n v="0"/>
    <n v="0"/>
    <n v="0"/>
  </r>
  <r>
    <s v="01/04/2024"/>
    <s v="GA"/>
    <x v="4"/>
    <s v="Spotify"/>
    <n v="169.99"/>
    <n v="1"/>
    <s v="Completed"/>
    <x v="3"/>
    <x v="3"/>
    <m/>
    <m/>
    <m/>
    <m/>
    <m/>
    <n v="0"/>
    <n v="0"/>
    <n v="0"/>
  </r>
  <r>
    <s v="01/04/2024"/>
    <s v="GA"/>
    <x v="4"/>
    <s v="TikTok"/>
    <n v="212.49"/>
    <n v="1"/>
    <s v="Completed"/>
    <x v="3"/>
    <x v="2"/>
    <m/>
    <m/>
    <m/>
    <m/>
    <m/>
    <n v="0"/>
    <n v="0"/>
    <n v="0"/>
  </r>
  <r>
    <s v="01/04/2024"/>
    <s v="GA"/>
    <x v="3"/>
    <s v="Spotify"/>
    <n v="187.49"/>
    <n v="4"/>
    <s v="Completed"/>
    <x v="3"/>
    <x v="3"/>
    <m/>
    <m/>
    <m/>
    <m/>
    <m/>
    <n v="0"/>
    <n v="0"/>
    <n v="0"/>
  </r>
  <r>
    <s v="01/04/2024"/>
    <s v="GA"/>
    <x v="3"/>
    <s v="Blog"/>
    <n v="149.99"/>
    <n v="2"/>
    <s v="Completed"/>
    <x v="3"/>
    <x v="1"/>
    <m/>
    <m/>
    <m/>
    <m/>
    <m/>
    <n v="0"/>
    <n v="0"/>
    <n v="0"/>
  </r>
  <r>
    <s v="01/04/2024"/>
    <s v="GA"/>
    <x v="4"/>
    <s v="Blog"/>
    <n v="169.99"/>
    <n v="2"/>
    <s v="Completed"/>
    <x v="3"/>
    <x v="1"/>
    <m/>
    <m/>
    <m/>
    <m/>
    <m/>
    <n v="0"/>
    <n v="0"/>
    <n v="0"/>
  </r>
  <r>
    <s v="01/04/2024"/>
    <s v="GA"/>
    <x v="2"/>
    <s v="TikTok"/>
    <n v="179.99"/>
    <n v="2"/>
    <s v="Completed"/>
    <x v="3"/>
    <x v="2"/>
    <m/>
    <m/>
    <m/>
    <m/>
    <m/>
    <n v="0"/>
    <n v="0"/>
    <n v="0"/>
  </r>
  <r>
    <s v="01/04/2024"/>
    <s v="GA"/>
    <x v="3"/>
    <s v="TikTok"/>
    <n v="149.99"/>
    <n v="1"/>
    <s v="Completed"/>
    <x v="3"/>
    <x v="2"/>
    <m/>
    <m/>
    <m/>
    <m/>
    <m/>
    <n v="0"/>
    <n v="0"/>
    <n v="0"/>
  </r>
  <r>
    <s v="01/04/2024"/>
    <s v="GA"/>
    <x v="5"/>
    <s v="Spotify"/>
    <n v="159.99"/>
    <n v="1"/>
    <s v="Completed"/>
    <x v="3"/>
    <x v="3"/>
    <m/>
    <m/>
    <m/>
    <m/>
    <m/>
    <n v="0"/>
    <n v="0"/>
    <n v="0"/>
  </r>
  <r>
    <s v="01/04/2024"/>
    <s v="GA"/>
    <x v="4"/>
    <s v="Instagram"/>
    <n v="212.49"/>
    <n v="1"/>
    <s v="Completed"/>
    <x v="3"/>
    <x v="0"/>
    <m/>
    <m/>
    <m/>
    <m/>
    <m/>
    <n v="0"/>
    <n v="0"/>
    <n v="0"/>
  </r>
  <r>
    <s v="01/04/2024"/>
    <s v="GA"/>
    <x v="3"/>
    <s v="Instagram"/>
    <n v="149.99"/>
    <n v="2"/>
    <s v="Completed"/>
    <x v="3"/>
    <x v="0"/>
    <m/>
    <m/>
    <m/>
    <m/>
    <m/>
    <n v="0"/>
    <n v="0"/>
    <n v="0"/>
  </r>
  <r>
    <s v="01/04/2024"/>
    <s v="GA"/>
    <x v="4"/>
    <s v="Blog"/>
    <n v="169.99"/>
    <n v="1"/>
    <s v="Completed"/>
    <x v="3"/>
    <x v="1"/>
    <m/>
    <m/>
    <m/>
    <m/>
    <m/>
    <n v="0"/>
    <n v="0"/>
    <n v="0"/>
  </r>
  <r>
    <s v="01/04/2024"/>
    <s v="GA"/>
    <x v="4"/>
    <s v="TikTok"/>
    <n v="169.99"/>
    <n v="2"/>
    <s v="Completed"/>
    <x v="3"/>
    <x v="2"/>
    <m/>
    <m/>
    <m/>
    <m/>
    <m/>
    <n v="0"/>
    <n v="0"/>
    <n v="0"/>
  </r>
  <r>
    <s v="01/04/2024"/>
    <s v="GA"/>
    <x v="2"/>
    <s v="Spotify"/>
    <n v="179.99"/>
    <n v="3"/>
    <s v="Completed"/>
    <x v="3"/>
    <x v="3"/>
    <m/>
    <m/>
    <m/>
    <m/>
    <m/>
    <n v="0"/>
    <n v="0"/>
    <n v="0"/>
  </r>
  <r>
    <s v="01/04/2024"/>
    <s v="GA"/>
    <x v="3"/>
    <s v="TikTok"/>
    <n v="187.49"/>
    <n v="2"/>
    <s v="Completed"/>
    <x v="3"/>
    <x v="2"/>
    <m/>
    <m/>
    <m/>
    <m/>
    <m/>
    <n v="0"/>
    <n v="0"/>
    <n v="0"/>
  </r>
  <r>
    <s v="01/04/2024"/>
    <s v="GA"/>
    <x v="3"/>
    <s v="Spotify"/>
    <n v="149.99"/>
    <n v="1"/>
    <s v="Completed"/>
    <x v="3"/>
    <x v="3"/>
    <m/>
    <m/>
    <m/>
    <m/>
    <m/>
    <n v="0"/>
    <n v="0"/>
    <n v="0"/>
  </r>
  <r>
    <s v="01/04/2024"/>
    <s v="GA"/>
    <x v="2"/>
    <s v="Instagram"/>
    <n v="179.99"/>
    <n v="1"/>
    <s v="Completed"/>
    <x v="3"/>
    <x v="0"/>
    <m/>
    <m/>
    <m/>
    <m/>
    <m/>
    <n v="0"/>
    <n v="0"/>
    <n v="0"/>
  </r>
  <r>
    <s v="01/04/2024"/>
    <s v="GA"/>
    <x v="0"/>
    <s v="Spotify"/>
    <n v="169.99"/>
    <n v="3"/>
    <s v="Completed"/>
    <x v="3"/>
    <x v="3"/>
    <m/>
    <m/>
    <m/>
    <m/>
    <m/>
    <n v="0"/>
    <n v="0"/>
    <n v="0"/>
  </r>
  <r>
    <s v="01/04/2024"/>
    <s v="GA"/>
    <x v="0"/>
    <s v="Instagram"/>
    <n v="169.99"/>
    <n v="1"/>
    <s v="Completed"/>
    <x v="3"/>
    <x v="0"/>
    <m/>
    <m/>
    <m/>
    <m/>
    <m/>
    <n v="0"/>
    <n v="0"/>
    <n v="0"/>
  </r>
  <r>
    <s v="01/04/2024"/>
    <s v="GA"/>
    <x v="3"/>
    <s v="Instagram"/>
    <n v="149.99"/>
    <n v="2"/>
    <s v="Completed"/>
    <x v="3"/>
    <x v="0"/>
    <m/>
    <m/>
    <m/>
    <m/>
    <m/>
    <n v="0"/>
    <n v="0"/>
    <n v="0"/>
  </r>
  <r>
    <s v="01/04/2024"/>
    <m/>
    <x v="1"/>
    <s v="Blog"/>
    <n v="199.99"/>
    <n v="1"/>
    <s v="Completed"/>
    <x v="3"/>
    <x v="1"/>
    <m/>
    <m/>
    <m/>
    <m/>
    <m/>
    <n v="0"/>
    <n v="0"/>
    <n v="0"/>
  </r>
  <r>
    <s v="01/04/2024"/>
    <s v="GA"/>
    <x v="3"/>
    <s v="Blog"/>
    <n v="149.99"/>
    <n v="1"/>
    <s v="Completed"/>
    <x v="3"/>
    <x v="1"/>
    <m/>
    <m/>
    <m/>
    <m/>
    <m/>
    <n v="0"/>
    <n v="0"/>
    <n v="0"/>
  </r>
  <r>
    <s v="01/04/2024"/>
    <s v="GA"/>
    <x v="3"/>
    <s v="Instagram"/>
    <n v="149.99"/>
    <n v="1"/>
    <s v="Completed"/>
    <x v="3"/>
    <x v="0"/>
    <m/>
    <m/>
    <m/>
    <m/>
    <m/>
    <n v="0"/>
    <n v="0"/>
    <n v="0"/>
  </r>
  <r>
    <s v="01/04/2024"/>
    <s v="GA"/>
    <x v="5"/>
    <s v="TikTok"/>
    <n v="159.99"/>
    <n v="3"/>
    <s v="Completed"/>
    <x v="3"/>
    <x v="2"/>
    <m/>
    <m/>
    <m/>
    <m/>
    <m/>
    <n v="0"/>
    <n v="0"/>
    <n v="0"/>
  </r>
  <r>
    <s v="01/04/2024"/>
    <s v="GA"/>
    <x v="3"/>
    <s v="TikTok"/>
    <n v="149.99"/>
    <n v="1"/>
    <s v="Completed"/>
    <x v="3"/>
    <x v="2"/>
    <m/>
    <m/>
    <m/>
    <m/>
    <m/>
    <n v="0"/>
    <n v="0"/>
    <n v="0"/>
  </r>
  <r>
    <s v="01/04/2024"/>
    <s v="GA"/>
    <x v="5"/>
    <s v="Spotify"/>
    <n v="199.99"/>
    <n v="1"/>
    <s v="Completed"/>
    <x v="3"/>
    <x v="3"/>
    <m/>
    <m/>
    <m/>
    <m/>
    <m/>
    <n v="0"/>
    <n v="0"/>
    <n v="0"/>
  </r>
  <r>
    <s v="01/04/2024"/>
    <s v="GA"/>
    <x v="3"/>
    <s v="Instagram"/>
    <n v="149.99"/>
    <n v="4"/>
    <s v="Completed"/>
    <x v="3"/>
    <x v="0"/>
    <m/>
    <m/>
    <m/>
    <m/>
    <m/>
    <n v="0"/>
    <n v="0"/>
    <n v="0"/>
  </r>
  <r>
    <s v="01/04/2024"/>
    <s v="GA"/>
    <x v="3"/>
    <s v="Spotify"/>
    <n v="187.49"/>
    <n v="1"/>
    <s v="Completed"/>
    <x v="3"/>
    <x v="3"/>
    <m/>
    <m/>
    <m/>
    <m/>
    <m/>
    <n v="0"/>
    <n v="0"/>
    <n v="0"/>
  </r>
  <r>
    <s v="01/04/2024"/>
    <s v="GA"/>
    <x v="0"/>
    <s v="Spotify"/>
    <n v="212.49"/>
    <n v="1"/>
    <s v="Completed"/>
    <x v="3"/>
    <x v="3"/>
    <m/>
    <m/>
    <m/>
    <m/>
    <m/>
    <n v="0"/>
    <n v="0"/>
    <n v="0"/>
  </r>
  <r>
    <s v="01/04/2024"/>
    <s v="GA"/>
    <x v="3"/>
    <s v="Instagram"/>
    <n v="149.99"/>
    <n v="1"/>
    <s v="Completed"/>
    <x v="3"/>
    <x v="0"/>
    <m/>
    <m/>
    <m/>
    <m/>
    <m/>
    <n v="0"/>
    <n v="0"/>
    <n v="0"/>
  </r>
  <r>
    <s v="01/04/2024"/>
    <s v="GA"/>
    <x v="3"/>
    <s v="TikTok"/>
    <n v="149.99"/>
    <n v="1"/>
    <s v="Completed"/>
    <x v="3"/>
    <x v="2"/>
    <m/>
    <m/>
    <m/>
    <m/>
    <m/>
    <n v="0"/>
    <n v="0"/>
    <n v="0"/>
  </r>
  <r>
    <s v="01/04/2024"/>
    <s v="GA"/>
    <x v="5"/>
    <s v="Instagram"/>
    <n v="159.99"/>
    <n v="1"/>
    <s v="Completed"/>
    <x v="3"/>
    <x v="0"/>
    <m/>
    <m/>
    <m/>
    <m/>
    <m/>
    <n v="0"/>
    <n v="0"/>
    <n v="0"/>
  </r>
  <r>
    <s v="01/04/2024"/>
    <s v="GA"/>
    <x v="1"/>
    <s v="Spotify"/>
    <n v="199.99"/>
    <n v="1"/>
    <s v="Completed"/>
    <x v="3"/>
    <x v="3"/>
    <m/>
    <m/>
    <m/>
    <m/>
    <m/>
    <n v="0"/>
    <n v="0"/>
    <n v="0"/>
  </r>
  <r>
    <s v="01/04/2024"/>
    <s v="GA"/>
    <x v="3"/>
    <s v="Blog"/>
    <n v="149.99"/>
    <n v="1"/>
    <s v="Completed"/>
    <x v="3"/>
    <x v="1"/>
    <m/>
    <m/>
    <m/>
    <m/>
    <m/>
    <n v="0"/>
    <n v="0"/>
    <n v="0"/>
  </r>
  <r>
    <s v="01/04/2024"/>
    <s v="VIP"/>
    <x v="1"/>
    <s v="Spotify"/>
    <n v="399.99"/>
    <n v="1"/>
    <s v="Completed"/>
    <x v="3"/>
    <x v="3"/>
    <m/>
    <m/>
    <m/>
    <m/>
    <m/>
    <n v="0"/>
    <n v="0"/>
    <n v="0"/>
  </r>
  <r>
    <s v="01/04/2024"/>
    <s v="GA"/>
    <x v="3"/>
    <s v="TikTok"/>
    <n v="149.99"/>
    <n v="1"/>
    <s v="Completed"/>
    <x v="3"/>
    <x v="2"/>
    <m/>
    <m/>
    <m/>
    <m/>
    <m/>
    <n v="0"/>
    <n v="0"/>
    <n v="0"/>
  </r>
  <r>
    <s v="01/04/2024"/>
    <s v="VIP"/>
    <x v="1"/>
    <s v="TikTok"/>
    <n v="399.99"/>
    <n v="3"/>
    <s v="Completed"/>
    <x v="3"/>
    <x v="2"/>
    <m/>
    <m/>
    <m/>
    <m/>
    <m/>
    <n v="0"/>
    <n v="0"/>
    <n v="0"/>
  </r>
  <r>
    <s v="01/04/2024"/>
    <s v="GA"/>
    <x v="3"/>
    <s v="TikTok"/>
    <n v="149.99"/>
    <n v="1"/>
    <s v="Completed"/>
    <x v="3"/>
    <x v="2"/>
    <m/>
    <m/>
    <m/>
    <m/>
    <m/>
    <n v="0"/>
    <n v="0"/>
    <n v="0"/>
  </r>
  <r>
    <s v="01/04/2024"/>
    <s v="GA"/>
    <x v="2"/>
    <s v="Instagram"/>
    <n v="224.99"/>
    <n v="2"/>
    <s v="Completed"/>
    <x v="3"/>
    <x v="0"/>
    <m/>
    <m/>
    <m/>
    <m/>
    <m/>
    <n v="0"/>
    <n v="0"/>
    <n v="0"/>
  </r>
  <r>
    <s v="01/04/2024"/>
    <s v="GA"/>
    <x v="3"/>
    <s v="Instagram"/>
    <n v="149.99"/>
    <n v="3"/>
    <s v="Completed"/>
    <x v="3"/>
    <x v="0"/>
    <m/>
    <m/>
    <m/>
    <m/>
    <m/>
    <n v="0"/>
    <n v="0"/>
    <n v="0"/>
  </r>
  <r>
    <s v="01/04/2024"/>
    <s v="GA"/>
    <x v="2"/>
    <s v="Instagram"/>
    <n v="179.99"/>
    <n v="2"/>
    <s v="Completed"/>
    <x v="3"/>
    <x v="0"/>
    <m/>
    <m/>
    <m/>
    <m/>
    <m/>
    <n v="0"/>
    <n v="0"/>
    <n v="0"/>
  </r>
  <r>
    <s v="01/04/2024"/>
    <s v="GA"/>
    <x v="3"/>
    <s v="TikTok"/>
    <n v="187.49"/>
    <n v="1"/>
    <s v="Completed"/>
    <x v="3"/>
    <x v="2"/>
    <m/>
    <m/>
    <m/>
    <m/>
    <m/>
    <n v="0"/>
    <n v="0"/>
    <n v="0"/>
  </r>
  <r>
    <s v="01/04/2024"/>
    <s v="GA"/>
    <x v="3"/>
    <s v="TikTok"/>
    <n v="149.99"/>
    <n v="1"/>
    <s v="Completed"/>
    <x v="3"/>
    <x v="2"/>
    <m/>
    <m/>
    <m/>
    <m/>
    <m/>
    <n v="0"/>
    <n v="0"/>
    <n v="0"/>
  </r>
  <r>
    <s v="01/04/2024"/>
    <s v="VIP"/>
    <x v="0"/>
    <s v="Instagram"/>
    <n v="339.99"/>
    <n v="1"/>
    <s v="Completed"/>
    <x v="3"/>
    <x v="0"/>
    <m/>
    <m/>
    <m/>
    <m/>
    <m/>
    <n v="0"/>
    <n v="0"/>
    <n v="0"/>
  </r>
  <r>
    <s v="01/04/2024"/>
    <s v="GA"/>
    <x v="0"/>
    <s v="TikTok"/>
    <n v="212.49"/>
    <n v="1"/>
    <s v="Completed"/>
    <x v="3"/>
    <x v="2"/>
    <m/>
    <m/>
    <m/>
    <m/>
    <m/>
    <n v="0"/>
    <n v="0"/>
    <n v="0"/>
  </r>
  <r>
    <s v="01/04/2024"/>
    <s v="GA"/>
    <x v="2"/>
    <s v="Instagram"/>
    <n v="224.99"/>
    <n v="1"/>
    <s v="Completed"/>
    <x v="3"/>
    <x v="0"/>
    <m/>
    <m/>
    <m/>
    <m/>
    <m/>
    <n v="0"/>
    <n v="0"/>
    <n v="0"/>
  </r>
  <r>
    <s v="01/04/2024"/>
    <s v="GA"/>
    <x v="3"/>
    <s v="TikTok"/>
    <n v="149.99"/>
    <n v="1"/>
    <s v="Completed"/>
    <x v="3"/>
    <x v="2"/>
    <m/>
    <m/>
    <m/>
    <m/>
    <m/>
    <n v="0"/>
    <n v="0"/>
    <n v="0"/>
  </r>
  <r>
    <s v="01/04/2024"/>
    <s v="GA"/>
    <x v="3"/>
    <s v="TikTok"/>
    <n v="187.49"/>
    <n v="3"/>
    <s v="Completed"/>
    <x v="3"/>
    <x v="2"/>
    <m/>
    <m/>
    <m/>
    <m/>
    <m/>
    <n v="0"/>
    <n v="0"/>
    <n v="0"/>
  </r>
  <r>
    <s v="01/04/2024"/>
    <s v="GA"/>
    <x v="3"/>
    <s v="TikTok"/>
    <n v="149.99"/>
    <n v="1"/>
    <s v="Completed"/>
    <x v="3"/>
    <x v="2"/>
    <m/>
    <m/>
    <m/>
    <m/>
    <m/>
    <n v="0"/>
    <n v="0"/>
    <n v="0"/>
  </r>
  <r>
    <s v="01/04/2024"/>
    <s v="VIP"/>
    <x v="3"/>
    <s v="TikTok"/>
    <n v="299.99"/>
    <n v="1"/>
    <s v="Completed"/>
    <x v="3"/>
    <x v="2"/>
    <m/>
    <m/>
    <m/>
    <m/>
    <m/>
    <n v="0"/>
    <n v="0"/>
    <n v="0"/>
  </r>
  <r>
    <s v="01/04/2024"/>
    <s v="GA"/>
    <x v="0"/>
    <s v="TikTok"/>
    <n v="169.99"/>
    <n v="3"/>
    <s v="Completed"/>
    <x v="3"/>
    <x v="2"/>
    <m/>
    <m/>
    <m/>
    <m/>
    <m/>
    <n v="0"/>
    <n v="0"/>
    <n v="0"/>
  </r>
  <r>
    <s v="01/04/2024"/>
    <s v="VIP"/>
    <x v="5"/>
    <s v="Instagram"/>
    <n v="319.99"/>
    <n v="1"/>
    <s v="Completed"/>
    <x v="3"/>
    <x v="0"/>
    <m/>
    <m/>
    <m/>
    <m/>
    <m/>
    <n v="0"/>
    <n v="0"/>
    <n v="0"/>
  </r>
  <r>
    <s v="01/04/2024"/>
    <s v="GA"/>
    <x v="3"/>
    <s v="Instagram"/>
    <n v="149.99"/>
    <n v="3"/>
    <s v="Completed"/>
    <x v="3"/>
    <x v="0"/>
    <m/>
    <m/>
    <m/>
    <m/>
    <m/>
    <n v="0"/>
    <n v="0"/>
    <n v="0"/>
  </r>
  <r>
    <s v="01/04/2024"/>
    <s v="GA"/>
    <x v="3"/>
    <s v="Blog"/>
    <n v="149.99"/>
    <n v="2"/>
    <s v="Completed"/>
    <x v="3"/>
    <x v="1"/>
    <m/>
    <m/>
    <m/>
    <m/>
    <m/>
    <n v="0"/>
    <n v="0"/>
    <n v="0"/>
  </r>
  <r>
    <s v="01/04/2024"/>
    <s v="GA"/>
    <x v="5"/>
    <s v="Blog"/>
    <n v="159.99"/>
    <n v="1"/>
    <s v="Completed"/>
    <x v="3"/>
    <x v="1"/>
    <m/>
    <m/>
    <m/>
    <m/>
    <m/>
    <n v="0"/>
    <n v="0"/>
    <n v="0"/>
  </r>
  <r>
    <s v="01/04/2024"/>
    <s v="GA"/>
    <x v="3"/>
    <s v="Instagram"/>
    <n v="149.99"/>
    <n v="2"/>
    <s v="Completed"/>
    <x v="3"/>
    <x v="0"/>
    <m/>
    <m/>
    <m/>
    <m/>
    <m/>
    <n v="0"/>
    <n v="0"/>
    <n v="0"/>
  </r>
  <r>
    <s v="01/04/2024"/>
    <s v="GA"/>
    <x v="3"/>
    <s v="Instagram"/>
    <n v="149.99"/>
    <n v="1"/>
    <s v="Completed"/>
    <x v="3"/>
    <x v="0"/>
    <m/>
    <m/>
    <m/>
    <m/>
    <m/>
    <n v="0"/>
    <n v="0"/>
    <n v="0"/>
  </r>
  <r>
    <s v="01/04/2024"/>
    <s v="GA"/>
    <x v="3"/>
    <s v="Instagram"/>
    <n v="149.99"/>
    <n v="1"/>
    <s v="Completed"/>
    <x v="3"/>
    <x v="0"/>
    <m/>
    <m/>
    <m/>
    <m/>
    <m/>
    <n v="0"/>
    <n v="0"/>
    <n v="0"/>
  </r>
  <r>
    <s v="01/04/2024"/>
    <s v="GA"/>
    <x v="3"/>
    <s v="Instagram"/>
    <n v="149.99"/>
    <n v="1"/>
    <s v="Completed"/>
    <x v="3"/>
    <x v="0"/>
    <m/>
    <m/>
    <m/>
    <m/>
    <m/>
    <n v="0"/>
    <n v="0"/>
    <n v="0"/>
  </r>
  <r>
    <s v="01/04/2024"/>
    <s v="GA"/>
    <x v="3"/>
    <s v="Instagram"/>
    <n v="149.99"/>
    <n v="1"/>
    <s v="Completed"/>
    <x v="3"/>
    <x v="0"/>
    <m/>
    <m/>
    <m/>
    <m/>
    <m/>
    <n v="0"/>
    <n v="0"/>
    <n v="0"/>
  </r>
  <r>
    <s v="01/04/2024"/>
    <s v="GA"/>
    <x v="4"/>
    <s v="Instagram"/>
    <n v="169.99"/>
    <n v="1"/>
    <s v="Completed"/>
    <x v="3"/>
    <x v="0"/>
    <m/>
    <m/>
    <m/>
    <m/>
    <m/>
    <n v="0"/>
    <n v="0"/>
    <n v="0"/>
  </r>
  <r>
    <s v="01/04/2024"/>
    <s v="GA"/>
    <x v="0"/>
    <s v="Blog"/>
    <n v="212.49"/>
    <n v="2"/>
    <s v="Completed"/>
    <x v="3"/>
    <x v="1"/>
    <m/>
    <m/>
    <m/>
    <m/>
    <m/>
    <n v="0"/>
    <n v="0"/>
    <n v="0"/>
  </r>
  <r>
    <s v="01/04/2024"/>
    <s v="GA"/>
    <x v="3"/>
    <s v="Spotify"/>
    <n v="149.99"/>
    <n v="1"/>
    <s v="Completed"/>
    <x v="3"/>
    <x v="3"/>
    <m/>
    <m/>
    <m/>
    <m/>
    <m/>
    <n v="0"/>
    <n v="0"/>
    <n v="0"/>
  </r>
  <r>
    <s v="01/04/2024"/>
    <s v="GA"/>
    <x v="3"/>
    <s v="TikTok"/>
    <n v="149.99"/>
    <n v="1"/>
    <s v="Completed"/>
    <x v="3"/>
    <x v="2"/>
    <m/>
    <m/>
    <m/>
    <m/>
    <m/>
    <n v="0"/>
    <n v="0"/>
    <n v="0"/>
  </r>
  <r>
    <s v="01/04/2024"/>
    <s v="GA"/>
    <x v="2"/>
    <s v="Instagram"/>
    <n v="224.99"/>
    <n v="1"/>
    <s v="Completed"/>
    <x v="3"/>
    <x v="0"/>
    <m/>
    <m/>
    <m/>
    <m/>
    <m/>
    <n v="0"/>
    <n v="0"/>
    <n v="0"/>
  </r>
  <r>
    <s v="01/04/2024"/>
    <s v="GA"/>
    <x v="0"/>
    <s v="Spotify"/>
    <n v="169.99"/>
    <n v="3"/>
    <s v="Completed"/>
    <x v="3"/>
    <x v="3"/>
    <m/>
    <m/>
    <m/>
    <m/>
    <m/>
    <n v="0"/>
    <n v="0"/>
    <n v="0"/>
  </r>
  <r>
    <s v="01/04/2024"/>
    <s v="VIP"/>
    <x v="6"/>
    <s v="TikTok"/>
    <n v="399.99"/>
    <n v="1"/>
    <s v="Completed"/>
    <x v="3"/>
    <x v="2"/>
    <m/>
    <m/>
    <m/>
    <m/>
    <m/>
    <n v="0"/>
    <n v="0"/>
    <n v="0"/>
  </r>
  <r>
    <s v="01/04/2024"/>
    <s v="GA"/>
    <x v="2"/>
    <s v="Blog"/>
    <n v="179.99"/>
    <n v="1"/>
    <s v="Completed"/>
    <x v="3"/>
    <x v="1"/>
    <m/>
    <m/>
    <m/>
    <m/>
    <m/>
    <n v="0"/>
    <n v="0"/>
    <n v="0"/>
  </r>
  <r>
    <s v="01/04/2024"/>
    <m/>
    <x v="4"/>
    <s v="Instagram"/>
    <n v="169.99"/>
    <n v="1"/>
    <s v="Completed"/>
    <x v="3"/>
    <x v="0"/>
    <m/>
    <m/>
    <m/>
    <m/>
    <m/>
    <n v="0"/>
    <n v="0"/>
    <n v="0"/>
  </r>
  <r>
    <s v="01/04/2024"/>
    <s v="GA"/>
    <x v="3"/>
    <s v="Blog"/>
    <n v="149.99"/>
    <n v="2"/>
    <s v="Completed"/>
    <x v="3"/>
    <x v="1"/>
    <m/>
    <m/>
    <m/>
    <m/>
    <m/>
    <n v="0"/>
    <n v="0"/>
    <n v="0"/>
  </r>
  <r>
    <s v="01/04/2024"/>
    <s v="VIP"/>
    <x v="3"/>
    <s v="Instagram"/>
    <n v="299.99"/>
    <n v="1"/>
    <s v="Completed"/>
    <x v="3"/>
    <x v="0"/>
    <m/>
    <m/>
    <m/>
    <m/>
    <m/>
    <n v="0"/>
    <n v="0"/>
    <n v="0"/>
  </r>
  <r>
    <s v="01/04/2024"/>
    <s v="VIP"/>
    <x v="0"/>
    <s v="Spotify"/>
    <n v="339.99"/>
    <n v="1"/>
    <s v="Completed"/>
    <x v="3"/>
    <x v="3"/>
    <m/>
    <m/>
    <m/>
    <m/>
    <m/>
    <n v="0"/>
    <n v="0"/>
    <n v="0"/>
  </r>
  <r>
    <s v="01/04/2024"/>
    <s v="GA"/>
    <x v="4"/>
    <s v="Instagram"/>
    <n v="169.99"/>
    <n v="1"/>
    <s v="Completed"/>
    <x v="3"/>
    <x v="0"/>
    <m/>
    <m/>
    <m/>
    <m/>
    <m/>
    <n v="0"/>
    <n v="0"/>
    <n v="0"/>
  </r>
  <r>
    <s v="01/04/2024"/>
    <s v="GA"/>
    <x v="5"/>
    <s v="TikTok"/>
    <n v="199.99"/>
    <n v="1"/>
    <s v="Completed"/>
    <x v="3"/>
    <x v="2"/>
    <m/>
    <m/>
    <m/>
    <m/>
    <m/>
    <n v="0"/>
    <n v="0"/>
    <n v="0"/>
  </r>
  <r>
    <s v="01/04/2024"/>
    <s v="GA"/>
    <x v="3"/>
    <s v="Instagram"/>
    <n v="149.99"/>
    <n v="1"/>
    <s v="Completed"/>
    <x v="3"/>
    <x v="0"/>
    <m/>
    <m/>
    <m/>
    <m/>
    <m/>
    <n v="0"/>
    <n v="0"/>
    <n v="0"/>
  </r>
  <r>
    <s v="01/04/2024"/>
    <s v="GA"/>
    <x v="3"/>
    <s v="TikTok"/>
    <n v="187.49"/>
    <n v="1"/>
    <s v="Completed"/>
    <x v="3"/>
    <x v="2"/>
    <m/>
    <m/>
    <m/>
    <m/>
    <m/>
    <n v="0"/>
    <n v="0"/>
    <n v="0"/>
  </r>
  <r>
    <s v="01/04/2024"/>
    <s v="GA"/>
    <x v="3"/>
    <s v="TikTok"/>
    <n v="187.49"/>
    <n v="1"/>
    <s v="Completed"/>
    <x v="3"/>
    <x v="2"/>
    <m/>
    <m/>
    <m/>
    <m/>
    <m/>
    <n v="0"/>
    <n v="0"/>
    <n v="0"/>
  </r>
  <r>
    <s v="01/04/2024"/>
    <s v="GA"/>
    <x v="4"/>
    <s v="Instagram"/>
    <n v="169.99"/>
    <n v="1"/>
    <s v="Completed"/>
    <x v="3"/>
    <x v="0"/>
    <m/>
    <m/>
    <m/>
    <m/>
    <m/>
    <n v="0"/>
    <n v="0"/>
    <n v="0"/>
  </r>
  <r>
    <s v="01/04/2024"/>
    <m/>
    <x v="2"/>
    <s v="Instagram"/>
    <n v="179.99"/>
    <n v="1"/>
    <s v="Completed"/>
    <x v="3"/>
    <x v="0"/>
    <m/>
    <m/>
    <m/>
    <m/>
    <m/>
    <n v="0"/>
    <n v="0"/>
    <n v="0"/>
  </r>
  <r>
    <s v="01/05/2024"/>
    <s v="GA"/>
    <x v="3"/>
    <s v="Instagram"/>
    <n v="187.49"/>
    <n v="1"/>
    <s v="Completed"/>
    <x v="4"/>
    <x v="0"/>
    <m/>
    <m/>
    <m/>
    <m/>
    <m/>
    <n v="0"/>
    <n v="0"/>
    <n v="0"/>
  </r>
  <r>
    <s v="01/05/2024"/>
    <s v="GA"/>
    <x v="5"/>
    <s v="TikTok"/>
    <n v="199.99"/>
    <n v="2"/>
    <s v="Completed"/>
    <x v="4"/>
    <x v="2"/>
    <m/>
    <m/>
    <m/>
    <m/>
    <m/>
    <n v="0"/>
    <n v="0"/>
    <n v="0"/>
  </r>
  <r>
    <s v="01/05/2024"/>
    <s v="GA"/>
    <x v="4"/>
    <s v="TikTok"/>
    <n v="169.99"/>
    <n v="1"/>
    <s v="Completed"/>
    <x v="4"/>
    <x v="2"/>
    <m/>
    <m/>
    <m/>
    <m/>
    <m/>
    <n v="0"/>
    <n v="0"/>
    <n v="0"/>
  </r>
  <r>
    <s v="01/05/2024"/>
    <s v="VIP"/>
    <x v="3"/>
    <s v="TikTok"/>
    <n v="299.99"/>
    <n v="1"/>
    <s v="Completed"/>
    <x v="4"/>
    <x v="2"/>
    <m/>
    <m/>
    <m/>
    <m/>
    <m/>
    <n v="0"/>
    <n v="0"/>
    <n v="0"/>
  </r>
  <r>
    <s v="01/05/2024"/>
    <s v="GA"/>
    <x v="0"/>
    <s v="Instagram"/>
    <n v="169.99"/>
    <n v="1"/>
    <s v="Completed"/>
    <x v="4"/>
    <x v="0"/>
    <m/>
    <m/>
    <m/>
    <m/>
    <m/>
    <n v="0"/>
    <n v="0"/>
    <n v="0"/>
  </r>
  <r>
    <s v="01/05/2024"/>
    <s v="GA"/>
    <x v="3"/>
    <s v="Blog"/>
    <n v="149.99"/>
    <n v="1"/>
    <s v="Completed"/>
    <x v="4"/>
    <x v="1"/>
    <m/>
    <m/>
    <m/>
    <m/>
    <m/>
    <n v="0"/>
    <n v="0"/>
    <n v="0"/>
  </r>
  <r>
    <s v="01/05/2024"/>
    <s v="GA"/>
    <x v="3"/>
    <s v="Instagram"/>
    <n v="149.99"/>
    <n v="1"/>
    <s v="Completed"/>
    <x v="4"/>
    <x v="0"/>
    <m/>
    <m/>
    <m/>
    <m/>
    <m/>
    <n v="0"/>
    <n v="0"/>
    <n v="0"/>
  </r>
  <r>
    <s v="01/05/2024"/>
    <s v="GA"/>
    <x v="3"/>
    <s v="Spotify"/>
    <n v="149.99"/>
    <n v="1"/>
    <s v="Completed"/>
    <x v="4"/>
    <x v="3"/>
    <m/>
    <m/>
    <m/>
    <m/>
    <m/>
    <n v="0"/>
    <n v="0"/>
    <n v="0"/>
  </r>
  <r>
    <s v="01/05/2024"/>
    <s v="GA"/>
    <x v="4"/>
    <s v="TikTok"/>
    <n v="212.49"/>
    <n v="1"/>
    <s v="Completed"/>
    <x v="4"/>
    <x v="2"/>
    <m/>
    <m/>
    <m/>
    <m/>
    <m/>
    <n v="0"/>
    <n v="0"/>
    <n v="0"/>
  </r>
  <r>
    <s v="01/05/2024"/>
    <s v="GA"/>
    <x v="3"/>
    <s v="Spotify"/>
    <n v="187.49"/>
    <n v="1"/>
    <s v="Completed"/>
    <x v="4"/>
    <x v="3"/>
    <m/>
    <m/>
    <m/>
    <m/>
    <m/>
    <n v="0"/>
    <n v="0"/>
    <n v="0"/>
  </r>
  <r>
    <s v="01/05/2024"/>
    <s v="GA"/>
    <x v="3"/>
    <s v="Instagram"/>
    <n v="149.99"/>
    <n v="2"/>
    <s v="Completed"/>
    <x v="4"/>
    <x v="0"/>
    <m/>
    <m/>
    <m/>
    <m/>
    <m/>
    <n v="0"/>
    <n v="0"/>
    <n v="0"/>
  </r>
  <r>
    <s v="01/05/2024"/>
    <s v="GA"/>
    <x v="1"/>
    <s v="TikTok"/>
    <n v="199.99"/>
    <n v="1"/>
    <s v="Completed"/>
    <x v="4"/>
    <x v="2"/>
    <m/>
    <m/>
    <m/>
    <m/>
    <m/>
    <n v="0"/>
    <n v="0"/>
    <n v="0"/>
  </r>
  <r>
    <s v="01/05/2024"/>
    <s v="GA"/>
    <x v="3"/>
    <s v="Blog"/>
    <n v="149.99"/>
    <n v="2"/>
    <s v="Completed"/>
    <x v="4"/>
    <x v="1"/>
    <m/>
    <m/>
    <m/>
    <m/>
    <m/>
    <n v="0"/>
    <n v="0"/>
    <n v="0"/>
  </r>
  <r>
    <s v="01/05/2024"/>
    <s v="GA"/>
    <x v="3"/>
    <s v="TikTok"/>
    <n v="187.49"/>
    <n v="2"/>
    <s v="Completed"/>
    <x v="4"/>
    <x v="2"/>
    <m/>
    <m/>
    <m/>
    <m/>
    <m/>
    <n v="0"/>
    <n v="0"/>
    <n v="0"/>
  </r>
  <r>
    <s v="01/05/2024"/>
    <s v="GA"/>
    <x v="2"/>
    <s v="Spotify"/>
    <n v="179.99"/>
    <n v="1"/>
    <s v="Completed"/>
    <x v="4"/>
    <x v="3"/>
    <m/>
    <m/>
    <m/>
    <m/>
    <m/>
    <n v="0"/>
    <n v="0"/>
    <n v="0"/>
  </r>
  <r>
    <s v="01/05/2024"/>
    <s v="GA"/>
    <x v="3"/>
    <s v="Spotify"/>
    <n v="187.49"/>
    <n v="2"/>
    <s v="Completed"/>
    <x v="4"/>
    <x v="3"/>
    <m/>
    <m/>
    <m/>
    <m/>
    <m/>
    <n v="0"/>
    <n v="0"/>
    <n v="0"/>
  </r>
  <r>
    <s v="01/05/2024"/>
    <m/>
    <x v="3"/>
    <s v="TikTok"/>
    <n v="149.99"/>
    <n v="1"/>
    <s v="Completed"/>
    <x v="4"/>
    <x v="2"/>
    <m/>
    <m/>
    <m/>
    <m/>
    <m/>
    <n v="0"/>
    <n v="0"/>
    <n v="0"/>
  </r>
  <r>
    <s v="01/05/2024"/>
    <m/>
    <x v="3"/>
    <s v="Blog"/>
    <n v="149.99"/>
    <n v="1"/>
    <s v="Completed"/>
    <x v="4"/>
    <x v="1"/>
    <m/>
    <m/>
    <m/>
    <m/>
    <m/>
    <n v="0"/>
    <n v="0"/>
    <n v="0"/>
  </r>
  <r>
    <s v="01/05/2024"/>
    <s v="GA"/>
    <x v="3"/>
    <s v="Spotify"/>
    <n v="187.49"/>
    <n v="1"/>
    <s v="Completed"/>
    <x v="4"/>
    <x v="3"/>
    <m/>
    <m/>
    <m/>
    <m/>
    <m/>
    <n v="0"/>
    <n v="0"/>
    <n v="0"/>
  </r>
  <r>
    <s v="01/05/2024"/>
    <s v="GA"/>
    <x v="4"/>
    <s v="Spotify"/>
    <n v="169.99"/>
    <n v="3"/>
    <s v="Completed"/>
    <x v="4"/>
    <x v="3"/>
    <m/>
    <m/>
    <m/>
    <m/>
    <m/>
    <n v="0"/>
    <n v="0"/>
    <n v="0"/>
  </r>
  <r>
    <s v="01/05/2024"/>
    <s v="GA"/>
    <x v="1"/>
    <s v="Instagram"/>
    <n v="199.99"/>
    <n v="1"/>
    <s v="Completed"/>
    <x v="4"/>
    <x v="0"/>
    <m/>
    <m/>
    <m/>
    <m/>
    <m/>
    <n v="0"/>
    <n v="0"/>
    <n v="0"/>
  </r>
  <r>
    <s v="01/05/2024"/>
    <s v="GA"/>
    <x v="0"/>
    <s v="Instagram"/>
    <n v="169.99"/>
    <n v="4"/>
    <s v="Completed"/>
    <x v="4"/>
    <x v="0"/>
    <m/>
    <m/>
    <m/>
    <m/>
    <m/>
    <n v="0"/>
    <n v="0"/>
    <n v="0"/>
  </r>
  <r>
    <s v="01/05/2024"/>
    <s v="GA"/>
    <x v="1"/>
    <s v="TikTok"/>
    <n v="199.99"/>
    <n v="1"/>
    <s v="Completed"/>
    <x v="4"/>
    <x v="2"/>
    <m/>
    <m/>
    <m/>
    <m/>
    <m/>
    <n v="0"/>
    <n v="0"/>
    <n v="0"/>
  </r>
  <r>
    <s v="01/05/2024"/>
    <s v="GA"/>
    <x v="3"/>
    <s v="Instagram"/>
    <n v="187.49"/>
    <n v="1"/>
    <s v="Completed"/>
    <x v="4"/>
    <x v="0"/>
    <m/>
    <m/>
    <m/>
    <m/>
    <m/>
    <n v="0"/>
    <n v="0"/>
    <n v="0"/>
  </r>
  <r>
    <s v="01/05/2024"/>
    <s v="GA"/>
    <x v="1"/>
    <s v="TikTok"/>
    <n v="199.99"/>
    <n v="1"/>
    <s v="Completed"/>
    <x v="4"/>
    <x v="2"/>
    <m/>
    <m/>
    <m/>
    <m/>
    <m/>
    <n v="0"/>
    <n v="0"/>
    <n v="0"/>
  </r>
  <r>
    <s v="01/05/2024"/>
    <s v="GA"/>
    <x v="3"/>
    <s v="Instagram"/>
    <n v="149.99"/>
    <n v="2"/>
    <s v="Completed"/>
    <x v="4"/>
    <x v="0"/>
    <m/>
    <m/>
    <m/>
    <m/>
    <m/>
    <n v="0"/>
    <n v="0"/>
    <n v="0"/>
  </r>
  <r>
    <s v="01/05/2024"/>
    <s v="GA"/>
    <x v="3"/>
    <s v="TikTok"/>
    <n v="149.99"/>
    <n v="1"/>
    <s v="Completed"/>
    <x v="4"/>
    <x v="2"/>
    <m/>
    <m/>
    <m/>
    <m/>
    <m/>
    <n v="0"/>
    <n v="0"/>
    <n v="0"/>
  </r>
  <r>
    <s v="01/05/2024"/>
    <s v="GA"/>
    <x v="2"/>
    <s v="Spotify"/>
    <n v="179.99"/>
    <n v="1"/>
    <s v="Completed"/>
    <x v="4"/>
    <x v="3"/>
    <m/>
    <m/>
    <m/>
    <m/>
    <m/>
    <n v="0"/>
    <n v="0"/>
    <n v="0"/>
  </r>
  <r>
    <s v="01/05/2024"/>
    <s v="GA"/>
    <x v="3"/>
    <s v="Spotify"/>
    <n v="149.99"/>
    <n v="1"/>
    <s v="Completed"/>
    <x v="4"/>
    <x v="3"/>
    <m/>
    <m/>
    <m/>
    <m/>
    <m/>
    <n v="0"/>
    <n v="0"/>
    <n v="0"/>
  </r>
  <r>
    <s v="01/05/2024"/>
    <s v="GA"/>
    <x v="3"/>
    <s v="Spotify"/>
    <n v="149.99"/>
    <n v="1"/>
    <s v="Completed"/>
    <x v="4"/>
    <x v="3"/>
    <m/>
    <m/>
    <m/>
    <m/>
    <m/>
    <n v="0"/>
    <n v="0"/>
    <n v="0"/>
  </r>
  <r>
    <s v="01/05/2024"/>
    <m/>
    <x v="4"/>
    <s v="Spotify"/>
    <n v="169.99"/>
    <n v="2"/>
    <s v="Completed"/>
    <x v="4"/>
    <x v="3"/>
    <m/>
    <m/>
    <m/>
    <m/>
    <m/>
    <n v="0"/>
    <n v="0"/>
    <n v="0"/>
  </r>
  <r>
    <s v="01/05/2024"/>
    <s v="GA"/>
    <x v="3"/>
    <s v="Instagram"/>
    <n v="149.99"/>
    <n v="2"/>
    <s v="Completed"/>
    <x v="4"/>
    <x v="0"/>
    <m/>
    <m/>
    <m/>
    <m/>
    <m/>
    <n v="0"/>
    <n v="0"/>
    <n v="0"/>
  </r>
  <r>
    <s v="01/05/2024"/>
    <s v="GA"/>
    <x v="0"/>
    <s v="Spotify"/>
    <n v="169.99"/>
    <n v="1"/>
    <s v="Completed"/>
    <x v="4"/>
    <x v="3"/>
    <m/>
    <m/>
    <m/>
    <m/>
    <m/>
    <n v="0"/>
    <n v="0"/>
    <n v="0"/>
  </r>
  <r>
    <s v="01/05/2024"/>
    <s v="GA"/>
    <x v="3"/>
    <s v="Blog"/>
    <n v="149.99"/>
    <n v="1"/>
    <s v="Completed"/>
    <x v="4"/>
    <x v="1"/>
    <m/>
    <m/>
    <m/>
    <m/>
    <m/>
    <n v="0"/>
    <n v="0"/>
    <n v="0"/>
  </r>
  <r>
    <s v="01/05/2024"/>
    <s v="GA"/>
    <x v="2"/>
    <s v="TikTok"/>
    <n v="179.99"/>
    <n v="1"/>
    <s v="Completed"/>
    <x v="4"/>
    <x v="2"/>
    <m/>
    <m/>
    <m/>
    <m/>
    <m/>
    <n v="0"/>
    <n v="0"/>
    <n v="0"/>
  </r>
  <r>
    <s v="01/05/2024"/>
    <s v="GA"/>
    <x v="0"/>
    <s v="TikTok"/>
    <n v="169.99"/>
    <n v="2"/>
    <s v="Completed"/>
    <x v="4"/>
    <x v="2"/>
    <m/>
    <m/>
    <m/>
    <m/>
    <m/>
    <n v="0"/>
    <n v="0"/>
    <n v="0"/>
  </r>
  <r>
    <s v="01/05/2024"/>
    <s v="GA"/>
    <x v="4"/>
    <s v="Instagram"/>
    <n v="169.99"/>
    <n v="1"/>
    <s v="Completed"/>
    <x v="4"/>
    <x v="0"/>
    <m/>
    <m/>
    <m/>
    <m/>
    <m/>
    <n v="0"/>
    <n v="0"/>
    <n v="0"/>
  </r>
  <r>
    <s v="01/05/2024"/>
    <s v="GA"/>
    <x v="2"/>
    <s v="Instagram"/>
    <n v="224.99"/>
    <n v="2"/>
    <s v="Completed"/>
    <x v="4"/>
    <x v="0"/>
    <m/>
    <m/>
    <m/>
    <m/>
    <m/>
    <n v="0"/>
    <n v="0"/>
    <n v="0"/>
  </r>
  <r>
    <s v="01/05/2024"/>
    <m/>
    <x v="4"/>
    <s v="Instagram"/>
    <n v="169.99"/>
    <n v="1"/>
    <s v="Completed"/>
    <x v="4"/>
    <x v="0"/>
    <m/>
    <m/>
    <m/>
    <m/>
    <m/>
    <n v="0"/>
    <n v="0"/>
    <n v="0"/>
  </r>
  <r>
    <s v="01/05/2024"/>
    <s v="GA"/>
    <x v="3"/>
    <s v="Instagram"/>
    <n v="149.99"/>
    <n v="1"/>
    <s v="Completed"/>
    <x v="4"/>
    <x v="0"/>
    <m/>
    <m/>
    <m/>
    <m/>
    <m/>
    <n v="0"/>
    <n v="0"/>
    <n v="0"/>
  </r>
  <r>
    <s v="01/05/2024"/>
    <s v="GA"/>
    <x v="3"/>
    <s v="Blog"/>
    <n v="149.99"/>
    <n v="4"/>
    <s v="Completed"/>
    <x v="4"/>
    <x v="1"/>
    <m/>
    <m/>
    <m/>
    <m/>
    <m/>
    <n v="0"/>
    <n v="0"/>
    <n v="0"/>
  </r>
  <r>
    <s v="01/05/2024"/>
    <s v="GA"/>
    <x v="3"/>
    <s v="Spotify"/>
    <n v="187.49"/>
    <n v="1"/>
    <s v="Completed"/>
    <x v="4"/>
    <x v="3"/>
    <m/>
    <m/>
    <m/>
    <m/>
    <m/>
    <n v="0"/>
    <n v="0"/>
    <n v="0"/>
  </r>
  <r>
    <s v="01/05/2024"/>
    <s v="GA"/>
    <x v="2"/>
    <s v="TikTok"/>
    <n v="179.99"/>
    <n v="1"/>
    <s v="Completed"/>
    <x v="4"/>
    <x v="2"/>
    <m/>
    <m/>
    <m/>
    <m/>
    <m/>
    <n v="0"/>
    <n v="0"/>
    <n v="0"/>
  </r>
  <r>
    <s v="01/05/2024"/>
    <s v="GA"/>
    <x v="1"/>
    <s v="Spotify"/>
    <n v="199.99"/>
    <n v="2"/>
    <s v="Completed"/>
    <x v="4"/>
    <x v="3"/>
    <m/>
    <m/>
    <m/>
    <m/>
    <m/>
    <n v="0"/>
    <n v="0"/>
    <n v="0"/>
  </r>
  <r>
    <s v="01/05/2024"/>
    <s v="GA"/>
    <x v="5"/>
    <s v="Blog"/>
    <n v="159.99"/>
    <n v="3"/>
    <s v="Completed"/>
    <x v="4"/>
    <x v="1"/>
    <m/>
    <m/>
    <m/>
    <m/>
    <m/>
    <n v="0"/>
    <n v="0"/>
    <n v="0"/>
  </r>
  <r>
    <s v="01/05/2024"/>
    <s v="GA"/>
    <x v="0"/>
    <s v="Instagram"/>
    <n v="212.49"/>
    <n v="1"/>
    <s v="Completed"/>
    <x v="4"/>
    <x v="0"/>
    <m/>
    <m/>
    <m/>
    <m/>
    <m/>
    <n v="0"/>
    <n v="0"/>
    <n v="0"/>
  </r>
  <r>
    <s v="01/05/2024"/>
    <s v="GA"/>
    <x v="5"/>
    <s v="TikTok"/>
    <n v="159.99"/>
    <n v="1"/>
    <s v="Completed"/>
    <x v="4"/>
    <x v="2"/>
    <m/>
    <m/>
    <m/>
    <m/>
    <m/>
    <n v="0"/>
    <n v="0"/>
    <n v="0"/>
  </r>
  <r>
    <s v="01/05/2024"/>
    <s v="GA"/>
    <x v="2"/>
    <s v="Blog"/>
    <n v="179.99"/>
    <n v="1"/>
    <s v="Completed"/>
    <x v="4"/>
    <x v="1"/>
    <m/>
    <m/>
    <m/>
    <m/>
    <m/>
    <n v="0"/>
    <n v="0"/>
    <n v="0"/>
  </r>
  <r>
    <s v="01/05/2024"/>
    <s v="GA"/>
    <x v="5"/>
    <s v="TikTok"/>
    <n v="199.99"/>
    <n v="1"/>
    <s v="Completed"/>
    <x v="4"/>
    <x v="2"/>
    <m/>
    <m/>
    <m/>
    <m/>
    <m/>
    <n v="0"/>
    <n v="0"/>
    <n v="0"/>
  </r>
  <r>
    <s v="01/05/2024"/>
    <s v="GA"/>
    <x v="3"/>
    <s v="Spotify"/>
    <n v="149.99"/>
    <n v="1"/>
    <s v="Completed"/>
    <x v="4"/>
    <x v="3"/>
    <m/>
    <m/>
    <m/>
    <m/>
    <m/>
    <n v="0"/>
    <n v="0"/>
    <n v="0"/>
  </r>
  <r>
    <s v="01/05/2024"/>
    <s v="GA"/>
    <x v="3"/>
    <s v="Instagram"/>
    <n v="149.99"/>
    <n v="1"/>
    <s v="Completed"/>
    <x v="4"/>
    <x v="0"/>
    <m/>
    <m/>
    <m/>
    <m/>
    <m/>
    <n v="0"/>
    <n v="0"/>
    <n v="0"/>
  </r>
  <r>
    <s v="01/05/2024"/>
    <s v="GA"/>
    <x v="3"/>
    <s v="Spotify"/>
    <n v="149.99"/>
    <n v="1"/>
    <s v="Completed"/>
    <x v="4"/>
    <x v="3"/>
    <m/>
    <m/>
    <m/>
    <m/>
    <m/>
    <n v="0"/>
    <n v="0"/>
    <n v="0"/>
  </r>
  <r>
    <s v="01/05/2024"/>
    <s v="GA"/>
    <x v="3"/>
    <s v="Spotify"/>
    <n v="149.99"/>
    <n v="2"/>
    <s v="Completed"/>
    <x v="4"/>
    <x v="3"/>
    <m/>
    <m/>
    <m/>
    <m/>
    <m/>
    <n v="0"/>
    <n v="0"/>
    <n v="0"/>
  </r>
  <r>
    <s v="01/05/2024"/>
    <s v="GA"/>
    <x v="2"/>
    <s v="Instagram"/>
    <n v="224.99"/>
    <n v="4"/>
    <s v="Completed"/>
    <x v="4"/>
    <x v="0"/>
    <m/>
    <m/>
    <m/>
    <m/>
    <m/>
    <n v="0"/>
    <n v="0"/>
    <n v="0"/>
  </r>
  <r>
    <s v="01/05/2024"/>
    <m/>
    <x v="3"/>
    <s v="Instagram"/>
    <n v="149.99"/>
    <n v="1"/>
    <s v="Completed"/>
    <x v="4"/>
    <x v="0"/>
    <m/>
    <m/>
    <m/>
    <m/>
    <m/>
    <n v="0"/>
    <n v="0"/>
    <n v="0"/>
  </r>
  <r>
    <s v="01/05/2024"/>
    <s v="GA"/>
    <x v="3"/>
    <s v="Spotify"/>
    <n v="149.99"/>
    <n v="2"/>
    <s v="Completed"/>
    <x v="4"/>
    <x v="3"/>
    <m/>
    <m/>
    <m/>
    <m/>
    <m/>
    <n v="0"/>
    <n v="0"/>
    <n v="0"/>
  </r>
  <r>
    <s v="01/05/2024"/>
    <s v="GA"/>
    <x v="6"/>
    <s v="Spotify"/>
    <n v="199.99"/>
    <n v="2"/>
    <s v="Completed"/>
    <x v="4"/>
    <x v="3"/>
    <m/>
    <m/>
    <m/>
    <m/>
    <m/>
    <n v="0"/>
    <n v="0"/>
    <n v="0"/>
  </r>
  <r>
    <s v="01/05/2024"/>
    <s v="VIP"/>
    <x v="3"/>
    <s v="Blog"/>
    <n v="299.99"/>
    <n v="2"/>
    <s v="Completed"/>
    <x v="4"/>
    <x v="1"/>
    <m/>
    <m/>
    <m/>
    <m/>
    <m/>
    <n v="0"/>
    <n v="0"/>
    <n v="0"/>
  </r>
  <r>
    <s v="01/05/2024"/>
    <s v="VIP"/>
    <x v="5"/>
    <s v="Instagram"/>
    <n v="319.99"/>
    <n v="1"/>
    <s v="Completed"/>
    <x v="4"/>
    <x v="0"/>
    <m/>
    <m/>
    <m/>
    <m/>
    <m/>
    <n v="0"/>
    <n v="0"/>
    <n v="0"/>
  </r>
  <r>
    <s v="01/05/2024"/>
    <s v="GA"/>
    <x v="0"/>
    <s v="TikTok"/>
    <n v="169.99"/>
    <n v="1"/>
    <s v="Completed"/>
    <x v="4"/>
    <x v="2"/>
    <m/>
    <m/>
    <m/>
    <m/>
    <m/>
    <n v="0"/>
    <n v="0"/>
    <n v="0"/>
  </r>
  <r>
    <s v="01/05/2024"/>
    <s v="GA"/>
    <x v="2"/>
    <s v="Spotify"/>
    <n v="224.99"/>
    <n v="1"/>
    <s v="Completed"/>
    <x v="4"/>
    <x v="3"/>
    <m/>
    <m/>
    <m/>
    <m/>
    <m/>
    <n v="0"/>
    <n v="0"/>
    <n v="0"/>
  </r>
  <r>
    <s v="01/05/2024"/>
    <s v="GA"/>
    <x v="2"/>
    <s v="Instagram"/>
    <n v="179.99"/>
    <n v="2"/>
    <s v="Completed"/>
    <x v="4"/>
    <x v="0"/>
    <m/>
    <m/>
    <m/>
    <m/>
    <m/>
    <n v="0"/>
    <n v="0"/>
    <n v="0"/>
  </r>
  <r>
    <s v="01/05/2024"/>
    <s v="GA"/>
    <x v="4"/>
    <s v="Instagram"/>
    <n v="169.99"/>
    <n v="1"/>
    <s v="Completed"/>
    <x v="4"/>
    <x v="0"/>
    <m/>
    <m/>
    <m/>
    <m/>
    <m/>
    <n v="0"/>
    <n v="0"/>
    <n v="0"/>
  </r>
  <r>
    <s v="01/05/2024"/>
    <s v="GA"/>
    <x v="3"/>
    <s v="Instagram"/>
    <n v="187.49"/>
    <n v="2"/>
    <s v="Completed"/>
    <x v="4"/>
    <x v="0"/>
    <m/>
    <m/>
    <m/>
    <m/>
    <m/>
    <n v="0"/>
    <n v="0"/>
    <n v="0"/>
  </r>
  <r>
    <s v="01/05/2024"/>
    <s v="GA"/>
    <x v="0"/>
    <s v="Spotify"/>
    <n v="169.99"/>
    <n v="2"/>
    <s v="Completed"/>
    <x v="4"/>
    <x v="3"/>
    <m/>
    <m/>
    <m/>
    <m/>
    <m/>
    <n v="0"/>
    <n v="0"/>
    <n v="0"/>
  </r>
  <r>
    <s v="01/05/2024"/>
    <m/>
    <x v="2"/>
    <s v="Instagram"/>
    <n v="179.99"/>
    <n v="1"/>
    <s v="Completed"/>
    <x v="4"/>
    <x v="0"/>
    <m/>
    <m/>
    <m/>
    <m/>
    <m/>
    <n v="0"/>
    <n v="0"/>
    <n v="0"/>
  </r>
  <r>
    <s v="01/05/2024"/>
    <s v="VIP"/>
    <x v="3"/>
    <s v="Spotify"/>
    <n v="299.99"/>
    <n v="1"/>
    <s v="Completed"/>
    <x v="4"/>
    <x v="3"/>
    <m/>
    <m/>
    <m/>
    <m/>
    <m/>
    <n v="0"/>
    <n v="0"/>
    <n v="0"/>
  </r>
  <r>
    <s v="01/05/2024"/>
    <s v="GA"/>
    <x v="3"/>
    <s v="TikTok"/>
    <n v="149.99"/>
    <n v="1"/>
    <s v="Completed"/>
    <x v="4"/>
    <x v="2"/>
    <m/>
    <m/>
    <m/>
    <m/>
    <m/>
    <n v="0"/>
    <n v="0"/>
    <n v="0"/>
  </r>
  <r>
    <s v="01/05/2024"/>
    <s v="VIP"/>
    <x v="4"/>
    <s v="Blog"/>
    <n v="339.99"/>
    <n v="1"/>
    <s v="Completed"/>
    <x v="4"/>
    <x v="1"/>
    <m/>
    <m/>
    <m/>
    <m/>
    <m/>
    <n v="0"/>
    <n v="0"/>
    <n v="0"/>
  </r>
  <r>
    <s v="01/05/2024"/>
    <s v="GA"/>
    <x v="3"/>
    <s v="Blog"/>
    <n v="149.99"/>
    <n v="1"/>
    <s v="Completed"/>
    <x v="4"/>
    <x v="1"/>
    <m/>
    <m/>
    <m/>
    <m/>
    <m/>
    <n v="0"/>
    <n v="0"/>
    <n v="0"/>
  </r>
  <r>
    <s v="01/05/2024"/>
    <s v="GA"/>
    <x v="4"/>
    <s v="Blog"/>
    <n v="169.99"/>
    <n v="1"/>
    <s v="Completed"/>
    <x v="4"/>
    <x v="1"/>
    <m/>
    <m/>
    <m/>
    <m/>
    <m/>
    <n v="0"/>
    <n v="0"/>
    <n v="0"/>
  </r>
  <r>
    <s v="01/05/2024"/>
    <s v="GA"/>
    <x v="3"/>
    <s v="Instagram"/>
    <n v="149.99"/>
    <n v="1"/>
    <s v="Completed"/>
    <x v="4"/>
    <x v="0"/>
    <m/>
    <m/>
    <m/>
    <m/>
    <m/>
    <n v="0"/>
    <n v="0"/>
    <n v="0"/>
  </r>
  <r>
    <s v="01/05/2024"/>
    <s v="GA"/>
    <x v="5"/>
    <s v="Blog"/>
    <n v="159.99"/>
    <n v="2"/>
    <s v="Completed"/>
    <x v="4"/>
    <x v="1"/>
    <m/>
    <m/>
    <m/>
    <m/>
    <m/>
    <n v="0"/>
    <n v="0"/>
    <n v="0"/>
  </r>
  <r>
    <s v="01/05/2024"/>
    <s v="GA"/>
    <x v="3"/>
    <s v="Blog"/>
    <n v="149.99"/>
    <n v="2"/>
    <s v="Completed"/>
    <x v="4"/>
    <x v="1"/>
    <m/>
    <m/>
    <m/>
    <m/>
    <m/>
    <n v="0"/>
    <n v="0"/>
    <n v="0"/>
  </r>
  <r>
    <s v="01/05/2024"/>
    <s v="GA"/>
    <x v="2"/>
    <s v="Instagram"/>
    <n v="224.99"/>
    <n v="3"/>
    <s v="Completed"/>
    <x v="4"/>
    <x v="0"/>
    <m/>
    <m/>
    <m/>
    <m/>
    <m/>
    <n v="0"/>
    <n v="0"/>
    <n v="0"/>
  </r>
  <r>
    <s v="01/05/2024"/>
    <s v="GA"/>
    <x v="3"/>
    <s v="Instagram"/>
    <n v="149.99"/>
    <n v="3"/>
    <s v="Completed"/>
    <x v="4"/>
    <x v="0"/>
    <m/>
    <m/>
    <m/>
    <m/>
    <m/>
    <n v="0"/>
    <n v="0"/>
    <n v="0"/>
  </r>
  <r>
    <s v="01/05/2024"/>
    <s v="GA"/>
    <x v="3"/>
    <s v="TikTok"/>
    <n v="149.99"/>
    <n v="1"/>
    <s v="Completed"/>
    <x v="4"/>
    <x v="2"/>
    <m/>
    <m/>
    <m/>
    <m/>
    <m/>
    <n v="0"/>
    <n v="0"/>
    <n v="0"/>
  </r>
  <r>
    <s v="01/05/2024"/>
    <s v="VIP"/>
    <x v="2"/>
    <s v="Instagram"/>
    <n v="359.99"/>
    <n v="1"/>
    <s v="Completed"/>
    <x v="4"/>
    <x v="0"/>
    <m/>
    <m/>
    <m/>
    <m/>
    <m/>
    <n v="0"/>
    <n v="0"/>
    <n v="0"/>
  </r>
  <r>
    <s v="01/05/2024"/>
    <s v="GA"/>
    <x v="0"/>
    <s v="Instagram"/>
    <n v="169.99"/>
    <n v="1"/>
    <s v="Completed"/>
    <x v="4"/>
    <x v="0"/>
    <m/>
    <m/>
    <m/>
    <m/>
    <m/>
    <n v="0"/>
    <n v="0"/>
    <n v="0"/>
  </r>
  <r>
    <s v="01/05/2024"/>
    <s v="GA"/>
    <x v="3"/>
    <s v="Instagram"/>
    <n v="149.99"/>
    <n v="1"/>
    <s v="Completed"/>
    <x v="4"/>
    <x v="0"/>
    <m/>
    <m/>
    <m/>
    <m/>
    <m/>
    <n v="0"/>
    <n v="0"/>
    <n v="0"/>
  </r>
  <r>
    <s v="01/05/2024"/>
    <s v="GA"/>
    <x v="3"/>
    <s v="Blog"/>
    <n v="149.99"/>
    <n v="3"/>
    <s v="Completed"/>
    <x v="4"/>
    <x v="1"/>
    <m/>
    <m/>
    <m/>
    <m/>
    <m/>
    <n v="0"/>
    <n v="0"/>
    <n v="0"/>
  </r>
  <r>
    <s v="01/05/2024"/>
    <s v="GA"/>
    <x v="3"/>
    <s v="TikTok"/>
    <n v="149.99"/>
    <n v="2"/>
    <s v="Completed"/>
    <x v="4"/>
    <x v="2"/>
    <m/>
    <m/>
    <m/>
    <m/>
    <m/>
    <n v="0"/>
    <n v="0"/>
    <n v="0"/>
  </r>
  <r>
    <s v="01/05/2024"/>
    <s v="GA"/>
    <x v="3"/>
    <s v="TikTok"/>
    <n v="149.99"/>
    <n v="1"/>
    <s v="Completed"/>
    <x v="4"/>
    <x v="2"/>
    <m/>
    <m/>
    <m/>
    <m/>
    <m/>
    <n v="0"/>
    <n v="0"/>
    <n v="0"/>
  </r>
  <r>
    <s v="01/05/2024"/>
    <s v="VIP"/>
    <x v="3"/>
    <s v="Spotify"/>
    <n v="299.99"/>
    <n v="1"/>
    <s v="Completed"/>
    <x v="4"/>
    <x v="3"/>
    <m/>
    <m/>
    <m/>
    <m/>
    <m/>
    <n v="0"/>
    <n v="0"/>
    <n v="0"/>
  </r>
  <r>
    <s v="01/05/2024"/>
    <s v="VIP"/>
    <x v="2"/>
    <s v="Instagram"/>
    <n v="359.99"/>
    <n v="1"/>
    <s v="Completed"/>
    <x v="4"/>
    <x v="0"/>
    <m/>
    <m/>
    <m/>
    <m/>
    <m/>
    <n v="0"/>
    <n v="0"/>
    <n v="0"/>
  </r>
  <r>
    <s v="01/05/2024"/>
    <m/>
    <x v="4"/>
    <s v="TikTok"/>
    <n v="169.99"/>
    <n v="2"/>
    <s v="Completed"/>
    <x v="4"/>
    <x v="2"/>
    <m/>
    <m/>
    <m/>
    <m/>
    <m/>
    <n v="0"/>
    <n v="0"/>
    <n v="0"/>
  </r>
  <r>
    <s v="01/05/2024"/>
    <s v="GA"/>
    <x v="3"/>
    <s v="Instagram"/>
    <n v="149.99"/>
    <n v="1"/>
    <s v="Completed"/>
    <x v="4"/>
    <x v="0"/>
    <m/>
    <m/>
    <m/>
    <m/>
    <m/>
    <n v="0"/>
    <n v="0"/>
    <n v="0"/>
  </r>
  <r>
    <s v="01/05/2024"/>
    <s v="VIP"/>
    <x v="1"/>
    <s v="Spotify"/>
    <n v="399.99"/>
    <n v="4"/>
    <s v="Completed"/>
    <x v="4"/>
    <x v="3"/>
    <m/>
    <m/>
    <m/>
    <m/>
    <m/>
    <n v="0"/>
    <n v="0"/>
    <n v="0"/>
  </r>
  <r>
    <s v="01/05/2024"/>
    <s v="VIP"/>
    <x v="5"/>
    <s v="Instagram"/>
    <n v="319.99"/>
    <n v="1"/>
    <s v="Completed"/>
    <x v="4"/>
    <x v="0"/>
    <m/>
    <m/>
    <m/>
    <m/>
    <m/>
    <n v="0"/>
    <n v="0"/>
    <n v="0"/>
  </r>
  <r>
    <s v="01/05/2024"/>
    <s v="GA"/>
    <x v="3"/>
    <s v="Spotify"/>
    <n v="149.99"/>
    <n v="4"/>
    <s v="Completed"/>
    <x v="4"/>
    <x v="3"/>
    <m/>
    <m/>
    <m/>
    <m/>
    <m/>
    <n v="0"/>
    <n v="0"/>
    <n v="0"/>
  </r>
  <r>
    <s v="01/05/2024"/>
    <s v="GA"/>
    <x v="0"/>
    <s v="Instagram"/>
    <n v="169.99"/>
    <n v="1"/>
    <s v="Completed"/>
    <x v="4"/>
    <x v="0"/>
    <m/>
    <m/>
    <m/>
    <m/>
    <m/>
    <n v="0"/>
    <n v="0"/>
    <n v="0"/>
  </r>
  <r>
    <s v="01/05/2024"/>
    <s v="VIP"/>
    <x v="1"/>
    <s v="TikTok"/>
    <n v="399.99"/>
    <n v="1"/>
    <s v="Completed"/>
    <x v="4"/>
    <x v="2"/>
    <m/>
    <m/>
    <m/>
    <m/>
    <m/>
    <n v="0"/>
    <n v="0"/>
    <n v="0"/>
  </r>
  <r>
    <s v="01/05/2024"/>
    <m/>
    <x v="2"/>
    <s v="TikTok"/>
    <n v="179.99"/>
    <n v="1"/>
    <s v="Completed"/>
    <x v="4"/>
    <x v="2"/>
    <m/>
    <m/>
    <m/>
    <m/>
    <m/>
    <n v="0"/>
    <n v="0"/>
    <n v="0"/>
  </r>
  <r>
    <s v="01/05/2024"/>
    <s v="GA"/>
    <x v="0"/>
    <s v="Blog"/>
    <n v="169.99"/>
    <n v="1"/>
    <s v="Completed"/>
    <x v="4"/>
    <x v="1"/>
    <m/>
    <m/>
    <m/>
    <m/>
    <m/>
    <n v="0"/>
    <n v="0"/>
    <n v="0"/>
  </r>
  <r>
    <s v="01/05/2024"/>
    <s v="GA"/>
    <x v="3"/>
    <s v="Instagram"/>
    <n v="149.99"/>
    <n v="1"/>
    <s v="Completed"/>
    <x v="4"/>
    <x v="0"/>
    <m/>
    <m/>
    <m/>
    <m/>
    <m/>
    <n v="0"/>
    <n v="0"/>
    <n v="0"/>
  </r>
  <r>
    <s v="01/05/2024"/>
    <s v="GA"/>
    <x v="3"/>
    <s v="Instagram"/>
    <n v="187.49"/>
    <n v="1"/>
    <s v="Completed"/>
    <x v="4"/>
    <x v="0"/>
    <m/>
    <m/>
    <m/>
    <m/>
    <m/>
    <n v="0"/>
    <n v="0"/>
    <n v="0"/>
  </r>
  <r>
    <s v="01/05/2024"/>
    <s v="GA"/>
    <x v="3"/>
    <s v="Instagram"/>
    <n v="187.49"/>
    <n v="1"/>
    <s v="Completed"/>
    <x v="4"/>
    <x v="0"/>
    <m/>
    <m/>
    <m/>
    <m/>
    <m/>
    <n v="0"/>
    <n v="0"/>
    <n v="0"/>
  </r>
  <r>
    <s v="01/05/2024"/>
    <s v="GA"/>
    <x v="3"/>
    <s v="Blog"/>
    <n v="149.99"/>
    <n v="1"/>
    <s v="Completed"/>
    <x v="4"/>
    <x v="1"/>
    <m/>
    <m/>
    <m/>
    <m/>
    <m/>
    <n v="0"/>
    <n v="0"/>
    <n v="0"/>
  </r>
  <r>
    <s v="01/05/2024"/>
    <s v="GA"/>
    <x v="3"/>
    <s v="TikTok"/>
    <n v="187.49"/>
    <n v="1"/>
    <s v="Completed"/>
    <x v="4"/>
    <x v="2"/>
    <m/>
    <m/>
    <m/>
    <m/>
    <m/>
    <n v="0"/>
    <n v="0"/>
    <n v="0"/>
  </r>
  <r>
    <s v="01/05/2024"/>
    <s v="GA"/>
    <x v="5"/>
    <s v="Blog"/>
    <n v="159.99"/>
    <n v="1"/>
    <s v="Completed"/>
    <x v="4"/>
    <x v="1"/>
    <m/>
    <m/>
    <m/>
    <m/>
    <m/>
    <n v="0"/>
    <n v="0"/>
    <n v="0"/>
  </r>
  <r>
    <s v="01/05/2024"/>
    <s v="GA"/>
    <x v="0"/>
    <s v="Blog"/>
    <n v="169.99"/>
    <n v="1"/>
    <s v="Completed"/>
    <x v="4"/>
    <x v="1"/>
    <m/>
    <m/>
    <m/>
    <m/>
    <m/>
    <n v="0"/>
    <n v="0"/>
    <n v="0"/>
  </r>
  <r>
    <s v="01/05/2024"/>
    <s v="GA"/>
    <x v="3"/>
    <s v="Spotify"/>
    <n v="149.99"/>
    <n v="2"/>
    <s v="Completed"/>
    <x v="4"/>
    <x v="3"/>
    <m/>
    <m/>
    <m/>
    <m/>
    <m/>
    <n v="0"/>
    <n v="0"/>
    <n v="0"/>
  </r>
  <r>
    <s v="01/05/2024"/>
    <s v="GA"/>
    <x v="3"/>
    <s v="Spotify"/>
    <n v="149.99"/>
    <n v="2"/>
    <s v="Completed"/>
    <x v="4"/>
    <x v="3"/>
    <m/>
    <m/>
    <m/>
    <m/>
    <m/>
    <n v="0"/>
    <n v="0"/>
    <n v="0"/>
  </r>
  <r>
    <s v="01/05/2024"/>
    <s v="GA"/>
    <x v="1"/>
    <s v="Instagram"/>
    <n v="199.99"/>
    <n v="1"/>
    <s v="Completed"/>
    <x v="4"/>
    <x v="0"/>
    <m/>
    <m/>
    <m/>
    <m/>
    <m/>
    <n v="0"/>
    <n v="0"/>
    <n v="0"/>
  </r>
  <r>
    <s v="01/05/2024"/>
    <s v="VIP"/>
    <x v="3"/>
    <s v="Blog"/>
    <n v="299.99"/>
    <n v="2"/>
    <s v="Completed"/>
    <x v="4"/>
    <x v="1"/>
    <m/>
    <m/>
    <m/>
    <m/>
    <m/>
    <n v="0"/>
    <n v="0"/>
    <n v="0"/>
  </r>
  <r>
    <s v="01/05/2024"/>
    <s v="GA"/>
    <x v="3"/>
    <s v="Instagram"/>
    <n v="149.99"/>
    <n v="1"/>
    <s v="Completed"/>
    <x v="4"/>
    <x v="0"/>
    <m/>
    <m/>
    <m/>
    <m/>
    <m/>
    <n v="0"/>
    <n v="0"/>
    <n v="0"/>
  </r>
  <r>
    <s v="01/05/2024"/>
    <s v="GA"/>
    <x v="3"/>
    <s v="Spotify"/>
    <n v="149.99"/>
    <n v="1"/>
    <s v="Completed"/>
    <x v="4"/>
    <x v="3"/>
    <m/>
    <m/>
    <m/>
    <m/>
    <m/>
    <n v="0"/>
    <n v="0"/>
    <n v="0"/>
  </r>
  <r>
    <s v="01/05/2024"/>
    <s v="GA"/>
    <x v="3"/>
    <s v="TikTok"/>
    <n v="187.49"/>
    <n v="3"/>
    <s v="Completed"/>
    <x v="4"/>
    <x v="2"/>
    <m/>
    <m/>
    <m/>
    <m/>
    <m/>
    <n v="0"/>
    <n v="0"/>
    <n v="0"/>
  </r>
  <r>
    <s v="01/06/2024"/>
    <m/>
    <x v="4"/>
    <s v="Spotify"/>
    <n v="169.99"/>
    <n v="4"/>
    <s v="Completed"/>
    <x v="5"/>
    <x v="3"/>
    <m/>
    <m/>
    <m/>
    <m/>
    <m/>
    <n v="0"/>
    <n v="0"/>
    <n v="0"/>
  </r>
  <r>
    <s v="01/06/2024"/>
    <s v="GA"/>
    <x v="3"/>
    <s v="Instagram"/>
    <n v="149.99"/>
    <n v="2"/>
    <s v="Completed"/>
    <x v="5"/>
    <x v="0"/>
    <m/>
    <m/>
    <m/>
    <m/>
    <m/>
    <n v="0"/>
    <n v="0"/>
    <n v="0"/>
  </r>
  <r>
    <s v="01/06/2024"/>
    <s v="GA"/>
    <x v="3"/>
    <s v="Spotify"/>
    <n v="187.49"/>
    <n v="2"/>
    <s v="Completed"/>
    <x v="5"/>
    <x v="3"/>
    <m/>
    <m/>
    <m/>
    <m/>
    <m/>
    <n v="0"/>
    <n v="0"/>
    <n v="0"/>
  </r>
  <r>
    <s v="01/06/2024"/>
    <m/>
    <x v="3"/>
    <s v="Blog"/>
    <n v="149.99"/>
    <n v="2"/>
    <s v="Completed"/>
    <x v="5"/>
    <x v="1"/>
    <m/>
    <m/>
    <m/>
    <m/>
    <m/>
    <n v="0"/>
    <n v="0"/>
    <n v="0"/>
  </r>
  <r>
    <s v="01/06/2024"/>
    <s v="GA"/>
    <x v="3"/>
    <s v="Instagram"/>
    <n v="149.99"/>
    <n v="1"/>
    <s v="Completed"/>
    <x v="5"/>
    <x v="0"/>
    <m/>
    <m/>
    <m/>
    <m/>
    <m/>
    <n v="0"/>
    <n v="0"/>
    <n v="0"/>
  </r>
  <r>
    <s v="01/06/2024"/>
    <s v="GA"/>
    <x v="1"/>
    <s v="TikTok"/>
    <n v="249.99"/>
    <n v="2"/>
    <s v="Completed"/>
    <x v="5"/>
    <x v="2"/>
    <m/>
    <m/>
    <m/>
    <m/>
    <m/>
    <n v="0"/>
    <n v="0"/>
    <n v="0"/>
  </r>
  <r>
    <s v="01/06/2024"/>
    <s v="GA"/>
    <x v="5"/>
    <s v="Spotify"/>
    <n v="199.99"/>
    <n v="2"/>
    <s v="Completed"/>
    <x v="5"/>
    <x v="3"/>
    <m/>
    <m/>
    <m/>
    <m/>
    <m/>
    <n v="0"/>
    <n v="0"/>
    <n v="0"/>
  </r>
  <r>
    <s v="01/06/2024"/>
    <s v="GA"/>
    <x v="4"/>
    <s v="Instagram"/>
    <n v="169.99"/>
    <n v="1"/>
    <s v="Completed"/>
    <x v="5"/>
    <x v="0"/>
    <m/>
    <m/>
    <m/>
    <m/>
    <m/>
    <n v="0"/>
    <n v="0"/>
    <n v="0"/>
  </r>
  <r>
    <s v="01/06/2024"/>
    <s v="VIP"/>
    <x v="3"/>
    <s v="Instagram"/>
    <n v="299.99"/>
    <n v="1"/>
    <s v="Completed"/>
    <x v="5"/>
    <x v="0"/>
    <m/>
    <m/>
    <m/>
    <m/>
    <m/>
    <n v="0"/>
    <n v="0"/>
    <n v="0"/>
  </r>
  <r>
    <s v="01/06/2024"/>
    <s v="GA"/>
    <x v="3"/>
    <s v="Instagram"/>
    <n v="187.49"/>
    <n v="2"/>
    <s v="Completed"/>
    <x v="5"/>
    <x v="0"/>
    <m/>
    <m/>
    <m/>
    <m/>
    <m/>
    <n v="0"/>
    <n v="0"/>
    <n v="0"/>
  </r>
  <r>
    <s v="01/06/2024"/>
    <s v="GA"/>
    <x v="2"/>
    <s v="Instagram"/>
    <n v="179.99"/>
    <n v="1"/>
    <s v="Completed"/>
    <x v="5"/>
    <x v="0"/>
    <m/>
    <m/>
    <m/>
    <m/>
    <m/>
    <n v="0"/>
    <n v="0"/>
    <n v="0"/>
  </r>
  <r>
    <s v="01/06/2024"/>
    <s v="GA"/>
    <x v="3"/>
    <s v="TikTok"/>
    <n v="149.99"/>
    <n v="1"/>
    <s v="Completed"/>
    <x v="5"/>
    <x v="2"/>
    <m/>
    <m/>
    <m/>
    <m/>
    <m/>
    <n v="0"/>
    <n v="0"/>
    <n v="0"/>
  </r>
  <r>
    <s v="01/06/2024"/>
    <s v="GA"/>
    <x v="3"/>
    <s v="TikTok"/>
    <n v="149.99"/>
    <n v="1"/>
    <s v="Completed"/>
    <x v="5"/>
    <x v="2"/>
    <m/>
    <m/>
    <m/>
    <m/>
    <m/>
    <n v="0"/>
    <n v="0"/>
    <n v="0"/>
  </r>
  <r>
    <s v="01/06/2024"/>
    <s v="GA"/>
    <x v="3"/>
    <s v="TikTok"/>
    <n v="149.99"/>
    <n v="2"/>
    <s v="Completed"/>
    <x v="5"/>
    <x v="2"/>
    <m/>
    <m/>
    <m/>
    <m/>
    <m/>
    <n v="0"/>
    <n v="0"/>
    <n v="0"/>
  </r>
  <r>
    <s v="01/06/2024"/>
    <s v="GA"/>
    <x v="3"/>
    <s v="Instagram"/>
    <n v="187.49"/>
    <n v="2"/>
    <s v="Completed"/>
    <x v="5"/>
    <x v="0"/>
    <m/>
    <m/>
    <m/>
    <m/>
    <m/>
    <n v="0"/>
    <n v="0"/>
    <n v="0"/>
  </r>
  <r>
    <s v="01/06/2024"/>
    <s v="GA"/>
    <x v="3"/>
    <s v="TikTok"/>
    <n v="149.99"/>
    <n v="1"/>
    <s v="Completed"/>
    <x v="5"/>
    <x v="2"/>
    <m/>
    <m/>
    <m/>
    <m/>
    <m/>
    <n v="0"/>
    <n v="0"/>
    <n v="0"/>
  </r>
  <r>
    <s v="01/06/2024"/>
    <s v="VIP"/>
    <x v="5"/>
    <s v="Instagram"/>
    <n v="319.99"/>
    <n v="1"/>
    <s v="Completed"/>
    <x v="5"/>
    <x v="0"/>
    <m/>
    <m/>
    <m/>
    <m/>
    <m/>
    <n v="0"/>
    <n v="0"/>
    <n v="0"/>
  </r>
  <r>
    <s v="01/06/2024"/>
    <s v="GA"/>
    <x v="5"/>
    <s v="Blog"/>
    <n v="159.99"/>
    <n v="4"/>
    <s v="Completed"/>
    <x v="5"/>
    <x v="1"/>
    <m/>
    <m/>
    <m/>
    <m/>
    <m/>
    <n v="0"/>
    <n v="0"/>
    <n v="0"/>
  </r>
  <r>
    <s v="01/06/2024"/>
    <s v="GA"/>
    <x v="4"/>
    <s v="TikTok"/>
    <n v="169.99"/>
    <n v="1"/>
    <s v="Completed"/>
    <x v="5"/>
    <x v="2"/>
    <m/>
    <m/>
    <m/>
    <m/>
    <m/>
    <n v="0"/>
    <n v="0"/>
    <n v="0"/>
  </r>
  <r>
    <s v="01/06/2024"/>
    <s v="GA"/>
    <x v="3"/>
    <s v="Instagram"/>
    <n v="149.99"/>
    <n v="1"/>
    <s v="Completed"/>
    <x v="5"/>
    <x v="0"/>
    <m/>
    <m/>
    <m/>
    <m/>
    <m/>
    <n v="0"/>
    <n v="0"/>
    <n v="0"/>
  </r>
  <r>
    <s v="01/06/2024"/>
    <s v="GA"/>
    <x v="5"/>
    <s v="Instagram"/>
    <n v="159.99"/>
    <n v="2"/>
    <s v="Completed"/>
    <x v="5"/>
    <x v="0"/>
    <m/>
    <m/>
    <m/>
    <m/>
    <m/>
    <n v="0"/>
    <n v="0"/>
    <n v="0"/>
  </r>
  <r>
    <s v="01/06/2024"/>
    <s v="GA"/>
    <x v="4"/>
    <s v="Instagram"/>
    <n v="169.99"/>
    <n v="3"/>
    <s v="Completed"/>
    <x v="5"/>
    <x v="0"/>
    <m/>
    <m/>
    <m/>
    <m/>
    <m/>
    <n v="0"/>
    <n v="0"/>
    <n v="0"/>
  </r>
  <r>
    <s v="01/06/2024"/>
    <s v="GA"/>
    <x v="3"/>
    <s v="Blog"/>
    <n v="187.49"/>
    <n v="2"/>
    <s v="Completed"/>
    <x v="5"/>
    <x v="1"/>
    <m/>
    <m/>
    <m/>
    <m/>
    <m/>
    <n v="0"/>
    <n v="0"/>
    <n v="0"/>
  </r>
  <r>
    <s v="01/06/2024"/>
    <s v="GA"/>
    <x v="3"/>
    <s v="Spotify"/>
    <n v="149.99"/>
    <n v="2"/>
    <s v="Completed"/>
    <x v="5"/>
    <x v="3"/>
    <m/>
    <m/>
    <m/>
    <m/>
    <m/>
    <n v="0"/>
    <n v="0"/>
    <n v="0"/>
  </r>
  <r>
    <s v="01/06/2024"/>
    <s v="GA"/>
    <x v="2"/>
    <s v="TikTok"/>
    <n v="179.99"/>
    <n v="2"/>
    <s v="Completed"/>
    <x v="5"/>
    <x v="2"/>
    <m/>
    <m/>
    <m/>
    <m/>
    <m/>
    <n v="0"/>
    <n v="0"/>
    <n v="0"/>
  </r>
  <r>
    <s v="01/06/2024"/>
    <s v="GA"/>
    <x v="3"/>
    <s v="Blog"/>
    <n v="149.99"/>
    <n v="2"/>
    <s v="Completed"/>
    <x v="5"/>
    <x v="1"/>
    <m/>
    <m/>
    <m/>
    <m/>
    <m/>
    <n v="0"/>
    <n v="0"/>
    <n v="0"/>
  </r>
  <r>
    <s v="01/06/2024"/>
    <s v="GA"/>
    <x v="3"/>
    <s v="Instagram"/>
    <n v="149.99"/>
    <n v="1"/>
    <s v="Completed"/>
    <x v="5"/>
    <x v="0"/>
    <m/>
    <m/>
    <m/>
    <m/>
    <m/>
    <n v="0"/>
    <n v="0"/>
    <n v="0"/>
  </r>
  <r>
    <s v="01/06/2024"/>
    <s v="GA"/>
    <x v="3"/>
    <s v="Instagram"/>
    <n v="149.99"/>
    <n v="1"/>
    <s v="Completed"/>
    <x v="5"/>
    <x v="0"/>
    <m/>
    <m/>
    <m/>
    <m/>
    <m/>
    <n v="0"/>
    <n v="0"/>
    <n v="0"/>
  </r>
  <r>
    <s v="01/06/2024"/>
    <s v="VIP"/>
    <x v="3"/>
    <s v="TikTok"/>
    <n v="299.99"/>
    <n v="1"/>
    <s v="Completed"/>
    <x v="5"/>
    <x v="2"/>
    <m/>
    <m/>
    <m/>
    <m/>
    <m/>
    <n v="0"/>
    <n v="0"/>
    <n v="0"/>
  </r>
  <r>
    <s v="01/06/2024"/>
    <s v="GA"/>
    <x v="3"/>
    <s v="Spotify"/>
    <n v="149.99"/>
    <n v="1"/>
    <s v="Completed"/>
    <x v="5"/>
    <x v="3"/>
    <m/>
    <m/>
    <m/>
    <m/>
    <m/>
    <n v="0"/>
    <n v="0"/>
    <n v="0"/>
  </r>
  <r>
    <s v="01/06/2024"/>
    <s v="GA"/>
    <x v="3"/>
    <s v="TikTok"/>
    <n v="149.99"/>
    <n v="1"/>
    <s v="Completed"/>
    <x v="5"/>
    <x v="2"/>
    <m/>
    <m/>
    <m/>
    <m/>
    <m/>
    <n v="0"/>
    <n v="0"/>
    <n v="0"/>
  </r>
  <r>
    <s v="01/06/2024"/>
    <s v="GA"/>
    <x v="4"/>
    <s v="TikTok"/>
    <n v="212.49"/>
    <n v="1"/>
    <s v="Completed"/>
    <x v="5"/>
    <x v="2"/>
    <m/>
    <m/>
    <m/>
    <m/>
    <m/>
    <n v="0"/>
    <n v="0"/>
    <n v="0"/>
  </r>
  <r>
    <s v="01/06/2024"/>
    <s v="GA"/>
    <x v="2"/>
    <s v="Spotify"/>
    <n v="179.99"/>
    <n v="1"/>
    <s v="Completed"/>
    <x v="5"/>
    <x v="3"/>
    <m/>
    <m/>
    <m/>
    <m/>
    <m/>
    <n v="0"/>
    <n v="0"/>
    <n v="0"/>
  </r>
  <r>
    <s v="01/06/2024"/>
    <s v="GA"/>
    <x v="3"/>
    <s v="Spotify"/>
    <n v="187.49"/>
    <n v="4"/>
    <s v="Completed"/>
    <x v="5"/>
    <x v="3"/>
    <m/>
    <m/>
    <m/>
    <m/>
    <m/>
    <n v="0"/>
    <n v="0"/>
    <n v="0"/>
  </r>
  <r>
    <s v="01/06/2024"/>
    <m/>
    <x v="3"/>
    <s v="Blog"/>
    <n v="149.99"/>
    <n v="3"/>
    <s v="Completed"/>
    <x v="5"/>
    <x v="1"/>
    <m/>
    <m/>
    <m/>
    <m/>
    <m/>
    <n v="0"/>
    <n v="0"/>
    <n v="0"/>
  </r>
  <r>
    <s v="01/06/2024"/>
    <s v="GA"/>
    <x v="4"/>
    <s v="TikTok"/>
    <n v="169.99"/>
    <n v="2"/>
    <s v="Completed"/>
    <x v="5"/>
    <x v="2"/>
    <m/>
    <m/>
    <m/>
    <m/>
    <m/>
    <n v="0"/>
    <n v="0"/>
    <n v="0"/>
  </r>
  <r>
    <s v="01/06/2024"/>
    <s v="GA"/>
    <x v="3"/>
    <s v="Instagram"/>
    <n v="149.99"/>
    <n v="2"/>
    <s v="Completed"/>
    <x v="5"/>
    <x v="0"/>
    <m/>
    <m/>
    <m/>
    <m/>
    <m/>
    <n v="0"/>
    <n v="0"/>
    <n v="0"/>
  </r>
  <r>
    <s v="01/06/2024"/>
    <s v="GA"/>
    <x v="3"/>
    <s v="Instagram"/>
    <n v="149.99"/>
    <n v="2"/>
    <s v="Completed"/>
    <x v="5"/>
    <x v="0"/>
    <m/>
    <m/>
    <m/>
    <m/>
    <m/>
    <n v="0"/>
    <n v="0"/>
    <n v="0"/>
  </r>
  <r>
    <s v="01/06/2024"/>
    <s v="GA"/>
    <x v="3"/>
    <s v="TikTok"/>
    <n v="187.49"/>
    <n v="2"/>
    <s v="Completed"/>
    <x v="5"/>
    <x v="2"/>
    <m/>
    <m/>
    <m/>
    <m/>
    <m/>
    <n v="0"/>
    <n v="0"/>
    <n v="0"/>
  </r>
  <r>
    <s v="01/06/2024"/>
    <s v="GA"/>
    <x v="3"/>
    <s v="TikTok"/>
    <n v="149.99"/>
    <n v="1"/>
    <s v="Completed"/>
    <x v="5"/>
    <x v="2"/>
    <m/>
    <m/>
    <m/>
    <m/>
    <m/>
    <n v="0"/>
    <n v="0"/>
    <n v="0"/>
  </r>
  <r>
    <s v="01/06/2024"/>
    <s v="GA"/>
    <x v="0"/>
    <s v="Instagram"/>
    <n v="169.99"/>
    <n v="1"/>
    <s v="Completed"/>
    <x v="5"/>
    <x v="0"/>
    <m/>
    <m/>
    <m/>
    <m/>
    <m/>
    <n v="0"/>
    <n v="0"/>
    <n v="0"/>
  </r>
  <r>
    <s v="01/06/2024"/>
    <s v="GA"/>
    <x v="3"/>
    <s v="Spotify"/>
    <n v="149.99"/>
    <n v="1"/>
    <s v="Completed"/>
    <x v="5"/>
    <x v="3"/>
    <m/>
    <m/>
    <m/>
    <m/>
    <m/>
    <n v="0"/>
    <n v="0"/>
    <n v="0"/>
  </r>
  <r>
    <s v="01/06/2024"/>
    <s v="GA"/>
    <x v="3"/>
    <s v="TikTok"/>
    <n v="149.99"/>
    <n v="1"/>
    <s v="Completed"/>
    <x v="5"/>
    <x v="2"/>
    <m/>
    <m/>
    <m/>
    <m/>
    <m/>
    <n v="0"/>
    <n v="0"/>
    <n v="0"/>
  </r>
  <r>
    <s v="01/06/2024"/>
    <s v="GA"/>
    <x v="4"/>
    <s v="Spotify"/>
    <n v="169.99"/>
    <n v="1"/>
    <s v="Completed"/>
    <x v="5"/>
    <x v="3"/>
    <m/>
    <m/>
    <m/>
    <m/>
    <m/>
    <n v="0"/>
    <n v="0"/>
    <n v="0"/>
  </r>
  <r>
    <s v="01/06/2024"/>
    <s v="GA"/>
    <x v="5"/>
    <s v="Blog"/>
    <n v="159.99"/>
    <n v="2"/>
    <s v="Completed"/>
    <x v="5"/>
    <x v="1"/>
    <m/>
    <m/>
    <m/>
    <m/>
    <m/>
    <n v="0"/>
    <n v="0"/>
    <n v="0"/>
  </r>
  <r>
    <s v="01/06/2024"/>
    <s v="VIP"/>
    <x v="3"/>
    <s v="Instagram"/>
    <n v="299.99"/>
    <n v="1"/>
    <s v="Completed"/>
    <x v="5"/>
    <x v="0"/>
    <m/>
    <m/>
    <m/>
    <m/>
    <m/>
    <n v="0"/>
    <n v="0"/>
    <n v="0"/>
  </r>
  <r>
    <s v="01/06/2024"/>
    <s v="VIP"/>
    <x v="0"/>
    <s v="Instagram"/>
    <n v="339.99"/>
    <n v="1"/>
    <s v="Completed"/>
    <x v="5"/>
    <x v="0"/>
    <m/>
    <m/>
    <m/>
    <m/>
    <m/>
    <n v="0"/>
    <n v="0"/>
    <n v="0"/>
  </r>
  <r>
    <s v="01/06/2024"/>
    <s v="GA"/>
    <x v="2"/>
    <s v="TikTok"/>
    <n v="179.99"/>
    <n v="1"/>
    <s v="Completed"/>
    <x v="5"/>
    <x v="2"/>
    <m/>
    <m/>
    <m/>
    <m/>
    <m/>
    <n v="0"/>
    <n v="0"/>
    <n v="0"/>
  </r>
  <r>
    <s v="01/06/2024"/>
    <s v="GA"/>
    <x v="1"/>
    <s v="TikTok"/>
    <n v="199.99"/>
    <n v="2"/>
    <s v="Completed"/>
    <x v="5"/>
    <x v="2"/>
    <m/>
    <m/>
    <m/>
    <m/>
    <m/>
    <n v="0"/>
    <n v="0"/>
    <n v="0"/>
  </r>
  <r>
    <s v="01/06/2024"/>
    <s v="VIP"/>
    <x v="3"/>
    <s v="Spotify"/>
    <n v="299.99"/>
    <n v="1"/>
    <s v="Completed"/>
    <x v="5"/>
    <x v="3"/>
    <m/>
    <m/>
    <m/>
    <m/>
    <m/>
    <n v="0"/>
    <n v="0"/>
    <n v="0"/>
  </r>
  <r>
    <s v="01/06/2024"/>
    <s v="GA"/>
    <x v="3"/>
    <s v="Instagram"/>
    <n v="149.99"/>
    <n v="4"/>
    <s v="Completed"/>
    <x v="5"/>
    <x v="0"/>
    <m/>
    <m/>
    <m/>
    <m/>
    <m/>
    <n v="0"/>
    <n v="0"/>
    <n v="0"/>
  </r>
  <r>
    <s v="01/06/2024"/>
    <s v="GA"/>
    <x v="0"/>
    <s v="Spotify"/>
    <n v="212.49"/>
    <n v="1"/>
    <s v="Completed"/>
    <x v="5"/>
    <x v="3"/>
    <m/>
    <m/>
    <m/>
    <m/>
    <m/>
    <n v="0"/>
    <n v="0"/>
    <n v="0"/>
  </r>
  <r>
    <s v="01/06/2024"/>
    <s v="GA"/>
    <x v="3"/>
    <s v="Instagram"/>
    <n v="187.49"/>
    <n v="1"/>
    <s v="Completed"/>
    <x v="5"/>
    <x v="0"/>
    <m/>
    <m/>
    <m/>
    <m/>
    <m/>
    <n v="0"/>
    <n v="0"/>
    <n v="0"/>
  </r>
  <r>
    <s v="01/06/2024"/>
    <s v="GA"/>
    <x v="5"/>
    <s v="Spotify"/>
    <n v="159.99"/>
    <n v="2"/>
    <s v="Completed"/>
    <x v="5"/>
    <x v="3"/>
    <m/>
    <m/>
    <m/>
    <m/>
    <m/>
    <n v="0"/>
    <n v="0"/>
    <n v="0"/>
  </r>
  <r>
    <s v="01/06/2024"/>
    <s v="GA"/>
    <x v="3"/>
    <s v="Blog"/>
    <n v="149.99"/>
    <n v="1"/>
    <s v="Completed"/>
    <x v="5"/>
    <x v="1"/>
    <m/>
    <m/>
    <m/>
    <m/>
    <m/>
    <n v="0"/>
    <n v="0"/>
    <n v="0"/>
  </r>
  <r>
    <s v="01/06/2024"/>
    <m/>
    <x v="4"/>
    <s v="Spotify"/>
    <n v="169.99"/>
    <n v="1"/>
    <s v="Completed"/>
    <x v="5"/>
    <x v="3"/>
    <m/>
    <m/>
    <m/>
    <m/>
    <m/>
    <n v="0"/>
    <n v="0"/>
    <n v="0"/>
  </r>
  <r>
    <s v="01/06/2024"/>
    <s v="VIP"/>
    <x v="3"/>
    <s v="Blog"/>
    <n v="299.99"/>
    <n v="1"/>
    <s v="Completed"/>
    <x v="5"/>
    <x v="1"/>
    <m/>
    <m/>
    <m/>
    <m/>
    <m/>
    <n v="0"/>
    <n v="0"/>
    <n v="0"/>
  </r>
  <r>
    <s v="01/06/2024"/>
    <s v="GA"/>
    <x v="2"/>
    <s v="Spotify"/>
    <n v="179.99"/>
    <n v="1"/>
    <s v="Completed"/>
    <x v="5"/>
    <x v="3"/>
    <m/>
    <m/>
    <m/>
    <m/>
    <m/>
    <n v="0"/>
    <n v="0"/>
    <n v="0"/>
  </r>
  <r>
    <s v="01/06/2024"/>
    <s v="VIP"/>
    <x v="3"/>
    <s v="Instagram"/>
    <n v="299.99"/>
    <n v="1"/>
    <s v="Completed"/>
    <x v="5"/>
    <x v="0"/>
    <m/>
    <m/>
    <m/>
    <m/>
    <m/>
    <n v="0"/>
    <n v="0"/>
    <n v="0"/>
  </r>
  <r>
    <s v="01/06/2024"/>
    <s v="VIP"/>
    <x v="3"/>
    <s v="Spotify"/>
    <n v="299.99"/>
    <n v="1"/>
    <s v="Completed"/>
    <x v="5"/>
    <x v="3"/>
    <m/>
    <m/>
    <m/>
    <m/>
    <m/>
    <n v="0"/>
    <n v="0"/>
    <n v="0"/>
  </r>
  <r>
    <s v="01/06/2024"/>
    <s v="GA"/>
    <x v="3"/>
    <s v="Spotify"/>
    <n v="187.49"/>
    <n v="1"/>
    <s v="Completed"/>
    <x v="5"/>
    <x v="3"/>
    <m/>
    <m/>
    <m/>
    <m/>
    <m/>
    <n v="0"/>
    <n v="0"/>
    <n v="0"/>
  </r>
  <r>
    <s v="01/06/2024"/>
    <s v="GA"/>
    <x v="5"/>
    <s v="Instagram"/>
    <n v="159.99"/>
    <n v="2"/>
    <s v="Completed"/>
    <x v="5"/>
    <x v="0"/>
    <m/>
    <m/>
    <m/>
    <m/>
    <m/>
    <n v="0"/>
    <n v="0"/>
    <n v="0"/>
  </r>
  <r>
    <s v="01/06/2024"/>
    <s v="GA"/>
    <x v="5"/>
    <s v="Spotify"/>
    <n v="199.99"/>
    <n v="2"/>
    <s v="Completed"/>
    <x v="5"/>
    <x v="3"/>
    <m/>
    <m/>
    <m/>
    <m/>
    <m/>
    <n v="0"/>
    <n v="0"/>
    <n v="0"/>
  </r>
  <r>
    <s v="01/06/2024"/>
    <s v="GA"/>
    <x v="5"/>
    <s v="Blog"/>
    <n v="199.99"/>
    <n v="4"/>
    <s v="Completed"/>
    <x v="5"/>
    <x v="1"/>
    <m/>
    <m/>
    <m/>
    <m/>
    <m/>
    <n v="0"/>
    <n v="0"/>
    <n v="0"/>
  </r>
  <r>
    <s v="01/06/2024"/>
    <s v="GA"/>
    <x v="3"/>
    <s v="TikTok"/>
    <n v="149.99"/>
    <n v="2"/>
    <s v="Completed"/>
    <x v="5"/>
    <x v="2"/>
    <m/>
    <m/>
    <m/>
    <m/>
    <m/>
    <n v="0"/>
    <n v="0"/>
    <n v="0"/>
  </r>
  <r>
    <s v="01/06/2024"/>
    <s v="GA"/>
    <x v="3"/>
    <s v="Instagram"/>
    <n v="187.49"/>
    <n v="1"/>
    <s v="Completed"/>
    <x v="5"/>
    <x v="0"/>
    <m/>
    <m/>
    <m/>
    <m/>
    <m/>
    <n v="0"/>
    <n v="0"/>
    <n v="0"/>
  </r>
  <r>
    <s v="01/06/2024"/>
    <s v="GA"/>
    <x v="5"/>
    <s v="Spotify"/>
    <n v="159.99"/>
    <n v="2"/>
    <s v="Completed"/>
    <x v="5"/>
    <x v="3"/>
    <m/>
    <m/>
    <m/>
    <m/>
    <m/>
    <n v="0"/>
    <n v="0"/>
    <n v="0"/>
  </r>
  <r>
    <s v="01/06/2024"/>
    <s v="GA"/>
    <x v="3"/>
    <s v="Blog"/>
    <n v="149.99"/>
    <n v="2"/>
    <s v="Completed"/>
    <x v="5"/>
    <x v="1"/>
    <m/>
    <m/>
    <m/>
    <m/>
    <m/>
    <n v="0"/>
    <n v="0"/>
    <n v="0"/>
  </r>
  <r>
    <s v="01/06/2024"/>
    <m/>
    <x v="0"/>
    <s v="TikTok"/>
    <n v="169.99"/>
    <n v="2"/>
    <s v="Completed"/>
    <x v="5"/>
    <x v="2"/>
    <m/>
    <m/>
    <m/>
    <m/>
    <m/>
    <n v="0"/>
    <n v="0"/>
    <n v="0"/>
  </r>
  <r>
    <s v="01/06/2024"/>
    <s v="VIP"/>
    <x v="0"/>
    <s v="Instagram"/>
    <n v="339.99"/>
    <n v="3"/>
    <s v="Completed"/>
    <x v="5"/>
    <x v="0"/>
    <m/>
    <m/>
    <m/>
    <m/>
    <m/>
    <n v="0"/>
    <n v="0"/>
    <n v="0"/>
  </r>
  <r>
    <s v="01/06/2024"/>
    <s v="GA"/>
    <x v="1"/>
    <s v="TikTok"/>
    <n v="199.99"/>
    <n v="2"/>
    <s v="Completed"/>
    <x v="5"/>
    <x v="2"/>
    <m/>
    <m/>
    <m/>
    <m/>
    <m/>
    <n v="0"/>
    <n v="0"/>
    <n v="0"/>
  </r>
  <r>
    <s v="01/06/2024"/>
    <s v="GA"/>
    <x v="3"/>
    <s v="Instagram"/>
    <n v="149.99"/>
    <n v="1"/>
    <s v="Completed"/>
    <x v="5"/>
    <x v="0"/>
    <m/>
    <m/>
    <m/>
    <m/>
    <m/>
    <n v="0"/>
    <n v="0"/>
    <n v="0"/>
  </r>
  <r>
    <s v="01/06/2024"/>
    <s v="GA"/>
    <x v="1"/>
    <s v="TikTok"/>
    <n v="199.99"/>
    <n v="4"/>
    <s v="Completed"/>
    <x v="5"/>
    <x v="2"/>
    <m/>
    <m/>
    <m/>
    <m/>
    <m/>
    <n v="0"/>
    <n v="0"/>
    <n v="0"/>
  </r>
  <r>
    <s v="01/06/2024"/>
    <s v="GA"/>
    <x v="4"/>
    <s v="Instagram"/>
    <n v="212.49"/>
    <n v="1"/>
    <s v="Completed"/>
    <x v="5"/>
    <x v="0"/>
    <m/>
    <m/>
    <m/>
    <m/>
    <m/>
    <n v="0"/>
    <n v="0"/>
    <n v="0"/>
  </r>
  <r>
    <s v="01/06/2024"/>
    <s v="GA"/>
    <x v="3"/>
    <s v="Instagram"/>
    <n v="149.99"/>
    <n v="1"/>
    <s v="Completed"/>
    <x v="5"/>
    <x v="0"/>
    <m/>
    <m/>
    <m/>
    <m/>
    <m/>
    <n v="0"/>
    <n v="0"/>
    <n v="0"/>
  </r>
  <r>
    <s v="01/06/2024"/>
    <s v="GA"/>
    <x v="3"/>
    <s v="Instagram"/>
    <n v="149.99"/>
    <n v="2"/>
    <s v="Completed"/>
    <x v="5"/>
    <x v="0"/>
    <m/>
    <m/>
    <m/>
    <m/>
    <m/>
    <n v="0"/>
    <n v="0"/>
    <n v="0"/>
  </r>
  <r>
    <s v="01/06/2024"/>
    <s v="GA"/>
    <x v="3"/>
    <s v="Spotify"/>
    <n v="149.99"/>
    <n v="1"/>
    <s v="Completed"/>
    <x v="5"/>
    <x v="3"/>
    <m/>
    <m/>
    <m/>
    <m/>
    <m/>
    <n v="0"/>
    <n v="0"/>
    <n v="0"/>
  </r>
  <r>
    <s v="01/06/2024"/>
    <s v="GA"/>
    <x v="0"/>
    <s v="TikTok"/>
    <n v="169.99"/>
    <n v="1"/>
    <s v="Completed"/>
    <x v="5"/>
    <x v="2"/>
    <m/>
    <m/>
    <m/>
    <m/>
    <m/>
    <n v="0"/>
    <n v="0"/>
    <n v="0"/>
  </r>
  <r>
    <s v="01/06/2024"/>
    <s v="GA"/>
    <x v="5"/>
    <s v="Spotify"/>
    <n v="199.99"/>
    <n v="4"/>
    <s v="Completed"/>
    <x v="5"/>
    <x v="3"/>
    <m/>
    <m/>
    <m/>
    <m/>
    <m/>
    <n v="0"/>
    <n v="0"/>
    <n v="0"/>
  </r>
  <r>
    <s v="01/06/2024"/>
    <m/>
    <x v="2"/>
    <s v="TikTok"/>
    <n v="179.99"/>
    <n v="3"/>
    <s v="Completed"/>
    <x v="5"/>
    <x v="2"/>
    <m/>
    <m/>
    <m/>
    <m/>
    <m/>
    <n v="0"/>
    <n v="0"/>
    <n v="0"/>
  </r>
  <r>
    <s v="01/06/2024"/>
    <s v="GA"/>
    <x v="4"/>
    <s v="Instagram"/>
    <n v="212.49"/>
    <n v="1"/>
    <s v="Completed"/>
    <x v="5"/>
    <x v="0"/>
    <m/>
    <m/>
    <m/>
    <m/>
    <m/>
    <n v="0"/>
    <n v="0"/>
    <n v="0"/>
  </r>
  <r>
    <s v="01/06/2024"/>
    <s v="GA"/>
    <x v="2"/>
    <s v="Instagram"/>
    <n v="179.99"/>
    <n v="1"/>
    <s v="Completed"/>
    <x v="5"/>
    <x v="0"/>
    <m/>
    <m/>
    <m/>
    <m/>
    <m/>
    <n v="0"/>
    <n v="0"/>
    <n v="0"/>
  </r>
  <r>
    <s v="01/06/2024"/>
    <s v="GA"/>
    <x v="2"/>
    <s v="Instagram"/>
    <n v="224.99"/>
    <n v="1"/>
    <s v="Completed"/>
    <x v="5"/>
    <x v="0"/>
    <m/>
    <m/>
    <m/>
    <m/>
    <m/>
    <n v="0"/>
    <n v="0"/>
    <n v="0"/>
  </r>
  <r>
    <s v="01/06/2024"/>
    <s v="GA"/>
    <x v="3"/>
    <s v="Instagram"/>
    <n v="149.99"/>
    <n v="1"/>
    <s v="Completed"/>
    <x v="5"/>
    <x v="0"/>
    <m/>
    <m/>
    <m/>
    <m/>
    <m/>
    <n v="0"/>
    <n v="0"/>
    <n v="0"/>
  </r>
  <r>
    <s v="01/06/2024"/>
    <s v="GA"/>
    <x v="2"/>
    <s v="Spotify"/>
    <n v="179.99"/>
    <n v="2"/>
    <s v="Completed"/>
    <x v="5"/>
    <x v="3"/>
    <m/>
    <m/>
    <m/>
    <m/>
    <m/>
    <n v="0"/>
    <n v="0"/>
    <n v="0"/>
  </r>
  <r>
    <s v="01/06/2024"/>
    <s v="VIP"/>
    <x v="2"/>
    <s v="TikTok"/>
    <n v="359.99"/>
    <n v="1"/>
    <s v="Completed"/>
    <x v="5"/>
    <x v="2"/>
    <m/>
    <m/>
    <m/>
    <m/>
    <m/>
    <n v="0"/>
    <n v="0"/>
    <n v="0"/>
  </r>
  <r>
    <s v="01/06/2024"/>
    <s v="GA"/>
    <x v="3"/>
    <s v="Spotify"/>
    <n v="187.49"/>
    <n v="1"/>
    <s v="Completed"/>
    <x v="5"/>
    <x v="3"/>
    <m/>
    <m/>
    <m/>
    <m/>
    <m/>
    <n v="0"/>
    <n v="0"/>
    <n v="0"/>
  </r>
  <r>
    <s v="01/06/2024"/>
    <s v="GA"/>
    <x v="4"/>
    <s v="Instagram"/>
    <n v="169.99"/>
    <n v="1"/>
    <s v="Completed"/>
    <x v="5"/>
    <x v="0"/>
    <m/>
    <m/>
    <m/>
    <m/>
    <m/>
    <n v="0"/>
    <n v="0"/>
    <n v="0"/>
  </r>
  <r>
    <s v="01/06/2024"/>
    <s v="VIP"/>
    <x v="5"/>
    <s v="Instagram"/>
    <n v="319.99"/>
    <n v="2"/>
    <s v="Completed"/>
    <x v="5"/>
    <x v="0"/>
    <m/>
    <m/>
    <m/>
    <m/>
    <m/>
    <n v="0"/>
    <n v="0"/>
    <n v="0"/>
  </r>
  <r>
    <s v="01/06/2024"/>
    <s v="GA"/>
    <x v="0"/>
    <s v="Instagram"/>
    <n v="212.49"/>
    <n v="2"/>
    <s v="Completed"/>
    <x v="5"/>
    <x v="0"/>
    <m/>
    <m/>
    <m/>
    <m/>
    <m/>
    <n v="0"/>
    <n v="0"/>
    <n v="0"/>
  </r>
  <r>
    <s v="01/06/2024"/>
    <s v="GA"/>
    <x v="3"/>
    <s v="Instagram"/>
    <n v="149.99"/>
    <n v="1"/>
    <s v="Completed"/>
    <x v="5"/>
    <x v="0"/>
    <m/>
    <m/>
    <m/>
    <m/>
    <m/>
    <n v="0"/>
    <n v="0"/>
    <n v="0"/>
  </r>
  <r>
    <s v="01/06/2024"/>
    <s v="GA"/>
    <x v="2"/>
    <s v="Instagram"/>
    <n v="179.99"/>
    <n v="2"/>
    <s v="Completed"/>
    <x v="5"/>
    <x v="0"/>
    <m/>
    <m/>
    <m/>
    <m/>
    <m/>
    <n v="0"/>
    <n v="0"/>
    <n v="0"/>
  </r>
  <r>
    <s v="01/06/2024"/>
    <s v="GA"/>
    <x v="5"/>
    <s v="Blog"/>
    <n v="159.99"/>
    <n v="1"/>
    <s v="Completed"/>
    <x v="5"/>
    <x v="1"/>
    <m/>
    <m/>
    <m/>
    <m/>
    <m/>
    <n v="0"/>
    <n v="0"/>
    <n v="0"/>
  </r>
  <r>
    <s v="01/06/2024"/>
    <s v="GA"/>
    <x v="3"/>
    <s v="Instagram"/>
    <n v="149.99"/>
    <n v="3"/>
    <s v="Completed"/>
    <x v="5"/>
    <x v="0"/>
    <m/>
    <m/>
    <m/>
    <m/>
    <m/>
    <n v="0"/>
    <n v="0"/>
    <n v="0"/>
  </r>
  <r>
    <s v="01/06/2024"/>
    <s v="GA"/>
    <x v="1"/>
    <s v="Blog"/>
    <n v="249.99"/>
    <n v="1"/>
    <s v="Completed"/>
    <x v="5"/>
    <x v="1"/>
    <m/>
    <m/>
    <m/>
    <m/>
    <m/>
    <n v="0"/>
    <n v="0"/>
    <n v="0"/>
  </r>
  <r>
    <s v="01/06/2024"/>
    <s v="GA"/>
    <x v="3"/>
    <s v="Spotify"/>
    <n v="149.99"/>
    <n v="2"/>
    <s v="Completed"/>
    <x v="5"/>
    <x v="3"/>
    <m/>
    <m/>
    <m/>
    <m/>
    <m/>
    <n v="0"/>
    <n v="0"/>
    <n v="0"/>
  </r>
  <r>
    <s v="01/06/2024"/>
    <s v="GA"/>
    <x v="3"/>
    <s v="Spotify"/>
    <n v="149.99"/>
    <n v="1"/>
    <s v="Completed"/>
    <x v="5"/>
    <x v="3"/>
    <m/>
    <m/>
    <m/>
    <m/>
    <m/>
    <n v="0"/>
    <n v="0"/>
    <n v="0"/>
  </r>
  <r>
    <s v="01/06/2024"/>
    <s v="VIP"/>
    <x v="3"/>
    <s v="TikTok"/>
    <n v="299.99"/>
    <n v="1"/>
    <s v="Completed"/>
    <x v="5"/>
    <x v="2"/>
    <m/>
    <m/>
    <m/>
    <m/>
    <m/>
    <n v="0"/>
    <n v="0"/>
    <n v="0"/>
  </r>
  <r>
    <s v="01/06/2024"/>
    <s v="GA"/>
    <x v="1"/>
    <s v="TikTok"/>
    <n v="199.99"/>
    <n v="1"/>
    <s v="Completed"/>
    <x v="5"/>
    <x v="2"/>
    <m/>
    <m/>
    <m/>
    <m/>
    <m/>
    <n v="0"/>
    <n v="0"/>
    <n v="0"/>
  </r>
  <r>
    <s v="01/06/2024"/>
    <m/>
    <x v="0"/>
    <s v="Spotify"/>
    <n v="169.99"/>
    <n v="1"/>
    <s v="Completed"/>
    <x v="5"/>
    <x v="3"/>
    <m/>
    <m/>
    <m/>
    <m/>
    <m/>
    <n v="0"/>
    <n v="0"/>
    <n v="0"/>
  </r>
  <r>
    <s v="01/06/2024"/>
    <s v="GA"/>
    <x v="3"/>
    <s v="TikTok"/>
    <n v="187.49"/>
    <n v="2"/>
    <s v="Completed"/>
    <x v="5"/>
    <x v="2"/>
    <m/>
    <m/>
    <m/>
    <m/>
    <m/>
    <n v="0"/>
    <n v="0"/>
    <n v="0"/>
  </r>
  <r>
    <s v="01/06/2024"/>
    <s v="GA"/>
    <x v="3"/>
    <s v="Instagram"/>
    <n v="149.99"/>
    <n v="1"/>
    <s v="Completed"/>
    <x v="5"/>
    <x v="0"/>
    <m/>
    <m/>
    <m/>
    <m/>
    <m/>
    <n v="0"/>
    <n v="0"/>
    <n v="0"/>
  </r>
  <r>
    <s v="01/06/2024"/>
    <s v="GA"/>
    <x v="2"/>
    <s v="Blog"/>
    <n v="179.99"/>
    <n v="1"/>
    <s v="Completed"/>
    <x v="5"/>
    <x v="1"/>
    <m/>
    <m/>
    <m/>
    <m/>
    <m/>
    <n v="0"/>
    <n v="0"/>
    <n v="0"/>
  </r>
  <r>
    <s v="01/06/2024"/>
    <s v="GA"/>
    <x v="3"/>
    <s v="Blog"/>
    <n v="149.99"/>
    <n v="2"/>
    <s v="Completed"/>
    <x v="5"/>
    <x v="1"/>
    <m/>
    <m/>
    <m/>
    <m/>
    <m/>
    <n v="0"/>
    <n v="0"/>
    <n v="0"/>
  </r>
  <r>
    <s v="01/06/2024"/>
    <s v="GA"/>
    <x v="3"/>
    <s v="TikTok"/>
    <n v="149.99"/>
    <n v="2"/>
    <s v="Completed"/>
    <x v="5"/>
    <x v="2"/>
    <m/>
    <m/>
    <m/>
    <m/>
    <m/>
    <n v="0"/>
    <n v="0"/>
    <n v="0"/>
  </r>
  <r>
    <s v="01/06/2024"/>
    <s v="GA"/>
    <x v="3"/>
    <s v="Instagram"/>
    <n v="149.99"/>
    <n v="1"/>
    <s v="Completed"/>
    <x v="5"/>
    <x v="0"/>
    <m/>
    <m/>
    <m/>
    <m/>
    <m/>
    <n v="0"/>
    <n v="0"/>
    <n v="0"/>
  </r>
  <r>
    <s v="01/06/2024"/>
    <s v="VIP"/>
    <x v="2"/>
    <s v="Instagram"/>
    <n v="359.99"/>
    <n v="1"/>
    <s v="Completed"/>
    <x v="5"/>
    <x v="0"/>
    <m/>
    <m/>
    <m/>
    <m/>
    <m/>
    <n v="0"/>
    <n v="0"/>
    <n v="0"/>
  </r>
  <r>
    <s v="01/06/2024"/>
    <s v="GA"/>
    <x v="3"/>
    <s v="Instagram"/>
    <n v="149.99"/>
    <n v="3"/>
    <s v="Completed"/>
    <x v="5"/>
    <x v="0"/>
    <m/>
    <m/>
    <m/>
    <m/>
    <m/>
    <n v="0"/>
    <n v="0"/>
    <n v="0"/>
  </r>
  <r>
    <s v="01/06/2024"/>
    <s v="GA"/>
    <x v="3"/>
    <s v="Instagram"/>
    <n v="149.99"/>
    <n v="2"/>
    <s v="Completed"/>
    <x v="5"/>
    <x v="0"/>
    <m/>
    <m/>
    <m/>
    <m/>
    <m/>
    <n v="0"/>
    <n v="0"/>
    <n v="0"/>
  </r>
  <r>
    <s v="01/06/2024"/>
    <s v="GA"/>
    <x v="2"/>
    <s v="Spotify"/>
    <n v="179.99"/>
    <n v="2"/>
    <s v="Completed"/>
    <x v="5"/>
    <x v="3"/>
    <m/>
    <m/>
    <m/>
    <m/>
    <m/>
    <n v="0"/>
    <n v="0"/>
    <n v="0"/>
  </r>
  <r>
    <s v="01/06/2024"/>
    <s v="VIP"/>
    <x v="3"/>
    <s v="Instagram"/>
    <n v="299.99"/>
    <n v="1"/>
    <s v="Completed"/>
    <x v="5"/>
    <x v="0"/>
    <m/>
    <m/>
    <m/>
    <m/>
    <m/>
    <n v="0"/>
    <n v="0"/>
    <n v="0"/>
  </r>
  <r>
    <s v="01/06/2024"/>
    <s v="GA"/>
    <x v="3"/>
    <s v="Instagram"/>
    <n v="187.49"/>
    <n v="3"/>
    <s v="Completed"/>
    <x v="5"/>
    <x v="0"/>
    <m/>
    <m/>
    <m/>
    <m/>
    <m/>
    <n v="0"/>
    <n v="0"/>
    <n v="0"/>
  </r>
  <r>
    <s v="01/06/2024"/>
    <s v="VIP"/>
    <x v="3"/>
    <s v="Spotify"/>
    <n v="299.99"/>
    <n v="2"/>
    <s v="Completed"/>
    <x v="5"/>
    <x v="3"/>
    <m/>
    <m/>
    <m/>
    <m/>
    <m/>
    <n v="0"/>
    <n v="0"/>
    <n v="0"/>
  </r>
  <r>
    <s v="01/06/2024"/>
    <s v="GA"/>
    <x v="3"/>
    <s v="Instagram"/>
    <n v="187.49"/>
    <n v="1"/>
    <s v="Completed"/>
    <x v="5"/>
    <x v="0"/>
    <m/>
    <m/>
    <m/>
    <m/>
    <m/>
    <n v="0"/>
    <n v="0"/>
    <n v="0"/>
  </r>
  <r>
    <s v="01/06/2024"/>
    <s v="GA"/>
    <x v="3"/>
    <s v="Spotify"/>
    <n v="149.99"/>
    <n v="1"/>
    <s v="Completed"/>
    <x v="5"/>
    <x v="3"/>
    <m/>
    <m/>
    <m/>
    <m/>
    <m/>
    <n v="0"/>
    <n v="0"/>
    <n v="0"/>
  </r>
  <r>
    <s v="01/06/2024"/>
    <s v="GA"/>
    <x v="3"/>
    <s v="Instagram"/>
    <n v="149.99"/>
    <n v="1"/>
    <s v="Completed"/>
    <x v="5"/>
    <x v="0"/>
    <m/>
    <m/>
    <m/>
    <m/>
    <m/>
    <n v="0"/>
    <n v="0"/>
    <n v="0"/>
  </r>
  <r>
    <s v="01/06/2024"/>
    <s v="VIP"/>
    <x v="0"/>
    <s v="TikTok"/>
    <n v="339.99"/>
    <n v="3"/>
    <s v="Completed"/>
    <x v="5"/>
    <x v="2"/>
    <m/>
    <m/>
    <m/>
    <m/>
    <m/>
    <n v="0"/>
    <n v="0"/>
    <n v="0"/>
  </r>
  <r>
    <s v="01/06/2024"/>
    <s v="GA"/>
    <x v="1"/>
    <s v="Instagram"/>
    <n v="199.99"/>
    <n v="1"/>
    <s v="Completed"/>
    <x v="5"/>
    <x v="0"/>
    <m/>
    <m/>
    <m/>
    <m/>
    <m/>
    <n v="0"/>
    <n v="0"/>
    <n v="0"/>
  </r>
  <r>
    <s v="01/06/2024"/>
    <s v="GA"/>
    <x v="5"/>
    <s v="Spotify"/>
    <n v="159.99"/>
    <n v="2"/>
    <s v="Completed"/>
    <x v="5"/>
    <x v="3"/>
    <m/>
    <m/>
    <m/>
    <m/>
    <m/>
    <n v="0"/>
    <n v="0"/>
    <n v="0"/>
  </r>
  <r>
    <s v="01/06/2024"/>
    <s v="GA"/>
    <x v="3"/>
    <s v="Instagram"/>
    <n v="149.99"/>
    <n v="1"/>
    <s v="Completed"/>
    <x v="5"/>
    <x v="0"/>
    <m/>
    <m/>
    <m/>
    <m/>
    <m/>
    <n v="0"/>
    <n v="0"/>
    <n v="0"/>
  </r>
  <r>
    <s v="01/06/2024"/>
    <s v="GA"/>
    <x v="1"/>
    <s v="Blog"/>
    <n v="199.99"/>
    <n v="2"/>
    <s v="Completed"/>
    <x v="5"/>
    <x v="1"/>
    <m/>
    <m/>
    <m/>
    <m/>
    <m/>
    <n v="0"/>
    <n v="0"/>
    <n v="0"/>
  </r>
  <r>
    <s v="01/06/2024"/>
    <s v="GA"/>
    <x v="3"/>
    <s v="Instagram"/>
    <n v="149.99"/>
    <n v="1"/>
    <s v="Completed"/>
    <x v="5"/>
    <x v="0"/>
    <m/>
    <m/>
    <m/>
    <m/>
    <m/>
    <n v="0"/>
    <n v="0"/>
    <n v="0"/>
  </r>
  <r>
    <s v="01/06/2024"/>
    <s v="GA"/>
    <x v="4"/>
    <s v="Instagram"/>
    <n v="212.49"/>
    <n v="1"/>
    <s v="Completed"/>
    <x v="5"/>
    <x v="0"/>
    <m/>
    <m/>
    <m/>
    <m/>
    <m/>
    <n v="0"/>
    <n v="0"/>
    <n v="0"/>
  </r>
  <r>
    <s v="01/06/2024"/>
    <s v="VIP"/>
    <x v="3"/>
    <s v="Spotify"/>
    <n v="299.99"/>
    <n v="2"/>
    <s v="Completed"/>
    <x v="5"/>
    <x v="3"/>
    <m/>
    <m/>
    <m/>
    <m/>
    <m/>
    <n v="0"/>
    <n v="0"/>
    <n v="0"/>
  </r>
  <r>
    <s v="01/06/2024"/>
    <s v="GA"/>
    <x v="5"/>
    <s v="Blog"/>
    <n v="199.99"/>
    <n v="1"/>
    <s v="Completed"/>
    <x v="5"/>
    <x v="1"/>
    <m/>
    <m/>
    <m/>
    <m/>
    <m/>
    <n v="0"/>
    <n v="0"/>
    <n v="0"/>
  </r>
  <r>
    <s v="01/06/2024"/>
    <s v="GA"/>
    <x v="3"/>
    <s v="Spotify"/>
    <n v="149.99"/>
    <n v="1"/>
    <s v="Completed"/>
    <x v="5"/>
    <x v="3"/>
    <m/>
    <m/>
    <m/>
    <m/>
    <m/>
    <n v="0"/>
    <n v="0"/>
    <n v="0"/>
  </r>
  <r>
    <s v="01/06/2024"/>
    <s v="GA"/>
    <x v="0"/>
    <s v="Blog"/>
    <n v="212.49"/>
    <n v="2"/>
    <s v="Completed"/>
    <x v="5"/>
    <x v="1"/>
    <m/>
    <m/>
    <m/>
    <m/>
    <m/>
    <n v="0"/>
    <n v="0"/>
    <n v="0"/>
  </r>
  <r>
    <s v="01/06/2024"/>
    <s v="GA"/>
    <x v="2"/>
    <s v="TikTok"/>
    <n v="179.99"/>
    <n v="4"/>
    <s v="Completed"/>
    <x v="5"/>
    <x v="2"/>
    <m/>
    <m/>
    <m/>
    <m/>
    <m/>
    <n v="0"/>
    <n v="0"/>
    <n v="0"/>
  </r>
  <r>
    <s v="01/06/2024"/>
    <s v="GA"/>
    <x v="2"/>
    <s v="Instagram"/>
    <n v="179.99"/>
    <n v="2"/>
    <s v="Completed"/>
    <x v="5"/>
    <x v="0"/>
    <m/>
    <m/>
    <m/>
    <m/>
    <m/>
    <n v="0"/>
    <n v="0"/>
    <n v="0"/>
  </r>
  <r>
    <s v="01/06/2024"/>
    <m/>
    <x v="3"/>
    <s v="Instagram"/>
    <n v="149.99"/>
    <n v="1"/>
    <s v="Completed"/>
    <x v="5"/>
    <x v="0"/>
    <m/>
    <m/>
    <m/>
    <m/>
    <m/>
    <n v="0"/>
    <n v="0"/>
    <n v="0"/>
  </r>
  <r>
    <s v="01/06/2024"/>
    <s v="GA"/>
    <x v="2"/>
    <s v="Instagram"/>
    <n v="179.99"/>
    <n v="3"/>
    <s v="Completed"/>
    <x v="5"/>
    <x v="0"/>
    <m/>
    <m/>
    <m/>
    <m/>
    <m/>
    <n v="0"/>
    <n v="0"/>
    <n v="0"/>
  </r>
  <r>
    <s v="01/06/2024"/>
    <s v="GA"/>
    <x v="3"/>
    <s v="TikTok"/>
    <n v="187.49"/>
    <n v="2"/>
    <s v="Completed"/>
    <x v="5"/>
    <x v="2"/>
    <m/>
    <m/>
    <m/>
    <m/>
    <m/>
    <n v="0"/>
    <n v="0"/>
    <n v="0"/>
  </r>
  <r>
    <s v="01/06/2024"/>
    <s v="GA"/>
    <x v="3"/>
    <s v="Spotify"/>
    <n v="149.99"/>
    <n v="1"/>
    <s v="Completed"/>
    <x v="5"/>
    <x v="3"/>
    <m/>
    <m/>
    <m/>
    <m/>
    <m/>
    <n v="0"/>
    <n v="0"/>
    <n v="0"/>
  </r>
  <r>
    <s v="01/06/2024"/>
    <s v="GA"/>
    <x v="3"/>
    <s v="Spotify"/>
    <n v="149.99"/>
    <n v="1"/>
    <s v="Completed"/>
    <x v="5"/>
    <x v="3"/>
    <m/>
    <m/>
    <m/>
    <m/>
    <m/>
    <n v="0"/>
    <n v="0"/>
    <n v="0"/>
  </r>
  <r>
    <s v="01/06/2024"/>
    <s v="GA"/>
    <x v="3"/>
    <s v="Spotify"/>
    <n v="149.99"/>
    <n v="2"/>
    <s v="Completed"/>
    <x v="5"/>
    <x v="3"/>
    <m/>
    <m/>
    <m/>
    <m/>
    <m/>
    <n v="0"/>
    <n v="0"/>
    <n v="0"/>
  </r>
  <r>
    <s v="01/06/2024"/>
    <s v="GA"/>
    <x v="2"/>
    <s v="Spotify"/>
    <n v="179.99"/>
    <n v="3"/>
    <s v="Completed"/>
    <x v="5"/>
    <x v="3"/>
    <m/>
    <m/>
    <m/>
    <m/>
    <m/>
    <n v="0"/>
    <n v="0"/>
    <n v="0"/>
  </r>
  <r>
    <s v="01/06/2024"/>
    <s v="GA"/>
    <x v="3"/>
    <s v="Instagram"/>
    <n v="149.99"/>
    <n v="3"/>
    <s v="Completed"/>
    <x v="5"/>
    <x v="0"/>
    <m/>
    <m/>
    <m/>
    <m/>
    <m/>
    <n v="0"/>
    <n v="0"/>
    <n v="0"/>
  </r>
  <r>
    <s v="01/06/2024"/>
    <s v="GA"/>
    <x v="1"/>
    <s v="TikTok"/>
    <n v="199.99"/>
    <n v="2"/>
    <s v="Completed"/>
    <x v="5"/>
    <x v="2"/>
    <m/>
    <m/>
    <m/>
    <m/>
    <m/>
    <n v="0"/>
    <n v="0"/>
    <n v="0"/>
  </r>
  <r>
    <s v="01/06/2024"/>
    <s v="GA"/>
    <x v="2"/>
    <s v="Blog"/>
    <n v="179.99"/>
    <n v="1"/>
    <s v="Completed"/>
    <x v="5"/>
    <x v="1"/>
    <m/>
    <m/>
    <m/>
    <m/>
    <m/>
    <n v="0"/>
    <n v="0"/>
    <n v="0"/>
  </r>
  <r>
    <s v="01/06/2024"/>
    <s v="GA"/>
    <x v="3"/>
    <s v="TikTok"/>
    <n v="149.99"/>
    <n v="1"/>
    <s v="Completed"/>
    <x v="5"/>
    <x v="2"/>
    <m/>
    <m/>
    <m/>
    <m/>
    <m/>
    <n v="0"/>
    <n v="0"/>
    <n v="0"/>
  </r>
  <r>
    <s v="01/06/2024"/>
    <s v="GA"/>
    <x v="6"/>
    <s v="Blog"/>
    <n v="199.99"/>
    <n v="2"/>
    <s v="Completed"/>
    <x v="5"/>
    <x v="1"/>
    <m/>
    <m/>
    <m/>
    <m/>
    <m/>
    <n v="0"/>
    <n v="0"/>
    <n v="0"/>
  </r>
  <r>
    <s v="01/06/2024"/>
    <s v="GA"/>
    <x v="5"/>
    <s v="TikTok"/>
    <n v="199.99"/>
    <n v="2"/>
    <s v="Completed"/>
    <x v="5"/>
    <x v="2"/>
    <m/>
    <m/>
    <m/>
    <m/>
    <m/>
    <n v="0"/>
    <n v="0"/>
    <n v="0"/>
  </r>
  <r>
    <s v="01/06/2024"/>
    <m/>
    <x v="3"/>
    <s v="Spotify"/>
    <n v="149.99"/>
    <n v="1"/>
    <s v="Completed"/>
    <x v="5"/>
    <x v="3"/>
    <m/>
    <m/>
    <m/>
    <m/>
    <m/>
    <n v="0"/>
    <n v="0"/>
    <n v="0"/>
  </r>
  <r>
    <s v="01/06/2024"/>
    <s v="VIP"/>
    <x v="4"/>
    <s v="Instagram"/>
    <n v="339.99"/>
    <n v="3"/>
    <s v="Completed"/>
    <x v="5"/>
    <x v="0"/>
    <m/>
    <m/>
    <m/>
    <m/>
    <m/>
    <n v="0"/>
    <n v="0"/>
    <n v="0"/>
  </r>
  <r>
    <s v="01/06/2024"/>
    <s v="GA"/>
    <x v="5"/>
    <s v="TikTok"/>
    <n v="159.99"/>
    <n v="1"/>
    <s v="Completed"/>
    <x v="5"/>
    <x v="2"/>
    <m/>
    <m/>
    <m/>
    <m/>
    <m/>
    <n v="0"/>
    <n v="0"/>
    <n v="0"/>
  </r>
  <r>
    <s v="01/06/2024"/>
    <s v="GA"/>
    <x v="0"/>
    <s v="Spotify"/>
    <n v="169.99"/>
    <n v="4"/>
    <s v="Completed"/>
    <x v="5"/>
    <x v="3"/>
    <m/>
    <m/>
    <m/>
    <m/>
    <m/>
    <n v="0"/>
    <n v="0"/>
    <n v="0"/>
  </r>
  <r>
    <s v="01/06/2024"/>
    <s v="GA"/>
    <x v="2"/>
    <s v="Spotify"/>
    <n v="179.99"/>
    <n v="2"/>
    <s v="Completed"/>
    <x v="5"/>
    <x v="3"/>
    <m/>
    <m/>
    <m/>
    <m/>
    <m/>
    <n v="0"/>
    <n v="0"/>
    <n v="0"/>
  </r>
  <r>
    <s v="01/06/2024"/>
    <s v="GA"/>
    <x v="5"/>
    <s v="Blog"/>
    <n v="159.99"/>
    <n v="2"/>
    <s v="Completed"/>
    <x v="5"/>
    <x v="1"/>
    <m/>
    <m/>
    <m/>
    <m/>
    <m/>
    <n v="0"/>
    <n v="0"/>
    <n v="0"/>
  </r>
  <r>
    <s v="01/06/2024"/>
    <s v="GA"/>
    <x v="4"/>
    <s v="Instagram"/>
    <n v="169.99"/>
    <n v="1"/>
    <s v="Completed"/>
    <x v="5"/>
    <x v="0"/>
    <m/>
    <m/>
    <m/>
    <m/>
    <m/>
    <n v="0"/>
    <n v="0"/>
    <n v="0"/>
  </r>
  <r>
    <s v="01/06/2024"/>
    <s v="GA"/>
    <x v="0"/>
    <s v="TikTok"/>
    <n v="169.99"/>
    <n v="1"/>
    <s v="Completed"/>
    <x v="5"/>
    <x v="2"/>
    <m/>
    <m/>
    <m/>
    <m/>
    <m/>
    <n v="0"/>
    <n v="0"/>
    <n v="0"/>
  </r>
  <r>
    <s v="01/06/2024"/>
    <s v="GA"/>
    <x v="3"/>
    <s v="Instagram"/>
    <n v="187.49"/>
    <n v="2"/>
    <s v="Completed"/>
    <x v="5"/>
    <x v="0"/>
    <m/>
    <m/>
    <m/>
    <m/>
    <m/>
    <n v="0"/>
    <n v="0"/>
    <n v="0"/>
  </r>
  <r>
    <s v="01/06/2024"/>
    <s v="GA"/>
    <x v="5"/>
    <s v="TikTok"/>
    <n v="159.99"/>
    <n v="2"/>
    <s v="Completed"/>
    <x v="5"/>
    <x v="2"/>
    <m/>
    <m/>
    <m/>
    <m/>
    <m/>
    <n v="0"/>
    <n v="0"/>
    <n v="0"/>
  </r>
  <r>
    <s v="01/06/2024"/>
    <s v="GA"/>
    <x v="3"/>
    <s v="Instagram"/>
    <n v="149.99"/>
    <n v="1"/>
    <s v="Completed"/>
    <x v="5"/>
    <x v="0"/>
    <m/>
    <m/>
    <m/>
    <m/>
    <m/>
    <n v="0"/>
    <n v="0"/>
    <n v="0"/>
  </r>
  <r>
    <s v="01/06/2024"/>
    <s v="GA"/>
    <x v="3"/>
    <s v="Instagram"/>
    <n v="149.99"/>
    <n v="2"/>
    <s v="Completed"/>
    <x v="5"/>
    <x v="0"/>
    <m/>
    <m/>
    <m/>
    <m/>
    <m/>
    <n v="0"/>
    <n v="0"/>
    <n v="0"/>
  </r>
  <r>
    <s v="01/06/2024"/>
    <s v="VIP"/>
    <x v="3"/>
    <s v="Instagram"/>
    <n v="299.99"/>
    <n v="1"/>
    <s v="Completed"/>
    <x v="5"/>
    <x v="0"/>
    <m/>
    <m/>
    <m/>
    <m/>
    <m/>
    <n v="0"/>
    <n v="0"/>
    <n v="0"/>
  </r>
  <r>
    <s v="01/06/2024"/>
    <s v="GA"/>
    <x v="6"/>
    <s v="Instagram"/>
    <n v="199.99"/>
    <n v="1"/>
    <s v="Completed"/>
    <x v="5"/>
    <x v="0"/>
    <m/>
    <m/>
    <m/>
    <m/>
    <m/>
    <n v="0"/>
    <n v="0"/>
    <n v="0"/>
  </r>
  <r>
    <s v="01/06/2024"/>
    <s v="VIP"/>
    <x v="1"/>
    <s v="Blog"/>
    <n v="399.99"/>
    <n v="2"/>
    <s v="Completed"/>
    <x v="5"/>
    <x v="1"/>
    <m/>
    <m/>
    <m/>
    <m/>
    <m/>
    <n v="0"/>
    <n v="0"/>
    <n v="0"/>
  </r>
  <r>
    <s v="01/06/2024"/>
    <s v="GA"/>
    <x v="3"/>
    <s v="TikTok"/>
    <n v="149.99"/>
    <n v="3"/>
    <s v="Completed"/>
    <x v="5"/>
    <x v="2"/>
    <m/>
    <m/>
    <m/>
    <m/>
    <m/>
    <n v="0"/>
    <n v="0"/>
    <n v="0"/>
  </r>
  <r>
    <s v="01/06/2024"/>
    <s v="GA"/>
    <x v="0"/>
    <s v="Instagram"/>
    <n v="169.99"/>
    <n v="1"/>
    <s v="Completed"/>
    <x v="5"/>
    <x v="0"/>
    <m/>
    <m/>
    <m/>
    <m/>
    <m/>
    <n v="0"/>
    <n v="0"/>
    <n v="0"/>
  </r>
  <r>
    <s v="01/06/2024"/>
    <s v="GA"/>
    <x v="6"/>
    <s v="Instagram"/>
    <n v="249.99"/>
    <n v="2"/>
    <s v="Completed"/>
    <x v="5"/>
    <x v="0"/>
    <m/>
    <m/>
    <m/>
    <m/>
    <m/>
    <n v="0"/>
    <n v="0"/>
    <n v="0"/>
  </r>
  <r>
    <s v="01/06/2024"/>
    <s v="GA"/>
    <x v="3"/>
    <s v="Instagram"/>
    <n v="149.99"/>
    <n v="2"/>
    <s v="Completed"/>
    <x v="5"/>
    <x v="0"/>
    <m/>
    <m/>
    <m/>
    <m/>
    <m/>
    <n v="0"/>
    <n v="0"/>
    <n v="0"/>
  </r>
  <r>
    <s v="01/06/2024"/>
    <s v="GA"/>
    <x v="4"/>
    <s v="Instagram"/>
    <n v="212.49"/>
    <n v="1"/>
    <s v="Completed"/>
    <x v="5"/>
    <x v="0"/>
    <m/>
    <m/>
    <m/>
    <m/>
    <m/>
    <n v="0"/>
    <n v="0"/>
    <n v="0"/>
  </r>
  <r>
    <s v="01/06/2024"/>
    <s v="GA"/>
    <x v="2"/>
    <s v="Spotify"/>
    <n v="179.99"/>
    <n v="2"/>
    <s v="Completed"/>
    <x v="5"/>
    <x v="3"/>
    <m/>
    <m/>
    <m/>
    <m/>
    <m/>
    <n v="0"/>
    <n v="0"/>
    <n v="0"/>
  </r>
  <r>
    <s v="01/07/2024"/>
    <s v="GA"/>
    <x v="5"/>
    <s v="Spotify"/>
    <n v="199.99"/>
    <n v="2"/>
    <s v="Completed"/>
    <x v="6"/>
    <x v="3"/>
    <m/>
    <m/>
    <m/>
    <m/>
    <m/>
    <n v="0"/>
    <n v="0"/>
    <n v="0"/>
  </r>
  <r>
    <s v="01/07/2024"/>
    <s v="GA"/>
    <x v="2"/>
    <s v="Instagram"/>
    <n v="179.99"/>
    <n v="1"/>
    <s v="Completed"/>
    <x v="6"/>
    <x v="0"/>
    <m/>
    <m/>
    <m/>
    <m/>
    <m/>
    <n v="0"/>
    <n v="0"/>
    <n v="0"/>
  </r>
  <r>
    <s v="01/07/2024"/>
    <s v="GA"/>
    <x v="3"/>
    <s v="Instagram"/>
    <n v="149.99"/>
    <n v="2"/>
    <s v="Completed"/>
    <x v="6"/>
    <x v="0"/>
    <m/>
    <m/>
    <m/>
    <m/>
    <m/>
    <n v="0"/>
    <n v="0"/>
    <n v="0"/>
  </r>
  <r>
    <s v="01/07/2024"/>
    <s v="GA"/>
    <x v="2"/>
    <s v="Blog"/>
    <n v="179.99"/>
    <n v="3"/>
    <s v="Completed"/>
    <x v="6"/>
    <x v="1"/>
    <s v="blog_promo"/>
    <n v="389.7"/>
    <n v="23212"/>
    <n v="433"/>
    <s v="texas"/>
    <n v="1.8654144408064795E-2"/>
    <n v="0.9"/>
    <n v="6.9284064665127024E-3"/>
  </r>
  <r>
    <s v="01/07/2024"/>
    <s v="GA"/>
    <x v="3"/>
    <s v="Blog"/>
    <n v="149.99"/>
    <n v="1"/>
    <s v="Completed"/>
    <x v="6"/>
    <x v="1"/>
    <s v="blog_promo"/>
    <n v="389.7"/>
    <n v="23212"/>
    <n v="433"/>
    <s v="texas"/>
    <n v="1.8654144408064795E-2"/>
    <n v="0.9"/>
    <n v="2.3094688221709007E-3"/>
  </r>
  <r>
    <s v="01/07/2024"/>
    <s v="GA"/>
    <x v="4"/>
    <s v="Instagram"/>
    <n v="169.99"/>
    <n v="3"/>
    <s v="Completed"/>
    <x v="6"/>
    <x v="0"/>
    <m/>
    <m/>
    <m/>
    <m/>
    <m/>
    <n v="0"/>
    <n v="0"/>
    <n v="0"/>
  </r>
  <r>
    <s v="01/07/2024"/>
    <s v="GA"/>
    <x v="5"/>
    <s v="Spotify"/>
    <n v="159.99"/>
    <n v="2"/>
    <s v="Completed"/>
    <x v="6"/>
    <x v="3"/>
    <m/>
    <m/>
    <m/>
    <m/>
    <m/>
    <n v="0"/>
    <n v="0"/>
    <n v="0"/>
  </r>
  <r>
    <s v="01/07/2024"/>
    <s v="GA"/>
    <x v="0"/>
    <s v="Instagram"/>
    <n v="212.49"/>
    <n v="1"/>
    <s v="Completed"/>
    <x v="6"/>
    <x v="0"/>
    <m/>
    <m/>
    <m/>
    <m/>
    <m/>
    <n v="0"/>
    <n v="0"/>
    <n v="0"/>
  </r>
  <r>
    <s v="01/07/2024"/>
    <s v="GA"/>
    <x v="5"/>
    <s v="Instagram"/>
    <n v="159.99"/>
    <n v="1"/>
    <s v="Completed"/>
    <x v="6"/>
    <x v="0"/>
    <m/>
    <m/>
    <m/>
    <m/>
    <m/>
    <n v="0"/>
    <n v="0"/>
    <n v="0"/>
  </r>
  <r>
    <s v="01/07/2024"/>
    <s v="GA"/>
    <x v="3"/>
    <s v="TikTok"/>
    <n v="149.99"/>
    <n v="1"/>
    <s v="Completed"/>
    <x v="6"/>
    <x v="2"/>
    <m/>
    <m/>
    <m/>
    <m/>
    <m/>
    <n v="0"/>
    <n v="0"/>
    <n v="0"/>
  </r>
  <r>
    <s v="01/07/2024"/>
    <s v="GA"/>
    <x v="5"/>
    <s v="Instagram"/>
    <n v="199.99"/>
    <n v="1"/>
    <s v="Completed"/>
    <x v="6"/>
    <x v="0"/>
    <m/>
    <m/>
    <m/>
    <m/>
    <m/>
    <n v="0"/>
    <n v="0"/>
    <n v="0"/>
  </r>
  <r>
    <s v="01/07/2024"/>
    <s v="GA"/>
    <x v="5"/>
    <s v="TikTok"/>
    <n v="159.99"/>
    <n v="1"/>
    <s v="Completed"/>
    <x v="6"/>
    <x v="2"/>
    <m/>
    <m/>
    <m/>
    <m/>
    <m/>
    <n v="0"/>
    <n v="0"/>
    <n v="0"/>
  </r>
  <r>
    <s v="01/07/2024"/>
    <s v="GA"/>
    <x v="0"/>
    <s v="Spotify"/>
    <n v="169.99"/>
    <n v="1"/>
    <s v="Completed"/>
    <x v="6"/>
    <x v="3"/>
    <m/>
    <m/>
    <m/>
    <m/>
    <m/>
    <n v="0"/>
    <n v="0"/>
    <n v="0"/>
  </r>
  <r>
    <s v="01/07/2024"/>
    <s v="VIP"/>
    <x v="0"/>
    <s v="TikTok"/>
    <n v="339.99"/>
    <n v="4"/>
    <s v="Completed"/>
    <x v="6"/>
    <x v="2"/>
    <m/>
    <m/>
    <m/>
    <m/>
    <m/>
    <n v="0"/>
    <n v="0"/>
    <n v="0"/>
  </r>
  <r>
    <s v="01/07/2024"/>
    <s v="VIP"/>
    <x v="3"/>
    <s v="Instagram"/>
    <n v="299.99"/>
    <n v="4"/>
    <s v="Completed"/>
    <x v="6"/>
    <x v="0"/>
    <m/>
    <m/>
    <m/>
    <m/>
    <m/>
    <n v="0"/>
    <n v="0"/>
    <n v="0"/>
  </r>
  <r>
    <s v="01/07/2024"/>
    <s v="GA"/>
    <x v="3"/>
    <s v="Spotify"/>
    <n v="187.49"/>
    <n v="1"/>
    <s v="Completed"/>
    <x v="6"/>
    <x v="3"/>
    <m/>
    <m/>
    <m/>
    <m/>
    <m/>
    <n v="0"/>
    <n v="0"/>
    <n v="0"/>
  </r>
  <r>
    <s v="01/07/2024"/>
    <s v="GA"/>
    <x v="3"/>
    <s v="Spotify"/>
    <n v="187.49"/>
    <n v="1"/>
    <s v="Completed"/>
    <x v="6"/>
    <x v="3"/>
    <m/>
    <m/>
    <m/>
    <m/>
    <m/>
    <n v="0"/>
    <n v="0"/>
    <n v="0"/>
  </r>
  <r>
    <s v="01/07/2024"/>
    <s v="GA"/>
    <x v="3"/>
    <s v="TikTok"/>
    <n v="149.99"/>
    <n v="1"/>
    <s v="Completed"/>
    <x v="6"/>
    <x v="2"/>
    <m/>
    <m/>
    <m/>
    <m/>
    <m/>
    <n v="0"/>
    <n v="0"/>
    <n v="0"/>
  </r>
  <r>
    <s v="01/07/2024"/>
    <s v="GA"/>
    <x v="3"/>
    <s v="Spotify"/>
    <n v="187.49"/>
    <n v="1"/>
    <s v="Completed"/>
    <x v="6"/>
    <x v="3"/>
    <m/>
    <m/>
    <m/>
    <m/>
    <m/>
    <n v="0"/>
    <n v="0"/>
    <n v="0"/>
  </r>
  <r>
    <s v="01/07/2024"/>
    <s v="GA"/>
    <x v="2"/>
    <s v="Instagram"/>
    <n v="179.99"/>
    <n v="1"/>
    <s v="Completed"/>
    <x v="6"/>
    <x v="0"/>
    <m/>
    <m/>
    <m/>
    <m/>
    <m/>
    <n v="0"/>
    <n v="0"/>
    <n v="0"/>
  </r>
  <r>
    <s v="01/07/2024"/>
    <s v="GA"/>
    <x v="3"/>
    <s v="Instagram"/>
    <n v="149.99"/>
    <n v="1"/>
    <s v="Completed"/>
    <x v="6"/>
    <x v="0"/>
    <m/>
    <m/>
    <m/>
    <m/>
    <m/>
    <n v="0"/>
    <n v="0"/>
    <n v="0"/>
  </r>
  <r>
    <s v="01/07/2024"/>
    <s v="GA"/>
    <x v="3"/>
    <s v="Spotify"/>
    <n v="149.99"/>
    <n v="1"/>
    <s v="Completed"/>
    <x v="6"/>
    <x v="3"/>
    <m/>
    <m/>
    <m/>
    <m/>
    <m/>
    <n v="0"/>
    <n v="0"/>
    <n v="0"/>
  </r>
  <r>
    <s v="01/07/2024"/>
    <s v="GA"/>
    <x v="4"/>
    <s v="Spotify"/>
    <n v="169.99"/>
    <n v="1"/>
    <s v="Completed"/>
    <x v="6"/>
    <x v="3"/>
    <m/>
    <m/>
    <m/>
    <m/>
    <m/>
    <n v="0"/>
    <n v="0"/>
    <n v="0"/>
  </r>
  <r>
    <s v="01/07/2024"/>
    <s v="GA"/>
    <x v="3"/>
    <s v="Instagram"/>
    <n v="149.99"/>
    <n v="1"/>
    <s v="Completed"/>
    <x v="6"/>
    <x v="0"/>
    <m/>
    <m/>
    <m/>
    <m/>
    <m/>
    <n v="0"/>
    <n v="0"/>
    <n v="0"/>
  </r>
  <r>
    <s v="01/07/2024"/>
    <s v="GA"/>
    <x v="3"/>
    <s v="Spotify"/>
    <n v="187.49"/>
    <n v="1"/>
    <s v="Completed"/>
    <x v="6"/>
    <x v="3"/>
    <m/>
    <m/>
    <m/>
    <m/>
    <m/>
    <n v="0"/>
    <n v="0"/>
    <n v="0"/>
  </r>
  <r>
    <s v="01/07/2024"/>
    <s v="GA"/>
    <x v="2"/>
    <s v="Spotify"/>
    <n v="179.99"/>
    <n v="1"/>
    <s v="Completed"/>
    <x v="6"/>
    <x v="3"/>
    <m/>
    <m/>
    <m/>
    <m/>
    <m/>
    <n v="0"/>
    <n v="0"/>
    <n v="0"/>
  </r>
  <r>
    <s v="01/07/2024"/>
    <s v="GA"/>
    <x v="5"/>
    <s v="Instagram"/>
    <n v="199.99"/>
    <n v="1"/>
    <s v="Completed"/>
    <x v="6"/>
    <x v="0"/>
    <m/>
    <m/>
    <m/>
    <m/>
    <m/>
    <n v="0"/>
    <n v="0"/>
    <n v="0"/>
  </r>
  <r>
    <s v="01/07/2024"/>
    <s v="GA"/>
    <x v="3"/>
    <s v="Blog"/>
    <n v="149.99"/>
    <n v="2"/>
    <s v="Completed"/>
    <x v="6"/>
    <x v="1"/>
    <s v="blog_promo"/>
    <n v="389.7"/>
    <n v="23212"/>
    <n v="433"/>
    <s v="texas"/>
    <n v="1.8654144408064795E-2"/>
    <n v="0.9"/>
    <n v="4.6189376443418013E-3"/>
  </r>
  <r>
    <s v="01/07/2024"/>
    <s v="GA"/>
    <x v="3"/>
    <s v="TikTok"/>
    <n v="187.49"/>
    <n v="2"/>
    <s v="Completed"/>
    <x v="6"/>
    <x v="2"/>
    <m/>
    <m/>
    <m/>
    <m/>
    <m/>
    <n v="0"/>
    <n v="0"/>
    <n v="0"/>
  </r>
  <r>
    <s v="01/07/2024"/>
    <s v="GA"/>
    <x v="3"/>
    <s v="Spotify"/>
    <n v="149.99"/>
    <n v="1"/>
    <s v="Completed"/>
    <x v="6"/>
    <x v="3"/>
    <m/>
    <m/>
    <m/>
    <m/>
    <m/>
    <n v="0"/>
    <n v="0"/>
    <n v="0"/>
  </r>
  <r>
    <s v="01/07/2024"/>
    <s v="GA"/>
    <x v="3"/>
    <s v="TikTok"/>
    <n v="149.99"/>
    <n v="1"/>
    <s v="Completed"/>
    <x v="6"/>
    <x v="2"/>
    <m/>
    <m/>
    <m/>
    <m/>
    <m/>
    <n v="0"/>
    <n v="0"/>
    <n v="0"/>
  </r>
  <r>
    <s v="01/07/2024"/>
    <s v="GA"/>
    <x v="6"/>
    <s v="Instagram"/>
    <n v="199.99"/>
    <n v="1"/>
    <s v="Completed"/>
    <x v="6"/>
    <x v="0"/>
    <m/>
    <m/>
    <m/>
    <m/>
    <m/>
    <n v="0"/>
    <n v="0"/>
    <n v="0"/>
  </r>
  <r>
    <s v="01/07/2024"/>
    <s v="GA"/>
    <x v="1"/>
    <s v="Instagram"/>
    <n v="199.99"/>
    <n v="1"/>
    <s v="Completed"/>
    <x v="6"/>
    <x v="0"/>
    <m/>
    <m/>
    <m/>
    <m/>
    <m/>
    <n v="0"/>
    <n v="0"/>
    <n v="0"/>
  </r>
  <r>
    <s v="01/07/2024"/>
    <s v="GA"/>
    <x v="0"/>
    <s v="TikTok"/>
    <n v="212.49"/>
    <n v="3"/>
    <s v="Completed"/>
    <x v="6"/>
    <x v="2"/>
    <m/>
    <m/>
    <m/>
    <m/>
    <m/>
    <n v="0"/>
    <n v="0"/>
    <n v="0"/>
  </r>
  <r>
    <s v="01/07/2024"/>
    <s v="GA"/>
    <x v="4"/>
    <s v="TikTok"/>
    <n v="169.99"/>
    <n v="1"/>
    <s v="Completed"/>
    <x v="6"/>
    <x v="2"/>
    <m/>
    <m/>
    <m/>
    <m/>
    <m/>
    <n v="0"/>
    <n v="0"/>
    <n v="0"/>
  </r>
  <r>
    <s v="01/07/2024"/>
    <s v="GA"/>
    <x v="2"/>
    <s v="TikTok"/>
    <n v="179.99"/>
    <n v="1"/>
    <s v="Completed"/>
    <x v="6"/>
    <x v="2"/>
    <m/>
    <m/>
    <m/>
    <m/>
    <m/>
    <n v="0"/>
    <n v="0"/>
    <n v="0"/>
  </r>
  <r>
    <s v="01/07/2024"/>
    <s v="VIP"/>
    <x v="6"/>
    <s v="TikTok"/>
    <n v="399.99"/>
    <n v="1"/>
    <s v="Completed"/>
    <x v="6"/>
    <x v="2"/>
    <m/>
    <m/>
    <m/>
    <m/>
    <m/>
    <n v="0"/>
    <n v="0"/>
    <n v="0"/>
  </r>
  <r>
    <s v="01/07/2024"/>
    <s v="GA"/>
    <x v="3"/>
    <s v="TikTok"/>
    <n v="149.99"/>
    <n v="1"/>
    <s v="Completed"/>
    <x v="6"/>
    <x v="2"/>
    <m/>
    <m/>
    <m/>
    <m/>
    <m/>
    <n v="0"/>
    <n v="0"/>
    <n v="0"/>
  </r>
  <r>
    <s v="01/07/2024"/>
    <s v="GA"/>
    <x v="2"/>
    <s v="Spotify"/>
    <n v="179.99"/>
    <n v="1"/>
    <s v="Completed"/>
    <x v="6"/>
    <x v="3"/>
    <m/>
    <m/>
    <m/>
    <m/>
    <m/>
    <n v="0"/>
    <n v="0"/>
    <n v="0"/>
  </r>
  <r>
    <s v="01/07/2024"/>
    <s v="GA"/>
    <x v="0"/>
    <s v="Blog"/>
    <n v="212.49"/>
    <n v="1"/>
    <s v="Completed"/>
    <x v="6"/>
    <x v="1"/>
    <s v="blog_promo"/>
    <n v="389.7"/>
    <n v="23212"/>
    <n v="433"/>
    <s v="texas"/>
    <n v="1.8654144408064795E-2"/>
    <n v="0.9"/>
    <n v="2.3094688221709007E-3"/>
  </r>
  <r>
    <s v="01/07/2024"/>
    <s v="GA"/>
    <x v="2"/>
    <s v="Spotify"/>
    <n v="179.99"/>
    <n v="1"/>
    <s v="Completed"/>
    <x v="6"/>
    <x v="3"/>
    <m/>
    <m/>
    <m/>
    <m/>
    <m/>
    <n v="0"/>
    <n v="0"/>
    <n v="0"/>
  </r>
  <r>
    <s v="01/07/2024"/>
    <s v="GA"/>
    <x v="1"/>
    <s v="TikTok"/>
    <n v="199.99"/>
    <n v="1"/>
    <s v="Completed"/>
    <x v="6"/>
    <x v="2"/>
    <m/>
    <m/>
    <m/>
    <m/>
    <m/>
    <n v="0"/>
    <n v="0"/>
    <n v="0"/>
  </r>
  <r>
    <s v="01/07/2024"/>
    <s v="VIP"/>
    <x v="4"/>
    <s v="Spotify"/>
    <n v="339.99"/>
    <n v="2"/>
    <s v="Completed"/>
    <x v="6"/>
    <x v="3"/>
    <m/>
    <m/>
    <m/>
    <m/>
    <m/>
    <n v="0"/>
    <n v="0"/>
    <n v="0"/>
  </r>
  <r>
    <s v="01/07/2024"/>
    <s v="GA"/>
    <x v="3"/>
    <s v="Blog"/>
    <n v="149.99"/>
    <n v="1"/>
    <s v="Completed"/>
    <x v="6"/>
    <x v="1"/>
    <s v="blog_promo"/>
    <n v="389.7"/>
    <n v="23212"/>
    <n v="433"/>
    <s v="texas"/>
    <n v="1.8654144408064795E-2"/>
    <n v="0.9"/>
    <n v="2.3094688221709007E-3"/>
  </r>
  <r>
    <s v="01/07/2024"/>
    <s v="GA"/>
    <x v="3"/>
    <s v="TikTok"/>
    <n v="149.99"/>
    <n v="1"/>
    <s v="Completed"/>
    <x v="6"/>
    <x v="2"/>
    <m/>
    <m/>
    <m/>
    <m/>
    <m/>
    <n v="0"/>
    <n v="0"/>
    <n v="0"/>
  </r>
  <r>
    <s v="01/07/2024"/>
    <s v="GA"/>
    <x v="3"/>
    <s v="Spotify"/>
    <n v="149.99"/>
    <n v="1"/>
    <s v="Completed"/>
    <x v="6"/>
    <x v="3"/>
    <m/>
    <m/>
    <m/>
    <m/>
    <m/>
    <n v="0"/>
    <n v="0"/>
    <n v="0"/>
  </r>
  <r>
    <s v="01/07/2024"/>
    <s v="GA"/>
    <x v="5"/>
    <s v="Blog"/>
    <n v="199.99"/>
    <n v="1"/>
    <s v="Completed"/>
    <x v="6"/>
    <x v="1"/>
    <s v="blog_promo"/>
    <n v="389.7"/>
    <n v="23212"/>
    <n v="433"/>
    <s v="texas"/>
    <n v="1.8654144408064795E-2"/>
    <n v="0.9"/>
    <n v="2.3094688221709007E-3"/>
  </r>
  <r>
    <s v="01/07/2024"/>
    <s v="VIP"/>
    <x v="3"/>
    <s v="Instagram"/>
    <n v="299.99"/>
    <n v="1"/>
    <s v="Completed"/>
    <x v="6"/>
    <x v="0"/>
    <m/>
    <m/>
    <m/>
    <m/>
    <m/>
    <n v="0"/>
    <n v="0"/>
    <n v="0"/>
  </r>
  <r>
    <s v="01/07/2024"/>
    <s v="VIP"/>
    <x v="3"/>
    <s v="Spotify"/>
    <n v="299.99"/>
    <n v="1"/>
    <s v="Completed"/>
    <x v="6"/>
    <x v="3"/>
    <m/>
    <m/>
    <m/>
    <m/>
    <m/>
    <n v="0"/>
    <n v="0"/>
    <n v="0"/>
  </r>
  <r>
    <s v="01/07/2024"/>
    <s v="GA"/>
    <x v="5"/>
    <s v="TikTok"/>
    <n v="199.99"/>
    <n v="2"/>
    <s v="Completed"/>
    <x v="6"/>
    <x v="2"/>
    <m/>
    <m/>
    <m/>
    <m/>
    <m/>
    <n v="0"/>
    <n v="0"/>
    <n v="0"/>
  </r>
  <r>
    <s v="01/07/2024"/>
    <s v="GA"/>
    <x v="4"/>
    <s v="Instagram"/>
    <n v="169.99"/>
    <n v="2"/>
    <s v="Completed"/>
    <x v="6"/>
    <x v="0"/>
    <m/>
    <m/>
    <m/>
    <m/>
    <m/>
    <n v="0"/>
    <n v="0"/>
    <n v="0"/>
  </r>
  <r>
    <s v="01/07/2024"/>
    <s v="GA"/>
    <x v="5"/>
    <s v="TikTok"/>
    <n v="159.99"/>
    <n v="1"/>
    <s v="Completed"/>
    <x v="6"/>
    <x v="2"/>
    <m/>
    <m/>
    <m/>
    <m/>
    <m/>
    <n v="0"/>
    <n v="0"/>
    <n v="0"/>
  </r>
  <r>
    <s v="01/07/2024"/>
    <m/>
    <x v="4"/>
    <s v="Instagram"/>
    <n v="169.99"/>
    <n v="2"/>
    <s v="Completed"/>
    <x v="6"/>
    <x v="0"/>
    <m/>
    <m/>
    <m/>
    <m/>
    <m/>
    <n v="0"/>
    <n v="0"/>
    <n v="0"/>
  </r>
  <r>
    <s v="01/07/2024"/>
    <s v="GA"/>
    <x v="3"/>
    <s v="Instagram"/>
    <n v="149.99"/>
    <n v="1"/>
    <s v="Completed"/>
    <x v="6"/>
    <x v="0"/>
    <m/>
    <m/>
    <m/>
    <m/>
    <m/>
    <n v="0"/>
    <n v="0"/>
    <n v="0"/>
  </r>
  <r>
    <s v="01/07/2024"/>
    <s v="GA"/>
    <x v="5"/>
    <s v="Blog"/>
    <n v="159.99"/>
    <n v="3"/>
    <s v="Completed"/>
    <x v="6"/>
    <x v="1"/>
    <s v="blog_promo"/>
    <n v="389.7"/>
    <n v="23212"/>
    <n v="433"/>
    <s v="texas"/>
    <n v="1.8654144408064795E-2"/>
    <n v="0.9"/>
    <n v="6.9284064665127024E-3"/>
  </r>
  <r>
    <s v="01/07/2024"/>
    <s v="GA"/>
    <x v="3"/>
    <s v="Instagram"/>
    <n v="187.49"/>
    <n v="2"/>
    <s v="Completed"/>
    <x v="6"/>
    <x v="0"/>
    <m/>
    <m/>
    <m/>
    <m/>
    <m/>
    <n v="0"/>
    <n v="0"/>
    <n v="0"/>
  </r>
  <r>
    <s v="01/07/2024"/>
    <s v="VIP"/>
    <x v="3"/>
    <s v="Instagram"/>
    <n v="299.99"/>
    <n v="2"/>
    <s v="Completed"/>
    <x v="6"/>
    <x v="0"/>
    <m/>
    <m/>
    <m/>
    <m/>
    <m/>
    <n v="0"/>
    <n v="0"/>
    <n v="0"/>
  </r>
  <r>
    <s v="01/07/2024"/>
    <s v="GA"/>
    <x v="3"/>
    <s v="Spotify"/>
    <n v="149.99"/>
    <n v="2"/>
    <s v="Completed"/>
    <x v="6"/>
    <x v="3"/>
    <m/>
    <m/>
    <m/>
    <m/>
    <m/>
    <n v="0"/>
    <n v="0"/>
    <n v="0"/>
  </r>
  <r>
    <s v="01/07/2024"/>
    <m/>
    <x v="3"/>
    <s v="Blog"/>
    <n v="149.99"/>
    <n v="1"/>
    <s v="Completed"/>
    <x v="6"/>
    <x v="1"/>
    <s v="blog_promo"/>
    <n v="389.7"/>
    <n v="23212"/>
    <n v="433"/>
    <s v="texas"/>
    <n v="1.8654144408064795E-2"/>
    <n v="0.9"/>
    <n v="2.3094688221709007E-3"/>
  </r>
  <r>
    <s v="01/07/2024"/>
    <s v="GA"/>
    <x v="3"/>
    <s v="Instagram"/>
    <n v="149.99"/>
    <n v="3"/>
    <s v="Completed"/>
    <x v="6"/>
    <x v="0"/>
    <m/>
    <m/>
    <m/>
    <m/>
    <m/>
    <n v="0"/>
    <n v="0"/>
    <n v="0"/>
  </r>
  <r>
    <s v="01/07/2024"/>
    <s v="GA"/>
    <x v="0"/>
    <s v="TikTok"/>
    <n v="212.49"/>
    <n v="2"/>
    <s v="Completed"/>
    <x v="6"/>
    <x v="2"/>
    <m/>
    <m/>
    <m/>
    <m/>
    <m/>
    <n v="0"/>
    <n v="0"/>
    <n v="0"/>
  </r>
  <r>
    <s v="01/07/2024"/>
    <s v="GA"/>
    <x v="3"/>
    <s v="Instagram"/>
    <n v="149.99"/>
    <n v="2"/>
    <s v="Completed"/>
    <x v="6"/>
    <x v="0"/>
    <m/>
    <m/>
    <m/>
    <m/>
    <m/>
    <n v="0"/>
    <n v="0"/>
    <n v="0"/>
  </r>
  <r>
    <s v="01/07/2024"/>
    <s v="GA"/>
    <x v="4"/>
    <s v="Instagram"/>
    <n v="169.99"/>
    <n v="2"/>
    <s v="Completed"/>
    <x v="6"/>
    <x v="0"/>
    <m/>
    <m/>
    <m/>
    <m/>
    <m/>
    <n v="0"/>
    <n v="0"/>
    <n v="0"/>
  </r>
  <r>
    <s v="01/07/2024"/>
    <s v="GA"/>
    <x v="3"/>
    <s v="Spotify"/>
    <n v="149.99"/>
    <n v="1"/>
    <s v="Completed"/>
    <x v="6"/>
    <x v="3"/>
    <m/>
    <m/>
    <m/>
    <m/>
    <m/>
    <n v="0"/>
    <n v="0"/>
    <n v="0"/>
  </r>
  <r>
    <s v="01/07/2024"/>
    <s v="GA"/>
    <x v="2"/>
    <s v="Spotify"/>
    <n v="179.99"/>
    <n v="2"/>
    <s v="Completed"/>
    <x v="6"/>
    <x v="3"/>
    <m/>
    <m/>
    <m/>
    <m/>
    <m/>
    <n v="0"/>
    <n v="0"/>
    <n v="0"/>
  </r>
  <r>
    <s v="01/07/2024"/>
    <s v="VIP"/>
    <x v="3"/>
    <s v="Instagram"/>
    <n v="299.99"/>
    <n v="3"/>
    <s v="Completed"/>
    <x v="6"/>
    <x v="0"/>
    <m/>
    <m/>
    <m/>
    <m/>
    <m/>
    <n v="0"/>
    <n v="0"/>
    <n v="0"/>
  </r>
  <r>
    <s v="01/07/2024"/>
    <s v="GA"/>
    <x v="3"/>
    <s v="TikTok"/>
    <n v="187.49"/>
    <n v="2"/>
    <s v="Completed"/>
    <x v="6"/>
    <x v="2"/>
    <m/>
    <m/>
    <m/>
    <m/>
    <m/>
    <n v="0"/>
    <n v="0"/>
    <n v="0"/>
  </r>
  <r>
    <s v="01/07/2024"/>
    <s v="GA"/>
    <x v="2"/>
    <s v="Spotify"/>
    <n v="179.99"/>
    <n v="1"/>
    <s v="Completed"/>
    <x v="6"/>
    <x v="3"/>
    <m/>
    <m/>
    <m/>
    <m/>
    <m/>
    <n v="0"/>
    <n v="0"/>
    <n v="0"/>
  </r>
  <r>
    <s v="01/07/2024"/>
    <s v="GA"/>
    <x v="0"/>
    <s v="TikTok"/>
    <n v="169.99"/>
    <n v="1"/>
    <s v="Completed"/>
    <x v="6"/>
    <x v="2"/>
    <m/>
    <m/>
    <m/>
    <m/>
    <m/>
    <n v="0"/>
    <n v="0"/>
    <n v="0"/>
  </r>
  <r>
    <s v="01/07/2024"/>
    <s v="GA"/>
    <x v="5"/>
    <s v="Spotify"/>
    <n v="159.99"/>
    <n v="1"/>
    <s v="Completed"/>
    <x v="6"/>
    <x v="3"/>
    <m/>
    <m/>
    <m/>
    <m/>
    <m/>
    <n v="0"/>
    <n v="0"/>
    <n v="0"/>
  </r>
  <r>
    <s v="01/07/2024"/>
    <m/>
    <x v="3"/>
    <s v="Instagram"/>
    <n v="149.99"/>
    <n v="1"/>
    <s v="Completed"/>
    <x v="6"/>
    <x v="0"/>
    <m/>
    <m/>
    <m/>
    <m/>
    <m/>
    <n v="0"/>
    <n v="0"/>
    <n v="0"/>
  </r>
  <r>
    <s v="01/07/2024"/>
    <m/>
    <x v="4"/>
    <s v="Instagram"/>
    <n v="169.99"/>
    <n v="2"/>
    <s v="Completed"/>
    <x v="6"/>
    <x v="0"/>
    <m/>
    <m/>
    <m/>
    <m/>
    <m/>
    <n v="0"/>
    <n v="0"/>
    <n v="0"/>
  </r>
  <r>
    <s v="01/07/2024"/>
    <s v="GA"/>
    <x v="3"/>
    <s v="TikTok"/>
    <n v="149.99"/>
    <n v="1"/>
    <s v="Completed"/>
    <x v="6"/>
    <x v="2"/>
    <m/>
    <m/>
    <m/>
    <m/>
    <m/>
    <n v="0"/>
    <n v="0"/>
    <n v="0"/>
  </r>
  <r>
    <s v="01/07/2024"/>
    <s v="GA"/>
    <x v="0"/>
    <s v="Spotify"/>
    <n v="212.49"/>
    <n v="2"/>
    <s v="Completed"/>
    <x v="6"/>
    <x v="3"/>
    <m/>
    <m/>
    <m/>
    <m/>
    <m/>
    <n v="0"/>
    <n v="0"/>
    <n v="0"/>
  </r>
  <r>
    <s v="01/07/2024"/>
    <s v="GA"/>
    <x v="3"/>
    <s v="Instagram"/>
    <n v="149.99"/>
    <n v="1"/>
    <s v="Completed"/>
    <x v="6"/>
    <x v="0"/>
    <m/>
    <m/>
    <m/>
    <m/>
    <m/>
    <n v="0"/>
    <n v="0"/>
    <n v="0"/>
  </r>
  <r>
    <s v="01/07/2024"/>
    <s v="GA"/>
    <x v="3"/>
    <s v="TikTok"/>
    <n v="187.49"/>
    <n v="2"/>
    <s v="Completed"/>
    <x v="6"/>
    <x v="2"/>
    <m/>
    <m/>
    <m/>
    <m/>
    <m/>
    <n v="0"/>
    <n v="0"/>
    <n v="0"/>
  </r>
  <r>
    <s v="01/07/2024"/>
    <m/>
    <x v="2"/>
    <s v="Spotify"/>
    <n v="179.99"/>
    <n v="1"/>
    <s v="Completed"/>
    <x v="6"/>
    <x v="3"/>
    <m/>
    <m/>
    <m/>
    <m/>
    <m/>
    <n v="0"/>
    <n v="0"/>
    <n v="0"/>
  </r>
  <r>
    <s v="01/07/2024"/>
    <s v="GA"/>
    <x v="3"/>
    <s v="Spotify"/>
    <n v="149.99"/>
    <n v="1"/>
    <s v="Completed"/>
    <x v="6"/>
    <x v="3"/>
    <m/>
    <m/>
    <m/>
    <m/>
    <m/>
    <n v="0"/>
    <n v="0"/>
    <n v="0"/>
  </r>
  <r>
    <s v="01/07/2024"/>
    <s v="GA"/>
    <x v="3"/>
    <s v="Blog"/>
    <n v="149.99"/>
    <n v="1"/>
    <s v="Completed"/>
    <x v="6"/>
    <x v="1"/>
    <s v="blog_promo"/>
    <n v="389.7"/>
    <n v="23212"/>
    <n v="433"/>
    <s v="texas"/>
    <n v="1.8654144408064795E-2"/>
    <n v="0.9"/>
    <n v="2.3094688221709007E-3"/>
  </r>
  <r>
    <s v="01/07/2024"/>
    <s v="GA"/>
    <x v="0"/>
    <s v="Instagram"/>
    <n v="169.99"/>
    <n v="1"/>
    <s v="Completed"/>
    <x v="6"/>
    <x v="0"/>
    <m/>
    <m/>
    <m/>
    <m/>
    <m/>
    <n v="0"/>
    <n v="0"/>
    <n v="0"/>
  </r>
  <r>
    <s v="01/07/2024"/>
    <s v="VIP"/>
    <x v="3"/>
    <s v="TikTok"/>
    <n v="299.99"/>
    <n v="2"/>
    <s v="Completed"/>
    <x v="6"/>
    <x v="2"/>
    <m/>
    <m/>
    <m/>
    <m/>
    <m/>
    <n v="0"/>
    <n v="0"/>
    <n v="0"/>
  </r>
  <r>
    <s v="01/07/2024"/>
    <s v="VIP"/>
    <x v="3"/>
    <s v="Instagram"/>
    <n v="299.99"/>
    <n v="2"/>
    <s v="Completed"/>
    <x v="6"/>
    <x v="0"/>
    <m/>
    <m/>
    <m/>
    <m/>
    <m/>
    <n v="0"/>
    <n v="0"/>
    <n v="0"/>
  </r>
  <r>
    <s v="01/07/2024"/>
    <s v="GA"/>
    <x v="3"/>
    <s v="Spotify"/>
    <n v="149.99"/>
    <n v="2"/>
    <s v="Completed"/>
    <x v="6"/>
    <x v="3"/>
    <m/>
    <m/>
    <m/>
    <m/>
    <m/>
    <n v="0"/>
    <n v="0"/>
    <n v="0"/>
  </r>
  <r>
    <s v="01/07/2024"/>
    <s v="GA"/>
    <x v="0"/>
    <s v="Blog"/>
    <n v="169.99"/>
    <n v="1"/>
    <s v="Completed"/>
    <x v="6"/>
    <x v="1"/>
    <s v="blog_promo"/>
    <n v="389.7"/>
    <n v="23212"/>
    <n v="433"/>
    <s v="texas"/>
    <n v="1.8654144408064795E-2"/>
    <n v="0.9"/>
    <n v="2.3094688221709007E-3"/>
  </r>
  <r>
    <s v="01/07/2024"/>
    <s v="GA"/>
    <x v="3"/>
    <s v="Spotify"/>
    <n v="149.99"/>
    <n v="2"/>
    <s v="Completed"/>
    <x v="6"/>
    <x v="3"/>
    <m/>
    <m/>
    <m/>
    <m/>
    <m/>
    <n v="0"/>
    <n v="0"/>
    <n v="0"/>
  </r>
  <r>
    <s v="01/07/2024"/>
    <s v="GA"/>
    <x v="3"/>
    <s v="Instagram"/>
    <n v="149.99"/>
    <n v="1"/>
    <s v="Completed"/>
    <x v="6"/>
    <x v="0"/>
    <m/>
    <m/>
    <m/>
    <m/>
    <m/>
    <n v="0"/>
    <n v="0"/>
    <n v="0"/>
  </r>
  <r>
    <s v="01/07/2024"/>
    <s v="GA"/>
    <x v="3"/>
    <s v="TikTok"/>
    <n v="149.99"/>
    <n v="2"/>
    <s v="Completed"/>
    <x v="6"/>
    <x v="2"/>
    <m/>
    <m/>
    <m/>
    <m/>
    <m/>
    <n v="0"/>
    <n v="0"/>
    <n v="0"/>
  </r>
  <r>
    <s v="01/07/2024"/>
    <s v="GA"/>
    <x v="4"/>
    <s v="Blog"/>
    <n v="169.99"/>
    <n v="1"/>
    <s v="Completed"/>
    <x v="6"/>
    <x v="1"/>
    <s v="blog_promo"/>
    <n v="389.7"/>
    <n v="23212"/>
    <n v="433"/>
    <s v="texas"/>
    <n v="1.8654144408064795E-2"/>
    <n v="0.9"/>
    <n v="2.3094688221709007E-3"/>
  </r>
  <r>
    <s v="01/07/2024"/>
    <s v="GA"/>
    <x v="3"/>
    <s v="TikTok"/>
    <n v="187.49"/>
    <n v="2"/>
    <s v="Completed"/>
    <x v="6"/>
    <x v="2"/>
    <m/>
    <m/>
    <m/>
    <m/>
    <m/>
    <n v="0"/>
    <n v="0"/>
    <n v="0"/>
  </r>
  <r>
    <s v="01/07/2024"/>
    <s v="GA"/>
    <x v="3"/>
    <s v="Spotify"/>
    <n v="187.49"/>
    <n v="1"/>
    <s v="Completed"/>
    <x v="6"/>
    <x v="3"/>
    <m/>
    <m/>
    <m/>
    <m/>
    <m/>
    <n v="0"/>
    <n v="0"/>
    <n v="0"/>
  </r>
  <r>
    <s v="01/07/2024"/>
    <s v="VIP"/>
    <x v="4"/>
    <s v="Instagram"/>
    <n v="339.99"/>
    <n v="1"/>
    <s v="Completed"/>
    <x v="6"/>
    <x v="0"/>
    <m/>
    <m/>
    <m/>
    <m/>
    <m/>
    <n v="0"/>
    <n v="0"/>
    <n v="0"/>
  </r>
  <r>
    <s v="01/07/2024"/>
    <s v="GA"/>
    <x v="3"/>
    <s v="TikTok"/>
    <n v="149.99"/>
    <n v="1"/>
    <s v="Completed"/>
    <x v="6"/>
    <x v="2"/>
    <m/>
    <m/>
    <m/>
    <m/>
    <m/>
    <n v="0"/>
    <n v="0"/>
    <n v="0"/>
  </r>
  <r>
    <s v="01/07/2024"/>
    <s v="VIP"/>
    <x v="3"/>
    <s v="Blog"/>
    <n v="299.99"/>
    <n v="1"/>
    <s v="Completed"/>
    <x v="6"/>
    <x v="1"/>
    <s v="blog_promo"/>
    <n v="389.7"/>
    <n v="23212"/>
    <n v="433"/>
    <s v="texas"/>
    <n v="1.8654144408064795E-2"/>
    <n v="0.9"/>
    <n v="2.3094688221709007E-3"/>
  </r>
  <r>
    <s v="01/07/2024"/>
    <s v="GA"/>
    <x v="2"/>
    <s v="Instagram"/>
    <n v="179.99"/>
    <n v="4"/>
    <s v="Completed"/>
    <x v="6"/>
    <x v="0"/>
    <m/>
    <m/>
    <m/>
    <m/>
    <m/>
    <n v="0"/>
    <n v="0"/>
    <n v="0"/>
  </r>
  <r>
    <s v="01/07/2024"/>
    <m/>
    <x v="1"/>
    <s v="Instagram"/>
    <n v="199.99"/>
    <n v="4"/>
    <s v="Completed"/>
    <x v="6"/>
    <x v="0"/>
    <m/>
    <m/>
    <m/>
    <m/>
    <m/>
    <n v="0"/>
    <n v="0"/>
    <n v="0"/>
  </r>
  <r>
    <s v="01/07/2024"/>
    <s v="GA"/>
    <x v="3"/>
    <s v="TikTok"/>
    <n v="149.99"/>
    <n v="1"/>
    <s v="Completed"/>
    <x v="6"/>
    <x v="2"/>
    <m/>
    <m/>
    <m/>
    <m/>
    <m/>
    <n v="0"/>
    <n v="0"/>
    <n v="0"/>
  </r>
  <r>
    <s v="01/07/2024"/>
    <s v="VIP"/>
    <x v="3"/>
    <s v="Instagram"/>
    <n v="299.99"/>
    <n v="1"/>
    <s v="Completed"/>
    <x v="6"/>
    <x v="0"/>
    <m/>
    <m/>
    <m/>
    <m/>
    <m/>
    <n v="0"/>
    <n v="0"/>
    <n v="0"/>
  </r>
  <r>
    <s v="01/07/2024"/>
    <s v="VIP"/>
    <x v="3"/>
    <s v="Spotify"/>
    <n v="299.99"/>
    <n v="1"/>
    <s v="Completed"/>
    <x v="6"/>
    <x v="3"/>
    <m/>
    <m/>
    <m/>
    <m/>
    <m/>
    <n v="0"/>
    <n v="0"/>
    <n v="0"/>
  </r>
  <r>
    <s v="01/07/2024"/>
    <s v="GA"/>
    <x v="3"/>
    <s v="Instagram"/>
    <n v="149.99"/>
    <n v="2"/>
    <s v="Completed"/>
    <x v="6"/>
    <x v="0"/>
    <m/>
    <m/>
    <m/>
    <m/>
    <m/>
    <n v="0"/>
    <n v="0"/>
    <n v="0"/>
  </r>
  <r>
    <s v="01/07/2024"/>
    <s v="GA"/>
    <x v="4"/>
    <s v="Instagram"/>
    <n v="212.49"/>
    <n v="3"/>
    <s v="Completed"/>
    <x v="6"/>
    <x v="0"/>
    <m/>
    <m/>
    <m/>
    <m/>
    <m/>
    <n v="0"/>
    <n v="0"/>
    <n v="0"/>
  </r>
  <r>
    <s v="01/07/2024"/>
    <s v="GA"/>
    <x v="3"/>
    <s v="Instagram"/>
    <n v="187.49"/>
    <n v="2"/>
    <s v="Completed"/>
    <x v="6"/>
    <x v="0"/>
    <m/>
    <m/>
    <m/>
    <m/>
    <m/>
    <n v="0"/>
    <n v="0"/>
    <n v="0"/>
  </r>
  <r>
    <s v="01/07/2024"/>
    <s v="GA"/>
    <x v="3"/>
    <s v="Blog"/>
    <n v="149.99"/>
    <n v="2"/>
    <s v="Completed"/>
    <x v="6"/>
    <x v="1"/>
    <s v="blog_promo"/>
    <n v="389.7"/>
    <n v="23212"/>
    <n v="433"/>
    <s v="texas"/>
    <n v="1.8654144408064795E-2"/>
    <n v="0.9"/>
    <n v="4.6189376443418013E-3"/>
  </r>
  <r>
    <s v="01/07/2024"/>
    <s v="GA"/>
    <x v="3"/>
    <s v="Instagram"/>
    <n v="149.99"/>
    <n v="1"/>
    <s v="Completed"/>
    <x v="6"/>
    <x v="0"/>
    <m/>
    <m/>
    <m/>
    <m/>
    <m/>
    <n v="0"/>
    <n v="0"/>
    <n v="0"/>
  </r>
  <r>
    <s v="01/07/2024"/>
    <s v="GA"/>
    <x v="3"/>
    <s v="Spotify"/>
    <n v="149.99"/>
    <n v="1"/>
    <s v="Completed"/>
    <x v="6"/>
    <x v="3"/>
    <m/>
    <m/>
    <m/>
    <m/>
    <m/>
    <n v="0"/>
    <n v="0"/>
    <n v="0"/>
  </r>
  <r>
    <s v="01/07/2024"/>
    <s v="GA"/>
    <x v="2"/>
    <s v="TikTok"/>
    <n v="179.99"/>
    <n v="4"/>
    <s v="Completed"/>
    <x v="6"/>
    <x v="2"/>
    <m/>
    <m/>
    <m/>
    <m/>
    <m/>
    <n v="0"/>
    <n v="0"/>
    <n v="0"/>
  </r>
  <r>
    <s v="01/07/2024"/>
    <s v="GA"/>
    <x v="4"/>
    <s v="Instagram"/>
    <n v="169.99"/>
    <n v="1"/>
    <s v="Completed"/>
    <x v="6"/>
    <x v="0"/>
    <m/>
    <m/>
    <m/>
    <m/>
    <m/>
    <n v="0"/>
    <n v="0"/>
    <n v="0"/>
  </r>
  <r>
    <s v="01/07/2024"/>
    <s v="GA"/>
    <x v="3"/>
    <s v="TikTok"/>
    <n v="187.49"/>
    <n v="2"/>
    <s v="Completed"/>
    <x v="6"/>
    <x v="2"/>
    <m/>
    <m/>
    <m/>
    <m/>
    <m/>
    <n v="0"/>
    <n v="0"/>
    <n v="0"/>
  </r>
  <r>
    <s v="01/07/2024"/>
    <s v="GA"/>
    <x v="3"/>
    <s v="Spotify"/>
    <n v="149.99"/>
    <n v="1"/>
    <s v="Completed"/>
    <x v="6"/>
    <x v="3"/>
    <m/>
    <m/>
    <m/>
    <m/>
    <m/>
    <n v="0"/>
    <n v="0"/>
    <n v="0"/>
  </r>
  <r>
    <s v="01/07/2024"/>
    <s v="GA"/>
    <x v="0"/>
    <s v="Spotify"/>
    <n v="169.99"/>
    <n v="2"/>
    <s v="Completed"/>
    <x v="6"/>
    <x v="3"/>
    <m/>
    <m/>
    <m/>
    <m/>
    <m/>
    <n v="0"/>
    <n v="0"/>
    <n v="0"/>
  </r>
  <r>
    <s v="01/07/2024"/>
    <s v="GA"/>
    <x v="0"/>
    <s v="TikTok"/>
    <n v="212.49"/>
    <n v="1"/>
    <s v="Completed"/>
    <x v="6"/>
    <x v="2"/>
    <m/>
    <m/>
    <m/>
    <m/>
    <m/>
    <n v="0"/>
    <n v="0"/>
    <n v="0"/>
  </r>
  <r>
    <s v="01/07/2024"/>
    <s v="GA"/>
    <x v="3"/>
    <s v="Blog"/>
    <n v="149.99"/>
    <n v="1"/>
    <s v="Completed"/>
    <x v="6"/>
    <x v="1"/>
    <s v="blog_promo"/>
    <n v="389.7"/>
    <n v="23212"/>
    <n v="433"/>
    <s v="texas"/>
    <n v="1.8654144408064795E-2"/>
    <n v="0.9"/>
    <n v="2.3094688221709007E-3"/>
  </r>
  <r>
    <s v="01/07/2024"/>
    <s v="GA"/>
    <x v="3"/>
    <s v="Instagram"/>
    <n v="149.99"/>
    <n v="1"/>
    <s v="Completed"/>
    <x v="6"/>
    <x v="0"/>
    <m/>
    <m/>
    <m/>
    <m/>
    <m/>
    <n v="0"/>
    <n v="0"/>
    <n v="0"/>
  </r>
  <r>
    <s v="01/07/2024"/>
    <s v="GA"/>
    <x v="5"/>
    <s v="Spotify"/>
    <n v="159.99"/>
    <n v="1"/>
    <s v="Completed"/>
    <x v="6"/>
    <x v="3"/>
    <m/>
    <m/>
    <m/>
    <m/>
    <m/>
    <n v="0"/>
    <n v="0"/>
    <n v="0"/>
  </r>
  <r>
    <s v="01/07/2024"/>
    <s v="GA"/>
    <x v="3"/>
    <s v="Instagram"/>
    <n v="187.49"/>
    <n v="2"/>
    <s v="Completed"/>
    <x v="6"/>
    <x v="0"/>
    <m/>
    <m/>
    <m/>
    <m/>
    <m/>
    <n v="0"/>
    <n v="0"/>
    <n v="0"/>
  </r>
  <r>
    <s v="01/07/2024"/>
    <s v="GA"/>
    <x v="3"/>
    <s v="Spotify"/>
    <n v="149.99"/>
    <n v="1"/>
    <s v="Completed"/>
    <x v="6"/>
    <x v="3"/>
    <m/>
    <m/>
    <m/>
    <m/>
    <m/>
    <n v="0"/>
    <n v="0"/>
    <n v="0"/>
  </r>
  <r>
    <s v="01/07/2024"/>
    <s v="GA"/>
    <x v="3"/>
    <s v="TikTok"/>
    <n v="149.99"/>
    <n v="1"/>
    <s v="Completed"/>
    <x v="6"/>
    <x v="2"/>
    <m/>
    <m/>
    <m/>
    <m/>
    <m/>
    <n v="0"/>
    <n v="0"/>
    <n v="0"/>
  </r>
  <r>
    <s v="01/07/2024"/>
    <s v="GA"/>
    <x v="4"/>
    <s v="Instagram"/>
    <n v="212.49"/>
    <n v="1"/>
    <s v="Completed"/>
    <x v="6"/>
    <x v="0"/>
    <m/>
    <m/>
    <m/>
    <m/>
    <m/>
    <n v="0"/>
    <n v="0"/>
    <n v="0"/>
  </r>
  <r>
    <s v="01/07/2024"/>
    <s v="GA"/>
    <x v="1"/>
    <s v="Instagram"/>
    <n v="199.99"/>
    <n v="1"/>
    <s v="Completed"/>
    <x v="6"/>
    <x v="0"/>
    <m/>
    <m/>
    <m/>
    <m/>
    <m/>
    <n v="0"/>
    <n v="0"/>
    <n v="0"/>
  </r>
  <r>
    <s v="01/07/2024"/>
    <s v="GA"/>
    <x v="0"/>
    <s v="TikTok"/>
    <n v="169.99"/>
    <n v="1"/>
    <s v="Completed"/>
    <x v="6"/>
    <x v="2"/>
    <m/>
    <m/>
    <m/>
    <m/>
    <m/>
    <n v="0"/>
    <n v="0"/>
    <n v="0"/>
  </r>
  <r>
    <s v="01/07/2024"/>
    <s v="GA"/>
    <x v="0"/>
    <s v="Instagram"/>
    <n v="169.99"/>
    <n v="1"/>
    <s v="Completed"/>
    <x v="6"/>
    <x v="0"/>
    <m/>
    <m/>
    <m/>
    <m/>
    <m/>
    <n v="0"/>
    <n v="0"/>
    <n v="0"/>
  </r>
  <r>
    <s v="01/07/2024"/>
    <s v="VIP"/>
    <x v="2"/>
    <s v="TikTok"/>
    <n v="359.99"/>
    <n v="1"/>
    <s v="Completed"/>
    <x v="6"/>
    <x v="2"/>
    <m/>
    <m/>
    <m/>
    <m/>
    <m/>
    <n v="0"/>
    <n v="0"/>
    <n v="0"/>
  </r>
  <r>
    <s v="01/07/2024"/>
    <m/>
    <x v="3"/>
    <s v="Spotify"/>
    <n v="149.99"/>
    <n v="1"/>
    <s v="Completed"/>
    <x v="6"/>
    <x v="3"/>
    <m/>
    <m/>
    <m/>
    <m/>
    <m/>
    <n v="0"/>
    <n v="0"/>
    <n v="0"/>
  </r>
  <r>
    <s v="01/07/2024"/>
    <s v="GA"/>
    <x v="4"/>
    <s v="Instagram"/>
    <n v="169.99"/>
    <n v="1"/>
    <s v="Completed"/>
    <x v="6"/>
    <x v="0"/>
    <m/>
    <m/>
    <m/>
    <m/>
    <m/>
    <n v="0"/>
    <n v="0"/>
    <n v="0"/>
  </r>
  <r>
    <s v="01/07/2024"/>
    <s v="GA"/>
    <x v="3"/>
    <s v="Blog"/>
    <n v="149.99"/>
    <n v="1"/>
    <s v="Completed"/>
    <x v="6"/>
    <x v="1"/>
    <s v="blog_promo"/>
    <n v="389.7"/>
    <n v="23212"/>
    <n v="433"/>
    <s v="texas"/>
    <n v="1.8654144408064795E-2"/>
    <n v="0.9"/>
    <n v="2.3094688221709007E-3"/>
  </r>
  <r>
    <s v="01/07/2024"/>
    <s v="GA"/>
    <x v="3"/>
    <s v="TikTok"/>
    <n v="149.99"/>
    <n v="1"/>
    <s v="Completed"/>
    <x v="6"/>
    <x v="2"/>
    <m/>
    <m/>
    <m/>
    <m/>
    <m/>
    <n v="0"/>
    <n v="0"/>
    <n v="0"/>
  </r>
  <r>
    <s v="01/07/2024"/>
    <s v="GA"/>
    <x v="3"/>
    <s v="Instagram"/>
    <n v="149.99"/>
    <n v="2"/>
    <s v="Completed"/>
    <x v="6"/>
    <x v="0"/>
    <m/>
    <m/>
    <m/>
    <m/>
    <m/>
    <n v="0"/>
    <n v="0"/>
    <n v="0"/>
  </r>
  <r>
    <s v="01/07/2024"/>
    <s v="GA"/>
    <x v="3"/>
    <s v="Instagram"/>
    <n v="149.99"/>
    <n v="3"/>
    <s v="Completed"/>
    <x v="6"/>
    <x v="0"/>
    <m/>
    <m/>
    <m/>
    <m/>
    <m/>
    <n v="0"/>
    <n v="0"/>
    <n v="0"/>
  </r>
  <r>
    <s v="01/07/2024"/>
    <s v="GA"/>
    <x v="5"/>
    <s v="Instagram"/>
    <n v="159.99"/>
    <n v="4"/>
    <s v="Completed"/>
    <x v="6"/>
    <x v="0"/>
    <m/>
    <m/>
    <m/>
    <m/>
    <m/>
    <n v="0"/>
    <n v="0"/>
    <n v="0"/>
  </r>
  <r>
    <s v="01/07/2024"/>
    <s v="GA"/>
    <x v="3"/>
    <s v="Blog"/>
    <n v="187.49"/>
    <n v="1"/>
    <s v="Completed"/>
    <x v="6"/>
    <x v="1"/>
    <s v="blog_promo"/>
    <n v="389.7"/>
    <n v="23212"/>
    <n v="433"/>
    <s v="texas"/>
    <n v="1.8654144408064795E-2"/>
    <n v="0.9"/>
    <n v="2.3094688221709007E-3"/>
  </r>
  <r>
    <s v="01/07/2024"/>
    <s v="VIP"/>
    <x v="3"/>
    <s v="Blog"/>
    <n v="299.99"/>
    <n v="2"/>
    <s v="Completed"/>
    <x v="6"/>
    <x v="1"/>
    <s v="blog_promo"/>
    <n v="389.7"/>
    <n v="23212"/>
    <n v="433"/>
    <s v="texas"/>
    <n v="1.8654144408064795E-2"/>
    <n v="0.9"/>
    <n v="4.6189376443418013E-3"/>
  </r>
  <r>
    <s v="01/07/2024"/>
    <s v="GA"/>
    <x v="0"/>
    <s v="Spotify"/>
    <n v="169.99"/>
    <n v="1"/>
    <s v="Completed"/>
    <x v="6"/>
    <x v="3"/>
    <m/>
    <m/>
    <m/>
    <m/>
    <m/>
    <n v="0"/>
    <n v="0"/>
    <n v="0"/>
  </r>
  <r>
    <s v="01/07/2024"/>
    <s v="GA"/>
    <x v="2"/>
    <s v="TikTok"/>
    <n v="179.99"/>
    <n v="1"/>
    <s v="Completed"/>
    <x v="6"/>
    <x v="2"/>
    <m/>
    <m/>
    <m/>
    <m/>
    <m/>
    <n v="0"/>
    <n v="0"/>
    <n v="0"/>
  </r>
  <r>
    <s v="01/07/2024"/>
    <s v="GA"/>
    <x v="0"/>
    <s v="Blog"/>
    <n v="169.99"/>
    <n v="2"/>
    <s v="Completed"/>
    <x v="6"/>
    <x v="1"/>
    <s v="blog_promo"/>
    <n v="389.7"/>
    <n v="23212"/>
    <n v="433"/>
    <s v="texas"/>
    <n v="1.8654144408064795E-2"/>
    <n v="0.9"/>
    <n v="4.6189376443418013E-3"/>
  </r>
  <r>
    <s v="01/07/2024"/>
    <s v="GA"/>
    <x v="1"/>
    <s v="Spotify"/>
    <n v="199.99"/>
    <n v="1"/>
    <s v="Completed"/>
    <x v="6"/>
    <x v="3"/>
    <m/>
    <m/>
    <m/>
    <m/>
    <m/>
    <n v="0"/>
    <n v="0"/>
    <n v="0"/>
  </r>
  <r>
    <s v="01/07/2024"/>
    <s v="VIP"/>
    <x v="3"/>
    <s v="Blog"/>
    <n v="299.99"/>
    <n v="1"/>
    <s v="Completed"/>
    <x v="6"/>
    <x v="1"/>
    <s v="blog_promo"/>
    <n v="389.7"/>
    <n v="23212"/>
    <n v="433"/>
    <s v="texas"/>
    <n v="1.8654144408064795E-2"/>
    <n v="0.9"/>
    <n v="2.3094688221709007E-3"/>
  </r>
  <r>
    <s v="01/07/2024"/>
    <s v="GA"/>
    <x v="3"/>
    <s v="Blog"/>
    <n v="149.99"/>
    <n v="1"/>
    <s v="Completed"/>
    <x v="6"/>
    <x v="1"/>
    <s v="blog_promo"/>
    <n v="389.7"/>
    <n v="23212"/>
    <n v="433"/>
    <s v="texas"/>
    <n v="1.8654144408064795E-2"/>
    <n v="0.9"/>
    <n v="2.3094688221709007E-3"/>
  </r>
  <r>
    <s v="01/07/2024"/>
    <s v="GA"/>
    <x v="3"/>
    <s v="Spotify"/>
    <n v="149.99"/>
    <n v="1"/>
    <s v="Completed"/>
    <x v="6"/>
    <x v="3"/>
    <m/>
    <m/>
    <m/>
    <m/>
    <m/>
    <n v="0"/>
    <n v="0"/>
    <n v="0"/>
  </r>
  <r>
    <s v="01/07/2024"/>
    <s v="GA"/>
    <x v="3"/>
    <s v="Spotify"/>
    <n v="187.49"/>
    <n v="1"/>
    <s v="Completed"/>
    <x v="6"/>
    <x v="3"/>
    <m/>
    <m/>
    <m/>
    <m/>
    <m/>
    <n v="0"/>
    <n v="0"/>
    <n v="0"/>
  </r>
  <r>
    <s v="01/07/2024"/>
    <s v="GA"/>
    <x v="2"/>
    <s v="Instagram"/>
    <n v="179.99"/>
    <n v="1"/>
    <s v="Completed"/>
    <x v="6"/>
    <x v="0"/>
    <m/>
    <m/>
    <m/>
    <m/>
    <m/>
    <n v="0"/>
    <n v="0"/>
    <n v="0"/>
  </r>
  <r>
    <s v="01/07/2024"/>
    <m/>
    <x v="2"/>
    <s v="TikTok"/>
    <n v="179.99"/>
    <n v="1"/>
    <s v="Completed"/>
    <x v="6"/>
    <x v="2"/>
    <m/>
    <m/>
    <m/>
    <m/>
    <m/>
    <n v="0"/>
    <n v="0"/>
    <n v="0"/>
  </r>
  <r>
    <s v="01/07/2024"/>
    <s v="GA"/>
    <x v="3"/>
    <s v="Blog"/>
    <n v="149.99"/>
    <n v="1"/>
    <s v="Completed"/>
    <x v="6"/>
    <x v="1"/>
    <s v="blog_promo"/>
    <n v="389.7"/>
    <n v="23212"/>
    <n v="433"/>
    <s v="texas"/>
    <n v="1.8654144408064795E-2"/>
    <n v="0.9"/>
    <n v="2.3094688221709007E-3"/>
  </r>
  <r>
    <s v="01/07/2024"/>
    <s v="GA"/>
    <x v="3"/>
    <s v="Blog"/>
    <n v="149.99"/>
    <n v="1"/>
    <s v="Completed"/>
    <x v="6"/>
    <x v="1"/>
    <s v="blog_promo"/>
    <n v="389.7"/>
    <n v="23212"/>
    <n v="433"/>
    <s v="texas"/>
    <n v="1.8654144408064795E-2"/>
    <n v="0.9"/>
    <n v="2.3094688221709007E-3"/>
  </r>
  <r>
    <s v="01/07/2024"/>
    <s v="GA"/>
    <x v="3"/>
    <s v="Instagram"/>
    <n v="149.99"/>
    <n v="2"/>
    <s v="Completed"/>
    <x v="6"/>
    <x v="0"/>
    <m/>
    <m/>
    <m/>
    <m/>
    <m/>
    <n v="0"/>
    <n v="0"/>
    <n v="0"/>
  </r>
  <r>
    <s v="01/07/2024"/>
    <s v="GA"/>
    <x v="5"/>
    <s v="Instagram"/>
    <n v="159.99"/>
    <n v="1"/>
    <s v="Completed"/>
    <x v="6"/>
    <x v="0"/>
    <m/>
    <m/>
    <m/>
    <m/>
    <m/>
    <n v="0"/>
    <n v="0"/>
    <n v="0"/>
  </r>
  <r>
    <s v="01/07/2024"/>
    <s v="GA"/>
    <x v="4"/>
    <s v="Instagram"/>
    <n v="169.99"/>
    <n v="2"/>
    <s v="Completed"/>
    <x v="6"/>
    <x v="0"/>
    <m/>
    <m/>
    <m/>
    <m/>
    <m/>
    <n v="0"/>
    <n v="0"/>
    <n v="0"/>
  </r>
  <r>
    <s v="01/07/2024"/>
    <s v="VIP"/>
    <x v="0"/>
    <s v="Instagram"/>
    <n v="339.99"/>
    <n v="2"/>
    <s v="Completed"/>
    <x v="6"/>
    <x v="0"/>
    <m/>
    <m/>
    <m/>
    <m/>
    <m/>
    <n v="0"/>
    <n v="0"/>
    <n v="0"/>
  </r>
  <r>
    <s v="01/07/2024"/>
    <m/>
    <x v="3"/>
    <s v="TikTok"/>
    <n v="149.99"/>
    <n v="2"/>
    <s v="Completed"/>
    <x v="6"/>
    <x v="2"/>
    <m/>
    <m/>
    <m/>
    <m/>
    <m/>
    <n v="0"/>
    <n v="0"/>
    <n v="0"/>
  </r>
  <r>
    <s v="01/07/2024"/>
    <s v="GA"/>
    <x v="2"/>
    <s v="Blog"/>
    <n v="179.99"/>
    <n v="1"/>
    <s v="Completed"/>
    <x v="6"/>
    <x v="1"/>
    <s v="blog_promo"/>
    <n v="389.7"/>
    <n v="23212"/>
    <n v="433"/>
    <s v="texas"/>
    <n v="1.8654144408064795E-2"/>
    <n v="0.9"/>
    <n v="2.3094688221709007E-3"/>
  </r>
  <r>
    <s v="01/07/2024"/>
    <s v="GA"/>
    <x v="4"/>
    <s v="Instagram"/>
    <n v="212.49"/>
    <n v="1"/>
    <s v="Completed"/>
    <x v="6"/>
    <x v="0"/>
    <m/>
    <m/>
    <m/>
    <m/>
    <m/>
    <n v="0"/>
    <n v="0"/>
    <n v="0"/>
  </r>
  <r>
    <s v="01/07/2024"/>
    <s v="GA"/>
    <x v="0"/>
    <s v="Instagram"/>
    <n v="169.99"/>
    <n v="3"/>
    <s v="Completed"/>
    <x v="6"/>
    <x v="0"/>
    <m/>
    <m/>
    <m/>
    <m/>
    <m/>
    <n v="0"/>
    <n v="0"/>
    <n v="0"/>
  </r>
  <r>
    <s v="01/07/2024"/>
    <s v="GA"/>
    <x v="3"/>
    <s v="Spotify"/>
    <n v="149.99"/>
    <n v="1"/>
    <s v="Completed"/>
    <x v="6"/>
    <x v="3"/>
    <m/>
    <m/>
    <m/>
    <m/>
    <m/>
    <n v="0"/>
    <n v="0"/>
    <n v="0"/>
  </r>
  <r>
    <s v="01/07/2024"/>
    <s v="GA"/>
    <x v="3"/>
    <s v="Blog"/>
    <n v="149.99"/>
    <n v="1"/>
    <s v="Completed"/>
    <x v="6"/>
    <x v="1"/>
    <s v="blog_promo"/>
    <n v="389.7"/>
    <n v="23212"/>
    <n v="433"/>
    <s v="texas"/>
    <n v="1.8654144408064795E-2"/>
    <n v="0.9"/>
    <n v="2.3094688221709007E-3"/>
  </r>
  <r>
    <s v="01/07/2024"/>
    <s v="GA"/>
    <x v="3"/>
    <s v="TikTok"/>
    <n v="187.49"/>
    <n v="2"/>
    <s v="Completed"/>
    <x v="6"/>
    <x v="2"/>
    <m/>
    <m/>
    <m/>
    <m/>
    <m/>
    <n v="0"/>
    <n v="0"/>
    <n v="0"/>
  </r>
  <r>
    <s v="01/07/2024"/>
    <s v="GA"/>
    <x v="3"/>
    <s v="TikTok"/>
    <n v="187.49"/>
    <n v="1"/>
    <s v="Completed"/>
    <x v="6"/>
    <x v="2"/>
    <m/>
    <m/>
    <m/>
    <m/>
    <m/>
    <n v="0"/>
    <n v="0"/>
    <n v="0"/>
  </r>
  <r>
    <s v="01/07/2024"/>
    <s v="GA"/>
    <x v="0"/>
    <s v="Spotify"/>
    <n v="169.99"/>
    <n v="2"/>
    <s v="Completed"/>
    <x v="6"/>
    <x v="3"/>
    <m/>
    <m/>
    <m/>
    <m/>
    <m/>
    <n v="0"/>
    <n v="0"/>
    <n v="0"/>
  </r>
  <r>
    <s v="01/07/2024"/>
    <s v="GA"/>
    <x v="3"/>
    <s v="TikTok"/>
    <n v="149.99"/>
    <n v="2"/>
    <s v="Completed"/>
    <x v="6"/>
    <x v="2"/>
    <m/>
    <m/>
    <m/>
    <m/>
    <m/>
    <n v="0"/>
    <n v="0"/>
    <n v="0"/>
  </r>
  <r>
    <s v="01/07/2024"/>
    <s v="GA"/>
    <x v="3"/>
    <s v="Instagram"/>
    <n v="149.99"/>
    <n v="2"/>
    <s v="Completed"/>
    <x v="6"/>
    <x v="0"/>
    <m/>
    <m/>
    <m/>
    <m/>
    <m/>
    <n v="0"/>
    <n v="0"/>
    <n v="0"/>
  </r>
  <r>
    <s v="01/07/2024"/>
    <s v="GA"/>
    <x v="0"/>
    <s v="TikTok"/>
    <n v="169.99"/>
    <n v="1"/>
    <s v="Completed"/>
    <x v="6"/>
    <x v="2"/>
    <m/>
    <m/>
    <m/>
    <m/>
    <m/>
    <n v="0"/>
    <n v="0"/>
    <n v="0"/>
  </r>
  <r>
    <s v="01/07/2024"/>
    <s v="GA"/>
    <x v="3"/>
    <s v="Spotify"/>
    <n v="149.99"/>
    <n v="2"/>
    <s v="Completed"/>
    <x v="6"/>
    <x v="3"/>
    <m/>
    <m/>
    <m/>
    <m/>
    <m/>
    <n v="0"/>
    <n v="0"/>
    <n v="0"/>
  </r>
  <r>
    <s v="01/07/2024"/>
    <s v="GA"/>
    <x v="3"/>
    <s v="TikTok"/>
    <n v="187.49"/>
    <n v="1"/>
    <s v="Completed"/>
    <x v="6"/>
    <x v="2"/>
    <m/>
    <m/>
    <m/>
    <m/>
    <m/>
    <n v="0"/>
    <n v="0"/>
    <n v="0"/>
  </r>
  <r>
    <s v="01/07/2024"/>
    <s v="GA"/>
    <x v="3"/>
    <s v="Instagram"/>
    <n v="149.99"/>
    <n v="1"/>
    <s v="Completed"/>
    <x v="6"/>
    <x v="0"/>
    <m/>
    <m/>
    <m/>
    <m/>
    <m/>
    <n v="0"/>
    <n v="0"/>
    <n v="0"/>
  </r>
  <r>
    <s v="01/07/2024"/>
    <s v="GA"/>
    <x v="0"/>
    <s v="Instagram"/>
    <n v="169.99"/>
    <n v="1"/>
    <s v="Completed"/>
    <x v="6"/>
    <x v="0"/>
    <m/>
    <m/>
    <m/>
    <m/>
    <m/>
    <n v="0"/>
    <n v="0"/>
    <n v="0"/>
  </r>
  <r>
    <s v="01/07/2024"/>
    <s v="GA"/>
    <x v="3"/>
    <s v="TikTok"/>
    <n v="149.99"/>
    <n v="1"/>
    <s v="Completed"/>
    <x v="6"/>
    <x v="2"/>
    <m/>
    <m/>
    <m/>
    <m/>
    <m/>
    <n v="0"/>
    <n v="0"/>
    <n v="0"/>
  </r>
  <r>
    <s v="01/07/2024"/>
    <s v="GA"/>
    <x v="0"/>
    <s v="Spotify"/>
    <n v="212.49"/>
    <n v="3"/>
    <s v="Completed"/>
    <x v="6"/>
    <x v="3"/>
    <m/>
    <m/>
    <m/>
    <m/>
    <m/>
    <n v="0"/>
    <n v="0"/>
    <n v="0"/>
  </r>
  <r>
    <s v="01/07/2024"/>
    <s v="GA"/>
    <x v="3"/>
    <s v="TikTok"/>
    <n v="187.49"/>
    <n v="2"/>
    <s v="Completed"/>
    <x v="6"/>
    <x v="2"/>
    <m/>
    <m/>
    <m/>
    <m/>
    <m/>
    <n v="0"/>
    <n v="0"/>
    <n v="0"/>
  </r>
  <r>
    <s v="01/08/2024"/>
    <m/>
    <x v="2"/>
    <s v="Spotify"/>
    <n v="179.99"/>
    <n v="1"/>
    <s v="Completed"/>
    <x v="7"/>
    <x v="3"/>
    <m/>
    <m/>
    <m/>
    <m/>
    <m/>
    <n v="0"/>
    <n v="0"/>
    <n v="0"/>
  </r>
  <r>
    <s v="01/08/2024"/>
    <s v="GA"/>
    <x v="3"/>
    <s v="Spotify"/>
    <n v="187.49"/>
    <n v="1"/>
    <s v="Completed"/>
    <x v="7"/>
    <x v="3"/>
    <m/>
    <m/>
    <m/>
    <m/>
    <m/>
    <n v="0"/>
    <n v="0"/>
    <n v="0"/>
  </r>
  <r>
    <s v="01/08/2024"/>
    <m/>
    <x v="3"/>
    <s v="TikTok"/>
    <n v="149.99"/>
    <n v="2"/>
    <s v="Completed"/>
    <x v="7"/>
    <x v="2"/>
    <s v="tiktok_promo"/>
    <n v="878.9"/>
    <n v="41182"/>
    <n v="799"/>
    <s v="texas"/>
    <n v="1.9401680345782137E-2"/>
    <n v="1.0999999999999999"/>
    <n v="2.5031289111389237E-3"/>
  </r>
  <r>
    <s v="01/08/2024"/>
    <s v="GA"/>
    <x v="4"/>
    <s v="Instagram"/>
    <n v="169.99"/>
    <n v="2"/>
    <s v="Completed"/>
    <x v="7"/>
    <x v="0"/>
    <s v="instagram_promo"/>
    <n v="1312.8"/>
    <n v="52924"/>
    <n v="1094"/>
    <s v="TEX"/>
    <n v="2.0671151084574107E-2"/>
    <n v="1.2"/>
    <n v="1.8281535648994515E-3"/>
  </r>
  <r>
    <s v="01/08/2024"/>
    <s v="GA"/>
    <x v="3"/>
    <s v="Instagram"/>
    <n v="149.99"/>
    <n v="2"/>
    <s v="Completed"/>
    <x v="7"/>
    <x v="0"/>
    <s v="instagram_promo"/>
    <n v="1312.8"/>
    <n v="52924"/>
    <n v="1094"/>
    <s v="TEX"/>
    <n v="2.0671151084574107E-2"/>
    <n v="1.2"/>
    <n v="1.8281535648994515E-3"/>
  </r>
  <r>
    <s v="01/08/2024"/>
    <m/>
    <x v="3"/>
    <s v="TikTok"/>
    <n v="149.99"/>
    <n v="1"/>
    <s v="Completed"/>
    <x v="7"/>
    <x v="2"/>
    <s v="tiktok_promo"/>
    <n v="878.9"/>
    <n v="41182"/>
    <n v="799"/>
    <s v="texas"/>
    <n v="1.9401680345782137E-2"/>
    <n v="1.0999999999999999"/>
    <n v="1.2515644555694619E-3"/>
  </r>
  <r>
    <s v="01/08/2024"/>
    <s v="GA"/>
    <x v="5"/>
    <s v="Instagram"/>
    <n v="159.99"/>
    <n v="3"/>
    <s v="Completed"/>
    <x v="7"/>
    <x v="0"/>
    <s v="instagram_promo"/>
    <n v="1312.8"/>
    <n v="52924"/>
    <n v="1094"/>
    <s v="TEX"/>
    <n v="2.0671151084574107E-2"/>
    <n v="1.2"/>
    <n v="2.7422303473491772E-3"/>
  </r>
  <r>
    <s v="01/08/2024"/>
    <m/>
    <x v="3"/>
    <s v="Instagram"/>
    <n v="149.99"/>
    <n v="2"/>
    <s v="Completed"/>
    <x v="7"/>
    <x v="0"/>
    <s v="instagram_promo"/>
    <n v="1312.8"/>
    <n v="52924"/>
    <n v="1094"/>
    <s v="TEX"/>
    <n v="2.0671151084574107E-2"/>
    <n v="1.2"/>
    <n v="1.8281535648994515E-3"/>
  </r>
  <r>
    <s v="01/08/2024"/>
    <m/>
    <x v="4"/>
    <s v="Spotify"/>
    <n v="169.99"/>
    <n v="1"/>
    <s v="Completed"/>
    <x v="7"/>
    <x v="3"/>
    <m/>
    <m/>
    <m/>
    <m/>
    <m/>
    <n v="0"/>
    <n v="0"/>
    <n v="0"/>
  </r>
  <r>
    <s v="01/08/2024"/>
    <s v="GA"/>
    <x v="3"/>
    <s v="Blog"/>
    <n v="149.99"/>
    <n v="1"/>
    <s v="Completed"/>
    <x v="7"/>
    <x v="1"/>
    <s v="blog_promo"/>
    <n v="463.5"/>
    <n v="24163"/>
    <n v="515"/>
    <s v="TEX"/>
    <n v="2.1313578611927328E-2"/>
    <n v="0.9"/>
    <n v="1.9417475728155339E-3"/>
  </r>
  <r>
    <s v="01/08/2024"/>
    <s v="GA"/>
    <x v="3"/>
    <s v="Spotify"/>
    <n v="149.99"/>
    <n v="2"/>
    <s v="Completed"/>
    <x v="7"/>
    <x v="3"/>
    <m/>
    <m/>
    <m/>
    <m/>
    <m/>
    <n v="0"/>
    <n v="0"/>
    <n v="0"/>
  </r>
  <r>
    <s v="01/08/2024"/>
    <s v="GA"/>
    <x v="4"/>
    <s v="Spotify"/>
    <n v="212.49"/>
    <n v="1"/>
    <s v="Completed"/>
    <x v="7"/>
    <x v="3"/>
    <m/>
    <m/>
    <m/>
    <m/>
    <m/>
    <n v="0"/>
    <n v="0"/>
    <n v="0"/>
  </r>
  <r>
    <s v="01/08/2024"/>
    <s v="GA"/>
    <x v="3"/>
    <s v="Instagram"/>
    <n v="149.99"/>
    <n v="1"/>
    <s v="Completed"/>
    <x v="7"/>
    <x v="0"/>
    <s v="instagram_promo"/>
    <n v="1312.8"/>
    <n v="52924"/>
    <n v="1094"/>
    <s v="TEX"/>
    <n v="2.0671151084574107E-2"/>
    <n v="1.2"/>
    <n v="9.1407678244972577E-4"/>
  </r>
  <r>
    <s v="01/08/2024"/>
    <s v="VIP"/>
    <x v="4"/>
    <s v="Instagram"/>
    <n v="339.99"/>
    <n v="1"/>
    <s v="Completed"/>
    <x v="7"/>
    <x v="0"/>
    <s v="instagram_promo"/>
    <n v="1312.8"/>
    <n v="52924"/>
    <n v="1094"/>
    <s v="TEX"/>
    <n v="2.0671151084574107E-2"/>
    <n v="1.2"/>
    <n v="9.1407678244972577E-4"/>
  </r>
  <r>
    <s v="01/08/2024"/>
    <s v="GA"/>
    <x v="4"/>
    <s v="Blog"/>
    <n v="169.99"/>
    <n v="1"/>
    <s v="Completed"/>
    <x v="7"/>
    <x v="1"/>
    <s v="blog_promo"/>
    <n v="463.5"/>
    <n v="24163"/>
    <n v="515"/>
    <s v="TEX"/>
    <n v="2.1313578611927328E-2"/>
    <n v="0.9"/>
    <n v="1.9417475728155339E-3"/>
  </r>
  <r>
    <s v="01/08/2024"/>
    <s v="GA"/>
    <x v="1"/>
    <s v="Instagram"/>
    <n v="199.99"/>
    <n v="1"/>
    <s v="Completed"/>
    <x v="7"/>
    <x v="0"/>
    <s v="instagram_promo"/>
    <n v="1312.8"/>
    <n v="52924"/>
    <n v="1094"/>
    <s v="TEX"/>
    <n v="2.0671151084574107E-2"/>
    <n v="1.2"/>
    <n v="9.1407678244972577E-4"/>
  </r>
  <r>
    <s v="01/08/2024"/>
    <s v="GA"/>
    <x v="2"/>
    <s v="Instagram"/>
    <n v="224.99"/>
    <n v="1"/>
    <s v="Completed"/>
    <x v="7"/>
    <x v="0"/>
    <s v="instagram_promo"/>
    <n v="1312.8"/>
    <n v="52924"/>
    <n v="1094"/>
    <s v="TEX"/>
    <n v="2.0671151084574107E-2"/>
    <n v="1.2"/>
    <n v="9.1407678244972577E-4"/>
  </r>
  <r>
    <s v="01/08/2024"/>
    <s v="GA"/>
    <x v="3"/>
    <s v="Spotify"/>
    <n v="149.99"/>
    <n v="1"/>
    <s v="Completed"/>
    <x v="7"/>
    <x v="3"/>
    <m/>
    <m/>
    <m/>
    <m/>
    <m/>
    <n v="0"/>
    <n v="0"/>
    <n v="0"/>
  </r>
  <r>
    <s v="01/08/2024"/>
    <s v="VIP"/>
    <x v="0"/>
    <s v="Instagram"/>
    <n v="339.99"/>
    <n v="1"/>
    <s v="Completed"/>
    <x v="7"/>
    <x v="0"/>
    <s v="instagram_promo"/>
    <n v="1312.8"/>
    <n v="52924"/>
    <n v="1094"/>
    <s v="TEX"/>
    <n v="2.0671151084574107E-2"/>
    <n v="1.2"/>
    <n v="9.1407678244972577E-4"/>
  </r>
  <r>
    <s v="01/08/2024"/>
    <s v="GA"/>
    <x v="2"/>
    <s v="Spotify"/>
    <n v="179.99"/>
    <n v="2"/>
    <s v="Completed"/>
    <x v="7"/>
    <x v="3"/>
    <m/>
    <m/>
    <m/>
    <m/>
    <m/>
    <n v="0"/>
    <n v="0"/>
    <n v="0"/>
  </r>
  <r>
    <s v="01/08/2024"/>
    <s v="GA"/>
    <x v="3"/>
    <s v="Spotify"/>
    <n v="187.49"/>
    <n v="1"/>
    <s v="Completed"/>
    <x v="7"/>
    <x v="3"/>
    <m/>
    <m/>
    <m/>
    <m/>
    <m/>
    <n v="0"/>
    <n v="0"/>
    <n v="0"/>
  </r>
  <r>
    <s v="01/08/2024"/>
    <s v="GA"/>
    <x v="4"/>
    <s v="TikTok"/>
    <n v="212.49"/>
    <n v="1"/>
    <s v="Completed"/>
    <x v="7"/>
    <x v="2"/>
    <s v="tiktok_promo"/>
    <n v="878.9"/>
    <n v="41182"/>
    <n v="799"/>
    <s v="texas"/>
    <n v="1.9401680345782137E-2"/>
    <n v="1.0999999999999999"/>
    <n v="1.2515644555694619E-3"/>
  </r>
  <r>
    <s v="01/08/2024"/>
    <s v="GA"/>
    <x v="3"/>
    <s v="Instagram"/>
    <n v="149.99"/>
    <n v="1"/>
    <s v="Completed"/>
    <x v="7"/>
    <x v="0"/>
    <s v="instagram_promo"/>
    <n v="1312.8"/>
    <n v="52924"/>
    <n v="1094"/>
    <s v="TEX"/>
    <n v="2.0671151084574107E-2"/>
    <n v="1.2"/>
    <n v="9.1407678244972577E-4"/>
  </r>
  <r>
    <s v="01/08/2024"/>
    <s v="GA"/>
    <x v="3"/>
    <s v="Spotify"/>
    <n v="149.99"/>
    <n v="1"/>
    <s v="Completed"/>
    <x v="7"/>
    <x v="3"/>
    <m/>
    <m/>
    <m/>
    <m/>
    <m/>
    <n v="0"/>
    <n v="0"/>
    <n v="0"/>
  </r>
  <r>
    <s v="01/08/2024"/>
    <s v="GA"/>
    <x v="4"/>
    <s v="Spotify"/>
    <n v="212.49"/>
    <n v="1"/>
    <s v="Completed"/>
    <x v="7"/>
    <x v="3"/>
    <m/>
    <m/>
    <m/>
    <m/>
    <m/>
    <n v="0"/>
    <n v="0"/>
    <n v="0"/>
  </r>
  <r>
    <s v="01/08/2024"/>
    <s v="GA"/>
    <x v="1"/>
    <s v="Spotify"/>
    <n v="199.99"/>
    <n v="2"/>
    <s v="Completed"/>
    <x v="7"/>
    <x v="3"/>
    <m/>
    <m/>
    <m/>
    <m/>
    <m/>
    <n v="0"/>
    <n v="0"/>
    <n v="0"/>
  </r>
  <r>
    <s v="01/08/2024"/>
    <s v="GA"/>
    <x v="3"/>
    <s v="Spotify"/>
    <n v="187.49"/>
    <n v="4"/>
    <s v="Completed"/>
    <x v="7"/>
    <x v="3"/>
    <m/>
    <m/>
    <m/>
    <m/>
    <m/>
    <n v="0"/>
    <n v="0"/>
    <n v="0"/>
  </r>
  <r>
    <s v="01/08/2024"/>
    <s v="GA"/>
    <x v="3"/>
    <s v="TikTok"/>
    <n v="187.49"/>
    <n v="1"/>
    <s v="Completed"/>
    <x v="7"/>
    <x v="2"/>
    <s v="tiktok_promo"/>
    <n v="878.9"/>
    <n v="41182"/>
    <n v="799"/>
    <s v="texas"/>
    <n v="1.9401680345782137E-2"/>
    <n v="1.0999999999999999"/>
    <n v="1.2515644555694619E-3"/>
  </r>
  <r>
    <s v="01/08/2024"/>
    <s v="GA"/>
    <x v="4"/>
    <s v="Spotify"/>
    <n v="169.99"/>
    <n v="1"/>
    <s v="Completed"/>
    <x v="7"/>
    <x v="3"/>
    <m/>
    <m/>
    <m/>
    <m/>
    <m/>
    <n v="0"/>
    <n v="0"/>
    <n v="0"/>
  </r>
  <r>
    <s v="01/08/2024"/>
    <m/>
    <x v="3"/>
    <s v="Instagram"/>
    <n v="149.99"/>
    <n v="2"/>
    <s v="Completed"/>
    <x v="7"/>
    <x v="0"/>
    <s v="instagram_promo"/>
    <n v="1312.8"/>
    <n v="52924"/>
    <n v="1094"/>
    <s v="TEX"/>
    <n v="2.0671151084574107E-2"/>
    <n v="1.2"/>
    <n v="1.8281535648994515E-3"/>
  </r>
  <r>
    <s v="01/08/2024"/>
    <s v="GA"/>
    <x v="3"/>
    <s v="TikTok"/>
    <n v="149.99"/>
    <n v="1"/>
    <s v="Completed"/>
    <x v="7"/>
    <x v="2"/>
    <s v="tiktok_promo"/>
    <n v="878.9"/>
    <n v="41182"/>
    <n v="799"/>
    <s v="texas"/>
    <n v="1.9401680345782137E-2"/>
    <n v="1.0999999999999999"/>
    <n v="1.2515644555694619E-3"/>
  </r>
  <r>
    <s v="01/08/2024"/>
    <m/>
    <x v="4"/>
    <s v="Instagram"/>
    <n v="169.99"/>
    <n v="1"/>
    <s v="Completed"/>
    <x v="7"/>
    <x v="0"/>
    <s v="instagram_promo"/>
    <n v="1312.8"/>
    <n v="52924"/>
    <n v="1094"/>
    <s v="TEX"/>
    <n v="2.0671151084574107E-2"/>
    <n v="1.2"/>
    <n v="9.1407678244972577E-4"/>
  </r>
  <r>
    <s v="01/08/2024"/>
    <s v="GA"/>
    <x v="3"/>
    <s v="Instagram"/>
    <n v="149.99"/>
    <n v="2"/>
    <s v="Completed"/>
    <x v="7"/>
    <x v="0"/>
    <s v="instagram_promo"/>
    <n v="1312.8"/>
    <n v="52924"/>
    <n v="1094"/>
    <s v="TEX"/>
    <n v="2.0671151084574107E-2"/>
    <n v="1.2"/>
    <n v="1.8281535648994515E-3"/>
  </r>
  <r>
    <s v="01/08/2024"/>
    <m/>
    <x v="0"/>
    <s v="Instagram"/>
    <n v="169.99"/>
    <n v="1"/>
    <s v="Completed"/>
    <x v="7"/>
    <x v="0"/>
    <s v="instagram_promo"/>
    <n v="1312.8"/>
    <n v="52924"/>
    <n v="1094"/>
    <s v="TEX"/>
    <n v="2.0671151084574107E-2"/>
    <n v="1.2"/>
    <n v="9.1407678244972577E-4"/>
  </r>
  <r>
    <s v="01/08/2024"/>
    <s v="GA"/>
    <x v="2"/>
    <s v="Blog"/>
    <n v="224.99"/>
    <n v="1"/>
    <s v="Completed"/>
    <x v="7"/>
    <x v="1"/>
    <s v="blog_promo"/>
    <n v="463.5"/>
    <n v="24163"/>
    <n v="515"/>
    <s v="TEX"/>
    <n v="2.1313578611927328E-2"/>
    <n v="0.9"/>
    <n v="1.9417475728155339E-3"/>
  </r>
  <r>
    <s v="01/08/2024"/>
    <s v="GA"/>
    <x v="3"/>
    <s v="Instagram"/>
    <n v="187.49"/>
    <n v="1"/>
    <s v="Completed"/>
    <x v="7"/>
    <x v="0"/>
    <s v="instagram_promo"/>
    <n v="1312.8"/>
    <n v="52924"/>
    <n v="1094"/>
    <s v="TEX"/>
    <n v="2.0671151084574107E-2"/>
    <n v="1.2"/>
    <n v="9.1407678244972577E-4"/>
  </r>
  <r>
    <s v="01/08/2024"/>
    <s v="GA"/>
    <x v="3"/>
    <s v="Blog"/>
    <n v="149.99"/>
    <n v="1"/>
    <s v="Completed"/>
    <x v="7"/>
    <x v="1"/>
    <s v="blog_promo"/>
    <n v="463.5"/>
    <n v="24163"/>
    <n v="515"/>
    <s v="TEX"/>
    <n v="2.1313578611927328E-2"/>
    <n v="0.9"/>
    <n v="1.9417475728155339E-3"/>
  </r>
  <r>
    <s v="01/08/2024"/>
    <s v="GA"/>
    <x v="3"/>
    <s v="Instagram"/>
    <n v="149.99"/>
    <n v="2"/>
    <s v="Completed"/>
    <x v="7"/>
    <x v="0"/>
    <s v="instagram_promo"/>
    <n v="1312.8"/>
    <n v="52924"/>
    <n v="1094"/>
    <s v="TEX"/>
    <n v="2.0671151084574107E-2"/>
    <n v="1.2"/>
    <n v="1.8281535648994515E-3"/>
  </r>
  <r>
    <s v="01/08/2024"/>
    <s v="GA"/>
    <x v="3"/>
    <s v="TikTok"/>
    <n v="187.49"/>
    <n v="1"/>
    <s v="Completed"/>
    <x v="7"/>
    <x v="2"/>
    <s v="tiktok_promo"/>
    <n v="878.9"/>
    <n v="41182"/>
    <n v="799"/>
    <s v="texas"/>
    <n v="1.9401680345782137E-2"/>
    <n v="1.0999999999999999"/>
    <n v="1.2515644555694619E-3"/>
  </r>
  <r>
    <s v="01/08/2024"/>
    <s v="GA"/>
    <x v="4"/>
    <s v="TikTok"/>
    <n v="169.99"/>
    <n v="1"/>
    <s v="Completed"/>
    <x v="7"/>
    <x v="2"/>
    <s v="tiktok_promo"/>
    <n v="878.9"/>
    <n v="41182"/>
    <n v="799"/>
    <s v="texas"/>
    <n v="1.9401680345782137E-2"/>
    <n v="1.0999999999999999"/>
    <n v="1.2515644555694619E-3"/>
  </r>
  <r>
    <s v="01/08/2024"/>
    <s v="GA"/>
    <x v="3"/>
    <s v="Blog"/>
    <n v="187.49"/>
    <n v="1"/>
    <s v="Completed"/>
    <x v="7"/>
    <x v="1"/>
    <s v="blog_promo"/>
    <n v="463.5"/>
    <n v="24163"/>
    <n v="515"/>
    <s v="TEX"/>
    <n v="2.1313578611927328E-2"/>
    <n v="0.9"/>
    <n v="1.9417475728155339E-3"/>
  </r>
  <r>
    <s v="01/08/2024"/>
    <s v="GA"/>
    <x v="3"/>
    <s v="Spotify"/>
    <n v="149.99"/>
    <n v="2"/>
    <s v="Completed"/>
    <x v="7"/>
    <x v="3"/>
    <m/>
    <m/>
    <m/>
    <m/>
    <m/>
    <n v="0"/>
    <n v="0"/>
    <n v="0"/>
  </r>
  <r>
    <s v="01/08/2024"/>
    <s v="GA"/>
    <x v="4"/>
    <s v="Spotify"/>
    <n v="169.99"/>
    <n v="3"/>
    <s v="Completed"/>
    <x v="7"/>
    <x v="3"/>
    <m/>
    <m/>
    <m/>
    <m/>
    <m/>
    <n v="0"/>
    <n v="0"/>
    <n v="0"/>
  </r>
  <r>
    <s v="01/08/2024"/>
    <s v="GA"/>
    <x v="5"/>
    <s v="Instagram"/>
    <n v="199.99"/>
    <n v="2"/>
    <s v="Completed"/>
    <x v="7"/>
    <x v="0"/>
    <s v="instagram_promo"/>
    <n v="1312.8"/>
    <n v="52924"/>
    <n v="1094"/>
    <s v="TEX"/>
    <n v="2.0671151084574107E-2"/>
    <n v="1.2"/>
    <n v="1.8281535648994515E-3"/>
  </r>
  <r>
    <s v="01/08/2024"/>
    <s v="GA"/>
    <x v="3"/>
    <s v="Instagram"/>
    <n v="187.49"/>
    <n v="1"/>
    <s v="Completed"/>
    <x v="7"/>
    <x v="0"/>
    <s v="instagram_promo"/>
    <n v="1312.8"/>
    <n v="52924"/>
    <n v="1094"/>
    <s v="TEX"/>
    <n v="2.0671151084574107E-2"/>
    <n v="1.2"/>
    <n v="9.1407678244972577E-4"/>
  </r>
  <r>
    <s v="01/08/2024"/>
    <s v="GA"/>
    <x v="3"/>
    <s v="Instagram"/>
    <n v="187.49"/>
    <n v="1"/>
    <s v="Completed"/>
    <x v="7"/>
    <x v="0"/>
    <s v="instagram_promo"/>
    <n v="1312.8"/>
    <n v="52924"/>
    <n v="1094"/>
    <s v="TEX"/>
    <n v="2.0671151084574107E-2"/>
    <n v="1.2"/>
    <n v="9.1407678244972577E-4"/>
  </r>
  <r>
    <s v="01/08/2024"/>
    <s v="GA"/>
    <x v="3"/>
    <s v="TikTok"/>
    <n v="149.99"/>
    <n v="3"/>
    <s v="Completed"/>
    <x v="7"/>
    <x v="2"/>
    <s v="tiktok_promo"/>
    <n v="878.9"/>
    <n v="41182"/>
    <n v="799"/>
    <s v="texas"/>
    <n v="1.9401680345782137E-2"/>
    <n v="1.0999999999999999"/>
    <n v="3.7546933667083854E-3"/>
  </r>
  <r>
    <s v="01/08/2024"/>
    <s v="GA"/>
    <x v="3"/>
    <s v="Spotify"/>
    <n v="187.49"/>
    <n v="1"/>
    <s v="Completed"/>
    <x v="7"/>
    <x v="3"/>
    <m/>
    <m/>
    <m/>
    <m/>
    <m/>
    <n v="0"/>
    <n v="0"/>
    <n v="0"/>
  </r>
  <r>
    <s v="01/08/2024"/>
    <s v="GA"/>
    <x v="4"/>
    <s v="Spotify"/>
    <n v="169.99"/>
    <n v="1"/>
    <s v="Completed"/>
    <x v="7"/>
    <x v="3"/>
    <m/>
    <m/>
    <m/>
    <m/>
    <m/>
    <n v="0"/>
    <n v="0"/>
    <n v="0"/>
  </r>
  <r>
    <s v="01/08/2024"/>
    <m/>
    <x v="3"/>
    <s v="Spotify"/>
    <n v="149.99"/>
    <n v="1"/>
    <s v="Completed"/>
    <x v="7"/>
    <x v="3"/>
    <m/>
    <m/>
    <m/>
    <m/>
    <m/>
    <n v="0"/>
    <n v="0"/>
    <n v="0"/>
  </r>
  <r>
    <s v="01/08/2024"/>
    <s v="GA"/>
    <x v="4"/>
    <s v="Instagram"/>
    <n v="169.99"/>
    <n v="1"/>
    <s v="Completed"/>
    <x v="7"/>
    <x v="0"/>
    <s v="instagram_promo"/>
    <n v="1312.8"/>
    <n v="52924"/>
    <n v="1094"/>
    <s v="TEX"/>
    <n v="2.0671151084574107E-2"/>
    <n v="1.2"/>
    <n v="9.1407678244972577E-4"/>
  </r>
  <r>
    <s v="01/08/2024"/>
    <s v="VIP"/>
    <x v="5"/>
    <s v="Instagram"/>
    <n v="319.99"/>
    <n v="2"/>
    <s v="Completed"/>
    <x v="7"/>
    <x v="0"/>
    <s v="instagram_promo"/>
    <n v="1312.8"/>
    <n v="52924"/>
    <n v="1094"/>
    <s v="TEX"/>
    <n v="2.0671151084574107E-2"/>
    <n v="1.2"/>
    <n v="1.8281535648994515E-3"/>
  </r>
  <r>
    <s v="01/08/2024"/>
    <s v="GA"/>
    <x v="5"/>
    <s v="Blog"/>
    <n v="159.99"/>
    <n v="1"/>
    <s v="Completed"/>
    <x v="7"/>
    <x v="1"/>
    <s v="blog_promo"/>
    <n v="463.5"/>
    <n v="24163"/>
    <n v="515"/>
    <s v="TEX"/>
    <n v="2.1313578611927328E-2"/>
    <n v="0.9"/>
    <n v="1.9417475728155339E-3"/>
  </r>
  <r>
    <s v="01/08/2024"/>
    <s v="GA"/>
    <x v="2"/>
    <s v="Spotify"/>
    <n v="179.99"/>
    <n v="2"/>
    <s v="Completed"/>
    <x v="7"/>
    <x v="3"/>
    <m/>
    <m/>
    <m/>
    <m/>
    <m/>
    <n v="0"/>
    <n v="0"/>
    <n v="0"/>
  </r>
  <r>
    <s v="01/08/2024"/>
    <s v="GA"/>
    <x v="4"/>
    <s v="Spotify"/>
    <n v="212.49"/>
    <n v="2"/>
    <s v="Completed"/>
    <x v="7"/>
    <x v="3"/>
    <m/>
    <m/>
    <m/>
    <m/>
    <m/>
    <n v="0"/>
    <n v="0"/>
    <n v="0"/>
  </r>
  <r>
    <s v="01/08/2024"/>
    <s v="GA"/>
    <x v="3"/>
    <s v="TikTok"/>
    <n v="149.99"/>
    <n v="1"/>
    <s v="Completed"/>
    <x v="7"/>
    <x v="2"/>
    <s v="tiktok_promo"/>
    <n v="878.9"/>
    <n v="41182"/>
    <n v="799"/>
    <s v="texas"/>
    <n v="1.9401680345782137E-2"/>
    <n v="1.0999999999999999"/>
    <n v="1.2515644555694619E-3"/>
  </r>
  <r>
    <s v="01/08/2024"/>
    <s v="VIP"/>
    <x v="3"/>
    <s v="Instagram"/>
    <n v="299.99"/>
    <n v="1"/>
    <s v="Completed"/>
    <x v="7"/>
    <x v="0"/>
    <s v="instagram_promo"/>
    <n v="1312.8"/>
    <n v="52924"/>
    <n v="1094"/>
    <s v="TEX"/>
    <n v="2.0671151084574107E-2"/>
    <n v="1.2"/>
    <n v="9.1407678244972577E-4"/>
  </r>
  <r>
    <s v="01/08/2024"/>
    <s v="VIP"/>
    <x v="4"/>
    <s v="Spotify"/>
    <n v="339.99"/>
    <n v="3"/>
    <s v="Completed"/>
    <x v="7"/>
    <x v="3"/>
    <m/>
    <m/>
    <m/>
    <m/>
    <m/>
    <n v="0"/>
    <n v="0"/>
    <n v="0"/>
  </r>
  <r>
    <s v="01/08/2024"/>
    <s v="GA"/>
    <x v="3"/>
    <s v="Spotify"/>
    <n v="149.99"/>
    <n v="2"/>
    <s v="Completed"/>
    <x v="7"/>
    <x v="3"/>
    <m/>
    <m/>
    <m/>
    <m/>
    <m/>
    <n v="0"/>
    <n v="0"/>
    <n v="0"/>
  </r>
  <r>
    <s v="01/08/2024"/>
    <s v="VIP"/>
    <x v="3"/>
    <s v="TikTok"/>
    <n v="299.99"/>
    <n v="2"/>
    <s v="Completed"/>
    <x v="7"/>
    <x v="2"/>
    <s v="tiktok_promo"/>
    <n v="878.9"/>
    <n v="41182"/>
    <n v="799"/>
    <s v="texas"/>
    <n v="1.9401680345782137E-2"/>
    <n v="1.0999999999999999"/>
    <n v="2.5031289111389237E-3"/>
  </r>
  <r>
    <s v="01/08/2024"/>
    <s v="GA"/>
    <x v="4"/>
    <s v="Spotify"/>
    <n v="212.49"/>
    <n v="1"/>
    <s v="Completed"/>
    <x v="7"/>
    <x v="3"/>
    <m/>
    <m/>
    <m/>
    <m/>
    <m/>
    <n v="0"/>
    <n v="0"/>
    <n v="0"/>
  </r>
  <r>
    <s v="01/08/2024"/>
    <s v="GA"/>
    <x v="5"/>
    <s v="TikTok"/>
    <n v="159.99"/>
    <n v="2"/>
    <s v="Completed"/>
    <x v="7"/>
    <x v="2"/>
    <s v="tiktok_promo"/>
    <n v="878.9"/>
    <n v="41182"/>
    <n v="799"/>
    <s v="texas"/>
    <n v="1.9401680345782137E-2"/>
    <n v="1.0999999999999999"/>
    <n v="2.5031289111389237E-3"/>
  </r>
  <r>
    <s v="01/08/2024"/>
    <s v="GA"/>
    <x v="3"/>
    <s v="TikTok"/>
    <n v="149.99"/>
    <n v="2"/>
    <s v="Completed"/>
    <x v="7"/>
    <x v="2"/>
    <s v="tiktok_promo"/>
    <n v="878.9"/>
    <n v="41182"/>
    <n v="799"/>
    <s v="texas"/>
    <n v="1.9401680345782137E-2"/>
    <n v="1.0999999999999999"/>
    <n v="2.5031289111389237E-3"/>
  </r>
  <r>
    <s v="01/08/2024"/>
    <s v="GA"/>
    <x v="3"/>
    <s v="Instagram"/>
    <n v="149.99"/>
    <n v="1"/>
    <s v="Completed"/>
    <x v="7"/>
    <x v="0"/>
    <s v="instagram_promo"/>
    <n v="1312.8"/>
    <n v="52924"/>
    <n v="1094"/>
    <s v="TEX"/>
    <n v="2.0671151084574107E-2"/>
    <n v="1.2"/>
    <n v="9.1407678244972577E-4"/>
  </r>
  <r>
    <s v="01/08/2024"/>
    <m/>
    <x v="4"/>
    <s v="Instagram"/>
    <n v="169.99"/>
    <n v="1"/>
    <s v="Completed"/>
    <x v="7"/>
    <x v="0"/>
    <s v="instagram_promo"/>
    <n v="1312.8"/>
    <n v="52924"/>
    <n v="1094"/>
    <s v="TEX"/>
    <n v="2.0671151084574107E-2"/>
    <n v="1.2"/>
    <n v="9.1407678244972577E-4"/>
  </r>
  <r>
    <s v="01/08/2024"/>
    <s v="VIP"/>
    <x v="2"/>
    <s v="TikTok"/>
    <n v="359.99"/>
    <n v="1"/>
    <s v="Completed"/>
    <x v="7"/>
    <x v="2"/>
    <s v="tiktok_promo"/>
    <n v="878.9"/>
    <n v="41182"/>
    <n v="799"/>
    <s v="texas"/>
    <n v="1.9401680345782137E-2"/>
    <n v="1.0999999999999999"/>
    <n v="1.2515644555694619E-3"/>
  </r>
  <r>
    <s v="01/08/2024"/>
    <s v="GA"/>
    <x v="0"/>
    <s v="Instagram"/>
    <n v="212.49"/>
    <n v="1"/>
    <s v="Completed"/>
    <x v="7"/>
    <x v="0"/>
    <s v="instagram_promo"/>
    <n v="1312.8"/>
    <n v="52924"/>
    <n v="1094"/>
    <s v="TEX"/>
    <n v="2.0671151084574107E-2"/>
    <n v="1.2"/>
    <n v="9.1407678244972577E-4"/>
  </r>
  <r>
    <s v="01/08/2024"/>
    <s v="GA"/>
    <x v="5"/>
    <s v="Instagram"/>
    <n v="159.99"/>
    <n v="1"/>
    <s v="Completed"/>
    <x v="7"/>
    <x v="0"/>
    <s v="instagram_promo"/>
    <n v="1312.8"/>
    <n v="52924"/>
    <n v="1094"/>
    <s v="TEX"/>
    <n v="2.0671151084574107E-2"/>
    <n v="1.2"/>
    <n v="9.1407678244972577E-4"/>
  </r>
  <r>
    <s v="01/08/2024"/>
    <s v="GA"/>
    <x v="2"/>
    <s v="Instagram"/>
    <n v="224.99"/>
    <n v="3"/>
    <s v="Completed"/>
    <x v="7"/>
    <x v="0"/>
    <s v="instagram_promo"/>
    <n v="1312.8"/>
    <n v="52924"/>
    <n v="1094"/>
    <s v="TEX"/>
    <n v="2.0671151084574107E-2"/>
    <n v="1.2"/>
    <n v="2.7422303473491772E-3"/>
  </r>
  <r>
    <s v="01/08/2024"/>
    <s v="GA"/>
    <x v="3"/>
    <s v="TikTok"/>
    <n v="149.99"/>
    <n v="2"/>
    <s v="Completed"/>
    <x v="7"/>
    <x v="2"/>
    <s v="tiktok_promo"/>
    <n v="878.9"/>
    <n v="41182"/>
    <n v="799"/>
    <s v="texas"/>
    <n v="1.9401680345782137E-2"/>
    <n v="1.0999999999999999"/>
    <n v="2.5031289111389237E-3"/>
  </r>
  <r>
    <s v="01/08/2024"/>
    <s v="GA"/>
    <x v="2"/>
    <s v="TikTok"/>
    <n v="179.99"/>
    <n v="1"/>
    <s v="Completed"/>
    <x v="7"/>
    <x v="2"/>
    <s v="tiktok_promo"/>
    <n v="878.9"/>
    <n v="41182"/>
    <n v="799"/>
    <s v="texas"/>
    <n v="1.9401680345782137E-2"/>
    <n v="1.0999999999999999"/>
    <n v="1.2515644555694619E-3"/>
  </r>
  <r>
    <s v="01/08/2024"/>
    <s v="GA"/>
    <x v="6"/>
    <s v="Spotify"/>
    <n v="249.99"/>
    <n v="1"/>
    <s v="Completed"/>
    <x v="7"/>
    <x v="3"/>
    <m/>
    <m/>
    <m/>
    <m/>
    <m/>
    <n v="0"/>
    <n v="0"/>
    <n v="0"/>
  </r>
  <r>
    <s v="01/08/2024"/>
    <s v="GA"/>
    <x v="3"/>
    <s v="Instagram"/>
    <n v="149.99"/>
    <n v="1"/>
    <s v="Completed"/>
    <x v="7"/>
    <x v="0"/>
    <s v="instagram_promo"/>
    <n v="1312.8"/>
    <n v="52924"/>
    <n v="1094"/>
    <s v="TEX"/>
    <n v="2.0671151084574107E-2"/>
    <n v="1.2"/>
    <n v="9.1407678244972577E-4"/>
  </r>
  <r>
    <s v="01/08/2024"/>
    <s v="GA"/>
    <x v="3"/>
    <s v="TikTok"/>
    <n v="187.49"/>
    <n v="1"/>
    <s v="Completed"/>
    <x v="7"/>
    <x v="2"/>
    <s v="tiktok_promo"/>
    <n v="878.9"/>
    <n v="41182"/>
    <n v="799"/>
    <s v="texas"/>
    <n v="1.9401680345782137E-2"/>
    <n v="1.0999999999999999"/>
    <n v="1.2515644555694619E-3"/>
  </r>
  <r>
    <s v="01/08/2024"/>
    <s v="GA"/>
    <x v="3"/>
    <s v="Spotify"/>
    <n v="149.99"/>
    <n v="3"/>
    <s v="Completed"/>
    <x v="7"/>
    <x v="3"/>
    <m/>
    <m/>
    <m/>
    <m/>
    <m/>
    <n v="0"/>
    <n v="0"/>
    <n v="0"/>
  </r>
  <r>
    <s v="01/08/2024"/>
    <s v="GA"/>
    <x v="0"/>
    <s v="Instagram"/>
    <n v="212.49"/>
    <n v="1"/>
    <s v="Completed"/>
    <x v="7"/>
    <x v="0"/>
    <s v="instagram_promo"/>
    <n v="1312.8"/>
    <n v="52924"/>
    <n v="1094"/>
    <s v="TEX"/>
    <n v="2.0671151084574107E-2"/>
    <n v="1.2"/>
    <n v="9.1407678244972577E-4"/>
  </r>
  <r>
    <s v="01/08/2024"/>
    <s v="GA"/>
    <x v="3"/>
    <s v="Instagram"/>
    <n v="149.99"/>
    <n v="1"/>
    <s v="Completed"/>
    <x v="7"/>
    <x v="0"/>
    <s v="instagram_promo"/>
    <n v="1312.8"/>
    <n v="52924"/>
    <n v="1094"/>
    <s v="TEX"/>
    <n v="2.0671151084574107E-2"/>
    <n v="1.2"/>
    <n v="9.1407678244972577E-4"/>
  </r>
  <r>
    <s v="01/08/2024"/>
    <s v="GA"/>
    <x v="4"/>
    <s v="Instagram"/>
    <n v="169.99"/>
    <n v="1"/>
    <s v="Completed"/>
    <x v="7"/>
    <x v="0"/>
    <s v="instagram_promo"/>
    <n v="1312.8"/>
    <n v="52924"/>
    <n v="1094"/>
    <s v="TEX"/>
    <n v="2.0671151084574107E-2"/>
    <n v="1.2"/>
    <n v="9.1407678244972577E-4"/>
  </r>
  <r>
    <s v="01/08/2024"/>
    <s v="GA"/>
    <x v="5"/>
    <s v="Instagram"/>
    <n v="159.99"/>
    <n v="2"/>
    <s v="Completed"/>
    <x v="7"/>
    <x v="0"/>
    <s v="instagram_promo"/>
    <n v="1312.8"/>
    <n v="52924"/>
    <n v="1094"/>
    <s v="TEX"/>
    <n v="2.0671151084574107E-2"/>
    <n v="1.2"/>
    <n v="1.8281535648994515E-3"/>
  </r>
  <r>
    <s v="01/08/2024"/>
    <s v="GA"/>
    <x v="4"/>
    <s v="Instagram"/>
    <n v="212.49"/>
    <n v="1"/>
    <s v="Completed"/>
    <x v="7"/>
    <x v="0"/>
    <s v="instagram_promo"/>
    <n v="1312.8"/>
    <n v="52924"/>
    <n v="1094"/>
    <s v="TEX"/>
    <n v="2.0671151084574107E-2"/>
    <n v="1.2"/>
    <n v="9.1407678244972577E-4"/>
  </r>
  <r>
    <s v="01/08/2024"/>
    <s v="VIP"/>
    <x v="1"/>
    <s v="TikTok"/>
    <n v="399.99"/>
    <n v="1"/>
    <s v="Completed"/>
    <x v="7"/>
    <x v="2"/>
    <s v="tiktok_promo"/>
    <n v="878.9"/>
    <n v="41182"/>
    <n v="799"/>
    <s v="texas"/>
    <n v="1.9401680345782137E-2"/>
    <n v="1.0999999999999999"/>
    <n v="1.2515644555694619E-3"/>
  </r>
  <r>
    <s v="01/08/2024"/>
    <s v="GA"/>
    <x v="0"/>
    <s v="Instagram"/>
    <n v="212.49"/>
    <n v="3"/>
    <s v="Completed"/>
    <x v="7"/>
    <x v="0"/>
    <s v="instagram_promo"/>
    <n v="1312.8"/>
    <n v="52924"/>
    <n v="1094"/>
    <s v="TEX"/>
    <n v="2.0671151084574107E-2"/>
    <n v="1.2"/>
    <n v="2.7422303473491772E-3"/>
  </r>
  <r>
    <s v="01/08/2024"/>
    <s v="GA"/>
    <x v="3"/>
    <s v="Blog"/>
    <n v="149.99"/>
    <n v="2"/>
    <s v="Completed"/>
    <x v="7"/>
    <x v="1"/>
    <s v="blog_promo"/>
    <n v="463.5"/>
    <n v="24163"/>
    <n v="515"/>
    <s v="TEX"/>
    <n v="2.1313578611927328E-2"/>
    <n v="0.9"/>
    <n v="3.8834951456310678E-3"/>
  </r>
  <r>
    <s v="01/08/2024"/>
    <m/>
    <x v="3"/>
    <s v="Blog"/>
    <n v="149.99"/>
    <n v="1"/>
    <s v="Completed"/>
    <x v="7"/>
    <x v="1"/>
    <s v="blog_promo"/>
    <n v="463.5"/>
    <n v="24163"/>
    <n v="515"/>
    <s v="TEX"/>
    <n v="2.1313578611927328E-2"/>
    <n v="0.9"/>
    <n v="1.9417475728155339E-3"/>
  </r>
  <r>
    <s v="01/08/2024"/>
    <s v="GA"/>
    <x v="5"/>
    <s v="TikTok"/>
    <n v="199.99"/>
    <n v="1"/>
    <s v="Completed"/>
    <x v="7"/>
    <x v="2"/>
    <s v="tiktok_promo"/>
    <n v="878.9"/>
    <n v="41182"/>
    <n v="799"/>
    <s v="texas"/>
    <n v="1.9401680345782137E-2"/>
    <n v="1.0999999999999999"/>
    <n v="1.2515644555694619E-3"/>
  </r>
  <r>
    <s v="01/08/2024"/>
    <s v="GA"/>
    <x v="3"/>
    <s v="Instagram"/>
    <n v="187.49"/>
    <n v="1"/>
    <s v="Completed"/>
    <x v="7"/>
    <x v="0"/>
    <s v="instagram_promo"/>
    <n v="1312.8"/>
    <n v="52924"/>
    <n v="1094"/>
    <s v="TEX"/>
    <n v="2.0671151084574107E-2"/>
    <n v="1.2"/>
    <n v="9.1407678244972577E-4"/>
  </r>
  <r>
    <s v="01/08/2024"/>
    <s v="GA"/>
    <x v="3"/>
    <s v="Blog"/>
    <n v="149.99"/>
    <n v="1"/>
    <s v="Completed"/>
    <x v="7"/>
    <x v="1"/>
    <s v="blog_promo"/>
    <n v="463.5"/>
    <n v="24163"/>
    <n v="515"/>
    <s v="TEX"/>
    <n v="2.1313578611927328E-2"/>
    <n v="0.9"/>
    <n v="1.9417475728155339E-3"/>
  </r>
  <r>
    <s v="01/08/2024"/>
    <s v="GA"/>
    <x v="1"/>
    <s v="Spotify"/>
    <n v="199.99"/>
    <n v="1"/>
    <s v="Completed"/>
    <x v="7"/>
    <x v="3"/>
    <m/>
    <m/>
    <m/>
    <m/>
    <m/>
    <n v="0"/>
    <n v="0"/>
    <n v="0"/>
  </r>
  <r>
    <s v="01/08/2024"/>
    <s v="GA"/>
    <x v="5"/>
    <s v="Spotify"/>
    <n v="159.99"/>
    <n v="1"/>
    <s v="Completed"/>
    <x v="7"/>
    <x v="3"/>
    <m/>
    <m/>
    <m/>
    <m/>
    <m/>
    <n v="0"/>
    <n v="0"/>
    <n v="0"/>
  </r>
  <r>
    <s v="01/08/2024"/>
    <s v="GA"/>
    <x v="6"/>
    <s v="Blog"/>
    <n v="249.99"/>
    <n v="3"/>
    <s v="Completed"/>
    <x v="7"/>
    <x v="1"/>
    <s v="blog_promo"/>
    <n v="463.5"/>
    <n v="24163"/>
    <n v="515"/>
    <s v="TEX"/>
    <n v="2.1313578611927328E-2"/>
    <n v="0.9"/>
    <n v="5.8252427184466021E-3"/>
  </r>
  <r>
    <s v="01/08/2024"/>
    <s v="GA"/>
    <x v="5"/>
    <s v="Instagram"/>
    <n v="199.99"/>
    <n v="2"/>
    <s v="Completed"/>
    <x v="7"/>
    <x v="0"/>
    <s v="instagram_promo"/>
    <n v="1312.8"/>
    <n v="52924"/>
    <n v="1094"/>
    <s v="TEX"/>
    <n v="2.0671151084574107E-2"/>
    <n v="1.2"/>
    <n v="1.8281535648994515E-3"/>
  </r>
  <r>
    <s v="01/08/2024"/>
    <s v="GA"/>
    <x v="4"/>
    <s v="Spotify"/>
    <n v="212.49"/>
    <n v="3"/>
    <s v="Completed"/>
    <x v="7"/>
    <x v="3"/>
    <m/>
    <m/>
    <m/>
    <m/>
    <m/>
    <n v="0"/>
    <n v="0"/>
    <n v="0"/>
  </r>
  <r>
    <s v="01/08/2024"/>
    <s v="GA"/>
    <x v="3"/>
    <s v="Instagram"/>
    <n v="149.99"/>
    <n v="1"/>
    <s v="Completed"/>
    <x v="7"/>
    <x v="0"/>
    <s v="instagram_promo"/>
    <n v="1312.8"/>
    <n v="52924"/>
    <n v="1094"/>
    <s v="TEX"/>
    <n v="2.0671151084574107E-2"/>
    <n v="1.2"/>
    <n v="9.1407678244972577E-4"/>
  </r>
  <r>
    <s v="01/08/2024"/>
    <s v="GA"/>
    <x v="3"/>
    <s v="Spotify"/>
    <n v="149.99"/>
    <n v="3"/>
    <s v="Completed"/>
    <x v="7"/>
    <x v="3"/>
    <m/>
    <m/>
    <m/>
    <m/>
    <m/>
    <n v="0"/>
    <n v="0"/>
    <n v="0"/>
  </r>
  <r>
    <s v="01/08/2024"/>
    <s v="GA"/>
    <x v="2"/>
    <s v="Spotify"/>
    <n v="179.99"/>
    <n v="1"/>
    <s v="Completed"/>
    <x v="7"/>
    <x v="3"/>
    <m/>
    <m/>
    <m/>
    <m/>
    <m/>
    <n v="0"/>
    <n v="0"/>
    <n v="0"/>
  </r>
  <r>
    <s v="01/08/2024"/>
    <s v="GA"/>
    <x v="3"/>
    <s v="Instagram"/>
    <n v="149.99"/>
    <n v="3"/>
    <s v="Completed"/>
    <x v="7"/>
    <x v="0"/>
    <s v="instagram_promo"/>
    <n v="1312.8"/>
    <n v="52924"/>
    <n v="1094"/>
    <s v="TEX"/>
    <n v="2.0671151084574107E-2"/>
    <n v="1.2"/>
    <n v="2.7422303473491772E-3"/>
  </r>
  <r>
    <s v="01/08/2024"/>
    <s v="GA"/>
    <x v="5"/>
    <s v="Spotify"/>
    <n v="159.99"/>
    <n v="2"/>
    <s v="Completed"/>
    <x v="7"/>
    <x v="3"/>
    <m/>
    <m/>
    <m/>
    <m/>
    <m/>
    <n v="0"/>
    <n v="0"/>
    <n v="0"/>
  </r>
  <r>
    <s v="01/08/2024"/>
    <m/>
    <x v="0"/>
    <s v="Blog"/>
    <n v="169.99"/>
    <n v="1"/>
    <s v="Completed"/>
    <x v="7"/>
    <x v="1"/>
    <s v="blog_promo"/>
    <n v="463.5"/>
    <n v="24163"/>
    <n v="515"/>
    <s v="TEX"/>
    <n v="2.1313578611927328E-2"/>
    <n v="0.9"/>
    <n v="1.9417475728155339E-3"/>
  </r>
  <r>
    <s v="01/08/2024"/>
    <s v="GA"/>
    <x v="0"/>
    <s v="Blog"/>
    <n v="169.99"/>
    <n v="2"/>
    <s v="Completed"/>
    <x v="7"/>
    <x v="1"/>
    <s v="blog_promo"/>
    <n v="463.5"/>
    <n v="24163"/>
    <n v="515"/>
    <s v="TEX"/>
    <n v="2.1313578611927328E-2"/>
    <n v="0.9"/>
    <n v="3.8834951456310678E-3"/>
  </r>
  <r>
    <s v="01/08/2024"/>
    <m/>
    <x v="0"/>
    <s v="Instagram"/>
    <n v="169.99"/>
    <n v="2"/>
    <s v="Completed"/>
    <x v="7"/>
    <x v="0"/>
    <s v="instagram_promo"/>
    <n v="1312.8"/>
    <n v="52924"/>
    <n v="1094"/>
    <s v="TEX"/>
    <n v="2.0671151084574107E-2"/>
    <n v="1.2"/>
    <n v="1.8281535648994515E-3"/>
  </r>
  <r>
    <s v="01/08/2024"/>
    <s v="GA"/>
    <x v="3"/>
    <s v="Spotify"/>
    <n v="149.99"/>
    <n v="3"/>
    <s v="Completed"/>
    <x v="7"/>
    <x v="3"/>
    <m/>
    <m/>
    <m/>
    <m/>
    <m/>
    <n v="0"/>
    <n v="0"/>
    <n v="0"/>
  </r>
  <r>
    <s v="01/08/2024"/>
    <s v="GA"/>
    <x v="5"/>
    <s v="Instagram"/>
    <n v="159.99"/>
    <n v="1"/>
    <s v="Completed"/>
    <x v="7"/>
    <x v="0"/>
    <s v="instagram_promo"/>
    <n v="1312.8"/>
    <n v="52924"/>
    <n v="1094"/>
    <s v="TEX"/>
    <n v="2.0671151084574107E-2"/>
    <n v="1.2"/>
    <n v="9.1407678244972577E-4"/>
  </r>
  <r>
    <s v="01/08/2024"/>
    <s v="GA"/>
    <x v="5"/>
    <s v="Instagram"/>
    <n v="159.99"/>
    <n v="2"/>
    <s v="Completed"/>
    <x v="7"/>
    <x v="0"/>
    <s v="instagram_promo"/>
    <n v="1312.8"/>
    <n v="52924"/>
    <n v="1094"/>
    <s v="TEX"/>
    <n v="2.0671151084574107E-2"/>
    <n v="1.2"/>
    <n v="1.8281535648994515E-3"/>
  </r>
  <r>
    <s v="01/08/2024"/>
    <s v="GA"/>
    <x v="4"/>
    <s v="Instagram"/>
    <n v="169.99"/>
    <n v="1"/>
    <s v="Completed"/>
    <x v="7"/>
    <x v="0"/>
    <s v="instagram_promo"/>
    <n v="1312.8"/>
    <n v="52924"/>
    <n v="1094"/>
    <s v="TEX"/>
    <n v="2.0671151084574107E-2"/>
    <n v="1.2"/>
    <n v="9.1407678244972577E-4"/>
  </r>
  <r>
    <s v="01/08/2024"/>
    <m/>
    <x v="5"/>
    <s v="Instagram"/>
    <n v="159.99"/>
    <n v="1"/>
    <s v="Completed"/>
    <x v="7"/>
    <x v="0"/>
    <s v="instagram_promo"/>
    <n v="1312.8"/>
    <n v="52924"/>
    <n v="1094"/>
    <s v="TEX"/>
    <n v="2.0671151084574107E-2"/>
    <n v="1.2"/>
    <n v="9.1407678244972577E-4"/>
  </r>
  <r>
    <s v="01/08/2024"/>
    <s v="GA"/>
    <x v="4"/>
    <s v="Instagram"/>
    <n v="212.49"/>
    <n v="1"/>
    <s v="Completed"/>
    <x v="7"/>
    <x v="0"/>
    <s v="instagram_promo"/>
    <n v="1312.8"/>
    <n v="52924"/>
    <n v="1094"/>
    <s v="TEX"/>
    <n v="2.0671151084574107E-2"/>
    <n v="1.2"/>
    <n v="9.1407678244972577E-4"/>
  </r>
  <r>
    <s v="01/08/2024"/>
    <s v="GA"/>
    <x v="1"/>
    <s v="Spotify"/>
    <n v="199.99"/>
    <n v="2"/>
    <s v="Completed"/>
    <x v="7"/>
    <x v="3"/>
    <m/>
    <m/>
    <m/>
    <m/>
    <m/>
    <n v="0"/>
    <n v="0"/>
    <n v="0"/>
  </r>
  <r>
    <s v="01/08/2024"/>
    <s v="GA"/>
    <x v="3"/>
    <s v="TikTok"/>
    <n v="149.99"/>
    <n v="1"/>
    <s v="Completed"/>
    <x v="7"/>
    <x v="2"/>
    <s v="tiktok_promo"/>
    <n v="878.9"/>
    <n v="41182"/>
    <n v="799"/>
    <s v="texas"/>
    <n v="1.9401680345782137E-2"/>
    <n v="1.0999999999999999"/>
    <n v="1.2515644555694619E-3"/>
  </r>
  <r>
    <s v="01/08/2024"/>
    <s v="GA"/>
    <x v="3"/>
    <s v="TikTok"/>
    <n v="149.99"/>
    <n v="1"/>
    <s v="Completed"/>
    <x v="7"/>
    <x v="2"/>
    <s v="tiktok_promo"/>
    <n v="878.9"/>
    <n v="41182"/>
    <n v="799"/>
    <s v="texas"/>
    <n v="1.9401680345782137E-2"/>
    <n v="1.0999999999999999"/>
    <n v="1.2515644555694619E-3"/>
  </r>
  <r>
    <s v="01/08/2024"/>
    <s v="GA"/>
    <x v="3"/>
    <s v="Instagram"/>
    <n v="149.99"/>
    <n v="3"/>
    <s v="Completed"/>
    <x v="7"/>
    <x v="0"/>
    <s v="instagram_promo"/>
    <n v="1312.8"/>
    <n v="52924"/>
    <n v="1094"/>
    <s v="TEX"/>
    <n v="2.0671151084574107E-2"/>
    <n v="1.2"/>
    <n v="2.7422303473491772E-3"/>
  </r>
  <r>
    <s v="01/08/2024"/>
    <s v="GA"/>
    <x v="2"/>
    <s v="Instagram"/>
    <n v="179.99"/>
    <n v="4"/>
    <s v="Completed"/>
    <x v="7"/>
    <x v="0"/>
    <s v="instagram_promo"/>
    <n v="1312.8"/>
    <n v="52924"/>
    <n v="1094"/>
    <s v="TEX"/>
    <n v="2.0671151084574107E-2"/>
    <n v="1.2"/>
    <n v="3.6563071297989031E-3"/>
  </r>
  <r>
    <s v="01/09/2024"/>
    <s v="GA"/>
    <x v="5"/>
    <s v="Spotify"/>
    <n v="159.99"/>
    <n v="1"/>
    <s v="Completed"/>
    <x v="8"/>
    <x v="3"/>
    <s v="spotify_promo"/>
    <n v="2315"/>
    <n v="30560"/>
    <n v="926"/>
    <s v="TX"/>
    <n v="3.030104712041885E-2"/>
    <n v="2.5"/>
    <n v="1.0799136069114472E-3"/>
  </r>
  <r>
    <s v="01/09/2024"/>
    <s v="GA"/>
    <x v="3"/>
    <s v="TikTok"/>
    <n v="187.49"/>
    <n v="2"/>
    <s v="Completed"/>
    <x v="8"/>
    <x v="2"/>
    <m/>
    <m/>
    <m/>
    <m/>
    <m/>
    <n v="0"/>
    <n v="0"/>
    <n v="0"/>
  </r>
  <r>
    <s v="01/09/2024"/>
    <s v="GA"/>
    <x v="3"/>
    <s v="Instagram"/>
    <n v="149.99"/>
    <n v="1"/>
    <s v="Completed"/>
    <x v="8"/>
    <x v="0"/>
    <m/>
    <m/>
    <m/>
    <m/>
    <m/>
    <n v="0"/>
    <n v="0"/>
    <n v="0"/>
  </r>
  <r>
    <s v="01/09/2024"/>
    <s v="GA"/>
    <x v="3"/>
    <s v="Instagram"/>
    <n v="187.49"/>
    <n v="2"/>
    <s v="Completed"/>
    <x v="8"/>
    <x v="0"/>
    <m/>
    <m/>
    <m/>
    <m/>
    <m/>
    <n v="0"/>
    <n v="0"/>
    <n v="0"/>
  </r>
  <r>
    <s v="01/09/2024"/>
    <s v="GA"/>
    <x v="6"/>
    <s v="Instagram"/>
    <n v="249.99"/>
    <n v="2"/>
    <s v="Completed"/>
    <x v="8"/>
    <x v="0"/>
    <m/>
    <m/>
    <m/>
    <m/>
    <m/>
    <n v="0"/>
    <n v="0"/>
    <n v="0"/>
  </r>
  <r>
    <s v="01/09/2024"/>
    <s v="GA"/>
    <x v="3"/>
    <s v="TikTok"/>
    <n v="149.99"/>
    <n v="1"/>
    <s v="Completed"/>
    <x v="8"/>
    <x v="2"/>
    <m/>
    <m/>
    <m/>
    <m/>
    <m/>
    <n v="0"/>
    <n v="0"/>
    <n v="0"/>
  </r>
  <r>
    <s v="01/09/2024"/>
    <s v="GA"/>
    <x v="0"/>
    <s v="TikTok"/>
    <n v="169.99"/>
    <n v="3"/>
    <s v="Completed"/>
    <x v="8"/>
    <x v="2"/>
    <m/>
    <m/>
    <m/>
    <m/>
    <m/>
    <n v="0"/>
    <n v="0"/>
    <n v="0"/>
  </r>
  <r>
    <s v="01/09/2024"/>
    <s v="VIP"/>
    <x v="4"/>
    <s v="TikTok"/>
    <n v="339.99"/>
    <n v="1"/>
    <s v="Completed"/>
    <x v="8"/>
    <x v="2"/>
    <m/>
    <m/>
    <m/>
    <m/>
    <m/>
    <n v="0"/>
    <n v="0"/>
    <n v="0"/>
  </r>
  <r>
    <s v="01/09/2024"/>
    <m/>
    <x v="1"/>
    <s v="Blog"/>
    <n v="199.99"/>
    <n v="1"/>
    <s v="Completed"/>
    <x v="8"/>
    <x v="1"/>
    <m/>
    <m/>
    <m/>
    <m/>
    <m/>
    <n v="0"/>
    <n v="0"/>
    <n v="0"/>
  </r>
  <r>
    <s v="01/09/2024"/>
    <s v="GA"/>
    <x v="4"/>
    <s v="Blog"/>
    <n v="212.49"/>
    <n v="2"/>
    <s v="Completed"/>
    <x v="8"/>
    <x v="1"/>
    <m/>
    <m/>
    <m/>
    <m/>
    <m/>
    <n v="0"/>
    <n v="0"/>
    <n v="0"/>
  </r>
  <r>
    <s v="01/09/2024"/>
    <s v="GA"/>
    <x v="3"/>
    <s v="Blog"/>
    <n v="187.49"/>
    <n v="1"/>
    <s v="Completed"/>
    <x v="8"/>
    <x v="1"/>
    <m/>
    <m/>
    <m/>
    <m/>
    <m/>
    <n v="0"/>
    <n v="0"/>
    <n v="0"/>
  </r>
  <r>
    <s v="01/09/2024"/>
    <s v="GA"/>
    <x v="0"/>
    <s v="Instagram"/>
    <n v="212.49"/>
    <n v="2"/>
    <s v="Completed"/>
    <x v="8"/>
    <x v="0"/>
    <m/>
    <m/>
    <m/>
    <m/>
    <m/>
    <n v="0"/>
    <n v="0"/>
    <n v="0"/>
  </r>
  <r>
    <s v="01/09/2024"/>
    <s v="GA"/>
    <x v="2"/>
    <s v="Instagram"/>
    <n v="224.99"/>
    <n v="2"/>
    <s v="Completed"/>
    <x v="8"/>
    <x v="0"/>
    <m/>
    <m/>
    <m/>
    <m/>
    <m/>
    <n v="0"/>
    <n v="0"/>
    <n v="0"/>
  </r>
  <r>
    <s v="01/09/2024"/>
    <s v="GA"/>
    <x v="3"/>
    <s v="Spotify"/>
    <n v="149.99"/>
    <n v="1"/>
    <s v="Completed"/>
    <x v="8"/>
    <x v="3"/>
    <s v="spotify_promo"/>
    <n v="2315"/>
    <n v="30560"/>
    <n v="926"/>
    <s v="TX"/>
    <n v="3.030104712041885E-2"/>
    <n v="2.5"/>
    <n v="1.0799136069114472E-3"/>
  </r>
  <r>
    <s v="01/09/2024"/>
    <s v="GA"/>
    <x v="0"/>
    <s v="Instagram"/>
    <n v="169.99"/>
    <n v="1"/>
    <s v="Completed"/>
    <x v="8"/>
    <x v="0"/>
    <m/>
    <m/>
    <m/>
    <m/>
    <m/>
    <n v="0"/>
    <n v="0"/>
    <n v="0"/>
  </r>
  <r>
    <s v="01/09/2024"/>
    <s v="GA"/>
    <x v="3"/>
    <s v="TikTok"/>
    <n v="187.49"/>
    <n v="2"/>
    <s v="Completed"/>
    <x v="8"/>
    <x v="2"/>
    <m/>
    <m/>
    <m/>
    <m/>
    <m/>
    <n v="0"/>
    <n v="0"/>
    <n v="0"/>
  </r>
  <r>
    <s v="01/09/2024"/>
    <s v="GA"/>
    <x v="0"/>
    <s v="TikTok"/>
    <n v="212.49"/>
    <n v="1"/>
    <s v="Completed"/>
    <x v="8"/>
    <x v="2"/>
    <m/>
    <m/>
    <m/>
    <m/>
    <m/>
    <n v="0"/>
    <n v="0"/>
    <n v="0"/>
  </r>
  <r>
    <s v="01/09/2024"/>
    <m/>
    <x v="3"/>
    <s v="TikTok"/>
    <n v="149.99"/>
    <n v="3"/>
    <s v="Completed"/>
    <x v="8"/>
    <x v="2"/>
    <m/>
    <m/>
    <m/>
    <m/>
    <m/>
    <n v="0"/>
    <n v="0"/>
    <n v="0"/>
  </r>
  <r>
    <s v="01/09/2024"/>
    <s v="VIP"/>
    <x v="4"/>
    <s v="Blog"/>
    <n v="339.99"/>
    <n v="2"/>
    <s v="Completed"/>
    <x v="8"/>
    <x v="1"/>
    <m/>
    <m/>
    <m/>
    <m/>
    <m/>
    <n v="0"/>
    <n v="0"/>
    <n v="0"/>
  </r>
  <r>
    <s v="01/09/2024"/>
    <s v="GA"/>
    <x v="6"/>
    <s v="Spotify"/>
    <n v="199.99"/>
    <n v="2"/>
    <s v="Completed"/>
    <x v="8"/>
    <x v="3"/>
    <s v="spotify_promo"/>
    <n v="2315"/>
    <n v="30560"/>
    <n v="926"/>
    <s v="TX"/>
    <n v="3.030104712041885E-2"/>
    <n v="2.5"/>
    <n v="2.1598272138228943E-3"/>
  </r>
  <r>
    <s v="01/09/2024"/>
    <s v="GA"/>
    <x v="2"/>
    <s v="Spotify"/>
    <n v="179.99"/>
    <n v="1"/>
    <s v="Completed"/>
    <x v="8"/>
    <x v="3"/>
    <s v="spotify_promo"/>
    <n v="2315"/>
    <n v="30560"/>
    <n v="926"/>
    <s v="TX"/>
    <n v="3.030104712041885E-2"/>
    <n v="2.5"/>
    <n v="1.0799136069114472E-3"/>
  </r>
  <r>
    <s v="01/09/2024"/>
    <s v="GA"/>
    <x v="0"/>
    <s v="Spotify"/>
    <n v="169.99"/>
    <n v="1"/>
    <s v="Completed"/>
    <x v="8"/>
    <x v="3"/>
    <s v="spotify_promo"/>
    <n v="2315"/>
    <n v="30560"/>
    <n v="926"/>
    <s v="TX"/>
    <n v="3.030104712041885E-2"/>
    <n v="2.5"/>
    <n v="1.0799136069114472E-3"/>
  </r>
  <r>
    <s v="01/09/2024"/>
    <s v="GA"/>
    <x v="1"/>
    <s v="Instagram"/>
    <n v="199.99"/>
    <n v="1"/>
    <s v="Completed"/>
    <x v="8"/>
    <x v="0"/>
    <m/>
    <m/>
    <m/>
    <m/>
    <m/>
    <n v="0"/>
    <n v="0"/>
    <n v="0"/>
  </r>
  <r>
    <s v="01/09/2024"/>
    <s v="GA"/>
    <x v="3"/>
    <s v="Instagram"/>
    <n v="187.49"/>
    <n v="3"/>
    <s v="Completed"/>
    <x v="8"/>
    <x v="0"/>
    <m/>
    <m/>
    <m/>
    <m/>
    <m/>
    <n v="0"/>
    <n v="0"/>
    <n v="0"/>
  </r>
  <r>
    <s v="01/09/2024"/>
    <s v="GA"/>
    <x v="1"/>
    <s v="Spotify"/>
    <n v="199.99"/>
    <n v="2"/>
    <s v="Completed"/>
    <x v="8"/>
    <x v="3"/>
    <s v="spotify_promo"/>
    <n v="2315"/>
    <n v="30560"/>
    <n v="926"/>
    <s v="TX"/>
    <n v="3.030104712041885E-2"/>
    <n v="2.5"/>
    <n v="2.1598272138228943E-3"/>
  </r>
  <r>
    <s v="01/09/2024"/>
    <s v="GA"/>
    <x v="1"/>
    <s v="TikTok"/>
    <n v="249.99"/>
    <n v="1"/>
    <s v="Completed"/>
    <x v="8"/>
    <x v="2"/>
    <m/>
    <m/>
    <m/>
    <m/>
    <m/>
    <n v="0"/>
    <n v="0"/>
    <n v="0"/>
  </r>
  <r>
    <s v="01/09/2024"/>
    <s v="GA"/>
    <x v="5"/>
    <s v="TikTok"/>
    <n v="159.99"/>
    <n v="1"/>
    <s v="Completed"/>
    <x v="8"/>
    <x v="2"/>
    <m/>
    <m/>
    <m/>
    <m/>
    <m/>
    <n v="0"/>
    <n v="0"/>
    <n v="0"/>
  </r>
  <r>
    <s v="01/09/2024"/>
    <m/>
    <x v="0"/>
    <s v="Spotify"/>
    <n v="169.99"/>
    <n v="1"/>
    <s v="Completed"/>
    <x v="8"/>
    <x v="3"/>
    <s v="spotify_promo"/>
    <n v="2315"/>
    <n v="30560"/>
    <n v="926"/>
    <s v="TX"/>
    <n v="3.030104712041885E-2"/>
    <n v="2.5"/>
    <n v="1.0799136069114472E-3"/>
  </r>
  <r>
    <s v="01/09/2024"/>
    <s v="GA"/>
    <x v="3"/>
    <s v="TikTok"/>
    <n v="187.49"/>
    <n v="1"/>
    <s v="Completed"/>
    <x v="8"/>
    <x v="2"/>
    <m/>
    <m/>
    <m/>
    <m/>
    <m/>
    <n v="0"/>
    <n v="0"/>
    <n v="0"/>
  </r>
  <r>
    <s v="01/09/2024"/>
    <s v="GA"/>
    <x v="0"/>
    <s v="Instagram"/>
    <n v="169.99"/>
    <n v="1"/>
    <s v="Completed"/>
    <x v="8"/>
    <x v="0"/>
    <m/>
    <m/>
    <m/>
    <m/>
    <m/>
    <n v="0"/>
    <n v="0"/>
    <n v="0"/>
  </r>
  <r>
    <s v="01/09/2024"/>
    <s v="GA"/>
    <x v="2"/>
    <s v="Instagram"/>
    <n v="224.99"/>
    <n v="1"/>
    <s v="Completed"/>
    <x v="8"/>
    <x v="0"/>
    <m/>
    <m/>
    <m/>
    <m/>
    <m/>
    <n v="0"/>
    <n v="0"/>
    <n v="0"/>
  </r>
  <r>
    <s v="01/09/2024"/>
    <s v="VIP"/>
    <x v="3"/>
    <s v="Instagram"/>
    <n v="299.99"/>
    <n v="2"/>
    <s v="Completed"/>
    <x v="8"/>
    <x v="0"/>
    <m/>
    <m/>
    <m/>
    <m/>
    <m/>
    <n v="0"/>
    <n v="0"/>
    <n v="0"/>
  </r>
  <r>
    <s v="01/09/2024"/>
    <s v="GA"/>
    <x v="1"/>
    <s v="TikTok"/>
    <n v="199.99"/>
    <n v="2"/>
    <s v="Completed"/>
    <x v="8"/>
    <x v="2"/>
    <m/>
    <m/>
    <m/>
    <m/>
    <m/>
    <n v="0"/>
    <n v="0"/>
    <n v="0"/>
  </r>
  <r>
    <s v="01/09/2024"/>
    <s v="GA"/>
    <x v="1"/>
    <s v="Instagram"/>
    <n v="249.99"/>
    <n v="2"/>
    <s v="Completed"/>
    <x v="8"/>
    <x v="0"/>
    <m/>
    <m/>
    <m/>
    <m/>
    <m/>
    <n v="0"/>
    <n v="0"/>
    <n v="0"/>
  </r>
  <r>
    <s v="01/09/2024"/>
    <s v="GA"/>
    <x v="3"/>
    <s v="Instagram"/>
    <n v="149.99"/>
    <n v="1"/>
    <s v="Completed"/>
    <x v="8"/>
    <x v="0"/>
    <m/>
    <m/>
    <m/>
    <m/>
    <m/>
    <n v="0"/>
    <n v="0"/>
    <n v="0"/>
  </r>
  <r>
    <s v="01/09/2024"/>
    <s v="GA"/>
    <x v="1"/>
    <s v="TikTok"/>
    <n v="199.99"/>
    <n v="1"/>
    <s v="Completed"/>
    <x v="8"/>
    <x v="2"/>
    <m/>
    <m/>
    <m/>
    <m/>
    <m/>
    <n v="0"/>
    <n v="0"/>
    <n v="0"/>
  </r>
  <r>
    <s v="01/09/2024"/>
    <s v="GA"/>
    <x v="6"/>
    <s v="Spotify"/>
    <n v="199.99"/>
    <n v="1"/>
    <s v="Completed"/>
    <x v="8"/>
    <x v="3"/>
    <s v="spotify_promo"/>
    <n v="2315"/>
    <n v="30560"/>
    <n v="926"/>
    <s v="TX"/>
    <n v="3.030104712041885E-2"/>
    <n v="2.5"/>
    <n v="1.0799136069114472E-3"/>
  </r>
  <r>
    <s v="01/09/2024"/>
    <s v="GA"/>
    <x v="2"/>
    <s v="Instagram"/>
    <n v="224.99"/>
    <n v="1"/>
    <s v="Completed"/>
    <x v="8"/>
    <x v="0"/>
    <m/>
    <m/>
    <m/>
    <m/>
    <m/>
    <n v="0"/>
    <n v="0"/>
    <n v="0"/>
  </r>
  <r>
    <s v="01/09/2024"/>
    <s v="GA"/>
    <x v="0"/>
    <s v="TikTok"/>
    <n v="169.99"/>
    <n v="1"/>
    <s v="Completed"/>
    <x v="8"/>
    <x v="2"/>
    <m/>
    <m/>
    <m/>
    <m/>
    <m/>
    <n v="0"/>
    <n v="0"/>
    <n v="0"/>
  </r>
  <r>
    <s v="01/09/2024"/>
    <s v="GA"/>
    <x v="3"/>
    <s v="TikTok"/>
    <n v="149.99"/>
    <n v="1"/>
    <s v="Completed"/>
    <x v="8"/>
    <x v="2"/>
    <m/>
    <m/>
    <m/>
    <m/>
    <m/>
    <n v="0"/>
    <n v="0"/>
    <n v="0"/>
  </r>
  <r>
    <s v="01/09/2024"/>
    <s v="GA"/>
    <x v="3"/>
    <s v="Blog"/>
    <n v="187.49"/>
    <n v="1"/>
    <s v="Completed"/>
    <x v="8"/>
    <x v="1"/>
    <m/>
    <m/>
    <m/>
    <m/>
    <m/>
    <n v="0"/>
    <n v="0"/>
    <n v="0"/>
  </r>
  <r>
    <s v="01/09/2024"/>
    <s v="GA"/>
    <x v="3"/>
    <s v="Spotify"/>
    <n v="149.99"/>
    <n v="1"/>
    <s v="Completed"/>
    <x v="8"/>
    <x v="3"/>
    <s v="spotify_promo"/>
    <n v="2315"/>
    <n v="30560"/>
    <n v="926"/>
    <s v="TX"/>
    <n v="3.030104712041885E-2"/>
    <n v="2.5"/>
    <n v="1.0799136069114472E-3"/>
  </r>
  <r>
    <s v="01/09/2024"/>
    <s v="GA"/>
    <x v="5"/>
    <s v="Blog"/>
    <n v="199.99"/>
    <n v="1"/>
    <s v="Completed"/>
    <x v="8"/>
    <x v="1"/>
    <m/>
    <m/>
    <m/>
    <m/>
    <m/>
    <n v="0"/>
    <n v="0"/>
    <n v="0"/>
  </r>
  <r>
    <s v="01/09/2024"/>
    <s v="GA"/>
    <x v="0"/>
    <s v="Blog"/>
    <n v="169.99"/>
    <n v="1"/>
    <s v="Completed"/>
    <x v="8"/>
    <x v="1"/>
    <m/>
    <m/>
    <m/>
    <m/>
    <m/>
    <n v="0"/>
    <n v="0"/>
    <n v="0"/>
  </r>
  <r>
    <s v="01/09/2024"/>
    <s v="GA"/>
    <x v="3"/>
    <s v="TikTok"/>
    <n v="187.49"/>
    <n v="1"/>
    <s v="Completed"/>
    <x v="8"/>
    <x v="2"/>
    <m/>
    <m/>
    <m/>
    <m/>
    <m/>
    <n v="0"/>
    <n v="0"/>
    <n v="0"/>
  </r>
  <r>
    <s v="01/09/2024"/>
    <s v="GA"/>
    <x v="3"/>
    <s v="Spotify"/>
    <n v="149.99"/>
    <n v="4"/>
    <s v="Completed"/>
    <x v="8"/>
    <x v="3"/>
    <s v="spotify_promo"/>
    <n v="2315"/>
    <n v="30560"/>
    <n v="926"/>
    <s v="TX"/>
    <n v="3.030104712041885E-2"/>
    <n v="2.5"/>
    <n v="4.3196544276457886E-3"/>
  </r>
  <r>
    <s v="01/09/2024"/>
    <s v="GA"/>
    <x v="2"/>
    <s v="TikTok"/>
    <n v="224.99"/>
    <n v="1"/>
    <s v="Completed"/>
    <x v="8"/>
    <x v="2"/>
    <m/>
    <m/>
    <m/>
    <m/>
    <m/>
    <n v="0"/>
    <n v="0"/>
    <n v="0"/>
  </r>
  <r>
    <s v="01/09/2024"/>
    <s v="GA"/>
    <x v="3"/>
    <s v="Spotify"/>
    <n v="149.99"/>
    <n v="2"/>
    <s v="Completed"/>
    <x v="8"/>
    <x v="3"/>
    <s v="spotify_promo"/>
    <n v="2315"/>
    <n v="30560"/>
    <n v="926"/>
    <s v="TX"/>
    <n v="3.030104712041885E-2"/>
    <n v="2.5"/>
    <n v="2.1598272138228943E-3"/>
  </r>
  <r>
    <s v="01/09/2024"/>
    <s v="GA"/>
    <x v="3"/>
    <s v="Instagram"/>
    <n v="149.99"/>
    <n v="1"/>
    <s v="Completed"/>
    <x v="8"/>
    <x v="0"/>
    <m/>
    <m/>
    <m/>
    <m/>
    <m/>
    <n v="0"/>
    <n v="0"/>
    <n v="0"/>
  </r>
  <r>
    <s v="01/09/2024"/>
    <s v="GA"/>
    <x v="4"/>
    <s v="Blog"/>
    <n v="212.49"/>
    <n v="2"/>
    <s v="Completed"/>
    <x v="8"/>
    <x v="1"/>
    <m/>
    <m/>
    <m/>
    <m/>
    <m/>
    <n v="0"/>
    <n v="0"/>
    <n v="0"/>
  </r>
  <r>
    <s v="01/09/2024"/>
    <s v="GA"/>
    <x v="4"/>
    <s v="TikTok"/>
    <n v="169.99"/>
    <n v="1"/>
    <s v="Completed"/>
    <x v="8"/>
    <x v="2"/>
    <m/>
    <m/>
    <m/>
    <m/>
    <m/>
    <n v="0"/>
    <n v="0"/>
    <n v="0"/>
  </r>
  <r>
    <s v="01/09/2024"/>
    <s v="GA"/>
    <x v="3"/>
    <s v="Blog"/>
    <n v="187.49"/>
    <n v="1"/>
    <s v="Completed"/>
    <x v="8"/>
    <x v="1"/>
    <m/>
    <m/>
    <m/>
    <m/>
    <m/>
    <n v="0"/>
    <n v="0"/>
    <n v="0"/>
  </r>
  <r>
    <s v="01/09/2024"/>
    <s v="GA"/>
    <x v="0"/>
    <s v="TikTok"/>
    <n v="169.99"/>
    <n v="1"/>
    <s v="Completed"/>
    <x v="8"/>
    <x v="2"/>
    <m/>
    <m/>
    <m/>
    <m/>
    <m/>
    <n v="0"/>
    <n v="0"/>
    <n v="0"/>
  </r>
  <r>
    <s v="01/09/2024"/>
    <s v="GA"/>
    <x v="5"/>
    <s v="Blog"/>
    <n v="159.99"/>
    <n v="2"/>
    <s v="Completed"/>
    <x v="8"/>
    <x v="1"/>
    <m/>
    <m/>
    <m/>
    <m/>
    <m/>
    <n v="0"/>
    <n v="0"/>
    <n v="0"/>
  </r>
  <r>
    <s v="01/09/2024"/>
    <s v="GA"/>
    <x v="3"/>
    <s v="Instagram"/>
    <n v="187.49"/>
    <n v="1"/>
    <s v="Completed"/>
    <x v="8"/>
    <x v="0"/>
    <m/>
    <m/>
    <m/>
    <m/>
    <m/>
    <n v="0"/>
    <n v="0"/>
    <n v="0"/>
  </r>
  <r>
    <s v="01/09/2024"/>
    <s v="GA"/>
    <x v="4"/>
    <s v="Instagram"/>
    <n v="212.49"/>
    <n v="1"/>
    <s v="Completed"/>
    <x v="8"/>
    <x v="0"/>
    <m/>
    <m/>
    <m/>
    <m/>
    <m/>
    <n v="0"/>
    <n v="0"/>
    <n v="0"/>
  </r>
  <r>
    <s v="01/09/2024"/>
    <s v="GA"/>
    <x v="5"/>
    <s v="Instagram"/>
    <n v="159.99"/>
    <n v="3"/>
    <s v="Completed"/>
    <x v="8"/>
    <x v="0"/>
    <m/>
    <m/>
    <m/>
    <m/>
    <m/>
    <n v="0"/>
    <n v="0"/>
    <n v="0"/>
  </r>
  <r>
    <s v="01/09/2024"/>
    <s v="GA"/>
    <x v="3"/>
    <s v="Blog"/>
    <n v="149.99"/>
    <n v="1"/>
    <s v="Completed"/>
    <x v="8"/>
    <x v="1"/>
    <m/>
    <m/>
    <m/>
    <m/>
    <m/>
    <n v="0"/>
    <n v="0"/>
    <n v="0"/>
  </r>
  <r>
    <s v="01/09/2024"/>
    <s v="GA"/>
    <x v="3"/>
    <s v="Instagram"/>
    <n v="149.99"/>
    <n v="2"/>
    <s v="Completed"/>
    <x v="8"/>
    <x v="0"/>
    <m/>
    <m/>
    <m/>
    <m/>
    <m/>
    <n v="0"/>
    <n v="0"/>
    <n v="0"/>
  </r>
  <r>
    <s v="01/09/2024"/>
    <s v="GA"/>
    <x v="0"/>
    <s v="TikTok"/>
    <n v="212.49"/>
    <n v="1"/>
    <s v="Completed"/>
    <x v="8"/>
    <x v="2"/>
    <m/>
    <m/>
    <m/>
    <m/>
    <m/>
    <n v="0"/>
    <n v="0"/>
    <n v="0"/>
  </r>
  <r>
    <s v="01/09/2024"/>
    <s v="GA"/>
    <x v="4"/>
    <s v="Blog"/>
    <n v="169.99"/>
    <n v="2"/>
    <s v="Completed"/>
    <x v="8"/>
    <x v="1"/>
    <m/>
    <m/>
    <m/>
    <m/>
    <m/>
    <n v="0"/>
    <n v="0"/>
    <n v="0"/>
  </r>
  <r>
    <s v="01/09/2024"/>
    <s v="GA"/>
    <x v="4"/>
    <s v="TikTok"/>
    <n v="212.49"/>
    <n v="3"/>
    <s v="Completed"/>
    <x v="8"/>
    <x v="2"/>
    <m/>
    <m/>
    <m/>
    <m/>
    <m/>
    <n v="0"/>
    <n v="0"/>
    <n v="0"/>
  </r>
  <r>
    <s v="01/09/2024"/>
    <s v="GA"/>
    <x v="3"/>
    <s v="Spotify"/>
    <n v="149.99"/>
    <n v="4"/>
    <s v="Completed"/>
    <x v="8"/>
    <x v="3"/>
    <s v="spotify_promo"/>
    <n v="2315"/>
    <n v="30560"/>
    <n v="926"/>
    <s v="TX"/>
    <n v="3.030104712041885E-2"/>
    <n v="2.5"/>
    <n v="4.3196544276457886E-3"/>
  </r>
  <r>
    <s v="01/09/2024"/>
    <s v="GA"/>
    <x v="1"/>
    <s v="Spotify"/>
    <n v="199.99"/>
    <n v="3"/>
    <s v="Completed"/>
    <x v="8"/>
    <x v="3"/>
    <s v="spotify_promo"/>
    <n v="2315"/>
    <n v="30560"/>
    <n v="926"/>
    <s v="TX"/>
    <n v="3.030104712041885E-2"/>
    <n v="2.5"/>
    <n v="3.2397408207343412E-3"/>
  </r>
  <r>
    <s v="01/09/2024"/>
    <s v="VIP"/>
    <x v="0"/>
    <s v="TikTok"/>
    <n v="339.99"/>
    <n v="3"/>
    <s v="Completed"/>
    <x v="8"/>
    <x v="2"/>
    <m/>
    <m/>
    <m/>
    <m/>
    <m/>
    <n v="0"/>
    <n v="0"/>
    <n v="0"/>
  </r>
  <r>
    <s v="01/09/2024"/>
    <s v="VIP"/>
    <x v="0"/>
    <s v="TikTok"/>
    <n v="339.99"/>
    <n v="2"/>
    <s v="Completed"/>
    <x v="8"/>
    <x v="2"/>
    <m/>
    <m/>
    <m/>
    <m/>
    <m/>
    <n v="0"/>
    <n v="0"/>
    <n v="0"/>
  </r>
  <r>
    <s v="01/09/2024"/>
    <s v="GA"/>
    <x v="3"/>
    <s v="Spotify"/>
    <n v="149.99"/>
    <n v="1"/>
    <s v="Completed"/>
    <x v="8"/>
    <x v="3"/>
    <s v="spotify_promo"/>
    <n v="2315"/>
    <n v="30560"/>
    <n v="926"/>
    <s v="TX"/>
    <n v="3.030104712041885E-2"/>
    <n v="2.5"/>
    <n v="1.0799136069114472E-3"/>
  </r>
  <r>
    <s v="01/09/2024"/>
    <m/>
    <x v="3"/>
    <s v="Spotify"/>
    <n v="149.99"/>
    <n v="1"/>
    <s v="Completed"/>
    <x v="8"/>
    <x v="3"/>
    <s v="spotify_promo"/>
    <n v="2315"/>
    <n v="30560"/>
    <n v="926"/>
    <s v="TX"/>
    <n v="3.030104712041885E-2"/>
    <n v="2.5"/>
    <n v="1.0799136069114472E-3"/>
  </r>
  <r>
    <s v="01/09/2024"/>
    <s v="GA"/>
    <x v="0"/>
    <s v="TikTok"/>
    <n v="169.99"/>
    <n v="2"/>
    <s v="Completed"/>
    <x v="8"/>
    <x v="2"/>
    <m/>
    <m/>
    <m/>
    <m/>
    <m/>
    <n v="0"/>
    <n v="0"/>
    <n v="0"/>
  </r>
  <r>
    <s v="01/09/2024"/>
    <s v="GA"/>
    <x v="3"/>
    <s v="Spotify"/>
    <n v="149.99"/>
    <n v="1"/>
    <s v="Completed"/>
    <x v="8"/>
    <x v="3"/>
    <s v="spotify_promo"/>
    <n v="2315"/>
    <n v="30560"/>
    <n v="926"/>
    <s v="TX"/>
    <n v="3.030104712041885E-2"/>
    <n v="2.5"/>
    <n v="1.0799136069114472E-3"/>
  </r>
  <r>
    <s v="01/09/2024"/>
    <s v="GA"/>
    <x v="5"/>
    <s v="Blog"/>
    <n v="159.99"/>
    <n v="3"/>
    <s v="Completed"/>
    <x v="8"/>
    <x v="1"/>
    <m/>
    <m/>
    <m/>
    <m/>
    <m/>
    <n v="0"/>
    <n v="0"/>
    <n v="0"/>
  </r>
  <r>
    <s v="01/09/2024"/>
    <s v="GA"/>
    <x v="5"/>
    <s v="Instagram"/>
    <n v="159.99"/>
    <n v="2"/>
    <s v="Completed"/>
    <x v="8"/>
    <x v="0"/>
    <m/>
    <m/>
    <m/>
    <m/>
    <m/>
    <n v="0"/>
    <n v="0"/>
    <n v="0"/>
  </r>
  <r>
    <s v="01/09/2024"/>
    <m/>
    <x v="1"/>
    <s v="Blog"/>
    <n v="199.99"/>
    <n v="3"/>
    <s v="Completed"/>
    <x v="8"/>
    <x v="1"/>
    <m/>
    <m/>
    <m/>
    <m/>
    <m/>
    <n v="0"/>
    <n v="0"/>
    <n v="0"/>
  </r>
  <r>
    <s v="01/09/2024"/>
    <s v="GA"/>
    <x v="1"/>
    <s v="Spotify"/>
    <n v="249.99"/>
    <n v="4"/>
    <s v="Completed"/>
    <x v="8"/>
    <x v="3"/>
    <s v="spotify_promo"/>
    <n v="2315"/>
    <n v="30560"/>
    <n v="926"/>
    <s v="TX"/>
    <n v="3.030104712041885E-2"/>
    <n v="2.5"/>
    <n v="4.3196544276457886E-3"/>
  </r>
  <r>
    <s v="01/09/2024"/>
    <s v="GA"/>
    <x v="3"/>
    <s v="Instagram"/>
    <n v="149.99"/>
    <n v="1"/>
    <s v="Completed"/>
    <x v="8"/>
    <x v="0"/>
    <m/>
    <m/>
    <m/>
    <m/>
    <m/>
    <n v="0"/>
    <n v="0"/>
    <n v="0"/>
  </r>
  <r>
    <s v="01/09/2024"/>
    <s v="GA"/>
    <x v="2"/>
    <s v="Spotify"/>
    <n v="179.99"/>
    <n v="2"/>
    <s v="Completed"/>
    <x v="8"/>
    <x v="3"/>
    <s v="spotify_promo"/>
    <n v="2315"/>
    <n v="30560"/>
    <n v="926"/>
    <s v="TX"/>
    <n v="3.030104712041885E-2"/>
    <n v="2.5"/>
    <n v="2.1598272138228943E-3"/>
  </r>
  <r>
    <s v="01/09/2024"/>
    <s v="GA"/>
    <x v="0"/>
    <s v="Spotify"/>
    <n v="169.99"/>
    <n v="1"/>
    <s v="Completed"/>
    <x v="8"/>
    <x v="3"/>
    <s v="spotify_promo"/>
    <n v="2315"/>
    <n v="30560"/>
    <n v="926"/>
    <s v="TX"/>
    <n v="3.030104712041885E-2"/>
    <n v="2.5"/>
    <n v="1.0799136069114472E-3"/>
  </r>
  <r>
    <s v="01/09/2024"/>
    <s v="GA"/>
    <x v="4"/>
    <s v="TikTok"/>
    <n v="169.99"/>
    <n v="1"/>
    <s v="Completed"/>
    <x v="8"/>
    <x v="2"/>
    <m/>
    <m/>
    <m/>
    <m/>
    <m/>
    <n v="0"/>
    <n v="0"/>
    <n v="0"/>
  </r>
  <r>
    <s v="01/09/2024"/>
    <s v="GA"/>
    <x v="4"/>
    <s v="TikTok"/>
    <n v="169.99"/>
    <n v="3"/>
    <s v="Completed"/>
    <x v="8"/>
    <x v="2"/>
    <m/>
    <m/>
    <m/>
    <m/>
    <m/>
    <n v="0"/>
    <n v="0"/>
    <n v="0"/>
  </r>
  <r>
    <s v="01/09/2024"/>
    <s v="GA"/>
    <x v="3"/>
    <s v="Blog"/>
    <n v="149.99"/>
    <n v="1"/>
    <s v="Completed"/>
    <x v="8"/>
    <x v="1"/>
    <m/>
    <m/>
    <m/>
    <m/>
    <m/>
    <n v="0"/>
    <n v="0"/>
    <n v="0"/>
  </r>
  <r>
    <s v="01/09/2024"/>
    <s v="GA"/>
    <x v="3"/>
    <s v="Blog"/>
    <n v="149.99"/>
    <n v="1"/>
    <s v="Completed"/>
    <x v="8"/>
    <x v="1"/>
    <m/>
    <m/>
    <m/>
    <m/>
    <m/>
    <n v="0"/>
    <n v="0"/>
    <n v="0"/>
  </r>
  <r>
    <s v="01/09/2024"/>
    <s v="GA"/>
    <x v="2"/>
    <s v="Instagram"/>
    <n v="179.99"/>
    <n v="1"/>
    <s v="Completed"/>
    <x v="8"/>
    <x v="0"/>
    <m/>
    <m/>
    <m/>
    <m/>
    <m/>
    <n v="0"/>
    <n v="0"/>
    <n v="0"/>
  </r>
  <r>
    <s v="01/09/2024"/>
    <s v="GA"/>
    <x v="0"/>
    <s v="Spotify"/>
    <n v="169.99"/>
    <n v="1"/>
    <s v="Completed"/>
    <x v="8"/>
    <x v="3"/>
    <s v="spotify_promo"/>
    <n v="2315"/>
    <n v="30560"/>
    <n v="926"/>
    <s v="TX"/>
    <n v="3.030104712041885E-2"/>
    <n v="2.5"/>
    <n v="1.0799136069114472E-3"/>
  </r>
  <r>
    <s v="01/09/2024"/>
    <s v="GA"/>
    <x v="3"/>
    <s v="Instagram"/>
    <n v="149.99"/>
    <n v="1"/>
    <s v="Completed"/>
    <x v="8"/>
    <x v="0"/>
    <m/>
    <m/>
    <m/>
    <m/>
    <m/>
    <n v="0"/>
    <n v="0"/>
    <n v="0"/>
  </r>
  <r>
    <s v="01/09/2024"/>
    <s v="GA"/>
    <x v="2"/>
    <s v="Instagram"/>
    <n v="224.99"/>
    <n v="1"/>
    <s v="Completed"/>
    <x v="8"/>
    <x v="0"/>
    <m/>
    <m/>
    <m/>
    <m/>
    <m/>
    <n v="0"/>
    <n v="0"/>
    <n v="0"/>
  </r>
  <r>
    <s v="01/09/2024"/>
    <s v="GA"/>
    <x v="5"/>
    <s v="TikTok"/>
    <n v="199.99"/>
    <n v="1"/>
    <s v="Completed"/>
    <x v="8"/>
    <x v="2"/>
    <m/>
    <m/>
    <m/>
    <m/>
    <m/>
    <n v="0"/>
    <n v="0"/>
    <n v="0"/>
  </r>
  <r>
    <s v="01/09/2024"/>
    <s v="GA"/>
    <x v="2"/>
    <s v="TikTok"/>
    <n v="179.99"/>
    <n v="2"/>
    <s v="Completed"/>
    <x v="8"/>
    <x v="2"/>
    <m/>
    <m/>
    <m/>
    <m/>
    <m/>
    <n v="0"/>
    <n v="0"/>
    <n v="0"/>
  </r>
  <r>
    <s v="01/09/2024"/>
    <s v="GA"/>
    <x v="3"/>
    <s v="Spotify"/>
    <n v="149.99"/>
    <n v="1"/>
    <s v="Completed"/>
    <x v="8"/>
    <x v="3"/>
    <s v="spotify_promo"/>
    <n v="2315"/>
    <n v="30560"/>
    <n v="926"/>
    <s v="TX"/>
    <n v="3.030104712041885E-2"/>
    <n v="2.5"/>
    <n v="1.0799136069114472E-3"/>
  </r>
  <r>
    <s v="01/09/2024"/>
    <s v="GA"/>
    <x v="3"/>
    <s v="Spotify"/>
    <n v="187.49"/>
    <n v="4"/>
    <s v="Completed"/>
    <x v="8"/>
    <x v="3"/>
    <s v="spotify_promo"/>
    <n v="2315"/>
    <n v="30560"/>
    <n v="926"/>
    <s v="TX"/>
    <n v="3.030104712041885E-2"/>
    <n v="2.5"/>
    <n v="4.3196544276457886E-3"/>
  </r>
  <r>
    <s v="01/09/2024"/>
    <s v="GA"/>
    <x v="0"/>
    <s v="Instagram"/>
    <n v="212.49"/>
    <n v="2"/>
    <s v="Completed"/>
    <x v="8"/>
    <x v="0"/>
    <m/>
    <m/>
    <m/>
    <m/>
    <m/>
    <n v="0"/>
    <n v="0"/>
    <n v="0"/>
  </r>
  <r>
    <s v="01/09/2024"/>
    <s v="GA"/>
    <x v="4"/>
    <s v="Spotify"/>
    <n v="212.49"/>
    <n v="1"/>
    <s v="Completed"/>
    <x v="8"/>
    <x v="3"/>
    <s v="spotify_promo"/>
    <n v="2315"/>
    <n v="30560"/>
    <n v="926"/>
    <s v="TX"/>
    <n v="3.030104712041885E-2"/>
    <n v="2.5"/>
    <n v="1.0799136069114472E-3"/>
  </r>
  <r>
    <s v="01/09/2024"/>
    <s v="GA"/>
    <x v="0"/>
    <s v="Instagram"/>
    <n v="169.99"/>
    <n v="1"/>
    <s v="Completed"/>
    <x v="8"/>
    <x v="0"/>
    <m/>
    <m/>
    <m/>
    <m/>
    <m/>
    <n v="0"/>
    <n v="0"/>
    <n v="0"/>
  </r>
  <r>
    <s v="01/09/2024"/>
    <s v="GA"/>
    <x v="1"/>
    <s v="Spotify"/>
    <n v="199.99"/>
    <n v="1"/>
    <s v="Completed"/>
    <x v="8"/>
    <x v="3"/>
    <s v="spotify_promo"/>
    <n v="2315"/>
    <n v="30560"/>
    <n v="926"/>
    <s v="TX"/>
    <n v="3.030104712041885E-2"/>
    <n v="2.5"/>
    <n v="1.0799136069114472E-3"/>
  </r>
  <r>
    <s v="01/09/2024"/>
    <s v="GA"/>
    <x v="3"/>
    <s v="Instagram"/>
    <n v="149.99"/>
    <n v="1"/>
    <s v="Completed"/>
    <x v="8"/>
    <x v="0"/>
    <m/>
    <m/>
    <m/>
    <m/>
    <m/>
    <n v="0"/>
    <n v="0"/>
    <n v="0"/>
  </r>
  <r>
    <s v="01/09/2024"/>
    <s v="GA"/>
    <x v="3"/>
    <s v="Instagram"/>
    <n v="149.99"/>
    <n v="4"/>
    <s v="Completed"/>
    <x v="8"/>
    <x v="0"/>
    <m/>
    <m/>
    <m/>
    <m/>
    <m/>
    <n v="0"/>
    <n v="0"/>
    <n v="0"/>
  </r>
  <r>
    <s v="01/09/2024"/>
    <s v="GA"/>
    <x v="2"/>
    <s v="TikTok"/>
    <n v="224.99"/>
    <n v="3"/>
    <s v="Completed"/>
    <x v="8"/>
    <x v="2"/>
    <m/>
    <m/>
    <m/>
    <m/>
    <m/>
    <n v="0"/>
    <n v="0"/>
    <n v="0"/>
  </r>
  <r>
    <s v="01/09/2024"/>
    <s v="GA"/>
    <x v="3"/>
    <s v="Spotify"/>
    <n v="149.99"/>
    <n v="1"/>
    <s v="Completed"/>
    <x v="8"/>
    <x v="3"/>
    <s v="spotify_promo"/>
    <n v="2315"/>
    <n v="30560"/>
    <n v="926"/>
    <s v="TX"/>
    <n v="3.030104712041885E-2"/>
    <n v="2.5"/>
    <n v="1.0799136069114472E-3"/>
  </r>
  <r>
    <s v="01/09/2024"/>
    <s v="GA"/>
    <x v="5"/>
    <s v="TikTok"/>
    <n v="199.99"/>
    <n v="3"/>
    <s v="Completed"/>
    <x v="8"/>
    <x v="2"/>
    <m/>
    <m/>
    <m/>
    <m/>
    <m/>
    <n v="0"/>
    <n v="0"/>
    <n v="0"/>
  </r>
  <r>
    <s v="01/09/2024"/>
    <s v="GA"/>
    <x v="3"/>
    <s v="TikTok"/>
    <n v="149.99"/>
    <n v="2"/>
    <s v="Completed"/>
    <x v="8"/>
    <x v="2"/>
    <m/>
    <m/>
    <m/>
    <m/>
    <m/>
    <n v="0"/>
    <n v="0"/>
    <n v="0"/>
  </r>
  <r>
    <s v="01/09/2024"/>
    <s v="GA"/>
    <x v="3"/>
    <s v="Blog"/>
    <n v="149.99"/>
    <n v="2"/>
    <s v="Completed"/>
    <x v="8"/>
    <x v="1"/>
    <m/>
    <m/>
    <m/>
    <m/>
    <m/>
    <n v="0"/>
    <n v="0"/>
    <n v="0"/>
  </r>
  <r>
    <s v="01/09/2024"/>
    <s v="GA"/>
    <x v="3"/>
    <s v="TikTok"/>
    <n v="187.49"/>
    <n v="1"/>
    <s v="Completed"/>
    <x v="8"/>
    <x v="2"/>
    <m/>
    <m/>
    <m/>
    <m/>
    <m/>
    <n v="0"/>
    <n v="0"/>
    <n v="0"/>
  </r>
  <r>
    <s v="01/09/2024"/>
    <s v="GA"/>
    <x v="2"/>
    <s v="Instagram"/>
    <n v="179.99"/>
    <n v="1"/>
    <s v="Completed"/>
    <x v="8"/>
    <x v="0"/>
    <m/>
    <m/>
    <m/>
    <m/>
    <m/>
    <n v="0"/>
    <n v="0"/>
    <n v="0"/>
  </r>
  <r>
    <s v="01/09/2024"/>
    <s v="GA"/>
    <x v="3"/>
    <s v="Spotify"/>
    <n v="149.99"/>
    <n v="2"/>
    <s v="Completed"/>
    <x v="8"/>
    <x v="3"/>
    <s v="spotify_promo"/>
    <n v="2315"/>
    <n v="30560"/>
    <n v="926"/>
    <s v="TX"/>
    <n v="3.030104712041885E-2"/>
    <n v="2.5"/>
    <n v="2.1598272138228943E-3"/>
  </r>
  <r>
    <s v="01/09/2024"/>
    <s v="VIP"/>
    <x v="6"/>
    <s v="Spotify"/>
    <n v="399.99"/>
    <n v="1"/>
    <s v="Completed"/>
    <x v="8"/>
    <x v="3"/>
    <s v="spotify_promo"/>
    <n v="2315"/>
    <n v="30560"/>
    <n v="926"/>
    <s v="TX"/>
    <n v="3.030104712041885E-2"/>
    <n v="2.5"/>
    <n v="1.0799136069114472E-3"/>
  </r>
  <r>
    <s v="01/09/2024"/>
    <s v="GA"/>
    <x v="5"/>
    <s v="TikTok"/>
    <n v="159.99"/>
    <n v="1"/>
    <s v="Completed"/>
    <x v="8"/>
    <x v="2"/>
    <m/>
    <m/>
    <m/>
    <m/>
    <m/>
    <n v="0"/>
    <n v="0"/>
    <n v="0"/>
  </r>
  <r>
    <s v="01/09/2024"/>
    <s v="GA"/>
    <x v="3"/>
    <s v="Instagram"/>
    <n v="187.49"/>
    <n v="3"/>
    <s v="Completed"/>
    <x v="8"/>
    <x v="0"/>
    <m/>
    <m/>
    <m/>
    <m/>
    <m/>
    <n v="0"/>
    <n v="0"/>
    <n v="0"/>
  </r>
  <r>
    <s v="01/09/2024"/>
    <s v="GA"/>
    <x v="0"/>
    <s v="Spotify"/>
    <n v="169.99"/>
    <n v="1"/>
    <s v="Completed"/>
    <x v="8"/>
    <x v="3"/>
    <s v="spotify_promo"/>
    <n v="2315"/>
    <n v="30560"/>
    <n v="926"/>
    <s v="TX"/>
    <n v="3.030104712041885E-2"/>
    <n v="2.5"/>
    <n v="1.0799136069114472E-3"/>
  </r>
  <r>
    <s v="01/09/2024"/>
    <s v="VIP"/>
    <x v="3"/>
    <s v="Spotify"/>
    <n v="299.99"/>
    <n v="2"/>
    <s v="Completed"/>
    <x v="8"/>
    <x v="3"/>
    <s v="spotify_promo"/>
    <n v="2315"/>
    <n v="30560"/>
    <n v="926"/>
    <s v="TX"/>
    <n v="3.030104712041885E-2"/>
    <n v="2.5"/>
    <n v="2.1598272138228943E-3"/>
  </r>
  <r>
    <s v="01/09/2024"/>
    <s v="GA"/>
    <x v="3"/>
    <s v="Instagram"/>
    <n v="149.99"/>
    <n v="2"/>
    <s v="Completed"/>
    <x v="8"/>
    <x v="0"/>
    <m/>
    <m/>
    <m/>
    <m/>
    <m/>
    <n v="0"/>
    <n v="0"/>
    <n v="0"/>
  </r>
  <r>
    <s v="01/09/2024"/>
    <s v="GA"/>
    <x v="2"/>
    <s v="Spotify"/>
    <n v="179.99"/>
    <n v="2"/>
    <s v="Completed"/>
    <x v="8"/>
    <x v="3"/>
    <s v="spotify_promo"/>
    <n v="2315"/>
    <n v="30560"/>
    <n v="926"/>
    <s v="TX"/>
    <n v="3.030104712041885E-2"/>
    <n v="2.5"/>
    <n v="2.1598272138228943E-3"/>
  </r>
  <r>
    <s v="01/09/2024"/>
    <s v="VIP"/>
    <x v="4"/>
    <s v="Instagram"/>
    <n v="339.99"/>
    <n v="1"/>
    <s v="Completed"/>
    <x v="8"/>
    <x v="0"/>
    <m/>
    <m/>
    <m/>
    <m/>
    <m/>
    <n v="0"/>
    <n v="0"/>
    <n v="0"/>
  </r>
  <r>
    <s v="01/09/2024"/>
    <s v="GA"/>
    <x v="3"/>
    <s v="Spotify"/>
    <n v="149.99"/>
    <n v="1"/>
    <s v="Completed"/>
    <x v="8"/>
    <x v="3"/>
    <s v="spotify_promo"/>
    <n v="2315"/>
    <n v="30560"/>
    <n v="926"/>
    <s v="TX"/>
    <n v="3.030104712041885E-2"/>
    <n v="2.5"/>
    <n v="1.0799136069114472E-3"/>
  </r>
  <r>
    <s v="01/10/2024"/>
    <s v="VIP"/>
    <x v="1"/>
    <s v="Instagram"/>
    <n v="399.99"/>
    <n v="1"/>
    <s v="Completed"/>
    <x v="9"/>
    <x v="0"/>
    <m/>
    <m/>
    <m/>
    <m/>
    <m/>
    <n v="0"/>
    <n v="0"/>
    <n v="0"/>
  </r>
  <r>
    <s v="01/10/2024"/>
    <s v="GA"/>
    <x v="4"/>
    <s v="TikTok"/>
    <n v="169.99"/>
    <n v="3"/>
    <s v="Completed"/>
    <x v="9"/>
    <x v="2"/>
    <m/>
    <m/>
    <m/>
    <m/>
    <m/>
    <n v="0"/>
    <n v="0"/>
    <n v="0"/>
  </r>
  <r>
    <s v="01/10/2024"/>
    <s v="GA"/>
    <x v="3"/>
    <s v="TikTok"/>
    <n v="149.99"/>
    <n v="1"/>
    <s v="Completed"/>
    <x v="9"/>
    <x v="2"/>
    <m/>
    <m/>
    <m/>
    <m/>
    <m/>
    <n v="0"/>
    <n v="0"/>
    <n v="0"/>
  </r>
  <r>
    <s v="01/10/2024"/>
    <m/>
    <x v="2"/>
    <s v="Spotify"/>
    <n v="179.99"/>
    <n v="2"/>
    <s v="Completed"/>
    <x v="9"/>
    <x v="3"/>
    <s v="spotify_promo"/>
    <n v="2672.5"/>
    <n v="44036"/>
    <n v="1069"/>
    <s v="TX"/>
    <n v="2.4275592696884368E-2"/>
    <n v="2.5"/>
    <n v="1.8709073900841909E-3"/>
  </r>
  <r>
    <s v="01/10/2024"/>
    <s v="GA"/>
    <x v="3"/>
    <s v="Instagram"/>
    <n v="149.99"/>
    <n v="2"/>
    <s v="Completed"/>
    <x v="9"/>
    <x v="0"/>
    <m/>
    <m/>
    <m/>
    <m/>
    <m/>
    <n v="0"/>
    <n v="0"/>
    <n v="0"/>
  </r>
  <r>
    <s v="01/10/2024"/>
    <s v="GA"/>
    <x v="6"/>
    <s v="Instagram"/>
    <n v="199.99"/>
    <n v="1"/>
    <s v="Completed"/>
    <x v="9"/>
    <x v="0"/>
    <m/>
    <m/>
    <m/>
    <m/>
    <m/>
    <n v="0"/>
    <n v="0"/>
    <n v="0"/>
  </r>
  <r>
    <s v="01/10/2024"/>
    <s v="VIP"/>
    <x v="4"/>
    <s v="Spotify"/>
    <n v="339.99"/>
    <n v="2"/>
    <s v="Completed"/>
    <x v="9"/>
    <x v="3"/>
    <s v="spotify_promo"/>
    <n v="2672.5"/>
    <n v="44036"/>
    <n v="1069"/>
    <s v="TX"/>
    <n v="2.4275592696884368E-2"/>
    <n v="2.5"/>
    <n v="1.8709073900841909E-3"/>
  </r>
  <r>
    <s v="01/10/2024"/>
    <s v="GA"/>
    <x v="3"/>
    <s v="Blog"/>
    <n v="149.99"/>
    <n v="1"/>
    <s v="Completed"/>
    <x v="9"/>
    <x v="1"/>
    <m/>
    <m/>
    <m/>
    <m/>
    <m/>
    <n v="0"/>
    <n v="0"/>
    <n v="0"/>
  </r>
  <r>
    <s v="01/10/2024"/>
    <s v="GA"/>
    <x v="3"/>
    <s v="TikTok"/>
    <n v="149.99"/>
    <n v="1"/>
    <s v="Completed"/>
    <x v="9"/>
    <x v="2"/>
    <m/>
    <m/>
    <m/>
    <m/>
    <m/>
    <n v="0"/>
    <n v="0"/>
    <n v="0"/>
  </r>
  <r>
    <s v="01/10/2024"/>
    <s v="GA"/>
    <x v="2"/>
    <s v="Instagram"/>
    <n v="224.99"/>
    <n v="1"/>
    <s v="Completed"/>
    <x v="9"/>
    <x v="0"/>
    <m/>
    <m/>
    <m/>
    <m/>
    <m/>
    <n v="0"/>
    <n v="0"/>
    <n v="0"/>
  </r>
  <r>
    <s v="01/10/2024"/>
    <s v="GA"/>
    <x v="3"/>
    <s v="Instagram"/>
    <n v="149.99"/>
    <n v="1"/>
    <s v="Completed"/>
    <x v="9"/>
    <x v="0"/>
    <m/>
    <m/>
    <m/>
    <m/>
    <m/>
    <n v="0"/>
    <n v="0"/>
    <n v="0"/>
  </r>
  <r>
    <s v="01/10/2024"/>
    <s v="GA"/>
    <x v="6"/>
    <s v="Instagram"/>
    <n v="199.99"/>
    <n v="1"/>
    <s v="Completed"/>
    <x v="9"/>
    <x v="0"/>
    <m/>
    <m/>
    <m/>
    <m/>
    <m/>
    <n v="0"/>
    <n v="0"/>
    <n v="0"/>
  </r>
  <r>
    <s v="01/10/2024"/>
    <s v="GA"/>
    <x v="4"/>
    <s v="Spotify"/>
    <n v="169.99"/>
    <n v="2"/>
    <s v="Completed"/>
    <x v="9"/>
    <x v="3"/>
    <s v="spotify_promo"/>
    <n v="2672.5"/>
    <n v="44036"/>
    <n v="1069"/>
    <s v="TX"/>
    <n v="2.4275592696884368E-2"/>
    <n v="2.5"/>
    <n v="1.8709073900841909E-3"/>
  </r>
  <r>
    <s v="01/10/2024"/>
    <s v="GA"/>
    <x v="3"/>
    <s v="TikTok"/>
    <n v="187.49"/>
    <n v="2"/>
    <s v="Completed"/>
    <x v="9"/>
    <x v="2"/>
    <m/>
    <m/>
    <m/>
    <m/>
    <m/>
    <n v="0"/>
    <n v="0"/>
    <n v="0"/>
  </r>
  <r>
    <s v="01/10/2024"/>
    <s v="GA"/>
    <x v="5"/>
    <s v="Spotify"/>
    <n v="159.99"/>
    <n v="3"/>
    <s v="Completed"/>
    <x v="9"/>
    <x v="3"/>
    <s v="spotify_promo"/>
    <n v="2672.5"/>
    <n v="44036"/>
    <n v="1069"/>
    <s v="TX"/>
    <n v="2.4275592696884368E-2"/>
    <n v="2.5"/>
    <n v="2.8063610851262861E-3"/>
  </r>
  <r>
    <s v="01/10/2024"/>
    <s v="VIP"/>
    <x v="0"/>
    <s v="Instagram"/>
    <n v="339.99"/>
    <n v="1"/>
    <s v="Completed"/>
    <x v="9"/>
    <x v="0"/>
    <m/>
    <m/>
    <m/>
    <m/>
    <m/>
    <n v="0"/>
    <n v="0"/>
    <n v="0"/>
  </r>
  <r>
    <s v="01/10/2024"/>
    <s v="GA"/>
    <x v="3"/>
    <s v="Instagram"/>
    <n v="149.99"/>
    <n v="1"/>
    <s v="Completed"/>
    <x v="9"/>
    <x v="0"/>
    <m/>
    <m/>
    <m/>
    <m/>
    <m/>
    <n v="0"/>
    <n v="0"/>
    <n v="0"/>
  </r>
  <r>
    <s v="01/10/2024"/>
    <s v="VIP"/>
    <x v="3"/>
    <s v="Instagram"/>
    <n v="299.99"/>
    <n v="1"/>
    <s v="Completed"/>
    <x v="9"/>
    <x v="0"/>
    <m/>
    <m/>
    <m/>
    <m/>
    <m/>
    <n v="0"/>
    <n v="0"/>
    <n v="0"/>
  </r>
  <r>
    <s v="01/10/2024"/>
    <s v="GA"/>
    <x v="3"/>
    <s v="Instagram"/>
    <n v="149.99"/>
    <n v="4"/>
    <s v="Completed"/>
    <x v="9"/>
    <x v="0"/>
    <m/>
    <m/>
    <m/>
    <m/>
    <m/>
    <n v="0"/>
    <n v="0"/>
    <n v="0"/>
  </r>
  <r>
    <s v="01/10/2024"/>
    <s v="GA"/>
    <x v="3"/>
    <s v="Instagram"/>
    <n v="149.99"/>
    <n v="2"/>
    <s v="Completed"/>
    <x v="9"/>
    <x v="0"/>
    <m/>
    <m/>
    <m/>
    <m/>
    <m/>
    <n v="0"/>
    <n v="0"/>
    <n v="0"/>
  </r>
  <r>
    <s v="01/10/2024"/>
    <s v="GA"/>
    <x v="3"/>
    <s v="Instagram"/>
    <n v="187.49"/>
    <n v="3"/>
    <s v="Completed"/>
    <x v="9"/>
    <x v="0"/>
    <m/>
    <m/>
    <m/>
    <m/>
    <m/>
    <n v="0"/>
    <n v="0"/>
    <n v="0"/>
  </r>
  <r>
    <s v="01/10/2024"/>
    <s v="GA"/>
    <x v="0"/>
    <s v="Spotify"/>
    <n v="169.99"/>
    <n v="1"/>
    <s v="Completed"/>
    <x v="9"/>
    <x v="3"/>
    <s v="spotify_promo"/>
    <n v="2672.5"/>
    <n v="44036"/>
    <n v="1069"/>
    <s v="TX"/>
    <n v="2.4275592696884368E-2"/>
    <n v="2.5"/>
    <n v="9.3545369504209543E-4"/>
  </r>
  <r>
    <s v="01/10/2024"/>
    <s v="GA"/>
    <x v="5"/>
    <s v="Spotify"/>
    <n v="159.99"/>
    <n v="2"/>
    <s v="Completed"/>
    <x v="9"/>
    <x v="3"/>
    <s v="spotify_promo"/>
    <n v="2672.5"/>
    <n v="44036"/>
    <n v="1069"/>
    <s v="TX"/>
    <n v="2.4275592696884368E-2"/>
    <n v="2.5"/>
    <n v="1.8709073900841909E-3"/>
  </r>
  <r>
    <s v="01/10/2024"/>
    <s v="GA"/>
    <x v="3"/>
    <s v="Spotify"/>
    <n v="149.99"/>
    <n v="2"/>
    <s v="Completed"/>
    <x v="9"/>
    <x v="3"/>
    <s v="spotify_promo"/>
    <n v="2672.5"/>
    <n v="44036"/>
    <n v="1069"/>
    <s v="TX"/>
    <n v="2.4275592696884368E-2"/>
    <n v="2.5"/>
    <n v="1.8709073900841909E-3"/>
  </r>
  <r>
    <s v="01/10/2024"/>
    <s v="GA"/>
    <x v="3"/>
    <s v="TikTok"/>
    <n v="149.99"/>
    <n v="1"/>
    <s v="Completed"/>
    <x v="9"/>
    <x v="2"/>
    <m/>
    <m/>
    <m/>
    <m/>
    <m/>
    <n v="0"/>
    <n v="0"/>
    <n v="0"/>
  </r>
  <r>
    <s v="01/10/2024"/>
    <s v="GA"/>
    <x v="3"/>
    <s v="TikTok"/>
    <n v="149.99"/>
    <n v="1"/>
    <s v="Completed"/>
    <x v="9"/>
    <x v="2"/>
    <m/>
    <m/>
    <m/>
    <m/>
    <m/>
    <n v="0"/>
    <n v="0"/>
    <n v="0"/>
  </r>
  <r>
    <s v="01/10/2024"/>
    <m/>
    <x v="0"/>
    <s v="Spotify"/>
    <n v="169.99"/>
    <n v="2"/>
    <s v="Completed"/>
    <x v="9"/>
    <x v="3"/>
    <s v="spotify_promo"/>
    <n v="2672.5"/>
    <n v="44036"/>
    <n v="1069"/>
    <s v="TX"/>
    <n v="2.4275592696884368E-2"/>
    <n v="2.5"/>
    <n v="1.8709073900841909E-3"/>
  </r>
  <r>
    <s v="01/10/2024"/>
    <s v="GA"/>
    <x v="2"/>
    <s v="Instagram"/>
    <n v="179.99"/>
    <n v="1"/>
    <s v="Completed"/>
    <x v="9"/>
    <x v="0"/>
    <m/>
    <m/>
    <m/>
    <m/>
    <m/>
    <n v="0"/>
    <n v="0"/>
    <n v="0"/>
  </r>
  <r>
    <s v="01/10/2024"/>
    <s v="GA"/>
    <x v="4"/>
    <s v="TikTok"/>
    <n v="169.99"/>
    <n v="1"/>
    <s v="Completed"/>
    <x v="9"/>
    <x v="2"/>
    <m/>
    <m/>
    <m/>
    <m/>
    <m/>
    <n v="0"/>
    <n v="0"/>
    <n v="0"/>
  </r>
  <r>
    <s v="01/10/2024"/>
    <s v="GA"/>
    <x v="3"/>
    <s v="Spotify"/>
    <n v="149.99"/>
    <n v="3"/>
    <s v="Completed"/>
    <x v="9"/>
    <x v="3"/>
    <s v="spotify_promo"/>
    <n v="2672.5"/>
    <n v="44036"/>
    <n v="1069"/>
    <s v="TX"/>
    <n v="2.4275592696884368E-2"/>
    <n v="2.5"/>
    <n v="2.8063610851262861E-3"/>
  </r>
  <r>
    <s v="01/10/2024"/>
    <s v="GA"/>
    <x v="5"/>
    <s v="Spotify"/>
    <n v="199.99"/>
    <n v="2"/>
    <s v="Completed"/>
    <x v="9"/>
    <x v="3"/>
    <s v="spotify_promo"/>
    <n v="2672.5"/>
    <n v="44036"/>
    <n v="1069"/>
    <s v="TX"/>
    <n v="2.4275592696884368E-2"/>
    <n v="2.5"/>
    <n v="1.8709073900841909E-3"/>
  </r>
  <r>
    <s v="01/10/2024"/>
    <s v="GA"/>
    <x v="5"/>
    <s v="Spotify"/>
    <n v="159.99"/>
    <n v="1"/>
    <s v="Completed"/>
    <x v="9"/>
    <x v="3"/>
    <s v="spotify_promo"/>
    <n v="2672.5"/>
    <n v="44036"/>
    <n v="1069"/>
    <s v="TX"/>
    <n v="2.4275592696884368E-2"/>
    <n v="2.5"/>
    <n v="9.3545369504209543E-4"/>
  </r>
  <r>
    <s v="01/10/2024"/>
    <s v="GA"/>
    <x v="3"/>
    <s v="Blog"/>
    <n v="187.49"/>
    <n v="1"/>
    <s v="Completed"/>
    <x v="9"/>
    <x v="1"/>
    <m/>
    <m/>
    <m/>
    <m/>
    <m/>
    <n v="0"/>
    <n v="0"/>
    <n v="0"/>
  </r>
  <r>
    <s v="01/10/2024"/>
    <s v="GA"/>
    <x v="2"/>
    <s v="Instagram"/>
    <n v="179.99"/>
    <n v="1"/>
    <s v="Completed"/>
    <x v="9"/>
    <x v="0"/>
    <m/>
    <m/>
    <m/>
    <m/>
    <m/>
    <n v="0"/>
    <n v="0"/>
    <n v="0"/>
  </r>
  <r>
    <s v="01/10/2024"/>
    <s v="GA"/>
    <x v="3"/>
    <s v="TikTok"/>
    <n v="149.99"/>
    <n v="4"/>
    <s v="Completed"/>
    <x v="9"/>
    <x v="2"/>
    <m/>
    <m/>
    <m/>
    <m/>
    <m/>
    <n v="0"/>
    <n v="0"/>
    <n v="0"/>
  </r>
  <r>
    <s v="01/10/2024"/>
    <s v="GA"/>
    <x v="2"/>
    <s v="Spotify"/>
    <n v="224.99"/>
    <n v="3"/>
    <s v="Completed"/>
    <x v="9"/>
    <x v="3"/>
    <s v="spotify_promo"/>
    <n v="2672.5"/>
    <n v="44036"/>
    <n v="1069"/>
    <s v="TX"/>
    <n v="2.4275592696884368E-2"/>
    <n v="2.5"/>
    <n v="2.8063610851262861E-3"/>
  </r>
  <r>
    <s v="01/10/2024"/>
    <m/>
    <x v="5"/>
    <s v="Instagram"/>
    <n v="159.99"/>
    <n v="1"/>
    <s v="Completed"/>
    <x v="9"/>
    <x v="0"/>
    <m/>
    <m/>
    <m/>
    <m/>
    <m/>
    <n v="0"/>
    <n v="0"/>
    <n v="0"/>
  </r>
  <r>
    <s v="01/10/2024"/>
    <s v="GA"/>
    <x v="3"/>
    <s v="Blog"/>
    <n v="149.99"/>
    <n v="1"/>
    <s v="Completed"/>
    <x v="9"/>
    <x v="1"/>
    <m/>
    <m/>
    <m/>
    <m/>
    <m/>
    <n v="0"/>
    <n v="0"/>
    <n v="0"/>
  </r>
  <r>
    <s v="01/10/2024"/>
    <s v="GA"/>
    <x v="1"/>
    <s v="TikTok"/>
    <n v="199.99"/>
    <n v="1"/>
    <s v="Completed"/>
    <x v="9"/>
    <x v="2"/>
    <m/>
    <m/>
    <m/>
    <m/>
    <m/>
    <n v="0"/>
    <n v="0"/>
    <n v="0"/>
  </r>
  <r>
    <s v="01/10/2024"/>
    <s v="GA"/>
    <x v="3"/>
    <s v="Instagram"/>
    <n v="187.49"/>
    <n v="1"/>
    <s v="Completed"/>
    <x v="9"/>
    <x v="0"/>
    <m/>
    <m/>
    <m/>
    <m/>
    <m/>
    <n v="0"/>
    <n v="0"/>
    <n v="0"/>
  </r>
  <r>
    <s v="01/10/2024"/>
    <s v="GA"/>
    <x v="3"/>
    <s v="Spotify"/>
    <n v="149.99"/>
    <n v="1"/>
    <s v="Completed"/>
    <x v="9"/>
    <x v="3"/>
    <s v="spotify_promo"/>
    <n v="2672.5"/>
    <n v="44036"/>
    <n v="1069"/>
    <s v="TX"/>
    <n v="2.4275592696884368E-2"/>
    <n v="2.5"/>
    <n v="9.3545369504209543E-4"/>
  </r>
  <r>
    <s v="01/10/2024"/>
    <s v="GA"/>
    <x v="3"/>
    <s v="TikTok"/>
    <n v="187.49"/>
    <n v="1"/>
    <s v="Completed"/>
    <x v="9"/>
    <x v="2"/>
    <m/>
    <m/>
    <m/>
    <m/>
    <m/>
    <n v="0"/>
    <n v="0"/>
    <n v="0"/>
  </r>
  <r>
    <s v="01/10/2024"/>
    <s v="GA"/>
    <x v="4"/>
    <s v="TikTok"/>
    <n v="169.99"/>
    <n v="3"/>
    <s v="Completed"/>
    <x v="9"/>
    <x v="2"/>
    <m/>
    <m/>
    <m/>
    <m/>
    <m/>
    <n v="0"/>
    <n v="0"/>
    <n v="0"/>
  </r>
  <r>
    <s v="01/10/2024"/>
    <s v="VIP"/>
    <x v="3"/>
    <s v="TikTok"/>
    <n v="299.99"/>
    <n v="4"/>
    <s v="Completed"/>
    <x v="9"/>
    <x v="2"/>
    <m/>
    <m/>
    <m/>
    <m/>
    <m/>
    <n v="0"/>
    <n v="0"/>
    <n v="0"/>
  </r>
  <r>
    <s v="01/10/2024"/>
    <s v="GA"/>
    <x v="2"/>
    <s v="Spotify"/>
    <n v="179.99"/>
    <n v="4"/>
    <s v="Completed"/>
    <x v="9"/>
    <x v="3"/>
    <s v="spotify_promo"/>
    <n v="2672.5"/>
    <n v="44036"/>
    <n v="1069"/>
    <s v="TX"/>
    <n v="2.4275592696884368E-2"/>
    <n v="2.5"/>
    <n v="3.7418147801683817E-3"/>
  </r>
  <r>
    <s v="01/10/2024"/>
    <s v="GA"/>
    <x v="4"/>
    <s v="Instagram"/>
    <n v="169.99"/>
    <n v="1"/>
    <s v="Completed"/>
    <x v="9"/>
    <x v="0"/>
    <m/>
    <m/>
    <m/>
    <m/>
    <m/>
    <n v="0"/>
    <n v="0"/>
    <n v="0"/>
  </r>
  <r>
    <s v="01/10/2024"/>
    <s v="VIP"/>
    <x v="0"/>
    <s v="Spotify"/>
    <n v="339.99"/>
    <n v="1"/>
    <s v="Completed"/>
    <x v="9"/>
    <x v="3"/>
    <s v="spotify_promo"/>
    <n v="2672.5"/>
    <n v="44036"/>
    <n v="1069"/>
    <s v="TX"/>
    <n v="2.4275592696884368E-2"/>
    <n v="2.5"/>
    <n v="9.3545369504209543E-4"/>
  </r>
  <r>
    <s v="01/10/2024"/>
    <s v="GA"/>
    <x v="3"/>
    <s v="Spotify"/>
    <n v="187.49"/>
    <n v="1"/>
    <s v="Completed"/>
    <x v="9"/>
    <x v="3"/>
    <s v="spotify_promo"/>
    <n v="2672.5"/>
    <n v="44036"/>
    <n v="1069"/>
    <s v="TX"/>
    <n v="2.4275592696884368E-2"/>
    <n v="2.5"/>
    <n v="9.3545369504209543E-4"/>
  </r>
  <r>
    <s v="01/10/2024"/>
    <s v="GA"/>
    <x v="2"/>
    <s v="Spotify"/>
    <n v="179.99"/>
    <n v="1"/>
    <s v="Completed"/>
    <x v="9"/>
    <x v="3"/>
    <s v="spotify_promo"/>
    <n v="2672.5"/>
    <n v="44036"/>
    <n v="1069"/>
    <s v="TX"/>
    <n v="2.4275592696884368E-2"/>
    <n v="2.5"/>
    <n v="9.3545369504209543E-4"/>
  </r>
  <r>
    <s v="01/10/2024"/>
    <s v="GA"/>
    <x v="3"/>
    <s v="Instagram"/>
    <n v="187.49"/>
    <n v="3"/>
    <s v="Completed"/>
    <x v="9"/>
    <x v="0"/>
    <m/>
    <m/>
    <m/>
    <m/>
    <m/>
    <n v="0"/>
    <n v="0"/>
    <n v="0"/>
  </r>
  <r>
    <s v="01/10/2024"/>
    <s v="VIP"/>
    <x v="3"/>
    <s v="TikTok"/>
    <n v="299.99"/>
    <n v="1"/>
    <s v="Completed"/>
    <x v="9"/>
    <x v="2"/>
    <m/>
    <m/>
    <m/>
    <m/>
    <m/>
    <n v="0"/>
    <n v="0"/>
    <n v="0"/>
  </r>
  <r>
    <s v="01/10/2024"/>
    <s v="GA"/>
    <x v="3"/>
    <s v="Instagram"/>
    <n v="187.49"/>
    <n v="1"/>
    <s v="Completed"/>
    <x v="9"/>
    <x v="0"/>
    <m/>
    <m/>
    <m/>
    <m/>
    <m/>
    <n v="0"/>
    <n v="0"/>
    <n v="0"/>
  </r>
  <r>
    <s v="01/10/2024"/>
    <s v="GA"/>
    <x v="0"/>
    <s v="TikTok"/>
    <n v="169.99"/>
    <n v="1"/>
    <s v="Completed"/>
    <x v="9"/>
    <x v="2"/>
    <m/>
    <m/>
    <m/>
    <m/>
    <m/>
    <n v="0"/>
    <n v="0"/>
    <n v="0"/>
  </r>
  <r>
    <s v="01/10/2024"/>
    <s v="GA"/>
    <x v="3"/>
    <s v="Blog"/>
    <n v="187.49"/>
    <n v="2"/>
    <s v="Completed"/>
    <x v="9"/>
    <x v="1"/>
    <m/>
    <m/>
    <m/>
    <m/>
    <m/>
    <n v="0"/>
    <n v="0"/>
    <n v="0"/>
  </r>
  <r>
    <s v="01/10/2024"/>
    <s v="GA"/>
    <x v="3"/>
    <s v="Spotify"/>
    <n v="149.99"/>
    <n v="4"/>
    <s v="Completed"/>
    <x v="9"/>
    <x v="3"/>
    <s v="spotify_promo"/>
    <n v="2672.5"/>
    <n v="44036"/>
    <n v="1069"/>
    <s v="TX"/>
    <n v="2.4275592696884368E-2"/>
    <n v="2.5"/>
    <n v="3.7418147801683817E-3"/>
  </r>
  <r>
    <s v="01/10/2024"/>
    <s v="GA"/>
    <x v="4"/>
    <s v="Spotify"/>
    <n v="169.99"/>
    <n v="3"/>
    <s v="Completed"/>
    <x v="9"/>
    <x v="3"/>
    <s v="spotify_promo"/>
    <n v="2672.5"/>
    <n v="44036"/>
    <n v="1069"/>
    <s v="TX"/>
    <n v="2.4275592696884368E-2"/>
    <n v="2.5"/>
    <n v="2.8063610851262861E-3"/>
  </r>
  <r>
    <s v="01/10/2024"/>
    <s v="GA"/>
    <x v="5"/>
    <s v="TikTok"/>
    <n v="199.99"/>
    <n v="1"/>
    <s v="Completed"/>
    <x v="9"/>
    <x v="2"/>
    <m/>
    <m/>
    <m/>
    <m/>
    <m/>
    <n v="0"/>
    <n v="0"/>
    <n v="0"/>
  </r>
  <r>
    <s v="01/10/2024"/>
    <s v="GA"/>
    <x v="4"/>
    <s v="TikTok"/>
    <n v="212.49"/>
    <n v="3"/>
    <s v="Completed"/>
    <x v="9"/>
    <x v="2"/>
    <m/>
    <m/>
    <m/>
    <m/>
    <m/>
    <n v="0"/>
    <n v="0"/>
    <n v="0"/>
  </r>
  <r>
    <s v="01/10/2024"/>
    <s v="GA"/>
    <x v="1"/>
    <s v="Instagram"/>
    <n v="199.99"/>
    <n v="2"/>
    <s v="Completed"/>
    <x v="9"/>
    <x v="0"/>
    <m/>
    <m/>
    <m/>
    <m/>
    <m/>
    <n v="0"/>
    <n v="0"/>
    <n v="0"/>
  </r>
  <r>
    <s v="01/10/2024"/>
    <s v="GA"/>
    <x v="2"/>
    <s v="TikTok"/>
    <n v="179.99"/>
    <n v="1"/>
    <s v="Completed"/>
    <x v="9"/>
    <x v="2"/>
    <m/>
    <m/>
    <m/>
    <m/>
    <m/>
    <n v="0"/>
    <n v="0"/>
    <n v="0"/>
  </r>
  <r>
    <s v="01/10/2024"/>
    <s v="GA"/>
    <x v="4"/>
    <s v="Instagram"/>
    <n v="169.99"/>
    <n v="3"/>
    <s v="Completed"/>
    <x v="9"/>
    <x v="0"/>
    <m/>
    <m/>
    <m/>
    <m/>
    <m/>
    <n v="0"/>
    <n v="0"/>
    <n v="0"/>
  </r>
  <r>
    <s v="01/10/2024"/>
    <s v="GA"/>
    <x v="3"/>
    <s v="Spotify"/>
    <n v="149.99"/>
    <n v="2"/>
    <s v="Completed"/>
    <x v="9"/>
    <x v="3"/>
    <s v="spotify_promo"/>
    <n v="2672.5"/>
    <n v="44036"/>
    <n v="1069"/>
    <s v="TX"/>
    <n v="2.4275592696884368E-2"/>
    <n v="2.5"/>
    <n v="1.8709073900841909E-3"/>
  </r>
  <r>
    <s v="01/10/2024"/>
    <s v="GA"/>
    <x v="3"/>
    <s v="Spotify"/>
    <n v="149.99"/>
    <n v="2"/>
    <s v="Completed"/>
    <x v="9"/>
    <x v="3"/>
    <s v="spotify_promo"/>
    <n v="2672.5"/>
    <n v="44036"/>
    <n v="1069"/>
    <s v="TX"/>
    <n v="2.4275592696884368E-2"/>
    <n v="2.5"/>
    <n v="1.8709073900841909E-3"/>
  </r>
  <r>
    <s v="01/10/2024"/>
    <s v="GA"/>
    <x v="3"/>
    <s v="Instagram"/>
    <n v="187.49"/>
    <n v="2"/>
    <s v="Completed"/>
    <x v="9"/>
    <x v="0"/>
    <m/>
    <m/>
    <m/>
    <m/>
    <m/>
    <n v="0"/>
    <n v="0"/>
    <n v="0"/>
  </r>
  <r>
    <s v="01/10/2024"/>
    <s v="GA"/>
    <x v="3"/>
    <s v="Blog"/>
    <n v="149.99"/>
    <n v="1"/>
    <s v="Completed"/>
    <x v="9"/>
    <x v="1"/>
    <m/>
    <m/>
    <m/>
    <m/>
    <m/>
    <n v="0"/>
    <n v="0"/>
    <n v="0"/>
  </r>
  <r>
    <s v="01/10/2024"/>
    <m/>
    <x v="4"/>
    <s v="Instagram"/>
    <n v="169.99"/>
    <n v="3"/>
    <s v="Completed"/>
    <x v="9"/>
    <x v="0"/>
    <m/>
    <m/>
    <m/>
    <m/>
    <m/>
    <n v="0"/>
    <n v="0"/>
    <n v="0"/>
  </r>
  <r>
    <s v="01/10/2024"/>
    <s v="GA"/>
    <x v="3"/>
    <s v="Spotify"/>
    <n v="149.99"/>
    <n v="1"/>
    <s v="Completed"/>
    <x v="9"/>
    <x v="3"/>
    <s v="spotify_promo"/>
    <n v="2672.5"/>
    <n v="44036"/>
    <n v="1069"/>
    <s v="TX"/>
    <n v="2.4275592696884368E-2"/>
    <n v="2.5"/>
    <n v="9.3545369504209543E-4"/>
  </r>
  <r>
    <s v="01/10/2024"/>
    <s v="GA"/>
    <x v="0"/>
    <s v="Blog"/>
    <n v="169.99"/>
    <n v="1"/>
    <s v="Completed"/>
    <x v="9"/>
    <x v="1"/>
    <m/>
    <m/>
    <m/>
    <m/>
    <m/>
    <n v="0"/>
    <n v="0"/>
    <n v="0"/>
  </r>
  <r>
    <s v="01/10/2024"/>
    <s v="GA"/>
    <x v="3"/>
    <s v="Instagram"/>
    <n v="149.99"/>
    <n v="1"/>
    <s v="Completed"/>
    <x v="9"/>
    <x v="0"/>
    <m/>
    <m/>
    <m/>
    <m/>
    <m/>
    <n v="0"/>
    <n v="0"/>
    <n v="0"/>
  </r>
  <r>
    <s v="01/10/2024"/>
    <s v="GA"/>
    <x v="5"/>
    <s v="TikTok"/>
    <n v="199.99"/>
    <n v="1"/>
    <s v="Completed"/>
    <x v="9"/>
    <x v="2"/>
    <m/>
    <m/>
    <m/>
    <m/>
    <m/>
    <n v="0"/>
    <n v="0"/>
    <n v="0"/>
  </r>
  <r>
    <s v="01/10/2024"/>
    <s v="VIP"/>
    <x v="6"/>
    <s v="Blog"/>
    <n v="399.99"/>
    <n v="1"/>
    <s v="Completed"/>
    <x v="9"/>
    <x v="1"/>
    <m/>
    <m/>
    <m/>
    <m/>
    <m/>
    <n v="0"/>
    <n v="0"/>
    <n v="0"/>
  </r>
  <r>
    <s v="01/10/2024"/>
    <s v="GA"/>
    <x v="1"/>
    <s v="Spotify"/>
    <n v="199.99"/>
    <n v="1"/>
    <s v="Completed"/>
    <x v="9"/>
    <x v="3"/>
    <s v="spotify_promo"/>
    <n v="2672.5"/>
    <n v="44036"/>
    <n v="1069"/>
    <s v="TX"/>
    <n v="2.4275592696884368E-2"/>
    <n v="2.5"/>
    <n v="9.3545369504209543E-4"/>
  </r>
  <r>
    <s v="01/10/2024"/>
    <s v="GA"/>
    <x v="3"/>
    <s v="Spotify"/>
    <n v="187.49"/>
    <n v="1"/>
    <s v="Completed"/>
    <x v="9"/>
    <x v="3"/>
    <s v="spotify_promo"/>
    <n v="2672.5"/>
    <n v="44036"/>
    <n v="1069"/>
    <s v="TX"/>
    <n v="2.4275592696884368E-2"/>
    <n v="2.5"/>
    <n v="9.3545369504209543E-4"/>
  </r>
  <r>
    <s v="01/10/2024"/>
    <s v="GA"/>
    <x v="4"/>
    <s v="Instagram"/>
    <n v="169.99"/>
    <n v="1"/>
    <s v="Completed"/>
    <x v="9"/>
    <x v="0"/>
    <m/>
    <m/>
    <m/>
    <m/>
    <m/>
    <n v="0"/>
    <n v="0"/>
    <n v="0"/>
  </r>
  <r>
    <s v="01/10/2024"/>
    <s v="GA"/>
    <x v="2"/>
    <s v="Blog"/>
    <n v="179.99"/>
    <n v="1"/>
    <s v="Completed"/>
    <x v="9"/>
    <x v="1"/>
    <m/>
    <m/>
    <m/>
    <m/>
    <m/>
    <n v="0"/>
    <n v="0"/>
    <n v="0"/>
  </r>
  <r>
    <s v="01/10/2024"/>
    <m/>
    <x v="4"/>
    <s v="Instagram"/>
    <n v="169.99"/>
    <n v="1"/>
    <s v="Completed"/>
    <x v="9"/>
    <x v="0"/>
    <m/>
    <m/>
    <m/>
    <m/>
    <m/>
    <n v="0"/>
    <n v="0"/>
    <n v="0"/>
  </r>
  <r>
    <s v="01/10/2024"/>
    <s v="GA"/>
    <x v="1"/>
    <s v="Blog"/>
    <n v="199.99"/>
    <n v="2"/>
    <s v="Completed"/>
    <x v="9"/>
    <x v="1"/>
    <m/>
    <m/>
    <m/>
    <m/>
    <m/>
    <n v="0"/>
    <n v="0"/>
    <n v="0"/>
  </r>
  <r>
    <s v="01/10/2024"/>
    <s v="GA"/>
    <x v="5"/>
    <s v="TikTok"/>
    <n v="199.99"/>
    <n v="1"/>
    <s v="Completed"/>
    <x v="9"/>
    <x v="2"/>
    <m/>
    <m/>
    <m/>
    <m/>
    <m/>
    <n v="0"/>
    <n v="0"/>
    <n v="0"/>
  </r>
  <r>
    <s v="01/10/2024"/>
    <s v="GA"/>
    <x v="4"/>
    <s v="Blog"/>
    <n v="169.99"/>
    <n v="1"/>
    <s v="Completed"/>
    <x v="9"/>
    <x v="1"/>
    <m/>
    <m/>
    <m/>
    <m/>
    <m/>
    <n v="0"/>
    <n v="0"/>
    <n v="0"/>
  </r>
  <r>
    <s v="01/10/2024"/>
    <s v="VIP"/>
    <x v="1"/>
    <s v="Spotify"/>
    <n v="399.99"/>
    <n v="1"/>
    <s v="Completed"/>
    <x v="9"/>
    <x v="3"/>
    <s v="spotify_promo"/>
    <n v="2672.5"/>
    <n v="44036"/>
    <n v="1069"/>
    <s v="TX"/>
    <n v="2.4275592696884368E-2"/>
    <n v="2.5"/>
    <n v="9.3545369504209543E-4"/>
  </r>
  <r>
    <s v="01/10/2024"/>
    <m/>
    <x v="3"/>
    <s v="Instagram"/>
    <n v="149.99"/>
    <n v="2"/>
    <s v="Completed"/>
    <x v="9"/>
    <x v="0"/>
    <m/>
    <m/>
    <m/>
    <m/>
    <m/>
    <n v="0"/>
    <n v="0"/>
    <n v="0"/>
  </r>
  <r>
    <s v="01/10/2024"/>
    <s v="VIP"/>
    <x v="3"/>
    <s v="Spotify"/>
    <n v="299.99"/>
    <n v="1"/>
    <s v="Completed"/>
    <x v="9"/>
    <x v="3"/>
    <s v="spotify_promo"/>
    <n v="2672.5"/>
    <n v="44036"/>
    <n v="1069"/>
    <s v="TX"/>
    <n v="2.4275592696884368E-2"/>
    <n v="2.5"/>
    <n v="9.3545369504209543E-4"/>
  </r>
  <r>
    <s v="01/10/2024"/>
    <s v="GA"/>
    <x v="2"/>
    <s v="Spotify"/>
    <n v="179.99"/>
    <n v="2"/>
    <s v="Completed"/>
    <x v="9"/>
    <x v="3"/>
    <s v="spotify_promo"/>
    <n v="2672.5"/>
    <n v="44036"/>
    <n v="1069"/>
    <s v="TX"/>
    <n v="2.4275592696884368E-2"/>
    <n v="2.5"/>
    <n v="1.8709073900841909E-3"/>
  </r>
  <r>
    <s v="01/10/2024"/>
    <s v="GA"/>
    <x v="1"/>
    <s v="Spotify"/>
    <n v="199.99"/>
    <n v="3"/>
    <s v="Completed"/>
    <x v="9"/>
    <x v="3"/>
    <s v="spotify_promo"/>
    <n v="2672.5"/>
    <n v="44036"/>
    <n v="1069"/>
    <s v="TX"/>
    <n v="2.4275592696884368E-2"/>
    <n v="2.5"/>
    <n v="2.8063610851262861E-3"/>
  </r>
  <r>
    <s v="01/10/2024"/>
    <s v="GA"/>
    <x v="2"/>
    <s v="Blog"/>
    <n v="179.99"/>
    <n v="3"/>
    <s v="Completed"/>
    <x v="9"/>
    <x v="1"/>
    <m/>
    <m/>
    <m/>
    <m/>
    <m/>
    <n v="0"/>
    <n v="0"/>
    <n v="0"/>
  </r>
  <r>
    <s v="01/10/2024"/>
    <s v="GA"/>
    <x v="1"/>
    <s v="Instagram"/>
    <n v="199.99"/>
    <n v="1"/>
    <s v="Completed"/>
    <x v="9"/>
    <x v="0"/>
    <m/>
    <m/>
    <m/>
    <m/>
    <m/>
    <n v="0"/>
    <n v="0"/>
    <n v="0"/>
  </r>
  <r>
    <s v="01/10/2024"/>
    <s v="GA"/>
    <x v="3"/>
    <s v="Instagram"/>
    <n v="187.49"/>
    <n v="1"/>
    <s v="Completed"/>
    <x v="9"/>
    <x v="0"/>
    <m/>
    <m/>
    <m/>
    <m/>
    <m/>
    <n v="0"/>
    <n v="0"/>
    <n v="0"/>
  </r>
  <r>
    <s v="01/10/2024"/>
    <s v="GA"/>
    <x v="3"/>
    <s v="TikTok"/>
    <n v="187.49"/>
    <n v="1"/>
    <s v="Completed"/>
    <x v="9"/>
    <x v="2"/>
    <m/>
    <m/>
    <m/>
    <m/>
    <m/>
    <n v="0"/>
    <n v="0"/>
    <n v="0"/>
  </r>
  <r>
    <s v="01/10/2024"/>
    <s v="VIP"/>
    <x v="0"/>
    <s v="Instagram"/>
    <n v="339.99"/>
    <n v="1"/>
    <s v="Completed"/>
    <x v="9"/>
    <x v="0"/>
    <m/>
    <m/>
    <m/>
    <m/>
    <m/>
    <n v="0"/>
    <n v="0"/>
    <n v="0"/>
  </r>
  <r>
    <s v="01/10/2024"/>
    <s v="GA"/>
    <x v="3"/>
    <s v="Blog"/>
    <n v="149.99"/>
    <n v="4"/>
    <s v="Completed"/>
    <x v="9"/>
    <x v="1"/>
    <m/>
    <m/>
    <m/>
    <m/>
    <m/>
    <n v="0"/>
    <n v="0"/>
    <n v="0"/>
  </r>
  <r>
    <s v="01/10/2024"/>
    <s v="GA"/>
    <x v="3"/>
    <s v="Instagram"/>
    <n v="187.49"/>
    <n v="1"/>
    <s v="Completed"/>
    <x v="9"/>
    <x v="0"/>
    <m/>
    <m/>
    <m/>
    <m/>
    <m/>
    <n v="0"/>
    <n v="0"/>
    <n v="0"/>
  </r>
  <r>
    <s v="01/10/2024"/>
    <s v="GA"/>
    <x v="3"/>
    <s v="Blog"/>
    <n v="149.99"/>
    <n v="3"/>
    <s v="Completed"/>
    <x v="9"/>
    <x v="1"/>
    <m/>
    <m/>
    <m/>
    <m/>
    <m/>
    <n v="0"/>
    <n v="0"/>
    <n v="0"/>
  </r>
  <r>
    <s v="01/10/2024"/>
    <s v="GA"/>
    <x v="3"/>
    <s v="Instagram"/>
    <n v="149.99"/>
    <n v="1"/>
    <s v="Completed"/>
    <x v="9"/>
    <x v="0"/>
    <m/>
    <m/>
    <m/>
    <m/>
    <m/>
    <n v="0"/>
    <n v="0"/>
    <n v="0"/>
  </r>
  <r>
    <s v="01/10/2024"/>
    <s v="GA"/>
    <x v="2"/>
    <s v="Instagram"/>
    <n v="179.99"/>
    <n v="1"/>
    <s v="Completed"/>
    <x v="9"/>
    <x v="0"/>
    <m/>
    <m/>
    <m/>
    <m/>
    <m/>
    <n v="0"/>
    <n v="0"/>
    <n v="0"/>
  </r>
  <r>
    <s v="01/10/2024"/>
    <s v="GA"/>
    <x v="0"/>
    <s v="TikTok"/>
    <n v="169.99"/>
    <n v="1"/>
    <s v="Completed"/>
    <x v="9"/>
    <x v="2"/>
    <m/>
    <m/>
    <m/>
    <m/>
    <m/>
    <n v="0"/>
    <n v="0"/>
    <n v="0"/>
  </r>
  <r>
    <s v="01/10/2024"/>
    <m/>
    <x v="3"/>
    <s v="Instagram"/>
    <n v="149.99"/>
    <n v="1"/>
    <s v="Completed"/>
    <x v="9"/>
    <x v="0"/>
    <m/>
    <m/>
    <m/>
    <m/>
    <m/>
    <n v="0"/>
    <n v="0"/>
    <n v="0"/>
  </r>
  <r>
    <s v="01/10/2024"/>
    <s v="GA"/>
    <x v="2"/>
    <s v="Spotify"/>
    <n v="224.99"/>
    <n v="1"/>
    <s v="Completed"/>
    <x v="9"/>
    <x v="3"/>
    <s v="spotify_promo"/>
    <n v="2672.5"/>
    <n v="44036"/>
    <n v="1069"/>
    <s v="TX"/>
    <n v="2.4275592696884368E-2"/>
    <n v="2.5"/>
    <n v="9.3545369504209543E-4"/>
  </r>
  <r>
    <s v="01/10/2024"/>
    <s v="GA"/>
    <x v="4"/>
    <s v="TikTok"/>
    <n v="212.49"/>
    <n v="1"/>
    <s v="Completed"/>
    <x v="9"/>
    <x v="2"/>
    <m/>
    <m/>
    <m/>
    <m/>
    <m/>
    <n v="0"/>
    <n v="0"/>
    <n v="0"/>
  </r>
  <r>
    <s v="01/10/2024"/>
    <s v="GA"/>
    <x v="3"/>
    <s v="TikTok"/>
    <n v="149.99"/>
    <n v="1"/>
    <s v="Completed"/>
    <x v="9"/>
    <x v="2"/>
    <m/>
    <m/>
    <m/>
    <m/>
    <m/>
    <n v="0"/>
    <n v="0"/>
    <n v="0"/>
  </r>
  <r>
    <s v="01/10/2024"/>
    <s v="GA"/>
    <x v="1"/>
    <s v="TikTok"/>
    <n v="199.99"/>
    <n v="1"/>
    <s v="Completed"/>
    <x v="9"/>
    <x v="2"/>
    <m/>
    <m/>
    <m/>
    <m/>
    <m/>
    <n v="0"/>
    <n v="0"/>
    <n v="0"/>
  </r>
  <r>
    <s v="01/10/2024"/>
    <s v="GA"/>
    <x v="3"/>
    <s v="Spotify"/>
    <n v="149.99"/>
    <n v="1"/>
    <s v="Completed"/>
    <x v="9"/>
    <x v="3"/>
    <s v="spotify_promo"/>
    <n v="2672.5"/>
    <n v="44036"/>
    <n v="1069"/>
    <s v="TX"/>
    <n v="2.4275592696884368E-2"/>
    <n v="2.5"/>
    <n v="9.3545369504209543E-4"/>
  </r>
  <r>
    <s v="01/10/2024"/>
    <m/>
    <x v="3"/>
    <s v="Blog"/>
    <n v="149.99"/>
    <n v="2"/>
    <s v="Completed"/>
    <x v="9"/>
    <x v="1"/>
    <m/>
    <m/>
    <m/>
    <m/>
    <m/>
    <n v="0"/>
    <n v="0"/>
    <n v="0"/>
  </r>
  <r>
    <s v="01/10/2024"/>
    <s v="GA"/>
    <x v="3"/>
    <s v="Blog"/>
    <n v="149.99"/>
    <n v="4"/>
    <s v="Completed"/>
    <x v="9"/>
    <x v="1"/>
    <m/>
    <m/>
    <m/>
    <m/>
    <m/>
    <n v="0"/>
    <n v="0"/>
    <n v="0"/>
  </r>
  <r>
    <s v="01/10/2024"/>
    <s v="GA"/>
    <x v="0"/>
    <s v="Blog"/>
    <n v="169.99"/>
    <n v="2"/>
    <s v="Completed"/>
    <x v="9"/>
    <x v="1"/>
    <m/>
    <m/>
    <m/>
    <m/>
    <m/>
    <n v="0"/>
    <n v="0"/>
    <n v="0"/>
  </r>
  <r>
    <s v="01/10/2024"/>
    <s v="GA"/>
    <x v="0"/>
    <s v="TikTok"/>
    <n v="169.99"/>
    <n v="1"/>
    <s v="Completed"/>
    <x v="9"/>
    <x v="2"/>
    <m/>
    <m/>
    <m/>
    <m/>
    <m/>
    <n v="0"/>
    <n v="0"/>
    <n v="0"/>
  </r>
  <r>
    <s v="01/10/2024"/>
    <s v="GA"/>
    <x v="2"/>
    <s v="Instagram"/>
    <n v="179.99"/>
    <n v="1"/>
    <s v="Completed"/>
    <x v="9"/>
    <x v="0"/>
    <m/>
    <m/>
    <m/>
    <m/>
    <m/>
    <n v="0"/>
    <n v="0"/>
    <n v="0"/>
  </r>
  <r>
    <s v="01/10/2024"/>
    <s v="GA"/>
    <x v="4"/>
    <s v="Spotify"/>
    <n v="169.99"/>
    <n v="3"/>
    <s v="Completed"/>
    <x v="9"/>
    <x v="3"/>
    <s v="spotify_promo"/>
    <n v="2672.5"/>
    <n v="44036"/>
    <n v="1069"/>
    <s v="TX"/>
    <n v="2.4275592696884368E-2"/>
    <n v="2.5"/>
    <n v="2.8063610851262861E-3"/>
  </r>
  <r>
    <s v="01/10/2024"/>
    <s v="GA"/>
    <x v="2"/>
    <s v="Spotify"/>
    <n v="179.99"/>
    <n v="2"/>
    <s v="Completed"/>
    <x v="9"/>
    <x v="3"/>
    <s v="spotify_promo"/>
    <n v="2672.5"/>
    <n v="44036"/>
    <n v="1069"/>
    <s v="TX"/>
    <n v="2.4275592696884368E-2"/>
    <n v="2.5"/>
    <n v="1.8709073900841909E-3"/>
  </r>
  <r>
    <s v="01/10/2024"/>
    <s v="VIP"/>
    <x v="0"/>
    <s v="Spotify"/>
    <n v="339.99"/>
    <n v="2"/>
    <s v="Completed"/>
    <x v="9"/>
    <x v="3"/>
    <s v="spotify_promo"/>
    <n v="2672.5"/>
    <n v="44036"/>
    <n v="1069"/>
    <s v="TX"/>
    <n v="2.4275592696884368E-2"/>
    <n v="2.5"/>
    <n v="1.8709073900841909E-3"/>
  </r>
  <r>
    <s v="01/10/2024"/>
    <s v="GA"/>
    <x v="3"/>
    <s v="TikTok"/>
    <n v="187.49"/>
    <n v="2"/>
    <s v="Completed"/>
    <x v="9"/>
    <x v="2"/>
    <m/>
    <m/>
    <m/>
    <m/>
    <m/>
    <n v="0"/>
    <n v="0"/>
    <n v="0"/>
  </r>
  <r>
    <s v="01/10/2024"/>
    <s v="GA"/>
    <x v="2"/>
    <s v="Instagram"/>
    <n v="179.99"/>
    <n v="2"/>
    <s v="Completed"/>
    <x v="9"/>
    <x v="0"/>
    <m/>
    <m/>
    <m/>
    <m/>
    <m/>
    <n v="0"/>
    <n v="0"/>
    <n v="0"/>
  </r>
  <r>
    <s v="01/10/2024"/>
    <s v="GA"/>
    <x v="3"/>
    <s v="Blog"/>
    <n v="149.99"/>
    <n v="1"/>
    <s v="Completed"/>
    <x v="9"/>
    <x v="1"/>
    <m/>
    <m/>
    <m/>
    <m/>
    <m/>
    <n v="0"/>
    <n v="0"/>
    <n v="0"/>
  </r>
  <r>
    <s v="01/10/2024"/>
    <s v="GA"/>
    <x v="3"/>
    <s v="Instagram"/>
    <n v="149.99"/>
    <n v="1"/>
    <s v="Completed"/>
    <x v="9"/>
    <x v="0"/>
    <m/>
    <m/>
    <m/>
    <m/>
    <m/>
    <n v="0"/>
    <n v="0"/>
    <n v="0"/>
  </r>
  <r>
    <s v="01/11/2024"/>
    <s v="GA"/>
    <x v="4"/>
    <s v="Spotify"/>
    <n v="169.99"/>
    <n v="1"/>
    <s v="Completed"/>
    <x v="10"/>
    <x v="3"/>
    <m/>
    <m/>
    <m/>
    <m/>
    <m/>
    <n v="0"/>
    <n v="0"/>
    <n v="0"/>
  </r>
  <r>
    <s v="01/11/2024"/>
    <s v="VIP"/>
    <x v="2"/>
    <s v="TikTok"/>
    <n v="359.99"/>
    <n v="1"/>
    <s v="Completed"/>
    <x v="10"/>
    <x v="2"/>
    <m/>
    <m/>
    <m/>
    <m/>
    <m/>
    <n v="0"/>
    <n v="0"/>
    <n v="0"/>
  </r>
  <r>
    <s v="01/11/2024"/>
    <s v="GA"/>
    <x v="3"/>
    <s v="Instagram"/>
    <n v="149.99"/>
    <n v="1"/>
    <s v="Completed"/>
    <x v="10"/>
    <x v="0"/>
    <m/>
    <m/>
    <m/>
    <m/>
    <m/>
    <n v="0"/>
    <n v="0"/>
    <n v="0"/>
  </r>
  <r>
    <s v="01/11/2024"/>
    <s v="GA"/>
    <x v="2"/>
    <s v="TikTok"/>
    <n v="179.99"/>
    <n v="1"/>
    <s v="Completed"/>
    <x v="10"/>
    <x v="2"/>
    <m/>
    <m/>
    <m/>
    <m/>
    <m/>
    <n v="0"/>
    <n v="0"/>
    <n v="0"/>
  </r>
  <r>
    <s v="01/11/2024"/>
    <s v="GA"/>
    <x v="3"/>
    <s v="Instagram"/>
    <n v="187.49"/>
    <n v="1"/>
    <s v="Completed"/>
    <x v="10"/>
    <x v="0"/>
    <m/>
    <m/>
    <m/>
    <m/>
    <m/>
    <n v="0"/>
    <n v="0"/>
    <n v="0"/>
  </r>
  <r>
    <s v="01/11/2024"/>
    <s v="GA"/>
    <x v="3"/>
    <s v="Spotify"/>
    <n v="149.99"/>
    <n v="1"/>
    <s v="Completed"/>
    <x v="10"/>
    <x v="3"/>
    <m/>
    <m/>
    <m/>
    <m/>
    <m/>
    <n v="0"/>
    <n v="0"/>
    <n v="0"/>
  </r>
  <r>
    <s v="01/11/2024"/>
    <s v="GA"/>
    <x v="3"/>
    <s v="Spotify"/>
    <n v="187.49"/>
    <n v="2"/>
    <s v="Completed"/>
    <x v="10"/>
    <x v="3"/>
    <m/>
    <m/>
    <m/>
    <m/>
    <m/>
    <n v="0"/>
    <n v="0"/>
    <n v="0"/>
  </r>
  <r>
    <s v="01/11/2024"/>
    <s v="GA"/>
    <x v="3"/>
    <s v="TikTok"/>
    <n v="149.99"/>
    <n v="1"/>
    <s v="Completed"/>
    <x v="10"/>
    <x v="2"/>
    <m/>
    <m/>
    <m/>
    <m/>
    <m/>
    <n v="0"/>
    <n v="0"/>
    <n v="0"/>
  </r>
  <r>
    <s v="01/11/2024"/>
    <s v="GA"/>
    <x v="3"/>
    <s v="Instagram"/>
    <n v="187.49"/>
    <n v="1"/>
    <s v="Completed"/>
    <x v="10"/>
    <x v="0"/>
    <m/>
    <m/>
    <m/>
    <m/>
    <m/>
    <n v="0"/>
    <n v="0"/>
    <n v="0"/>
  </r>
  <r>
    <s v="01/11/2024"/>
    <s v="GA"/>
    <x v="5"/>
    <s v="Spotify"/>
    <n v="199.99"/>
    <n v="2"/>
    <s v="Completed"/>
    <x v="10"/>
    <x v="3"/>
    <m/>
    <m/>
    <m/>
    <m/>
    <m/>
    <n v="0"/>
    <n v="0"/>
    <n v="0"/>
  </r>
  <r>
    <s v="01/11/2024"/>
    <s v="GA"/>
    <x v="3"/>
    <s v="Spotify"/>
    <n v="149.99"/>
    <n v="1"/>
    <s v="Completed"/>
    <x v="10"/>
    <x v="3"/>
    <m/>
    <m/>
    <m/>
    <m/>
    <m/>
    <n v="0"/>
    <n v="0"/>
    <n v="0"/>
  </r>
  <r>
    <s v="01/11/2024"/>
    <s v="GA"/>
    <x v="3"/>
    <s v="Instagram"/>
    <n v="187.49"/>
    <n v="1"/>
    <s v="Completed"/>
    <x v="10"/>
    <x v="0"/>
    <m/>
    <m/>
    <m/>
    <m/>
    <m/>
    <n v="0"/>
    <n v="0"/>
    <n v="0"/>
  </r>
  <r>
    <s v="01/11/2024"/>
    <s v="GA"/>
    <x v="2"/>
    <s v="Instagram"/>
    <n v="224.99"/>
    <n v="1"/>
    <s v="Completed"/>
    <x v="10"/>
    <x v="0"/>
    <m/>
    <m/>
    <m/>
    <m/>
    <m/>
    <n v="0"/>
    <n v="0"/>
    <n v="0"/>
  </r>
  <r>
    <s v="01/11/2024"/>
    <s v="GA"/>
    <x v="3"/>
    <s v="TikTok"/>
    <n v="149.99"/>
    <n v="1"/>
    <s v="Completed"/>
    <x v="10"/>
    <x v="2"/>
    <m/>
    <m/>
    <m/>
    <m/>
    <m/>
    <n v="0"/>
    <n v="0"/>
    <n v="0"/>
  </r>
  <r>
    <s v="01/11/2024"/>
    <s v="GA"/>
    <x v="5"/>
    <s v="TikTok"/>
    <n v="159.99"/>
    <n v="1"/>
    <s v="Completed"/>
    <x v="10"/>
    <x v="2"/>
    <m/>
    <m/>
    <m/>
    <m/>
    <m/>
    <n v="0"/>
    <n v="0"/>
    <n v="0"/>
  </r>
  <r>
    <s v="01/11/2024"/>
    <s v="GA"/>
    <x v="3"/>
    <s v="TikTok"/>
    <n v="187.49"/>
    <n v="3"/>
    <s v="Completed"/>
    <x v="10"/>
    <x v="2"/>
    <m/>
    <m/>
    <m/>
    <m/>
    <m/>
    <n v="0"/>
    <n v="0"/>
    <n v="0"/>
  </r>
  <r>
    <s v="01/11/2024"/>
    <s v="GA"/>
    <x v="3"/>
    <s v="Blog"/>
    <n v="149.99"/>
    <n v="1"/>
    <s v="Completed"/>
    <x v="10"/>
    <x v="1"/>
    <s v="blog_promo"/>
    <n v="391.5"/>
    <n v="24926"/>
    <n v="435"/>
    <s v="TEX"/>
    <n v="1.7451656904437132E-2"/>
    <n v="0.9"/>
    <n v="2.2988505747126436E-3"/>
  </r>
  <r>
    <s v="01/11/2024"/>
    <s v="GA"/>
    <x v="3"/>
    <s v="Instagram"/>
    <n v="149.99"/>
    <n v="1"/>
    <s v="Completed"/>
    <x v="10"/>
    <x v="0"/>
    <m/>
    <m/>
    <m/>
    <m/>
    <m/>
    <n v="0"/>
    <n v="0"/>
    <n v="0"/>
  </r>
  <r>
    <s v="01/11/2024"/>
    <s v="GA"/>
    <x v="3"/>
    <s v="Spotify"/>
    <n v="149.99"/>
    <n v="1"/>
    <s v="Completed"/>
    <x v="10"/>
    <x v="3"/>
    <m/>
    <m/>
    <m/>
    <m/>
    <m/>
    <n v="0"/>
    <n v="0"/>
    <n v="0"/>
  </r>
  <r>
    <s v="01/11/2024"/>
    <s v="VIP"/>
    <x v="3"/>
    <s v="Blog"/>
    <n v="299.99"/>
    <n v="3"/>
    <s v="Completed"/>
    <x v="10"/>
    <x v="1"/>
    <s v="blog_promo"/>
    <n v="391.5"/>
    <n v="24926"/>
    <n v="435"/>
    <s v="TEX"/>
    <n v="1.7451656904437132E-2"/>
    <n v="0.9"/>
    <n v="6.8965517241379309E-3"/>
  </r>
  <r>
    <s v="01/11/2024"/>
    <s v="GA"/>
    <x v="3"/>
    <s v="Instagram"/>
    <n v="187.49"/>
    <n v="1"/>
    <s v="Completed"/>
    <x v="10"/>
    <x v="0"/>
    <m/>
    <m/>
    <m/>
    <m/>
    <m/>
    <n v="0"/>
    <n v="0"/>
    <n v="0"/>
  </r>
  <r>
    <s v="01/11/2024"/>
    <m/>
    <x v="3"/>
    <s v="Blog"/>
    <n v="149.99"/>
    <n v="2"/>
    <s v="Completed"/>
    <x v="10"/>
    <x v="1"/>
    <s v="blog_promo"/>
    <n v="391.5"/>
    <n v="24926"/>
    <n v="435"/>
    <s v="TEX"/>
    <n v="1.7451656904437132E-2"/>
    <n v="0.9"/>
    <n v="4.5977011494252873E-3"/>
  </r>
  <r>
    <s v="01/11/2024"/>
    <s v="GA"/>
    <x v="3"/>
    <s v="TikTok"/>
    <n v="187.49"/>
    <n v="2"/>
    <s v="Completed"/>
    <x v="10"/>
    <x v="2"/>
    <m/>
    <m/>
    <m/>
    <m/>
    <m/>
    <n v="0"/>
    <n v="0"/>
    <n v="0"/>
  </r>
  <r>
    <s v="01/11/2024"/>
    <s v="GA"/>
    <x v="4"/>
    <s v="TikTok"/>
    <n v="212.49"/>
    <n v="1"/>
    <s v="Completed"/>
    <x v="10"/>
    <x v="2"/>
    <m/>
    <m/>
    <m/>
    <m/>
    <m/>
    <n v="0"/>
    <n v="0"/>
    <n v="0"/>
  </r>
  <r>
    <s v="01/11/2024"/>
    <s v="GA"/>
    <x v="2"/>
    <s v="Spotify"/>
    <n v="179.99"/>
    <n v="1"/>
    <s v="Completed"/>
    <x v="10"/>
    <x v="3"/>
    <m/>
    <m/>
    <m/>
    <m/>
    <m/>
    <n v="0"/>
    <n v="0"/>
    <n v="0"/>
  </r>
  <r>
    <s v="01/11/2024"/>
    <s v="VIP"/>
    <x v="5"/>
    <s v="Instagram"/>
    <n v="319.99"/>
    <n v="2"/>
    <s v="Completed"/>
    <x v="10"/>
    <x v="0"/>
    <m/>
    <m/>
    <m/>
    <m/>
    <m/>
    <n v="0"/>
    <n v="0"/>
    <n v="0"/>
  </r>
  <r>
    <s v="01/11/2024"/>
    <s v="GA"/>
    <x v="3"/>
    <s v="Spotify"/>
    <n v="149.99"/>
    <n v="2"/>
    <s v="Completed"/>
    <x v="10"/>
    <x v="3"/>
    <m/>
    <m/>
    <m/>
    <m/>
    <m/>
    <n v="0"/>
    <n v="0"/>
    <n v="0"/>
  </r>
  <r>
    <s v="01/11/2024"/>
    <s v="GA"/>
    <x v="3"/>
    <s v="Spotify"/>
    <n v="149.99"/>
    <n v="1"/>
    <s v="Completed"/>
    <x v="10"/>
    <x v="3"/>
    <m/>
    <m/>
    <m/>
    <m/>
    <m/>
    <n v="0"/>
    <n v="0"/>
    <n v="0"/>
  </r>
  <r>
    <s v="01/11/2024"/>
    <s v="GA"/>
    <x v="2"/>
    <s v="TikTok"/>
    <n v="179.99"/>
    <n v="1"/>
    <s v="Completed"/>
    <x v="10"/>
    <x v="2"/>
    <m/>
    <m/>
    <m/>
    <m/>
    <m/>
    <n v="0"/>
    <n v="0"/>
    <n v="0"/>
  </r>
  <r>
    <s v="01/11/2024"/>
    <s v="GA"/>
    <x v="5"/>
    <s v="Instagram"/>
    <n v="159.99"/>
    <n v="1"/>
    <s v="Completed"/>
    <x v="10"/>
    <x v="0"/>
    <m/>
    <m/>
    <m/>
    <m/>
    <m/>
    <n v="0"/>
    <n v="0"/>
    <n v="0"/>
  </r>
  <r>
    <s v="01/11/2024"/>
    <s v="GA"/>
    <x v="3"/>
    <s v="Blog"/>
    <n v="149.99"/>
    <n v="1"/>
    <s v="Completed"/>
    <x v="10"/>
    <x v="1"/>
    <s v="blog_promo"/>
    <n v="391.5"/>
    <n v="24926"/>
    <n v="435"/>
    <s v="TEX"/>
    <n v="1.7451656904437132E-2"/>
    <n v="0.9"/>
    <n v="2.2988505747126436E-3"/>
  </r>
  <r>
    <s v="01/11/2024"/>
    <s v="VIP"/>
    <x v="3"/>
    <s v="Instagram"/>
    <n v="299.99"/>
    <n v="1"/>
    <s v="Completed"/>
    <x v="10"/>
    <x v="0"/>
    <m/>
    <m/>
    <m/>
    <m/>
    <m/>
    <n v="0"/>
    <n v="0"/>
    <n v="0"/>
  </r>
  <r>
    <s v="01/11/2024"/>
    <s v="GA"/>
    <x v="0"/>
    <s v="Spotify"/>
    <n v="169.99"/>
    <n v="1"/>
    <s v="Completed"/>
    <x v="10"/>
    <x v="3"/>
    <m/>
    <m/>
    <m/>
    <m/>
    <m/>
    <n v="0"/>
    <n v="0"/>
    <n v="0"/>
  </r>
  <r>
    <s v="01/11/2024"/>
    <s v="GA"/>
    <x v="3"/>
    <s v="Instagram"/>
    <n v="149.99"/>
    <n v="1"/>
    <s v="Completed"/>
    <x v="10"/>
    <x v="0"/>
    <m/>
    <m/>
    <m/>
    <m/>
    <m/>
    <n v="0"/>
    <n v="0"/>
    <n v="0"/>
  </r>
  <r>
    <s v="01/11/2024"/>
    <s v="GA"/>
    <x v="3"/>
    <s v="Instagram"/>
    <n v="149.99"/>
    <n v="2"/>
    <s v="Completed"/>
    <x v="10"/>
    <x v="0"/>
    <m/>
    <m/>
    <m/>
    <m/>
    <m/>
    <n v="0"/>
    <n v="0"/>
    <n v="0"/>
  </r>
  <r>
    <s v="01/11/2024"/>
    <s v="GA"/>
    <x v="3"/>
    <s v="Blog"/>
    <n v="149.99"/>
    <n v="2"/>
    <s v="Completed"/>
    <x v="10"/>
    <x v="1"/>
    <s v="blog_promo"/>
    <n v="391.5"/>
    <n v="24926"/>
    <n v="435"/>
    <s v="TEX"/>
    <n v="1.7451656904437132E-2"/>
    <n v="0.9"/>
    <n v="4.5977011494252873E-3"/>
  </r>
  <r>
    <s v="01/11/2024"/>
    <s v="GA"/>
    <x v="6"/>
    <s v="Spotify"/>
    <n v="199.99"/>
    <n v="1"/>
    <s v="Completed"/>
    <x v="10"/>
    <x v="3"/>
    <m/>
    <m/>
    <m/>
    <m/>
    <m/>
    <n v="0"/>
    <n v="0"/>
    <n v="0"/>
  </r>
  <r>
    <s v="01/11/2024"/>
    <s v="GA"/>
    <x v="3"/>
    <s v="Spotify"/>
    <n v="149.99"/>
    <n v="1"/>
    <s v="Completed"/>
    <x v="10"/>
    <x v="3"/>
    <m/>
    <m/>
    <m/>
    <m/>
    <m/>
    <n v="0"/>
    <n v="0"/>
    <n v="0"/>
  </r>
  <r>
    <s v="01/11/2024"/>
    <s v="GA"/>
    <x v="0"/>
    <s v="Spotify"/>
    <n v="169.99"/>
    <n v="3"/>
    <s v="Completed"/>
    <x v="10"/>
    <x v="3"/>
    <m/>
    <m/>
    <m/>
    <m/>
    <m/>
    <n v="0"/>
    <n v="0"/>
    <n v="0"/>
  </r>
  <r>
    <s v="01/11/2024"/>
    <s v="GA"/>
    <x v="0"/>
    <s v="Instagram"/>
    <n v="212.49"/>
    <n v="1"/>
    <s v="Completed"/>
    <x v="10"/>
    <x v="0"/>
    <m/>
    <m/>
    <m/>
    <m/>
    <m/>
    <n v="0"/>
    <n v="0"/>
    <n v="0"/>
  </r>
  <r>
    <s v="01/11/2024"/>
    <s v="GA"/>
    <x v="3"/>
    <s v="TikTok"/>
    <n v="187.49"/>
    <n v="1"/>
    <s v="Completed"/>
    <x v="10"/>
    <x v="2"/>
    <m/>
    <m/>
    <m/>
    <m/>
    <m/>
    <n v="0"/>
    <n v="0"/>
    <n v="0"/>
  </r>
  <r>
    <s v="01/11/2024"/>
    <s v="GA"/>
    <x v="3"/>
    <s v="Instagram"/>
    <n v="149.99"/>
    <n v="3"/>
    <s v="Completed"/>
    <x v="10"/>
    <x v="0"/>
    <m/>
    <m/>
    <m/>
    <m/>
    <m/>
    <n v="0"/>
    <n v="0"/>
    <n v="0"/>
  </r>
  <r>
    <s v="01/11/2024"/>
    <s v="GA"/>
    <x v="2"/>
    <s v="TikTok"/>
    <n v="224.99"/>
    <n v="1"/>
    <s v="Completed"/>
    <x v="10"/>
    <x v="2"/>
    <m/>
    <m/>
    <m/>
    <m/>
    <m/>
    <n v="0"/>
    <n v="0"/>
    <n v="0"/>
  </r>
  <r>
    <s v="01/11/2024"/>
    <s v="GA"/>
    <x v="3"/>
    <s v="Spotify"/>
    <n v="187.49"/>
    <n v="1"/>
    <s v="Completed"/>
    <x v="10"/>
    <x v="3"/>
    <m/>
    <m/>
    <m/>
    <m/>
    <m/>
    <n v="0"/>
    <n v="0"/>
    <n v="0"/>
  </r>
  <r>
    <s v="01/11/2024"/>
    <s v="GA"/>
    <x v="2"/>
    <s v="TikTok"/>
    <n v="224.99"/>
    <n v="3"/>
    <s v="Completed"/>
    <x v="10"/>
    <x v="2"/>
    <m/>
    <m/>
    <m/>
    <m/>
    <m/>
    <n v="0"/>
    <n v="0"/>
    <n v="0"/>
  </r>
  <r>
    <s v="01/11/2024"/>
    <s v="GA"/>
    <x v="3"/>
    <s v="Spotify"/>
    <n v="149.99"/>
    <n v="1"/>
    <s v="Completed"/>
    <x v="10"/>
    <x v="3"/>
    <m/>
    <m/>
    <m/>
    <m/>
    <m/>
    <n v="0"/>
    <n v="0"/>
    <n v="0"/>
  </r>
  <r>
    <s v="01/11/2024"/>
    <s v="GA"/>
    <x v="3"/>
    <s v="Spotify"/>
    <n v="187.49"/>
    <n v="1"/>
    <s v="Completed"/>
    <x v="10"/>
    <x v="3"/>
    <m/>
    <m/>
    <m/>
    <m/>
    <m/>
    <n v="0"/>
    <n v="0"/>
    <n v="0"/>
  </r>
  <r>
    <s v="01/11/2024"/>
    <m/>
    <x v="2"/>
    <s v="Spotify"/>
    <n v="179.99"/>
    <n v="1"/>
    <s v="Completed"/>
    <x v="10"/>
    <x v="3"/>
    <m/>
    <m/>
    <m/>
    <m/>
    <m/>
    <n v="0"/>
    <n v="0"/>
    <n v="0"/>
  </r>
  <r>
    <s v="01/11/2024"/>
    <s v="GA"/>
    <x v="5"/>
    <s v="Blog"/>
    <n v="159.99"/>
    <n v="2"/>
    <s v="Completed"/>
    <x v="10"/>
    <x v="1"/>
    <s v="blog_promo"/>
    <n v="391.5"/>
    <n v="24926"/>
    <n v="435"/>
    <s v="TEX"/>
    <n v="1.7451656904437132E-2"/>
    <n v="0.9"/>
    <n v="4.5977011494252873E-3"/>
  </r>
  <r>
    <s v="01/11/2024"/>
    <m/>
    <x v="3"/>
    <s v="TikTok"/>
    <n v="149.99"/>
    <n v="1"/>
    <s v="Completed"/>
    <x v="10"/>
    <x v="2"/>
    <m/>
    <m/>
    <m/>
    <m/>
    <m/>
    <n v="0"/>
    <n v="0"/>
    <n v="0"/>
  </r>
  <r>
    <s v="01/11/2024"/>
    <s v="GA"/>
    <x v="3"/>
    <s v="TikTok"/>
    <n v="149.99"/>
    <n v="2"/>
    <s v="Completed"/>
    <x v="10"/>
    <x v="2"/>
    <m/>
    <m/>
    <m/>
    <m/>
    <m/>
    <n v="0"/>
    <n v="0"/>
    <n v="0"/>
  </r>
  <r>
    <s v="01/11/2024"/>
    <s v="GA"/>
    <x v="0"/>
    <s v="Spotify"/>
    <n v="212.49"/>
    <n v="1"/>
    <s v="Completed"/>
    <x v="10"/>
    <x v="3"/>
    <m/>
    <m/>
    <m/>
    <m/>
    <m/>
    <n v="0"/>
    <n v="0"/>
    <n v="0"/>
  </r>
  <r>
    <s v="01/11/2024"/>
    <s v="GA"/>
    <x v="3"/>
    <s v="Instagram"/>
    <n v="149.99"/>
    <n v="3"/>
    <s v="Completed"/>
    <x v="10"/>
    <x v="0"/>
    <m/>
    <m/>
    <m/>
    <m/>
    <m/>
    <n v="0"/>
    <n v="0"/>
    <n v="0"/>
  </r>
  <r>
    <s v="01/11/2024"/>
    <s v="GA"/>
    <x v="3"/>
    <s v="Spotify"/>
    <n v="149.99"/>
    <n v="1"/>
    <s v="Completed"/>
    <x v="10"/>
    <x v="3"/>
    <m/>
    <m/>
    <m/>
    <m/>
    <m/>
    <n v="0"/>
    <n v="0"/>
    <n v="0"/>
  </r>
  <r>
    <s v="01/11/2024"/>
    <s v="GA"/>
    <x v="3"/>
    <s v="TikTok"/>
    <n v="149.99"/>
    <n v="3"/>
    <s v="Completed"/>
    <x v="10"/>
    <x v="2"/>
    <m/>
    <m/>
    <m/>
    <m/>
    <m/>
    <n v="0"/>
    <n v="0"/>
    <n v="0"/>
  </r>
  <r>
    <s v="01/11/2024"/>
    <s v="GA"/>
    <x v="2"/>
    <s v="Instagram"/>
    <n v="179.99"/>
    <n v="1"/>
    <s v="Completed"/>
    <x v="10"/>
    <x v="0"/>
    <m/>
    <m/>
    <m/>
    <m/>
    <m/>
    <n v="0"/>
    <n v="0"/>
    <n v="0"/>
  </r>
  <r>
    <s v="01/11/2024"/>
    <s v="GA"/>
    <x v="3"/>
    <s v="Instagram"/>
    <n v="187.49"/>
    <n v="2"/>
    <s v="Completed"/>
    <x v="10"/>
    <x v="0"/>
    <m/>
    <m/>
    <m/>
    <m/>
    <m/>
    <n v="0"/>
    <n v="0"/>
    <n v="0"/>
  </r>
  <r>
    <s v="01/11/2024"/>
    <s v="GA"/>
    <x v="3"/>
    <s v="Spotify"/>
    <n v="187.49"/>
    <n v="1"/>
    <s v="Completed"/>
    <x v="10"/>
    <x v="3"/>
    <m/>
    <m/>
    <m/>
    <m/>
    <m/>
    <n v="0"/>
    <n v="0"/>
    <n v="0"/>
  </r>
  <r>
    <s v="01/11/2024"/>
    <s v="GA"/>
    <x v="3"/>
    <s v="TikTok"/>
    <n v="149.99"/>
    <n v="1"/>
    <s v="Completed"/>
    <x v="10"/>
    <x v="2"/>
    <m/>
    <m/>
    <m/>
    <m/>
    <m/>
    <n v="0"/>
    <n v="0"/>
    <n v="0"/>
  </r>
  <r>
    <s v="01/11/2024"/>
    <s v="VIP"/>
    <x v="3"/>
    <s v="Instagram"/>
    <n v="299.99"/>
    <n v="2"/>
    <s v="Completed"/>
    <x v="10"/>
    <x v="0"/>
    <m/>
    <m/>
    <m/>
    <m/>
    <m/>
    <n v="0"/>
    <n v="0"/>
    <n v="0"/>
  </r>
  <r>
    <s v="01/11/2024"/>
    <s v="GA"/>
    <x v="2"/>
    <s v="TikTok"/>
    <n v="179.99"/>
    <n v="2"/>
    <s v="Completed"/>
    <x v="10"/>
    <x v="2"/>
    <m/>
    <m/>
    <m/>
    <m/>
    <m/>
    <n v="0"/>
    <n v="0"/>
    <n v="0"/>
  </r>
  <r>
    <s v="01/11/2024"/>
    <s v="GA"/>
    <x v="3"/>
    <s v="Blog"/>
    <n v="149.99"/>
    <n v="1"/>
    <s v="Completed"/>
    <x v="10"/>
    <x v="1"/>
    <s v="blog_promo"/>
    <n v="391.5"/>
    <n v="24926"/>
    <n v="435"/>
    <s v="TEX"/>
    <n v="1.7451656904437132E-2"/>
    <n v="0.9"/>
    <n v="2.2988505747126436E-3"/>
  </r>
  <r>
    <s v="01/11/2024"/>
    <s v="GA"/>
    <x v="2"/>
    <s v="Instagram"/>
    <n v="179.99"/>
    <n v="1"/>
    <s v="Completed"/>
    <x v="10"/>
    <x v="0"/>
    <m/>
    <m/>
    <m/>
    <m/>
    <m/>
    <n v="0"/>
    <n v="0"/>
    <n v="0"/>
  </r>
  <r>
    <s v="01/11/2024"/>
    <s v="GA"/>
    <x v="4"/>
    <s v="Spotify"/>
    <n v="212.49"/>
    <n v="1"/>
    <s v="Completed"/>
    <x v="10"/>
    <x v="3"/>
    <m/>
    <m/>
    <m/>
    <m/>
    <m/>
    <n v="0"/>
    <n v="0"/>
    <n v="0"/>
  </r>
  <r>
    <s v="01/11/2024"/>
    <s v="GA"/>
    <x v="0"/>
    <s v="TikTok"/>
    <n v="169.99"/>
    <n v="2"/>
    <s v="Completed"/>
    <x v="10"/>
    <x v="2"/>
    <m/>
    <m/>
    <m/>
    <m/>
    <m/>
    <n v="0"/>
    <n v="0"/>
    <n v="0"/>
  </r>
  <r>
    <s v="01/11/2024"/>
    <s v="GA"/>
    <x v="3"/>
    <s v="Instagram"/>
    <n v="187.49"/>
    <n v="1"/>
    <s v="Completed"/>
    <x v="10"/>
    <x v="0"/>
    <m/>
    <m/>
    <m/>
    <m/>
    <m/>
    <n v="0"/>
    <n v="0"/>
    <n v="0"/>
  </r>
  <r>
    <s v="01/11/2024"/>
    <s v="VIP"/>
    <x v="3"/>
    <s v="Instagram"/>
    <n v="299.99"/>
    <n v="1"/>
    <s v="Completed"/>
    <x v="10"/>
    <x v="0"/>
    <m/>
    <m/>
    <m/>
    <m/>
    <m/>
    <n v="0"/>
    <n v="0"/>
    <n v="0"/>
  </r>
  <r>
    <s v="01/11/2024"/>
    <s v="GA"/>
    <x v="6"/>
    <s v="TikTok"/>
    <n v="199.99"/>
    <n v="1"/>
    <s v="Completed"/>
    <x v="10"/>
    <x v="2"/>
    <m/>
    <m/>
    <m/>
    <m/>
    <m/>
    <n v="0"/>
    <n v="0"/>
    <n v="0"/>
  </r>
  <r>
    <s v="01/11/2024"/>
    <s v="GA"/>
    <x v="3"/>
    <s v="TikTok"/>
    <n v="187.49"/>
    <n v="1"/>
    <s v="Completed"/>
    <x v="10"/>
    <x v="2"/>
    <m/>
    <m/>
    <m/>
    <m/>
    <m/>
    <n v="0"/>
    <n v="0"/>
    <n v="0"/>
  </r>
  <r>
    <s v="01/11/2024"/>
    <s v="GA"/>
    <x v="3"/>
    <s v="Spotify"/>
    <n v="187.49"/>
    <n v="2"/>
    <s v="Completed"/>
    <x v="10"/>
    <x v="3"/>
    <m/>
    <m/>
    <m/>
    <m/>
    <m/>
    <n v="0"/>
    <n v="0"/>
    <n v="0"/>
  </r>
  <r>
    <s v="01/11/2024"/>
    <m/>
    <x v="1"/>
    <s v="Spotify"/>
    <n v="199.99"/>
    <n v="1"/>
    <s v="Completed"/>
    <x v="10"/>
    <x v="3"/>
    <m/>
    <m/>
    <m/>
    <m/>
    <m/>
    <n v="0"/>
    <n v="0"/>
    <n v="0"/>
  </r>
  <r>
    <s v="01/11/2024"/>
    <s v="GA"/>
    <x v="0"/>
    <s v="Instagram"/>
    <n v="169.99"/>
    <n v="1"/>
    <s v="Completed"/>
    <x v="10"/>
    <x v="0"/>
    <m/>
    <m/>
    <m/>
    <m/>
    <m/>
    <n v="0"/>
    <n v="0"/>
    <n v="0"/>
  </r>
  <r>
    <s v="01/11/2024"/>
    <s v="GA"/>
    <x v="3"/>
    <s v="TikTok"/>
    <n v="149.99"/>
    <n v="2"/>
    <s v="Completed"/>
    <x v="10"/>
    <x v="2"/>
    <m/>
    <m/>
    <m/>
    <m/>
    <m/>
    <n v="0"/>
    <n v="0"/>
    <n v="0"/>
  </r>
  <r>
    <s v="01/11/2024"/>
    <s v="GA"/>
    <x v="3"/>
    <s v="Instagram"/>
    <n v="187.49"/>
    <n v="2"/>
    <s v="Completed"/>
    <x v="10"/>
    <x v="0"/>
    <m/>
    <m/>
    <m/>
    <m/>
    <m/>
    <n v="0"/>
    <n v="0"/>
    <n v="0"/>
  </r>
  <r>
    <s v="01/11/2024"/>
    <s v="GA"/>
    <x v="2"/>
    <s v="Instagram"/>
    <n v="224.99"/>
    <n v="1"/>
    <s v="Completed"/>
    <x v="10"/>
    <x v="0"/>
    <m/>
    <m/>
    <m/>
    <m/>
    <m/>
    <n v="0"/>
    <n v="0"/>
    <n v="0"/>
  </r>
  <r>
    <s v="01/11/2024"/>
    <s v="GA"/>
    <x v="3"/>
    <s v="Spotify"/>
    <n v="149.99"/>
    <n v="1"/>
    <s v="Completed"/>
    <x v="10"/>
    <x v="3"/>
    <m/>
    <m/>
    <m/>
    <m/>
    <m/>
    <n v="0"/>
    <n v="0"/>
    <n v="0"/>
  </r>
  <r>
    <s v="01/11/2024"/>
    <s v="GA"/>
    <x v="5"/>
    <s v="Spotify"/>
    <n v="199.99"/>
    <n v="2"/>
    <s v="Completed"/>
    <x v="10"/>
    <x v="3"/>
    <m/>
    <m/>
    <m/>
    <m/>
    <m/>
    <n v="0"/>
    <n v="0"/>
    <n v="0"/>
  </r>
  <r>
    <s v="01/11/2024"/>
    <s v="GA"/>
    <x v="3"/>
    <s v="TikTok"/>
    <n v="149.99"/>
    <n v="2"/>
    <s v="Completed"/>
    <x v="10"/>
    <x v="2"/>
    <m/>
    <m/>
    <m/>
    <m/>
    <m/>
    <n v="0"/>
    <n v="0"/>
    <n v="0"/>
  </r>
  <r>
    <s v="01/11/2024"/>
    <s v="GA"/>
    <x v="3"/>
    <s v="Blog"/>
    <n v="149.99"/>
    <n v="2"/>
    <s v="Completed"/>
    <x v="10"/>
    <x v="1"/>
    <s v="blog_promo"/>
    <n v="391.5"/>
    <n v="24926"/>
    <n v="435"/>
    <s v="TEX"/>
    <n v="1.7451656904437132E-2"/>
    <n v="0.9"/>
    <n v="4.5977011494252873E-3"/>
  </r>
  <r>
    <s v="01/11/2024"/>
    <s v="GA"/>
    <x v="3"/>
    <s v="Instagram"/>
    <n v="149.99"/>
    <n v="2"/>
    <s v="Completed"/>
    <x v="10"/>
    <x v="0"/>
    <m/>
    <m/>
    <m/>
    <m/>
    <m/>
    <n v="0"/>
    <n v="0"/>
    <n v="0"/>
  </r>
  <r>
    <s v="01/11/2024"/>
    <s v="GA"/>
    <x v="2"/>
    <s v="Spotify"/>
    <n v="179.99"/>
    <n v="1"/>
    <s v="Completed"/>
    <x v="10"/>
    <x v="3"/>
    <m/>
    <m/>
    <m/>
    <m/>
    <m/>
    <n v="0"/>
    <n v="0"/>
    <n v="0"/>
  </r>
  <r>
    <s v="01/11/2024"/>
    <s v="GA"/>
    <x v="5"/>
    <s v="Spotify"/>
    <n v="159.99"/>
    <n v="1"/>
    <s v="Completed"/>
    <x v="10"/>
    <x v="3"/>
    <m/>
    <m/>
    <m/>
    <m/>
    <m/>
    <n v="0"/>
    <n v="0"/>
    <n v="0"/>
  </r>
  <r>
    <s v="01/11/2024"/>
    <s v="GA"/>
    <x v="5"/>
    <s v="TikTok"/>
    <n v="159.99"/>
    <n v="1"/>
    <s v="Completed"/>
    <x v="10"/>
    <x v="2"/>
    <m/>
    <m/>
    <m/>
    <m/>
    <m/>
    <n v="0"/>
    <n v="0"/>
    <n v="0"/>
  </r>
  <r>
    <s v="01/11/2024"/>
    <m/>
    <x v="0"/>
    <s v="TikTok"/>
    <n v="169.99"/>
    <n v="3"/>
    <s v="Completed"/>
    <x v="10"/>
    <x v="2"/>
    <m/>
    <m/>
    <m/>
    <m/>
    <m/>
    <n v="0"/>
    <n v="0"/>
    <n v="0"/>
  </r>
  <r>
    <s v="01/11/2024"/>
    <s v="GA"/>
    <x v="4"/>
    <s v="Blog"/>
    <n v="169.99"/>
    <n v="2"/>
    <s v="Completed"/>
    <x v="10"/>
    <x v="1"/>
    <s v="blog_promo"/>
    <n v="391.5"/>
    <n v="24926"/>
    <n v="435"/>
    <s v="TEX"/>
    <n v="1.7451656904437132E-2"/>
    <n v="0.9"/>
    <n v="4.5977011494252873E-3"/>
  </r>
  <r>
    <s v="01/11/2024"/>
    <s v="GA"/>
    <x v="2"/>
    <s v="Blog"/>
    <n v="179.99"/>
    <n v="1"/>
    <s v="Completed"/>
    <x v="10"/>
    <x v="1"/>
    <s v="blog_promo"/>
    <n v="391.5"/>
    <n v="24926"/>
    <n v="435"/>
    <s v="TEX"/>
    <n v="1.7451656904437132E-2"/>
    <n v="0.9"/>
    <n v="2.2988505747126436E-3"/>
  </r>
  <r>
    <s v="01/11/2024"/>
    <s v="GA"/>
    <x v="0"/>
    <s v="Instagram"/>
    <n v="212.49"/>
    <n v="1"/>
    <s v="Completed"/>
    <x v="10"/>
    <x v="0"/>
    <m/>
    <m/>
    <m/>
    <m/>
    <m/>
    <n v="0"/>
    <n v="0"/>
    <n v="0"/>
  </r>
  <r>
    <s v="01/11/2024"/>
    <m/>
    <x v="2"/>
    <s v="Instagram"/>
    <n v="179.99"/>
    <n v="1"/>
    <s v="Completed"/>
    <x v="10"/>
    <x v="0"/>
    <m/>
    <m/>
    <m/>
    <m/>
    <m/>
    <n v="0"/>
    <n v="0"/>
    <n v="0"/>
  </r>
  <r>
    <s v="01/11/2024"/>
    <s v="VIP"/>
    <x v="4"/>
    <s v="Blog"/>
    <n v="339.99"/>
    <n v="3"/>
    <s v="Completed"/>
    <x v="10"/>
    <x v="1"/>
    <s v="blog_promo"/>
    <n v="391.5"/>
    <n v="24926"/>
    <n v="435"/>
    <s v="TEX"/>
    <n v="1.7451656904437132E-2"/>
    <n v="0.9"/>
    <n v="6.8965517241379309E-3"/>
  </r>
  <r>
    <s v="01/11/2024"/>
    <s v="GA"/>
    <x v="5"/>
    <s v="Instagram"/>
    <n v="159.99"/>
    <n v="3"/>
    <s v="Completed"/>
    <x v="10"/>
    <x v="0"/>
    <m/>
    <m/>
    <m/>
    <m/>
    <m/>
    <n v="0"/>
    <n v="0"/>
    <n v="0"/>
  </r>
  <r>
    <s v="01/11/2024"/>
    <s v="GA"/>
    <x v="3"/>
    <s v="Spotify"/>
    <n v="187.49"/>
    <n v="2"/>
    <s v="Completed"/>
    <x v="10"/>
    <x v="3"/>
    <m/>
    <m/>
    <m/>
    <m/>
    <m/>
    <n v="0"/>
    <n v="0"/>
    <n v="0"/>
  </r>
  <r>
    <s v="01/11/2024"/>
    <s v="GA"/>
    <x v="3"/>
    <s v="Instagram"/>
    <n v="187.49"/>
    <n v="1"/>
    <s v="Completed"/>
    <x v="10"/>
    <x v="0"/>
    <m/>
    <m/>
    <m/>
    <m/>
    <m/>
    <n v="0"/>
    <n v="0"/>
    <n v="0"/>
  </r>
  <r>
    <s v="01/11/2024"/>
    <s v="GA"/>
    <x v="3"/>
    <s v="Blog"/>
    <n v="149.99"/>
    <n v="2"/>
    <s v="Completed"/>
    <x v="10"/>
    <x v="1"/>
    <s v="blog_promo"/>
    <n v="391.5"/>
    <n v="24926"/>
    <n v="435"/>
    <s v="TEX"/>
    <n v="1.7451656904437132E-2"/>
    <n v="0.9"/>
    <n v="4.5977011494252873E-3"/>
  </r>
  <r>
    <s v="01/11/2024"/>
    <s v="GA"/>
    <x v="3"/>
    <s v="Spotify"/>
    <n v="149.99"/>
    <n v="1"/>
    <s v="Completed"/>
    <x v="10"/>
    <x v="3"/>
    <m/>
    <m/>
    <m/>
    <m/>
    <m/>
    <n v="0"/>
    <n v="0"/>
    <n v="0"/>
  </r>
  <r>
    <s v="01/11/2024"/>
    <s v="GA"/>
    <x v="2"/>
    <s v="Blog"/>
    <n v="224.99"/>
    <n v="1"/>
    <s v="Completed"/>
    <x v="10"/>
    <x v="1"/>
    <s v="blog_promo"/>
    <n v="391.5"/>
    <n v="24926"/>
    <n v="435"/>
    <s v="TEX"/>
    <n v="1.7451656904437132E-2"/>
    <n v="0.9"/>
    <n v="2.2988505747126436E-3"/>
  </r>
  <r>
    <s v="01/11/2024"/>
    <s v="VIP"/>
    <x v="3"/>
    <s v="Instagram"/>
    <n v="299.99"/>
    <n v="1"/>
    <s v="Completed"/>
    <x v="10"/>
    <x v="0"/>
    <m/>
    <m/>
    <m/>
    <m/>
    <m/>
    <n v="0"/>
    <n v="0"/>
    <n v="0"/>
  </r>
  <r>
    <s v="01/11/2024"/>
    <s v="GA"/>
    <x v="1"/>
    <s v="Instagram"/>
    <n v="199.99"/>
    <n v="1"/>
    <s v="Completed"/>
    <x v="10"/>
    <x v="0"/>
    <m/>
    <m/>
    <m/>
    <m/>
    <m/>
    <n v="0"/>
    <n v="0"/>
    <n v="0"/>
  </r>
  <r>
    <s v="01/11/2024"/>
    <s v="GA"/>
    <x v="3"/>
    <s v="Spotify"/>
    <n v="149.99"/>
    <n v="2"/>
    <s v="Completed"/>
    <x v="10"/>
    <x v="3"/>
    <m/>
    <m/>
    <m/>
    <m/>
    <m/>
    <n v="0"/>
    <n v="0"/>
    <n v="0"/>
  </r>
  <r>
    <s v="01/11/2024"/>
    <m/>
    <x v="6"/>
    <s v="TikTok"/>
    <n v="199.99"/>
    <n v="1"/>
    <s v="Completed"/>
    <x v="10"/>
    <x v="2"/>
    <m/>
    <m/>
    <m/>
    <m/>
    <m/>
    <n v="0"/>
    <n v="0"/>
    <n v="0"/>
  </r>
  <r>
    <s v="01/11/2024"/>
    <s v="GA"/>
    <x v="4"/>
    <s v="Instagram"/>
    <n v="212.49"/>
    <n v="1"/>
    <s v="Completed"/>
    <x v="10"/>
    <x v="0"/>
    <m/>
    <m/>
    <m/>
    <m/>
    <m/>
    <n v="0"/>
    <n v="0"/>
    <n v="0"/>
  </r>
  <r>
    <s v="01/11/2024"/>
    <s v="GA"/>
    <x v="1"/>
    <s v="Blog"/>
    <n v="199.99"/>
    <n v="1"/>
    <s v="Completed"/>
    <x v="10"/>
    <x v="1"/>
    <s v="blog_promo"/>
    <n v="391.5"/>
    <n v="24926"/>
    <n v="435"/>
    <s v="TEX"/>
    <n v="1.7451656904437132E-2"/>
    <n v="0.9"/>
    <n v="2.2988505747126436E-3"/>
  </r>
  <r>
    <s v="01/11/2024"/>
    <s v="GA"/>
    <x v="3"/>
    <s v="Instagram"/>
    <n v="149.99"/>
    <n v="2"/>
    <s v="Completed"/>
    <x v="10"/>
    <x v="0"/>
    <m/>
    <m/>
    <m/>
    <m/>
    <m/>
    <n v="0"/>
    <n v="0"/>
    <n v="0"/>
  </r>
  <r>
    <s v="01/11/2024"/>
    <s v="GA"/>
    <x v="3"/>
    <s v="TikTok"/>
    <n v="187.49"/>
    <n v="2"/>
    <s v="Completed"/>
    <x v="10"/>
    <x v="2"/>
    <m/>
    <m/>
    <m/>
    <m/>
    <m/>
    <n v="0"/>
    <n v="0"/>
    <n v="0"/>
  </r>
  <r>
    <s v="01/11/2024"/>
    <s v="GA"/>
    <x v="3"/>
    <s v="Blog"/>
    <n v="187.49"/>
    <n v="1"/>
    <s v="Completed"/>
    <x v="10"/>
    <x v="1"/>
    <s v="blog_promo"/>
    <n v="391.5"/>
    <n v="24926"/>
    <n v="435"/>
    <s v="TEX"/>
    <n v="1.7451656904437132E-2"/>
    <n v="0.9"/>
    <n v="2.2988505747126436E-3"/>
  </r>
  <r>
    <s v="01/11/2024"/>
    <s v="VIP"/>
    <x v="3"/>
    <s v="Spotify"/>
    <n v="299.99"/>
    <n v="1"/>
    <s v="Completed"/>
    <x v="10"/>
    <x v="3"/>
    <m/>
    <m/>
    <m/>
    <m/>
    <m/>
    <n v="0"/>
    <n v="0"/>
    <n v="0"/>
  </r>
  <r>
    <s v="01/11/2024"/>
    <s v="GA"/>
    <x v="3"/>
    <s v="Spotify"/>
    <n v="149.99"/>
    <n v="2"/>
    <s v="Completed"/>
    <x v="10"/>
    <x v="3"/>
    <m/>
    <m/>
    <m/>
    <m/>
    <m/>
    <n v="0"/>
    <n v="0"/>
    <n v="0"/>
  </r>
  <r>
    <s v="01/11/2024"/>
    <s v="GA"/>
    <x v="6"/>
    <s v="Blog"/>
    <n v="199.99"/>
    <n v="1"/>
    <s v="Completed"/>
    <x v="10"/>
    <x v="1"/>
    <s v="blog_promo"/>
    <n v="391.5"/>
    <n v="24926"/>
    <n v="435"/>
    <s v="TEX"/>
    <n v="1.7451656904437132E-2"/>
    <n v="0.9"/>
    <n v="2.2988505747126436E-3"/>
  </r>
  <r>
    <s v="01/11/2024"/>
    <s v="GA"/>
    <x v="4"/>
    <s v="TikTok"/>
    <n v="212.49"/>
    <n v="1"/>
    <s v="Completed"/>
    <x v="10"/>
    <x v="2"/>
    <m/>
    <m/>
    <m/>
    <m/>
    <m/>
    <n v="0"/>
    <n v="0"/>
    <n v="0"/>
  </r>
  <r>
    <s v="01/11/2024"/>
    <s v="VIP"/>
    <x v="1"/>
    <s v="Instagram"/>
    <n v="399.99"/>
    <n v="2"/>
    <s v="Completed"/>
    <x v="10"/>
    <x v="0"/>
    <m/>
    <m/>
    <m/>
    <m/>
    <m/>
    <n v="0"/>
    <n v="0"/>
    <n v="0"/>
  </r>
  <r>
    <s v="01/11/2024"/>
    <s v="GA"/>
    <x v="3"/>
    <s v="Instagram"/>
    <n v="149.99"/>
    <n v="1"/>
    <s v="Completed"/>
    <x v="10"/>
    <x v="0"/>
    <m/>
    <m/>
    <m/>
    <m/>
    <m/>
    <n v="0"/>
    <n v="0"/>
    <n v="0"/>
  </r>
  <r>
    <s v="01/11/2024"/>
    <s v="GA"/>
    <x v="0"/>
    <s v="Blog"/>
    <n v="169.99"/>
    <n v="2"/>
    <s v="Completed"/>
    <x v="10"/>
    <x v="1"/>
    <s v="blog_promo"/>
    <n v="391.5"/>
    <n v="24926"/>
    <n v="435"/>
    <s v="TEX"/>
    <n v="1.7451656904437132E-2"/>
    <n v="0.9"/>
    <n v="4.5977011494252873E-3"/>
  </r>
  <r>
    <s v="01/11/2024"/>
    <s v="GA"/>
    <x v="3"/>
    <s v="TikTok"/>
    <n v="149.99"/>
    <n v="2"/>
    <s v="Completed"/>
    <x v="10"/>
    <x v="2"/>
    <m/>
    <m/>
    <m/>
    <m/>
    <m/>
    <n v="0"/>
    <n v="0"/>
    <n v="0"/>
  </r>
  <r>
    <s v="01/11/2024"/>
    <s v="GA"/>
    <x v="0"/>
    <s v="Instagram"/>
    <n v="169.99"/>
    <n v="2"/>
    <s v="Completed"/>
    <x v="10"/>
    <x v="0"/>
    <m/>
    <m/>
    <m/>
    <m/>
    <m/>
    <n v="0"/>
    <n v="0"/>
    <n v="0"/>
  </r>
  <r>
    <s v="01/11/2024"/>
    <s v="GA"/>
    <x v="5"/>
    <s v="Blog"/>
    <n v="199.99"/>
    <n v="1"/>
    <s v="Completed"/>
    <x v="10"/>
    <x v="1"/>
    <s v="blog_promo"/>
    <n v="391.5"/>
    <n v="24926"/>
    <n v="435"/>
    <s v="TEX"/>
    <n v="1.7451656904437132E-2"/>
    <n v="0.9"/>
    <n v="2.2988505747126436E-3"/>
  </r>
  <r>
    <s v="01/12/2024"/>
    <s v="GA"/>
    <x v="3"/>
    <s v="Instagram"/>
    <n v="149.99"/>
    <n v="3"/>
    <s v="Completed"/>
    <x v="11"/>
    <x v="0"/>
    <m/>
    <m/>
    <m/>
    <m/>
    <m/>
    <n v="0"/>
    <n v="0"/>
    <n v="0"/>
  </r>
  <r>
    <s v="01/12/2024"/>
    <s v="GA"/>
    <x v="3"/>
    <s v="Instagram"/>
    <n v="149.99"/>
    <n v="3"/>
    <s v="Completed"/>
    <x v="11"/>
    <x v="0"/>
    <m/>
    <m/>
    <m/>
    <m/>
    <m/>
    <n v="0"/>
    <n v="0"/>
    <n v="0"/>
  </r>
  <r>
    <s v="01/12/2024"/>
    <s v="GA"/>
    <x v="4"/>
    <s v="TikTok"/>
    <n v="169.99"/>
    <n v="2"/>
    <s v="Completed"/>
    <x v="11"/>
    <x v="2"/>
    <s v="tiktok_promo"/>
    <n v="937.2"/>
    <n v="45911"/>
    <n v="852"/>
    <s v="TX"/>
    <n v="1.8557644137570516E-2"/>
    <n v="1.1000000000000001"/>
    <n v="2.3474178403755869E-3"/>
  </r>
  <r>
    <s v="01/12/2024"/>
    <s v="GA"/>
    <x v="3"/>
    <s v="Instagram"/>
    <n v="149.99"/>
    <n v="1"/>
    <s v="Completed"/>
    <x v="11"/>
    <x v="0"/>
    <m/>
    <m/>
    <m/>
    <m/>
    <m/>
    <n v="0"/>
    <n v="0"/>
    <n v="0"/>
  </r>
  <r>
    <s v="01/12/2024"/>
    <s v="GA"/>
    <x v="3"/>
    <s v="TikTok"/>
    <n v="149.99"/>
    <n v="2"/>
    <s v="Completed"/>
    <x v="11"/>
    <x v="2"/>
    <s v="tiktok_promo"/>
    <n v="937.2"/>
    <n v="45911"/>
    <n v="852"/>
    <s v="TX"/>
    <n v="1.8557644137570516E-2"/>
    <n v="1.1000000000000001"/>
    <n v="2.3474178403755869E-3"/>
  </r>
  <r>
    <s v="01/12/2024"/>
    <s v="GA"/>
    <x v="3"/>
    <s v="Instagram"/>
    <n v="149.99"/>
    <n v="1"/>
    <s v="Completed"/>
    <x v="11"/>
    <x v="0"/>
    <m/>
    <m/>
    <m/>
    <m/>
    <m/>
    <n v="0"/>
    <n v="0"/>
    <n v="0"/>
  </r>
  <r>
    <s v="01/12/2024"/>
    <s v="GA"/>
    <x v="5"/>
    <s v="Blog"/>
    <n v="159.99"/>
    <n v="1"/>
    <s v="Completed"/>
    <x v="11"/>
    <x v="1"/>
    <m/>
    <m/>
    <m/>
    <m/>
    <m/>
    <n v="0"/>
    <n v="0"/>
    <n v="0"/>
  </r>
  <r>
    <s v="01/12/2024"/>
    <s v="GA"/>
    <x v="4"/>
    <s v="Spotify"/>
    <n v="169.99"/>
    <n v="2"/>
    <s v="Completed"/>
    <x v="11"/>
    <x v="3"/>
    <s v="spotify_promo"/>
    <n v="2155"/>
    <n v="32301"/>
    <n v="862"/>
    <s v="texas"/>
    <n v="2.6686480294727716E-2"/>
    <n v="2.5"/>
    <n v="2.3201856148491878E-3"/>
  </r>
  <r>
    <s v="01/12/2024"/>
    <s v="GA"/>
    <x v="6"/>
    <s v="Instagram"/>
    <n v="199.99"/>
    <n v="1"/>
    <s v="Completed"/>
    <x v="11"/>
    <x v="0"/>
    <m/>
    <m/>
    <m/>
    <m/>
    <m/>
    <n v="0"/>
    <n v="0"/>
    <n v="0"/>
  </r>
  <r>
    <s v="01/12/2024"/>
    <s v="GA"/>
    <x v="2"/>
    <s v="Instagram"/>
    <n v="179.99"/>
    <n v="1"/>
    <s v="Completed"/>
    <x v="11"/>
    <x v="0"/>
    <m/>
    <m/>
    <m/>
    <m/>
    <m/>
    <n v="0"/>
    <n v="0"/>
    <n v="0"/>
  </r>
  <r>
    <s v="01/12/2024"/>
    <s v="VIP"/>
    <x v="2"/>
    <s v="TikTok"/>
    <n v="359.99"/>
    <n v="2"/>
    <s v="Completed"/>
    <x v="11"/>
    <x v="2"/>
    <s v="tiktok_promo"/>
    <n v="937.2"/>
    <n v="45911"/>
    <n v="852"/>
    <s v="TX"/>
    <n v="1.8557644137570516E-2"/>
    <n v="1.1000000000000001"/>
    <n v="2.3474178403755869E-3"/>
  </r>
  <r>
    <s v="01/12/2024"/>
    <s v="GA"/>
    <x v="5"/>
    <s v="Spotify"/>
    <n v="199.99"/>
    <n v="2"/>
    <s v="Completed"/>
    <x v="11"/>
    <x v="3"/>
    <s v="spotify_promo"/>
    <n v="2155"/>
    <n v="32301"/>
    <n v="862"/>
    <s v="texas"/>
    <n v="2.6686480294727716E-2"/>
    <n v="2.5"/>
    <n v="2.3201856148491878E-3"/>
  </r>
  <r>
    <s v="01/12/2024"/>
    <s v="GA"/>
    <x v="3"/>
    <s v="Instagram"/>
    <n v="187.49"/>
    <n v="1"/>
    <s v="Completed"/>
    <x v="11"/>
    <x v="0"/>
    <m/>
    <m/>
    <m/>
    <m/>
    <m/>
    <n v="0"/>
    <n v="0"/>
    <n v="0"/>
  </r>
  <r>
    <s v="01/12/2024"/>
    <s v="GA"/>
    <x v="3"/>
    <s v="Spotify"/>
    <n v="187.49"/>
    <n v="2"/>
    <s v="Completed"/>
    <x v="11"/>
    <x v="3"/>
    <s v="spotify_promo"/>
    <n v="2155"/>
    <n v="32301"/>
    <n v="862"/>
    <s v="texas"/>
    <n v="2.6686480294727716E-2"/>
    <n v="2.5"/>
    <n v="2.3201856148491878E-3"/>
  </r>
  <r>
    <s v="01/12/2024"/>
    <s v="GA"/>
    <x v="5"/>
    <s v="Blog"/>
    <n v="159.99"/>
    <n v="2"/>
    <s v="Completed"/>
    <x v="11"/>
    <x v="1"/>
    <m/>
    <m/>
    <m/>
    <m/>
    <m/>
    <n v="0"/>
    <n v="0"/>
    <n v="0"/>
  </r>
  <r>
    <s v="01/12/2024"/>
    <s v="GA"/>
    <x v="1"/>
    <s v="Spotify"/>
    <n v="199.99"/>
    <n v="1"/>
    <s v="Completed"/>
    <x v="11"/>
    <x v="3"/>
    <s v="spotify_promo"/>
    <n v="2155"/>
    <n v="32301"/>
    <n v="862"/>
    <s v="texas"/>
    <n v="2.6686480294727716E-2"/>
    <n v="2.5"/>
    <n v="1.1600928074245939E-3"/>
  </r>
  <r>
    <s v="01/12/2024"/>
    <s v="GA"/>
    <x v="0"/>
    <s v="TikTok"/>
    <n v="169.99"/>
    <n v="1"/>
    <s v="Completed"/>
    <x v="11"/>
    <x v="2"/>
    <s v="tiktok_promo"/>
    <n v="937.2"/>
    <n v="45911"/>
    <n v="852"/>
    <s v="TX"/>
    <n v="1.8557644137570516E-2"/>
    <n v="1.1000000000000001"/>
    <n v="1.1737089201877935E-3"/>
  </r>
  <r>
    <s v="01/12/2024"/>
    <m/>
    <x v="3"/>
    <s v="Instagram"/>
    <n v="149.99"/>
    <n v="2"/>
    <s v="Completed"/>
    <x v="11"/>
    <x v="0"/>
    <m/>
    <m/>
    <m/>
    <m/>
    <m/>
    <n v="0"/>
    <n v="0"/>
    <n v="0"/>
  </r>
  <r>
    <s v="01/12/2024"/>
    <s v="GA"/>
    <x v="3"/>
    <s v="Instagram"/>
    <n v="187.49"/>
    <n v="3"/>
    <s v="Completed"/>
    <x v="11"/>
    <x v="0"/>
    <m/>
    <m/>
    <m/>
    <m/>
    <m/>
    <n v="0"/>
    <n v="0"/>
    <n v="0"/>
  </r>
  <r>
    <s v="01/12/2024"/>
    <s v="GA"/>
    <x v="3"/>
    <s v="Spotify"/>
    <n v="187.49"/>
    <n v="1"/>
    <s v="Completed"/>
    <x v="11"/>
    <x v="3"/>
    <s v="spotify_promo"/>
    <n v="2155"/>
    <n v="32301"/>
    <n v="862"/>
    <s v="texas"/>
    <n v="2.6686480294727716E-2"/>
    <n v="2.5"/>
    <n v="1.1600928074245939E-3"/>
  </r>
  <r>
    <s v="01/12/2024"/>
    <s v="GA"/>
    <x v="3"/>
    <s v="Spotify"/>
    <n v="187.49"/>
    <n v="1"/>
    <s v="Completed"/>
    <x v="11"/>
    <x v="3"/>
    <s v="spotify_promo"/>
    <n v="2155"/>
    <n v="32301"/>
    <n v="862"/>
    <s v="texas"/>
    <n v="2.6686480294727716E-2"/>
    <n v="2.5"/>
    <n v="1.1600928074245939E-3"/>
  </r>
  <r>
    <s v="01/12/2024"/>
    <m/>
    <x v="3"/>
    <s v="TikTok"/>
    <n v="149.99"/>
    <n v="1"/>
    <s v="Completed"/>
    <x v="11"/>
    <x v="2"/>
    <s v="tiktok_promo"/>
    <n v="937.2"/>
    <n v="45911"/>
    <n v="852"/>
    <s v="TX"/>
    <n v="1.8557644137570516E-2"/>
    <n v="1.1000000000000001"/>
    <n v="1.1737089201877935E-3"/>
  </r>
  <r>
    <s v="01/12/2024"/>
    <s v="GA"/>
    <x v="3"/>
    <s v="TikTok"/>
    <n v="187.49"/>
    <n v="3"/>
    <s v="Completed"/>
    <x v="11"/>
    <x v="2"/>
    <s v="tiktok_promo"/>
    <n v="937.2"/>
    <n v="45911"/>
    <n v="852"/>
    <s v="TX"/>
    <n v="1.8557644137570516E-2"/>
    <n v="1.1000000000000001"/>
    <n v="3.5211267605633804E-3"/>
  </r>
  <r>
    <s v="01/12/2024"/>
    <s v="GA"/>
    <x v="5"/>
    <s v="Instagram"/>
    <n v="159.99"/>
    <n v="2"/>
    <s v="Completed"/>
    <x v="11"/>
    <x v="0"/>
    <m/>
    <m/>
    <m/>
    <m/>
    <m/>
    <n v="0"/>
    <n v="0"/>
    <n v="0"/>
  </r>
  <r>
    <s v="01/12/2024"/>
    <s v="GA"/>
    <x v="4"/>
    <s v="Instagram"/>
    <n v="169.99"/>
    <n v="1"/>
    <s v="Completed"/>
    <x v="11"/>
    <x v="0"/>
    <m/>
    <m/>
    <m/>
    <m/>
    <m/>
    <n v="0"/>
    <n v="0"/>
    <n v="0"/>
  </r>
  <r>
    <s v="01/12/2024"/>
    <s v="GA"/>
    <x v="2"/>
    <s v="Spotify"/>
    <n v="224.99"/>
    <n v="1"/>
    <s v="Completed"/>
    <x v="11"/>
    <x v="3"/>
    <s v="spotify_promo"/>
    <n v="2155"/>
    <n v="32301"/>
    <n v="862"/>
    <s v="texas"/>
    <n v="2.6686480294727716E-2"/>
    <n v="2.5"/>
    <n v="1.1600928074245939E-3"/>
  </r>
  <r>
    <s v="01/12/2024"/>
    <s v="GA"/>
    <x v="0"/>
    <s v="Instagram"/>
    <n v="169.99"/>
    <n v="1"/>
    <s v="Completed"/>
    <x v="11"/>
    <x v="0"/>
    <m/>
    <m/>
    <m/>
    <m/>
    <m/>
    <n v="0"/>
    <n v="0"/>
    <n v="0"/>
  </r>
  <r>
    <s v="01/12/2024"/>
    <s v="GA"/>
    <x v="0"/>
    <s v="Instagram"/>
    <n v="169.99"/>
    <n v="1"/>
    <s v="Completed"/>
    <x v="11"/>
    <x v="0"/>
    <m/>
    <m/>
    <m/>
    <m/>
    <m/>
    <n v="0"/>
    <n v="0"/>
    <n v="0"/>
  </r>
  <r>
    <s v="01/12/2024"/>
    <s v="GA"/>
    <x v="2"/>
    <s v="Spotify"/>
    <n v="179.99"/>
    <n v="2"/>
    <s v="Completed"/>
    <x v="11"/>
    <x v="3"/>
    <s v="spotify_promo"/>
    <n v="2155"/>
    <n v="32301"/>
    <n v="862"/>
    <s v="texas"/>
    <n v="2.6686480294727716E-2"/>
    <n v="2.5"/>
    <n v="2.3201856148491878E-3"/>
  </r>
  <r>
    <s v="01/12/2024"/>
    <s v="GA"/>
    <x v="3"/>
    <s v="Instagram"/>
    <n v="149.99"/>
    <n v="1"/>
    <s v="Completed"/>
    <x v="11"/>
    <x v="0"/>
    <m/>
    <m/>
    <m/>
    <m/>
    <m/>
    <n v="0"/>
    <n v="0"/>
    <n v="0"/>
  </r>
  <r>
    <s v="01/12/2024"/>
    <s v="GA"/>
    <x v="4"/>
    <s v="Instagram"/>
    <n v="169.99"/>
    <n v="2"/>
    <s v="Completed"/>
    <x v="11"/>
    <x v="0"/>
    <m/>
    <m/>
    <m/>
    <m/>
    <m/>
    <n v="0"/>
    <n v="0"/>
    <n v="0"/>
  </r>
  <r>
    <s v="01/12/2024"/>
    <m/>
    <x v="3"/>
    <s v="TikTok"/>
    <n v="149.99"/>
    <n v="2"/>
    <s v="Completed"/>
    <x v="11"/>
    <x v="2"/>
    <s v="tiktok_promo"/>
    <n v="937.2"/>
    <n v="45911"/>
    <n v="852"/>
    <s v="TX"/>
    <n v="1.8557644137570516E-2"/>
    <n v="1.1000000000000001"/>
    <n v="2.3474178403755869E-3"/>
  </r>
  <r>
    <s v="01/12/2024"/>
    <s v="GA"/>
    <x v="3"/>
    <s v="Spotify"/>
    <n v="149.99"/>
    <n v="2"/>
    <s v="Completed"/>
    <x v="11"/>
    <x v="3"/>
    <s v="spotify_promo"/>
    <n v="2155"/>
    <n v="32301"/>
    <n v="862"/>
    <s v="texas"/>
    <n v="2.6686480294727716E-2"/>
    <n v="2.5"/>
    <n v="2.3201856148491878E-3"/>
  </r>
  <r>
    <s v="01/12/2024"/>
    <s v="GA"/>
    <x v="2"/>
    <s v="TikTok"/>
    <n v="179.99"/>
    <n v="1"/>
    <s v="Completed"/>
    <x v="11"/>
    <x v="2"/>
    <s v="tiktok_promo"/>
    <n v="937.2"/>
    <n v="45911"/>
    <n v="852"/>
    <s v="TX"/>
    <n v="1.8557644137570516E-2"/>
    <n v="1.1000000000000001"/>
    <n v="1.1737089201877935E-3"/>
  </r>
  <r>
    <s v="01/12/2024"/>
    <s v="GA"/>
    <x v="4"/>
    <s v="TikTok"/>
    <n v="212.49"/>
    <n v="1"/>
    <s v="Completed"/>
    <x v="11"/>
    <x v="2"/>
    <s v="tiktok_promo"/>
    <n v="937.2"/>
    <n v="45911"/>
    <n v="852"/>
    <s v="TX"/>
    <n v="1.8557644137570516E-2"/>
    <n v="1.1000000000000001"/>
    <n v="1.1737089201877935E-3"/>
  </r>
  <r>
    <s v="01/12/2024"/>
    <m/>
    <x v="3"/>
    <s v="TikTok"/>
    <n v="149.99"/>
    <n v="2"/>
    <s v="Completed"/>
    <x v="11"/>
    <x v="2"/>
    <s v="tiktok_promo"/>
    <n v="937.2"/>
    <n v="45911"/>
    <n v="852"/>
    <s v="TX"/>
    <n v="1.8557644137570516E-2"/>
    <n v="1.1000000000000001"/>
    <n v="2.3474178403755869E-3"/>
  </r>
  <r>
    <s v="01/12/2024"/>
    <s v="GA"/>
    <x v="3"/>
    <s v="Spotify"/>
    <n v="149.99"/>
    <n v="1"/>
    <s v="Completed"/>
    <x v="11"/>
    <x v="3"/>
    <s v="spotify_promo"/>
    <n v="2155"/>
    <n v="32301"/>
    <n v="862"/>
    <s v="texas"/>
    <n v="2.6686480294727716E-2"/>
    <n v="2.5"/>
    <n v="1.1600928074245939E-3"/>
  </r>
  <r>
    <s v="01/12/2024"/>
    <m/>
    <x v="3"/>
    <s v="TikTok"/>
    <n v="149.99"/>
    <n v="2"/>
    <s v="Completed"/>
    <x v="11"/>
    <x v="2"/>
    <s v="tiktok_promo"/>
    <n v="937.2"/>
    <n v="45911"/>
    <n v="852"/>
    <s v="TX"/>
    <n v="1.8557644137570516E-2"/>
    <n v="1.1000000000000001"/>
    <n v="2.3474178403755869E-3"/>
  </r>
  <r>
    <s v="01/12/2024"/>
    <s v="GA"/>
    <x v="3"/>
    <s v="Instagram"/>
    <n v="187.49"/>
    <n v="1"/>
    <s v="Completed"/>
    <x v="11"/>
    <x v="0"/>
    <m/>
    <m/>
    <m/>
    <m/>
    <m/>
    <n v="0"/>
    <n v="0"/>
    <n v="0"/>
  </r>
  <r>
    <s v="01/12/2024"/>
    <s v="GA"/>
    <x v="3"/>
    <s v="TikTok"/>
    <n v="149.99"/>
    <n v="1"/>
    <s v="Completed"/>
    <x v="11"/>
    <x v="2"/>
    <s v="tiktok_promo"/>
    <n v="937.2"/>
    <n v="45911"/>
    <n v="852"/>
    <s v="TX"/>
    <n v="1.8557644137570516E-2"/>
    <n v="1.1000000000000001"/>
    <n v="1.1737089201877935E-3"/>
  </r>
  <r>
    <s v="01/12/2024"/>
    <s v="GA"/>
    <x v="3"/>
    <s v="Spotify"/>
    <n v="149.99"/>
    <n v="2"/>
    <s v="Completed"/>
    <x v="11"/>
    <x v="3"/>
    <s v="spotify_promo"/>
    <n v="2155"/>
    <n v="32301"/>
    <n v="862"/>
    <s v="texas"/>
    <n v="2.6686480294727716E-2"/>
    <n v="2.5"/>
    <n v="2.3201856148491878E-3"/>
  </r>
  <r>
    <s v="01/12/2024"/>
    <s v="GA"/>
    <x v="2"/>
    <s v="Instagram"/>
    <n v="224.99"/>
    <n v="1"/>
    <s v="Completed"/>
    <x v="11"/>
    <x v="0"/>
    <m/>
    <m/>
    <m/>
    <m/>
    <m/>
    <n v="0"/>
    <n v="0"/>
    <n v="0"/>
  </r>
  <r>
    <s v="01/12/2024"/>
    <s v="GA"/>
    <x v="0"/>
    <s v="TikTok"/>
    <n v="169.99"/>
    <n v="2"/>
    <s v="Completed"/>
    <x v="11"/>
    <x v="2"/>
    <s v="tiktok_promo"/>
    <n v="937.2"/>
    <n v="45911"/>
    <n v="852"/>
    <s v="TX"/>
    <n v="1.8557644137570516E-2"/>
    <n v="1.1000000000000001"/>
    <n v="2.3474178403755869E-3"/>
  </r>
  <r>
    <s v="01/12/2024"/>
    <s v="GA"/>
    <x v="3"/>
    <s v="TikTok"/>
    <n v="187.49"/>
    <n v="4"/>
    <s v="Completed"/>
    <x v="11"/>
    <x v="2"/>
    <s v="tiktok_promo"/>
    <n v="937.2"/>
    <n v="45911"/>
    <n v="852"/>
    <s v="TX"/>
    <n v="1.8557644137570516E-2"/>
    <n v="1.1000000000000001"/>
    <n v="4.6948356807511738E-3"/>
  </r>
  <r>
    <s v="01/12/2024"/>
    <m/>
    <x v="5"/>
    <s v="Instagram"/>
    <n v="159.99"/>
    <n v="1"/>
    <s v="Completed"/>
    <x v="11"/>
    <x v="0"/>
    <m/>
    <m/>
    <m/>
    <m/>
    <m/>
    <n v="0"/>
    <n v="0"/>
    <n v="0"/>
  </r>
  <r>
    <s v="01/12/2024"/>
    <s v="GA"/>
    <x v="3"/>
    <s v="Blog"/>
    <n v="149.99"/>
    <n v="1"/>
    <s v="Completed"/>
    <x v="11"/>
    <x v="1"/>
    <m/>
    <m/>
    <m/>
    <m/>
    <m/>
    <n v="0"/>
    <n v="0"/>
    <n v="0"/>
  </r>
  <r>
    <s v="01/12/2024"/>
    <s v="GA"/>
    <x v="4"/>
    <s v="Blog"/>
    <n v="169.99"/>
    <n v="1"/>
    <s v="Completed"/>
    <x v="11"/>
    <x v="1"/>
    <m/>
    <m/>
    <m/>
    <m/>
    <m/>
    <n v="0"/>
    <n v="0"/>
    <n v="0"/>
  </r>
  <r>
    <s v="01/12/2024"/>
    <s v="VIP"/>
    <x v="3"/>
    <s v="TikTok"/>
    <n v="299.99"/>
    <n v="2"/>
    <s v="Completed"/>
    <x v="11"/>
    <x v="2"/>
    <s v="tiktok_promo"/>
    <n v="937.2"/>
    <n v="45911"/>
    <n v="852"/>
    <s v="TX"/>
    <n v="1.8557644137570516E-2"/>
    <n v="1.1000000000000001"/>
    <n v="2.3474178403755869E-3"/>
  </r>
  <r>
    <s v="01/12/2024"/>
    <s v="VIP"/>
    <x v="2"/>
    <s v="Blog"/>
    <n v="359.99"/>
    <n v="2"/>
    <s v="Completed"/>
    <x v="11"/>
    <x v="1"/>
    <m/>
    <m/>
    <m/>
    <m/>
    <m/>
    <n v="0"/>
    <n v="0"/>
    <n v="0"/>
  </r>
  <r>
    <s v="01/12/2024"/>
    <s v="GA"/>
    <x v="3"/>
    <s v="Instagram"/>
    <n v="149.99"/>
    <n v="3"/>
    <s v="Completed"/>
    <x v="11"/>
    <x v="0"/>
    <m/>
    <m/>
    <m/>
    <m/>
    <m/>
    <n v="0"/>
    <n v="0"/>
    <n v="0"/>
  </r>
  <r>
    <s v="01/12/2024"/>
    <s v="GA"/>
    <x v="3"/>
    <s v="Spotify"/>
    <n v="149.99"/>
    <n v="2"/>
    <s v="Completed"/>
    <x v="11"/>
    <x v="3"/>
    <s v="spotify_promo"/>
    <n v="2155"/>
    <n v="32301"/>
    <n v="862"/>
    <s v="texas"/>
    <n v="2.6686480294727716E-2"/>
    <n v="2.5"/>
    <n v="2.3201856148491878E-3"/>
  </r>
  <r>
    <s v="01/12/2024"/>
    <s v="GA"/>
    <x v="3"/>
    <s v="Instagram"/>
    <n v="187.49"/>
    <n v="1"/>
    <s v="Completed"/>
    <x v="11"/>
    <x v="0"/>
    <m/>
    <m/>
    <m/>
    <m/>
    <m/>
    <n v="0"/>
    <n v="0"/>
    <n v="0"/>
  </r>
  <r>
    <s v="01/12/2024"/>
    <s v="GA"/>
    <x v="0"/>
    <s v="TikTok"/>
    <n v="212.49"/>
    <n v="2"/>
    <s v="Completed"/>
    <x v="11"/>
    <x v="2"/>
    <s v="tiktok_promo"/>
    <n v="937.2"/>
    <n v="45911"/>
    <n v="852"/>
    <s v="TX"/>
    <n v="1.8557644137570516E-2"/>
    <n v="1.1000000000000001"/>
    <n v="2.3474178403755869E-3"/>
  </r>
  <r>
    <s v="01/12/2024"/>
    <s v="GA"/>
    <x v="3"/>
    <s v="Spotify"/>
    <n v="149.99"/>
    <n v="1"/>
    <s v="Completed"/>
    <x v="11"/>
    <x v="3"/>
    <s v="spotify_promo"/>
    <n v="2155"/>
    <n v="32301"/>
    <n v="862"/>
    <s v="texas"/>
    <n v="2.6686480294727716E-2"/>
    <n v="2.5"/>
    <n v="1.1600928074245939E-3"/>
  </r>
  <r>
    <s v="01/12/2024"/>
    <s v="GA"/>
    <x v="2"/>
    <s v="Spotify"/>
    <n v="179.99"/>
    <n v="1"/>
    <s v="Completed"/>
    <x v="11"/>
    <x v="3"/>
    <s v="spotify_promo"/>
    <n v="2155"/>
    <n v="32301"/>
    <n v="862"/>
    <s v="texas"/>
    <n v="2.6686480294727716E-2"/>
    <n v="2.5"/>
    <n v="1.1600928074245939E-3"/>
  </r>
  <r>
    <s v="01/12/2024"/>
    <s v="GA"/>
    <x v="3"/>
    <s v="TikTok"/>
    <n v="149.99"/>
    <n v="1"/>
    <s v="Completed"/>
    <x v="11"/>
    <x v="2"/>
    <s v="tiktok_promo"/>
    <n v="937.2"/>
    <n v="45911"/>
    <n v="852"/>
    <s v="TX"/>
    <n v="1.8557644137570516E-2"/>
    <n v="1.1000000000000001"/>
    <n v="1.1737089201877935E-3"/>
  </r>
  <r>
    <s v="01/12/2024"/>
    <m/>
    <x v="3"/>
    <s v="Blog"/>
    <n v="149.99"/>
    <n v="1"/>
    <s v="Completed"/>
    <x v="11"/>
    <x v="1"/>
    <m/>
    <m/>
    <m/>
    <m/>
    <m/>
    <n v="0"/>
    <n v="0"/>
    <n v="0"/>
  </r>
  <r>
    <s v="01/12/2024"/>
    <s v="GA"/>
    <x v="3"/>
    <s v="Instagram"/>
    <n v="149.99"/>
    <n v="2"/>
    <s v="Completed"/>
    <x v="11"/>
    <x v="0"/>
    <m/>
    <m/>
    <m/>
    <m/>
    <m/>
    <n v="0"/>
    <n v="0"/>
    <n v="0"/>
  </r>
  <r>
    <s v="01/12/2024"/>
    <m/>
    <x v="3"/>
    <s v="Spotify"/>
    <n v="149.99"/>
    <n v="2"/>
    <s v="Completed"/>
    <x v="11"/>
    <x v="3"/>
    <s v="spotify_promo"/>
    <n v="2155"/>
    <n v="32301"/>
    <n v="862"/>
    <s v="texas"/>
    <n v="2.6686480294727716E-2"/>
    <n v="2.5"/>
    <n v="2.3201856148491878E-3"/>
  </r>
  <r>
    <s v="01/12/2024"/>
    <s v="GA"/>
    <x v="0"/>
    <s v="Blog"/>
    <n v="212.49"/>
    <n v="1"/>
    <s v="Completed"/>
    <x v="11"/>
    <x v="1"/>
    <m/>
    <m/>
    <m/>
    <m/>
    <m/>
    <n v="0"/>
    <n v="0"/>
    <n v="0"/>
  </r>
  <r>
    <s v="01/12/2024"/>
    <s v="VIP"/>
    <x v="4"/>
    <s v="TikTok"/>
    <n v="339.99"/>
    <n v="2"/>
    <s v="Completed"/>
    <x v="11"/>
    <x v="2"/>
    <s v="tiktok_promo"/>
    <n v="937.2"/>
    <n v="45911"/>
    <n v="852"/>
    <s v="TX"/>
    <n v="1.8557644137570516E-2"/>
    <n v="1.1000000000000001"/>
    <n v="2.3474178403755869E-3"/>
  </r>
  <r>
    <s v="01/12/2024"/>
    <s v="VIP"/>
    <x v="0"/>
    <s v="Instagram"/>
    <n v="339.99"/>
    <n v="2"/>
    <s v="Completed"/>
    <x v="11"/>
    <x v="0"/>
    <m/>
    <m/>
    <m/>
    <m/>
    <m/>
    <n v="0"/>
    <n v="0"/>
    <n v="0"/>
  </r>
  <r>
    <s v="01/12/2024"/>
    <s v="GA"/>
    <x v="5"/>
    <s v="TikTok"/>
    <n v="199.99"/>
    <n v="1"/>
    <s v="Completed"/>
    <x v="11"/>
    <x v="2"/>
    <s v="tiktok_promo"/>
    <n v="937.2"/>
    <n v="45911"/>
    <n v="852"/>
    <s v="TX"/>
    <n v="1.8557644137570516E-2"/>
    <n v="1.1000000000000001"/>
    <n v="1.1737089201877935E-3"/>
  </r>
  <r>
    <s v="01/12/2024"/>
    <s v="GA"/>
    <x v="2"/>
    <s v="Spotify"/>
    <n v="179.99"/>
    <n v="1"/>
    <s v="Completed"/>
    <x v="11"/>
    <x v="3"/>
    <s v="spotify_promo"/>
    <n v="2155"/>
    <n v="32301"/>
    <n v="862"/>
    <s v="texas"/>
    <n v="2.6686480294727716E-2"/>
    <n v="2.5"/>
    <n v="1.1600928074245939E-3"/>
  </r>
  <r>
    <s v="01/12/2024"/>
    <m/>
    <x v="3"/>
    <s v="Blog"/>
    <n v="149.99"/>
    <n v="1"/>
    <s v="Completed"/>
    <x v="11"/>
    <x v="1"/>
    <m/>
    <m/>
    <m/>
    <m/>
    <m/>
    <n v="0"/>
    <n v="0"/>
    <n v="0"/>
  </r>
  <r>
    <s v="01/12/2024"/>
    <s v="GA"/>
    <x v="3"/>
    <s v="TikTok"/>
    <n v="149.99"/>
    <n v="1"/>
    <s v="Completed"/>
    <x v="11"/>
    <x v="2"/>
    <s v="tiktok_promo"/>
    <n v="937.2"/>
    <n v="45911"/>
    <n v="852"/>
    <s v="TX"/>
    <n v="1.8557644137570516E-2"/>
    <n v="1.1000000000000001"/>
    <n v="1.1737089201877935E-3"/>
  </r>
  <r>
    <s v="01/12/2024"/>
    <s v="GA"/>
    <x v="1"/>
    <s v="TikTok"/>
    <n v="199.99"/>
    <n v="2"/>
    <s v="Completed"/>
    <x v="11"/>
    <x v="2"/>
    <s v="tiktok_promo"/>
    <n v="937.2"/>
    <n v="45911"/>
    <n v="852"/>
    <s v="TX"/>
    <n v="1.8557644137570516E-2"/>
    <n v="1.1000000000000001"/>
    <n v="2.3474178403755869E-3"/>
  </r>
  <r>
    <s v="01/12/2024"/>
    <s v="GA"/>
    <x v="3"/>
    <s v="TikTok"/>
    <n v="187.49"/>
    <n v="1"/>
    <s v="Completed"/>
    <x v="11"/>
    <x v="2"/>
    <s v="tiktok_promo"/>
    <n v="937.2"/>
    <n v="45911"/>
    <n v="852"/>
    <s v="TX"/>
    <n v="1.8557644137570516E-2"/>
    <n v="1.1000000000000001"/>
    <n v="1.1737089201877935E-3"/>
  </r>
  <r>
    <s v="01/12/2024"/>
    <s v="GA"/>
    <x v="3"/>
    <s v="TikTok"/>
    <n v="149.99"/>
    <n v="1"/>
    <s v="Completed"/>
    <x v="11"/>
    <x v="2"/>
    <s v="tiktok_promo"/>
    <n v="937.2"/>
    <n v="45911"/>
    <n v="852"/>
    <s v="TX"/>
    <n v="1.8557644137570516E-2"/>
    <n v="1.1000000000000001"/>
    <n v="1.1737089201877935E-3"/>
  </r>
  <r>
    <s v="01/12/2024"/>
    <s v="GA"/>
    <x v="3"/>
    <s v="Spotify"/>
    <n v="187.49"/>
    <n v="1"/>
    <s v="Completed"/>
    <x v="11"/>
    <x v="3"/>
    <s v="spotify_promo"/>
    <n v="2155"/>
    <n v="32301"/>
    <n v="862"/>
    <s v="texas"/>
    <n v="2.6686480294727716E-2"/>
    <n v="2.5"/>
    <n v="1.1600928074245939E-3"/>
  </r>
  <r>
    <s v="01/12/2024"/>
    <m/>
    <x v="3"/>
    <s v="Blog"/>
    <n v="149.99"/>
    <n v="1"/>
    <s v="Completed"/>
    <x v="11"/>
    <x v="1"/>
    <m/>
    <m/>
    <m/>
    <m/>
    <m/>
    <n v="0"/>
    <n v="0"/>
    <n v="0"/>
  </r>
  <r>
    <s v="01/12/2024"/>
    <s v="VIP"/>
    <x v="3"/>
    <s v="Instagram"/>
    <n v="299.99"/>
    <n v="1"/>
    <s v="Completed"/>
    <x v="11"/>
    <x v="0"/>
    <m/>
    <m/>
    <m/>
    <m/>
    <m/>
    <n v="0"/>
    <n v="0"/>
    <n v="0"/>
  </r>
  <r>
    <s v="01/12/2024"/>
    <s v="GA"/>
    <x v="5"/>
    <s v="Blog"/>
    <n v="159.99"/>
    <n v="2"/>
    <s v="Completed"/>
    <x v="11"/>
    <x v="1"/>
    <m/>
    <m/>
    <m/>
    <m/>
    <m/>
    <n v="0"/>
    <n v="0"/>
    <n v="0"/>
  </r>
  <r>
    <s v="01/12/2024"/>
    <s v="GA"/>
    <x v="3"/>
    <s v="Spotify"/>
    <n v="149.99"/>
    <n v="1"/>
    <s v="Completed"/>
    <x v="11"/>
    <x v="3"/>
    <s v="spotify_promo"/>
    <n v="2155"/>
    <n v="32301"/>
    <n v="862"/>
    <s v="texas"/>
    <n v="2.6686480294727716E-2"/>
    <n v="2.5"/>
    <n v="1.1600928074245939E-3"/>
  </r>
  <r>
    <s v="01/12/2024"/>
    <s v="GA"/>
    <x v="2"/>
    <s v="Spotify"/>
    <n v="179.99"/>
    <n v="2"/>
    <s v="Completed"/>
    <x v="11"/>
    <x v="3"/>
    <s v="spotify_promo"/>
    <n v="2155"/>
    <n v="32301"/>
    <n v="862"/>
    <s v="texas"/>
    <n v="2.6686480294727716E-2"/>
    <n v="2.5"/>
    <n v="2.3201856148491878E-3"/>
  </r>
  <r>
    <s v="01/12/2024"/>
    <s v="VIP"/>
    <x v="3"/>
    <s v="TikTok"/>
    <n v="299.99"/>
    <n v="1"/>
    <s v="Completed"/>
    <x v="11"/>
    <x v="2"/>
    <s v="tiktok_promo"/>
    <n v="937.2"/>
    <n v="45911"/>
    <n v="852"/>
    <s v="TX"/>
    <n v="1.8557644137570516E-2"/>
    <n v="1.1000000000000001"/>
    <n v="1.1737089201877935E-3"/>
  </r>
  <r>
    <s v="01/12/2024"/>
    <s v="GA"/>
    <x v="1"/>
    <s v="Instagram"/>
    <n v="199.99"/>
    <n v="1"/>
    <s v="Completed"/>
    <x v="11"/>
    <x v="0"/>
    <m/>
    <m/>
    <m/>
    <m/>
    <m/>
    <n v="0"/>
    <n v="0"/>
    <n v="0"/>
  </r>
  <r>
    <s v="01/12/2024"/>
    <s v="GA"/>
    <x v="0"/>
    <s v="TikTok"/>
    <n v="169.99"/>
    <n v="1"/>
    <s v="Completed"/>
    <x v="11"/>
    <x v="2"/>
    <s v="tiktok_promo"/>
    <n v="937.2"/>
    <n v="45911"/>
    <n v="852"/>
    <s v="TX"/>
    <n v="1.8557644137570516E-2"/>
    <n v="1.1000000000000001"/>
    <n v="1.1737089201877935E-3"/>
  </r>
  <r>
    <s v="01/12/2024"/>
    <s v="VIP"/>
    <x v="0"/>
    <s v="Instagram"/>
    <n v="339.99"/>
    <n v="1"/>
    <s v="Completed"/>
    <x v="11"/>
    <x v="0"/>
    <m/>
    <m/>
    <m/>
    <m/>
    <m/>
    <n v="0"/>
    <n v="0"/>
    <n v="0"/>
  </r>
  <r>
    <s v="01/12/2024"/>
    <s v="GA"/>
    <x v="2"/>
    <s v="Spotify"/>
    <n v="179.99"/>
    <n v="2"/>
    <s v="Completed"/>
    <x v="11"/>
    <x v="3"/>
    <s v="spotify_promo"/>
    <n v="2155"/>
    <n v="32301"/>
    <n v="862"/>
    <s v="texas"/>
    <n v="2.6686480294727716E-2"/>
    <n v="2.5"/>
    <n v="2.3201856148491878E-3"/>
  </r>
  <r>
    <s v="01/12/2024"/>
    <s v="GA"/>
    <x v="3"/>
    <s v="Instagram"/>
    <n v="149.99"/>
    <n v="1"/>
    <s v="Completed"/>
    <x v="11"/>
    <x v="0"/>
    <m/>
    <m/>
    <m/>
    <m/>
    <m/>
    <n v="0"/>
    <n v="0"/>
    <n v="0"/>
  </r>
  <r>
    <s v="01/12/2024"/>
    <s v="GA"/>
    <x v="0"/>
    <s v="TikTok"/>
    <n v="212.49"/>
    <n v="2"/>
    <s v="Completed"/>
    <x v="11"/>
    <x v="2"/>
    <s v="tiktok_promo"/>
    <n v="937.2"/>
    <n v="45911"/>
    <n v="852"/>
    <s v="TX"/>
    <n v="1.8557644137570516E-2"/>
    <n v="1.1000000000000001"/>
    <n v="2.3474178403755869E-3"/>
  </r>
  <r>
    <s v="01/12/2024"/>
    <s v="GA"/>
    <x v="3"/>
    <s v="Spotify"/>
    <n v="149.99"/>
    <n v="2"/>
    <s v="Completed"/>
    <x v="11"/>
    <x v="3"/>
    <s v="spotify_promo"/>
    <n v="2155"/>
    <n v="32301"/>
    <n v="862"/>
    <s v="texas"/>
    <n v="2.6686480294727716E-2"/>
    <n v="2.5"/>
    <n v="2.3201856148491878E-3"/>
  </r>
  <r>
    <s v="01/12/2024"/>
    <m/>
    <x v="3"/>
    <s v="Instagram"/>
    <n v="149.99"/>
    <n v="2"/>
    <s v="Completed"/>
    <x v="11"/>
    <x v="0"/>
    <m/>
    <m/>
    <m/>
    <m/>
    <m/>
    <n v="0"/>
    <n v="0"/>
    <n v="0"/>
  </r>
  <r>
    <s v="01/12/2024"/>
    <s v="GA"/>
    <x v="5"/>
    <s v="TikTok"/>
    <n v="199.99"/>
    <n v="1"/>
    <s v="Completed"/>
    <x v="11"/>
    <x v="2"/>
    <s v="tiktok_promo"/>
    <n v="937.2"/>
    <n v="45911"/>
    <n v="852"/>
    <s v="TX"/>
    <n v="1.8557644137570516E-2"/>
    <n v="1.1000000000000001"/>
    <n v="1.1737089201877935E-3"/>
  </r>
  <r>
    <s v="01/12/2024"/>
    <s v="GA"/>
    <x v="3"/>
    <s v="TikTok"/>
    <n v="187.49"/>
    <n v="3"/>
    <s v="Completed"/>
    <x v="11"/>
    <x v="2"/>
    <s v="tiktok_promo"/>
    <n v="937.2"/>
    <n v="45911"/>
    <n v="852"/>
    <s v="TX"/>
    <n v="1.8557644137570516E-2"/>
    <n v="1.1000000000000001"/>
    <n v="3.5211267605633804E-3"/>
  </r>
  <r>
    <s v="01/12/2024"/>
    <s v="GA"/>
    <x v="3"/>
    <s v="TikTok"/>
    <n v="149.99"/>
    <n v="1"/>
    <s v="Completed"/>
    <x v="11"/>
    <x v="2"/>
    <s v="tiktok_promo"/>
    <n v="937.2"/>
    <n v="45911"/>
    <n v="852"/>
    <s v="TX"/>
    <n v="1.8557644137570516E-2"/>
    <n v="1.1000000000000001"/>
    <n v="1.1737089201877935E-3"/>
  </r>
  <r>
    <s v="01/12/2024"/>
    <s v="GA"/>
    <x v="2"/>
    <s v="Spotify"/>
    <n v="179.99"/>
    <n v="1"/>
    <s v="Completed"/>
    <x v="11"/>
    <x v="3"/>
    <s v="spotify_promo"/>
    <n v="2155"/>
    <n v="32301"/>
    <n v="862"/>
    <s v="texas"/>
    <n v="2.6686480294727716E-2"/>
    <n v="2.5"/>
    <n v="1.1600928074245939E-3"/>
  </r>
  <r>
    <s v="01/12/2024"/>
    <s v="GA"/>
    <x v="3"/>
    <s v="TikTok"/>
    <n v="149.99"/>
    <n v="1"/>
    <s v="Completed"/>
    <x v="11"/>
    <x v="2"/>
    <s v="tiktok_promo"/>
    <n v="937.2"/>
    <n v="45911"/>
    <n v="852"/>
    <s v="TX"/>
    <n v="1.8557644137570516E-2"/>
    <n v="1.1000000000000001"/>
    <n v="1.1737089201877935E-3"/>
  </r>
  <r>
    <s v="01/12/2024"/>
    <s v="GA"/>
    <x v="3"/>
    <s v="TikTok"/>
    <n v="149.99"/>
    <n v="2"/>
    <s v="Completed"/>
    <x v="11"/>
    <x v="2"/>
    <s v="tiktok_promo"/>
    <n v="937.2"/>
    <n v="45911"/>
    <n v="852"/>
    <s v="TX"/>
    <n v="1.8557644137570516E-2"/>
    <n v="1.1000000000000001"/>
    <n v="2.3474178403755869E-3"/>
  </r>
  <r>
    <s v="01/12/2024"/>
    <m/>
    <x v="3"/>
    <s v="Blog"/>
    <n v="149.99"/>
    <n v="2"/>
    <s v="Completed"/>
    <x v="11"/>
    <x v="1"/>
    <m/>
    <m/>
    <m/>
    <m/>
    <m/>
    <n v="0"/>
    <n v="0"/>
    <n v="0"/>
  </r>
  <r>
    <s v="01/12/2024"/>
    <s v="GA"/>
    <x v="3"/>
    <s v="Instagram"/>
    <n v="149.99"/>
    <n v="1"/>
    <s v="Completed"/>
    <x v="11"/>
    <x v="0"/>
    <m/>
    <m/>
    <m/>
    <m/>
    <m/>
    <n v="0"/>
    <n v="0"/>
    <n v="0"/>
  </r>
  <r>
    <s v="01/12/2024"/>
    <s v="GA"/>
    <x v="3"/>
    <s v="Spotify"/>
    <n v="149.99"/>
    <n v="1"/>
    <s v="Completed"/>
    <x v="11"/>
    <x v="3"/>
    <s v="spotify_promo"/>
    <n v="2155"/>
    <n v="32301"/>
    <n v="862"/>
    <s v="texas"/>
    <n v="2.6686480294727716E-2"/>
    <n v="2.5"/>
    <n v="1.1600928074245939E-3"/>
  </r>
  <r>
    <s v="01/12/2024"/>
    <s v="VIP"/>
    <x v="3"/>
    <s v="Instagram"/>
    <n v="299.99"/>
    <n v="1"/>
    <s v="Completed"/>
    <x v="11"/>
    <x v="0"/>
    <m/>
    <m/>
    <m/>
    <m/>
    <m/>
    <n v="0"/>
    <n v="0"/>
    <n v="0"/>
  </r>
  <r>
    <s v="01/12/2024"/>
    <s v="VIP"/>
    <x v="2"/>
    <s v="Instagram"/>
    <n v="359.99"/>
    <n v="4"/>
    <s v="Completed"/>
    <x v="11"/>
    <x v="0"/>
    <m/>
    <m/>
    <m/>
    <m/>
    <m/>
    <n v="0"/>
    <n v="0"/>
    <n v="0"/>
  </r>
  <r>
    <s v="01/12/2024"/>
    <s v="GA"/>
    <x v="3"/>
    <s v="Blog"/>
    <n v="149.99"/>
    <n v="1"/>
    <s v="Completed"/>
    <x v="11"/>
    <x v="1"/>
    <m/>
    <m/>
    <m/>
    <m/>
    <m/>
    <n v="0"/>
    <n v="0"/>
    <n v="0"/>
  </r>
  <r>
    <s v="01/12/2024"/>
    <s v="GA"/>
    <x v="3"/>
    <s v="Instagram"/>
    <n v="187.49"/>
    <n v="1"/>
    <s v="Completed"/>
    <x v="11"/>
    <x v="0"/>
    <m/>
    <m/>
    <m/>
    <m/>
    <m/>
    <n v="0"/>
    <n v="0"/>
    <n v="0"/>
  </r>
  <r>
    <s v="01/12/2024"/>
    <s v="GA"/>
    <x v="3"/>
    <s v="Spotify"/>
    <n v="187.49"/>
    <n v="1"/>
    <s v="Completed"/>
    <x v="11"/>
    <x v="3"/>
    <s v="spotify_promo"/>
    <n v="2155"/>
    <n v="32301"/>
    <n v="862"/>
    <s v="texas"/>
    <n v="2.6686480294727716E-2"/>
    <n v="2.5"/>
    <n v="1.1600928074245939E-3"/>
  </r>
  <r>
    <s v="01/12/2024"/>
    <s v="GA"/>
    <x v="5"/>
    <s v="Spotify"/>
    <n v="199.99"/>
    <n v="2"/>
    <s v="Completed"/>
    <x v="11"/>
    <x v="3"/>
    <s v="spotify_promo"/>
    <n v="2155"/>
    <n v="32301"/>
    <n v="862"/>
    <s v="texas"/>
    <n v="2.6686480294727716E-2"/>
    <n v="2.5"/>
    <n v="2.3201856148491878E-3"/>
  </r>
  <r>
    <s v="01/12/2024"/>
    <s v="GA"/>
    <x v="3"/>
    <s v="Blog"/>
    <n v="149.99"/>
    <n v="1"/>
    <s v="Completed"/>
    <x v="11"/>
    <x v="1"/>
    <m/>
    <m/>
    <m/>
    <m/>
    <m/>
    <n v="0"/>
    <n v="0"/>
    <n v="0"/>
  </r>
  <r>
    <s v="01/12/2024"/>
    <s v="GA"/>
    <x v="0"/>
    <s v="Blog"/>
    <n v="212.49"/>
    <n v="2"/>
    <s v="Completed"/>
    <x v="11"/>
    <x v="1"/>
    <m/>
    <m/>
    <m/>
    <m/>
    <m/>
    <n v="0"/>
    <n v="0"/>
    <n v="0"/>
  </r>
  <r>
    <s v="01/12/2024"/>
    <s v="GA"/>
    <x v="3"/>
    <s v="TikTok"/>
    <n v="149.99"/>
    <n v="3"/>
    <s v="Completed"/>
    <x v="11"/>
    <x v="2"/>
    <s v="tiktok_promo"/>
    <n v="937.2"/>
    <n v="45911"/>
    <n v="852"/>
    <s v="TX"/>
    <n v="1.8557644137570516E-2"/>
    <n v="1.1000000000000001"/>
    <n v="3.5211267605633804E-3"/>
  </r>
  <r>
    <s v="01/12/2024"/>
    <m/>
    <x v="0"/>
    <s v="TikTok"/>
    <n v="169.99"/>
    <n v="1"/>
    <s v="Completed"/>
    <x v="11"/>
    <x v="2"/>
    <s v="tiktok_promo"/>
    <n v="937.2"/>
    <n v="45911"/>
    <n v="852"/>
    <s v="TX"/>
    <n v="1.8557644137570516E-2"/>
    <n v="1.1000000000000001"/>
    <n v="1.1737089201877935E-3"/>
  </r>
  <r>
    <s v="01/12/2024"/>
    <s v="GA"/>
    <x v="5"/>
    <s v="Instagram"/>
    <n v="159.99"/>
    <n v="2"/>
    <s v="Completed"/>
    <x v="11"/>
    <x v="0"/>
    <m/>
    <m/>
    <m/>
    <m/>
    <m/>
    <n v="0"/>
    <n v="0"/>
    <n v="0"/>
  </r>
  <r>
    <s v="01/12/2024"/>
    <s v="GA"/>
    <x v="2"/>
    <s v="Instagram"/>
    <n v="224.99"/>
    <n v="1"/>
    <s v="Completed"/>
    <x v="11"/>
    <x v="0"/>
    <m/>
    <m/>
    <m/>
    <m/>
    <m/>
    <n v="0"/>
    <n v="0"/>
    <n v="0"/>
  </r>
  <r>
    <s v="01/12/2024"/>
    <s v="GA"/>
    <x v="5"/>
    <s v="Spotify"/>
    <n v="199.99"/>
    <n v="1"/>
    <s v="Completed"/>
    <x v="11"/>
    <x v="3"/>
    <s v="spotify_promo"/>
    <n v="2155"/>
    <n v="32301"/>
    <n v="862"/>
    <s v="texas"/>
    <n v="2.6686480294727716E-2"/>
    <n v="2.5"/>
    <n v="1.1600928074245939E-3"/>
  </r>
  <r>
    <s v="01/12/2024"/>
    <s v="VIP"/>
    <x v="3"/>
    <s v="Instagram"/>
    <n v="299.99"/>
    <n v="3"/>
    <s v="Completed"/>
    <x v="11"/>
    <x v="0"/>
    <m/>
    <m/>
    <m/>
    <m/>
    <m/>
    <n v="0"/>
    <n v="0"/>
    <n v="0"/>
  </r>
  <r>
    <s v="01/12/2024"/>
    <s v="GA"/>
    <x v="3"/>
    <s v="Instagram"/>
    <n v="149.99"/>
    <n v="1"/>
    <s v="Completed"/>
    <x v="11"/>
    <x v="0"/>
    <m/>
    <m/>
    <m/>
    <m/>
    <m/>
    <n v="0"/>
    <n v="0"/>
    <n v="0"/>
  </r>
  <r>
    <s v="01/12/2024"/>
    <m/>
    <x v="3"/>
    <s v="Instagram"/>
    <n v="149.99"/>
    <n v="1"/>
    <s v="Completed"/>
    <x v="11"/>
    <x v="0"/>
    <m/>
    <m/>
    <m/>
    <m/>
    <m/>
    <n v="0"/>
    <n v="0"/>
    <n v="0"/>
  </r>
  <r>
    <s v="01/12/2024"/>
    <s v="VIP"/>
    <x v="5"/>
    <s v="Spotify"/>
    <n v="319.99"/>
    <n v="1"/>
    <s v="Completed"/>
    <x v="11"/>
    <x v="3"/>
    <s v="spotify_promo"/>
    <n v="2155"/>
    <n v="32301"/>
    <n v="862"/>
    <s v="texas"/>
    <n v="2.6686480294727716E-2"/>
    <n v="2.5"/>
    <n v="1.1600928074245939E-3"/>
  </r>
  <r>
    <s v="01/12/2024"/>
    <s v="GA"/>
    <x v="0"/>
    <s v="Instagram"/>
    <n v="169.99"/>
    <n v="2"/>
    <s v="Completed"/>
    <x v="11"/>
    <x v="0"/>
    <m/>
    <m/>
    <m/>
    <m/>
    <m/>
    <n v="0"/>
    <n v="0"/>
    <n v="0"/>
  </r>
  <r>
    <s v="01/12/2024"/>
    <s v="GA"/>
    <x v="4"/>
    <s v="Instagram"/>
    <n v="169.99"/>
    <n v="4"/>
    <s v="Completed"/>
    <x v="11"/>
    <x v="0"/>
    <m/>
    <m/>
    <m/>
    <m/>
    <m/>
    <n v="0"/>
    <n v="0"/>
    <n v="0"/>
  </r>
  <r>
    <s v="01/12/2024"/>
    <s v="GA"/>
    <x v="4"/>
    <s v="Spotify"/>
    <n v="169.99"/>
    <n v="4"/>
    <s v="Completed"/>
    <x v="11"/>
    <x v="3"/>
    <s v="spotify_promo"/>
    <n v="2155"/>
    <n v="32301"/>
    <n v="862"/>
    <s v="texas"/>
    <n v="2.6686480294727716E-2"/>
    <n v="2.5"/>
    <n v="4.6403712296983757E-3"/>
  </r>
  <r>
    <s v="01/12/2024"/>
    <s v="GA"/>
    <x v="5"/>
    <s v="Instagram"/>
    <n v="159.99"/>
    <n v="1"/>
    <s v="Completed"/>
    <x v="11"/>
    <x v="0"/>
    <m/>
    <m/>
    <m/>
    <m/>
    <m/>
    <n v="0"/>
    <n v="0"/>
    <n v="0"/>
  </r>
  <r>
    <s v="01/12/2024"/>
    <s v="GA"/>
    <x v="1"/>
    <s v="TikTok"/>
    <n v="199.99"/>
    <n v="2"/>
    <s v="Completed"/>
    <x v="11"/>
    <x v="2"/>
    <s v="tiktok_promo"/>
    <n v="937.2"/>
    <n v="45911"/>
    <n v="852"/>
    <s v="TX"/>
    <n v="1.8557644137570516E-2"/>
    <n v="1.1000000000000001"/>
    <n v="2.3474178403755869E-3"/>
  </r>
  <r>
    <s v="01/13/2024"/>
    <s v="GA"/>
    <x v="4"/>
    <s v="Instagram"/>
    <n v="212.49"/>
    <n v="1"/>
    <s v="Completed"/>
    <x v="12"/>
    <x v="0"/>
    <m/>
    <m/>
    <m/>
    <m/>
    <m/>
    <n v="0"/>
    <n v="0"/>
    <n v="0"/>
  </r>
  <r>
    <s v="01/13/2024"/>
    <s v="GA"/>
    <x v="5"/>
    <s v="Instagram"/>
    <n v="159.99"/>
    <n v="1"/>
    <s v="Completed"/>
    <x v="12"/>
    <x v="0"/>
    <m/>
    <m/>
    <m/>
    <m/>
    <m/>
    <n v="0"/>
    <n v="0"/>
    <n v="0"/>
  </r>
  <r>
    <s v="01/13/2024"/>
    <s v="GA"/>
    <x v="5"/>
    <s v="Spotify"/>
    <n v="159.99"/>
    <n v="2"/>
    <s v="Completed"/>
    <x v="12"/>
    <x v="3"/>
    <m/>
    <m/>
    <m/>
    <m/>
    <m/>
    <n v="0"/>
    <n v="0"/>
    <n v="0"/>
  </r>
  <r>
    <s v="01/13/2024"/>
    <s v="GA"/>
    <x v="2"/>
    <s v="Instagram"/>
    <n v="179.99"/>
    <n v="2"/>
    <s v="Completed"/>
    <x v="12"/>
    <x v="0"/>
    <m/>
    <m/>
    <m/>
    <m/>
    <m/>
    <n v="0"/>
    <n v="0"/>
    <n v="0"/>
  </r>
  <r>
    <s v="01/13/2024"/>
    <s v="GA"/>
    <x v="3"/>
    <s v="TikTok"/>
    <n v="149.99"/>
    <n v="2"/>
    <s v="Completed"/>
    <x v="12"/>
    <x v="2"/>
    <m/>
    <m/>
    <m/>
    <m/>
    <m/>
    <n v="0"/>
    <n v="0"/>
    <n v="0"/>
  </r>
  <r>
    <s v="01/13/2024"/>
    <s v="GA"/>
    <x v="5"/>
    <s v="Blog"/>
    <n v="159.99"/>
    <n v="2"/>
    <s v="Completed"/>
    <x v="12"/>
    <x v="1"/>
    <s v="blog_promo"/>
    <n v="539.1"/>
    <n v="34629"/>
    <n v="599"/>
    <s v="texas"/>
    <n v="1.7297640705766844E-2"/>
    <n v="0.9"/>
    <n v="3.3388981636060101E-3"/>
  </r>
  <r>
    <s v="01/13/2024"/>
    <s v="GA"/>
    <x v="4"/>
    <s v="Instagram"/>
    <n v="169.99"/>
    <n v="1"/>
    <s v="Completed"/>
    <x v="12"/>
    <x v="0"/>
    <m/>
    <m/>
    <m/>
    <m/>
    <m/>
    <n v="0"/>
    <n v="0"/>
    <n v="0"/>
  </r>
  <r>
    <s v="01/13/2024"/>
    <s v="GA"/>
    <x v="3"/>
    <s v="TikTok"/>
    <n v="149.99"/>
    <n v="1"/>
    <s v="Completed"/>
    <x v="12"/>
    <x v="2"/>
    <m/>
    <m/>
    <m/>
    <m/>
    <m/>
    <n v="0"/>
    <n v="0"/>
    <n v="0"/>
  </r>
  <r>
    <s v="01/13/2024"/>
    <m/>
    <x v="0"/>
    <s v="Instagram"/>
    <n v="169.99"/>
    <n v="2"/>
    <s v="Completed"/>
    <x v="12"/>
    <x v="0"/>
    <m/>
    <m/>
    <m/>
    <m/>
    <m/>
    <n v="0"/>
    <n v="0"/>
    <n v="0"/>
  </r>
  <r>
    <s v="01/13/2024"/>
    <s v="GA"/>
    <x v="2"/>
    <s v="Spotify"/>
    <n v="224.99"/>
    <n v="1"/>
    <s v="Completed"/>
    <x v="12"/>
    <x v="3"/>
    <m/>
    <m/>
    <m/>
    <m/>
    <m/>
    <n v="0"/>
    <n v="0"/>
    <n v="0"/>
  </r>
  <r>
    <s v="01/13/2024"/>
    <s v="GA"/>
    <x v="2"/>
    <s v="TikTok"/>
    <n v="179.99"/>
    <n v="3"/>
    <s v="Completed"/>
    <x v="12"/>
    <x v="2"/>
    <m/>
    <m/>
    <m/>
    <m/>
    <m/>
    <n v="0"/>
    <n v="0"/>
    <n v="0"/>
  </r>
  <r>
    <s v="01/13/2024"/>
    <s v="GA"/>
    <x v="5"/>
    <s v="TikTok"/>
    <n v="199.99"/>
    <n v="2"/>
    <s v="Completed"/>
    <x v="12"/>
    <x v="2"/>
    <m/>
    <m/>
    <m/>
    <m/>
    <m/>
    <n v="0"/>
    <n v="0"/>
    <n v="0"/>
  </r>
  <r>
    <s v="01/13/2024"/>
    <s v="GA"/>
    <x v="2"/>
    <s v="TikTok"/>
    <n v="179.99"/>
    <n v="3"/>
    <s v="Completed"/>
    <x v="12"/>
    <x v="2"/>
    <m/>
    <m/>
    <m/>
    <m/>
    <m/>
    <n v="0"/>
    <n v="0"/>
    <n v="0"/>
  </r>
  <r>
    <s v="01/13/2024"/>
    <s v="GA"/>
    <x v="3"/>
    <s v="Blog"/>
    <n v="187.49"/>
    <n v="3"/>
    <s v="Completed"/>
    <x v="12"/>
    <x v="1"/>
    <s v="blog_promo"/>
    <n v="539.1"/>
    <n v="34629"/>
    <n v="599"/>
    <s v="texas"/>
    <n v="1.7297640705766844E-2"/>
    <n v="0.9"/>
    <n v="5.008347245409015E-3"/>
  </r>
  <r>
    <s v="01/13/2024"/>
    <s v="GA"/>
    <x v="3"/>
    <s v="Blog"/>
    <n v="149.99"/>
    <n v="2"/>
    <s v="Completed"/>
    <x v="12"/>
    <x v="1"/>
    <s v="blog_promo"/>
    <n v="539.1"/>
    <n v="34629"/>
    <n v="599"/>
    <s v="texas"/>
    <n v="1.7297640705766844E-2"/>
    <n v="0.9"/>
    <n v="3.3388981636060101E-3"/>
  </r>
  <r>
    <s v="01/13/2024"/>
    <m/>
    <x v="3"/>
    <s v="Blog"/>
    <n v="149.99"/>
    <n v="1"/>
    <s v="Completed"/>
    <x v="12"/>
    <x v="1"/>
    <s v="blog_promo"/>
    <n v="539.1"/>
    <n v="34629"/>
    <n v="599"/>
    <s v="texas"/>
    <n v="1.7297640705766844E-2"/>
    <n v="0.9"/>
    <n v="1.6694490818030051E-3"/>
  </r>
  <r>
    <s v="01/13/2024"/>
    <s v="GA"/>
    <x v="2"/>
    <s v="TikTok"/>
    <n v="179.99"/>
    <n v="1"/>
    <s v="Completed"/>
    <x v="12"/>
    <x v="2"/>
    <m/>
    <m/>
    <m/>
    <m/>
    <m/>
    <n v="0"/>
    <n v="0"/>
    <n v="0"/>
  </r>
  <r>
    <s v="01/13/2024"/>
    <s v="GA"/>
    <x v="4"/>
    <s v="TikTok"/>
    <n v="212.49"/>
    <n v="1"/>
    <s v="Completed"/>
    <x v="12"/>
    <x v="2"/>
    <m/>
    <m/>
    <m/>
    <m/>
    <m/>
    <n v="0"/>
    <n v="0"/>
    <n v="0"/>
  </r>
  <r>
    <s v="01/13/2024"/>
    <s v="GA"/>
    <x v="3"/>
    <s v="Instagram"/>
    <n v="149.99"/>
    <n v="2"/>
    <s v="Completed"/>
    <x v="12"/>
    <x v="0"/>
    <m/>
    <m/>
    <m/>
    <m/>
    <m/>
    <n v="0"/>
    <n v="0"/>
    <n v="0"/>
  </r>
  <r>
    <s v="01/13/2024"/>
    <s v="GA"/>
    <x v="2"/>
    <s v="Blog"/>
    <n v="179.99"/>
    <n v="1"/>
    <s v="Completed"/>
    <x v="12"/>
    <x v="1"/>
    <s v="blog_promo"/>
    <n v="539.1"/>
    <n v="34629"/>
    <n v="599"/>
    <s v="texas"/>
    <n v="1.7297640705766844E-2"/>
    <n v="0.9"/>
    <n v="1.6694490818030051E-3"/>
  </r>
  <r>
    <s v="01/13/2024"/>
    <s v="GA"/>
    <x v="3"/>
    <s v="Spotify"/>
    <n v="149.99"/>
    <n v="2"/>
    <s v="Completed"/>
    <x v="12"/>
    <x v="3"/>
    <m/>
    <m/>
    <m/>
    <m/>
    <m/>
    <n v="0"/>
    <n v="0"/>
    <n v="0"/>
  </r>
  <r>
    <s v="01/13/2024"/>
    <s v="GA"/>
    <x v="2"/>
    <s v="Spotify"/>
    <n v="179.99"/>
    <n v="1"/>
    <s v="Completed"/>
    <x v="12"/>
    <x v="3"/>
    <m/>
    <m/>
    <m/>
    <m/>
    <m/>
    <n v="0"/>
    <n v="0"/>
    <n v="0"/>
  </r>
  <r>
    <s v="01/13/2024"/>
    <s v="GA"/>
    <x v="3"/>
    <s v="Instagram"/>
    <n v="187.49"/>
    <n v="1"/>
    <s v="Completed"/>
    <x v="12"/>
    <x v="0"/>
    <m/>
    <m/>
    <m/>
    <m/>
    <m/>
    <n v="0"/>
    <n v="0"/>
    <n v="0"/>
  </r>
  <r>
    <s v="01/13/2024"/>
    <s v="GA"/>
    <x v="4"/>
    <s v="Spotify"/>
    <n v="169.99"/>
    <n v="1"/>
    <s v="Completed"/>
    <x v="12"/>
    <x v="3"/>
    <m/>
    <m/>
    <m/>
    <m/>
    <m/>
    <n v="0"/>
    <n v="0"/>
    <n v="0"/>
  </r>
  <r>
    <s v="01/13/2024"/>
    <s v="GA"/>
    <x v="0"/>
    <s v="Blog"/>
    <n v="212.49"/>
    <n v="1"/>
    <s v="Completed"/>
    <x v="12"/>
    <x v="1"/>
    <s v="blog_promo"/>
    <n v="539.1"/>
    <n v="34629"/>
    <n v="599"/>
    <s v="texas"/>
    <n v="1.7297640705766844E-2"/>
    <n v="0.9"/>
    <n v="1.6694490818030051E-3"/>
  </r>
  <r>
    <s v="01/13/2024"/>
    <s v="GA"/>
    <x v="6"/>
    <s v="Spotify"/>
    <n v="199.99"/>
    <n v="1"/>
    <s v="Completed"/>
    <x v="12"/>
    <x v="3"/>
    <m/>
    <m/>
    <m/>
    <m/>
    <m/>
    <n v="0"/>
    <n v="0"/>
    <n v="0"/>
  </r>
  <r>
    <s v="01/13/2024"/>
    <s v="VIP"/>
    <x v="0"/>
    <s v="Blog"/>
    <n v="339.99"/>
    <n v="3"/>
    <s v="Completed"/>
    <x v="12"/>
    <x v="1"/>
    <s v="blog_promo"/>
    <n v="539.1"/>
    <n v="34629"/>
    <n v="599"/>
    <s v="texas"/>
    <n v="1.7297640705766844E-2"/>
    <n v="0.9"/>
    <n v="5.008347245409015E-3"/>
  </r>
  <r>
    <s v="01/13/2024"/>
    <s v="GA"/>
    <x v="0"/>
    <s v="Spotify"/>
    <n v="212.49"/>
    <n v="3"/>
    <s v="Completed"/>
    <x v="12"/>
    <x v="3"/>
    <m/>
    <m/>
    <m/>
    <m/>
    <m/>
    <n v="0"/>
    <n v="0"/>
    <n v="0"/>
  </r>
  <r>
    <s v="01/13/2024"/>
    <s v="GA"/>
    <x v="1"/>
    <s v="Spotify"/>
    <n v="249.99"/>
    <n v="3"/>
    <s v="Completed"/>
    <x v="12"/>
    <x v="3"/>
    <m/>
    <m/>
    <m/>
    <m/>
    <m/>
    <n v="0"/>
    <n v="0"/>
    <n v="0"/>
  </r>
  <r>
    <s v="01/13/2024"/>
    <s v="GA"/>
    <x v="4"/>
    <s v="TikTok"/>
    <n v="212.49"/>
    <n v="1"/>
    <s v="Completed"/>
    <x v="12"/>
    <x v="2"/>
    <m/>
    <m/>
    <m/>
    <m/>
    <m/>
    <n v="0"/>
    <n v="0"/>
    <n v="0"/>
  </r>
  <r>
    <s v="01/13/2024"/>
    <s v="VIP"/>
    <x v="5"/>
    <s v="Spotify"/>
    <n v="319.99"/>
    <n v="1"/>
    <s v="Completed"/>
    <x v="12"/>
    <x v="3"/>
    <m/>
    <m/>
    <m/>
    <m/>
    <m/>
    <n v="0"/>
    <n v="0"/>
    <n v="0"/>
  </r>
  <r>
    <s v="01/13/2024"/>
    <s v="GA"/>
    <x v="2"/>
    <s v="Instagram"/>
    <n v="224.99"/>
    <n v="4"/>
    <s v="Completed"/>
    <x v="12"/>
    <x v="0"/>
    <m/>
    <m/>
    <m/>
    <m/>
    <m/>
    <n v="0"/>
    <n v="0"/>
    <n v="0"/>
  </r>
  <r>
    <s v="01/13/2024"/>
    <s v="GA"/>
    <x v="4"/>
    <s v="Blog"/>
    <n v="169.99"/>
    <n v="1"/>
    <s v="Completed"/>
    <x v="12"/>
    <x v="1"/>
    <s v="blog_promo"/>
    <n v="539.1"/>
    <n v="34629"/>
    <n v="599"/>
    <s v="texas"/>
    <n v="1.7297640705766844E-2"/>
    <n v="0.9"/>
    <n v="1.6694490818030051E-3"/>
  </r>
  <r>
    <s v="01/13/2024"/>
    <s v="GA"/>
    <x v="0"/>
    <s v="Spotify"/>
    <n v="212.49"/>
    <n v="1"/>
    <s v="Completed"/>
    <x v="12"/>
    <x v="3"/>
    <m/>
    <m/>
    <m/>
    <m/>
    <m/>
    <n v="0"/>
    <n v="0"/>
    <n v="0"/>
  </r>
  <r>
    <s v="01/13/2024"/>
    <m/>
    <x v="3"/>
    <s v="TikTok"/>
    <n v="149.99"/>
    <n v="2"/>
    <s v="Completed"/>
    <x v="12"/>
    <x v="2"/>
    <m/>
    <m/>
    <m/>
    <m/>
    <m/>
    <n v="0"/>
    <n v="0"/>
    <n v="0"/>
  </r>
  <r>
    <s v="01/13/2024"/>
    <s v="GA"/>
    <x v="3"/>
    <s v="Blog"/>
    <n v="149.99"/>
    <n v="1"/>
    <s v="Completed"/>
    <x v="12"/>
    <x v="1"/>
    <s v="blog_promo"/>
    <n v="539.1"/>
    <n v="34629"/>
    <n v="599"/>
    <s v="texas"/>
    <n v="1.7297640705766844E-2"/>
    <n v="0.9"/>
    <n v="1.6694490818030051E-3"/>
  </r>
  <r>
    <s v="01/13/2024"/>
    <s v="GA"/>
    <x v="3"/>
    <s v="Spotify"/>
    <n v="187.49"/>
    <n v="1"/>
    <s v="Completed"/>
    <x v="12"/>
    <x v="3"/>
    <m/>
    <m/>
    <m/>
    <m/>
    <m/>
    <n v="0"/>
    <n v="0"/>
    <n v="0"/>
  </r>
  <r>
    <s v="01/13/2024"/>
    <s v="GA"/>
    <x v="5"/>
    <s v="Spotify"/>
    <n v="159.99"/>
    <n v="1"/>
    <s v="Completed"/>
    <x v="12"/>
    <x v="3"/>
    <m/>
    <m/>
    <m/>
    <m/>
    <m/>
    <n v="0"/>
    <n v="0"/>
    <n v="0"/>
  </r>
  <r>
    <s v="01/13/2024"/>
    <s v="GA"/>
    <x v="4"/>
    <s v="Spotify"/>
    <n v="169.99"/>
    <n v="2"/>
    <s v="Completed"/>
    <x v="12"/>
    <x v="3"/>
    <m/>
    <m/>
    <m/>
    <m/>
    <m/>
    <n v="0"/>
    <n v="0"/>
    <n v="0"/>
  </r>
  <r>
    <s v="01/13/2024"/>
    <m/>
    <x v="5"/>
    <s v="Blog"/>
    <n v="159.99"/>
    <n v="2"/>
    <s v="Completed"/>
    <x v="12"/>
    <x v="1"/>
    <s v="blog_promo"/>
    <n v="539.1"/>
    <n v="34629"/>
    <n v="599"/>
    <s v="texas"/>
    <n v="1.7297640705766844E-2"/>
    <n v="0.9"/>
    <n v="3.3388981636060101E-3"/>
  </r>
  <r>
    <s v="01/13/2024"/>
    <s v="GA"/>
    <x v="0"/>
    <s v="TikTok"/>
    <n v="169.99"/>
    <n v="2"/>
    <s v="Completed"/>
    <x v="12"/>
    <x v="2"/>
    <m/>
    <m/>
    <m/>
    <m/>
    <m/>
    <n v="0"/>
    <n v="0"/>
    <n v="0"/>
  </r>
  <r>
    <s v="01/13/2024"/>
    <s v="GA"/>
    <x v="3"/>
    <s v="Instagram"/>
    <n v="149.99"/>
    <n v="1"/>
    <s v="Completed"/>
    <x v="12"/>
    <x v="0"/>
    <m/>
    <m/>
    <m/>
    <m/>
    <m/>
    <n v="0"/>
    <n v="0"/>
    <n v="0"/>
  </r>
  <r>
    <s v="01/13/2024"/>
    <s v="GA"/>
    <x v="3"/>
    <s v="Blog"/>
    <n v="149.99"/>
    <n v="1"/>
    <s v="Completed"/>
    <x v="12"/>
    <x v="1"/>
    <s v="blog_promo"/>
    <n v="539.1"/>
    <n v="34629"/>
    <n v="599"/>
    <s v="texas"/>
    <n v="1.7297640705766844E-2"/>
    <n v="0.9"/>
    <n v="1.6694490818030051E-3"/>
  </r>
  <r>
    <s v="01/13/2024"/>
    <s v="GA"/>
    <x v="3"/>
    <s v="Blog"/>
    <n v="187.49"/>
    <n v="1"/>
    <s v="Completed"/>
    <x v="12"/>
    <x v="1"/>
    <s v="blog_promo"/>
    <n v="539.1"/>
    <n v="34629"/>
    <n v="599"/>
    <s v="texas"/>
    <n v="1.7297640705766844E-2"/>
    <n v="0.9"/>
    <n v="1.6694490818030051E-3"/>
  </r>
  <r>
    <s v="01/13/2024"/>
    <s v="VIP"/>
    <x v="3"/>
    <s v="Instagram"/>
    <n v="299.99"/>
    <n v="1"/>
    <s v="Completed"/>
    <x v="12"/>
    <x v="0"/>
    <m/>
    <m/>
    <m/>
    <m/>
    <m/>
    <n v="0"/>
    <n v="0"/>
    <n v="0"/>
  </r>
  <r>
    <s v="01/13/2024"/>
    <s v="GA"/>
    <x v="3"/>
    <s v="Spotify"/>
    <n v="149.99"/>
    <n v="3"/>
    <s v="Completed"/>
    <x v="12"/>
    <x v="3"/>
    <m/>
    <m/>
    <m/>
    <m/>
    <m/>
    <n v="0"/>
    <n v="0"/>
    <n v="0"/>
  </r>
  <r>
    <s v="01/13/2024"/>
    <s v="VIP"/>
    <x v="2"/>
    <s v="Instagram"/>
    <n v="359.99"/>
    <n v="4"/>
    <s v="Completed"/>
    <x v="12"/>
    <x v="0"/>
    <m/>
    <m/>
    <m/>
    <m/>
    <m/>
    <n v="0"/>
    <n v="0"/>
    <n v="0"/>
  </r>
  <r>
    <s v="01/13/2024"/>
    <s v="GA"/>
    <x v="3"/>
    <s v="Spotify"/>
    <n v="187.49"/>
    <n v="3"/>
    <s v="Completed"/>
    <x v="12"/>
    <x v="3"/>
    <m/>
    <m/>
    <m/>
    <m/>
    <m/>
    <n v="0"/>
    <n v="0"/>
    <n v="0"/>
  </r>
  <r>
    <s v="01/13/2024"/>
    <s v="GA"/>
    <x v="3"/>
    <s v="Blog"/>
    <n v="149.99"/>
    <n v="3"/>
    <s v="Completed"/>
    <x v="12"/>
    <x v="1"/>
    <s v="blog_promo"/>
    <n v="539.1"/>
    <n v="34629"/>
    <n v="599"/>
    <s v="texas"/>
    <n v="1.7297640705766844E-2"/>
    <n v="0.9"/>
    <n v="5.008347245409015E-3"/>
  </r>
  <r>
    <s v="01/13/2024"/>
    <s v="GA"/>
    <x v="2"/>
    <s v="Instagram"/>
    <n v="224.99"/>
    <n v="1"/>
    <s v="Completed"/>
    <x v="12"/>
    <x v="0"/>
    <m/>
    <m/>
    <m/>
    <m/>
    <m/>
    <n v="0"/>
    <n v="0"/>
    <n v="0"/>
  </r>
  <r>
    <s v="01/13/2024"/>
    <s v="GA"/>
    <x v="0"/>
    <s v="TikTok"/>
    <n v="169.99"/>
    <n v="1"/>
    <s v="Completed"/>
    <x v="12"/>
    <x v="2"/>
    <m/>
    <m/>
    <m/>
    <m/>
    <m/>
    <n v="0"/>
    <n v="0"/>
    <n v="0"/>
  </r>
  <r>
    <s v="01/13/2024"/>
    <m/>
    <x v="3"/>
    <s v="Instagram"/>
    <n v="149.99"/>
    <n v="4"/>
    <s v="Completed"/>
    <x v="12"/>
    <x v="0"/>
    <m/>
    <m/>
    <m/>
    <m/>
    <m/>
    <n v="0"/>
    <n v="0"/>
    <n v="0"/>
  </r>
  <r>
    <s v="01/13/2024"/>
    <s v="GA"/>
    <x v="5"/>
    <s v="Blog"/>
    <n v="159.99"/>
    <n v="2"/>
    <s v="Completed"/>
    <x v="12"/>
    <x v="1"/>
    <s v="blog_promo"/>
    <n v="539.1"/>
    <n v="34629"/>
    <n v="599"/>
    <s v="texas"/>
    <n v="1.7297640705766844E-2"/>
    <n v="0.9"/>
    <n v="3.3388981636060101E-3"/>
  </r>
  <r>
    <s v="01/13/2024"/>
    <s v="GA"/>
    <x v="0"/>
    <s v="Spotify"/>
    <n v="169.99"/>
    <n v="1"/>
    <s v="Completed"/>
    <x v="12"/>
    <x v="3"/>
    <m/>
    <m/>
    <m/>
    <m/>
    <m/>
    <n v="0"/>
    <n v="0"/>
    <n v="0"/>
  </r>
  <r>
    <s v="01/13/2024"/>
    <s v="GA"/>
    <x v="4"/>
    <s v="Blog"/>
    <n v="169.99"/>
    <n v="3"/>
    <s v="Completed"/>
    <x v="12"/>
    <x v="1"/>
    <s v="blog_promo"/>
    <n v="539.1"/>
    <n v="34629"/>
    <n v="599"/>
    <s v="texas"/>
    <n v="1.7297640705766844E-2"/>
    <n v="0.9"/>
    <n v="5.008347245409015E-3"/>
  </r>
  <r>
    <s v="01/13/2024"/>
    <s v="GA"/>
    <x v="3"/>
    <s v="Spotify"/>
    <n v="187.49"/>
    <n v="3"/>
    <s v="Completed"/>
    <x v="12"/>
    <x v="3"/>
    <m/>
    <m/>
    <m/>
    <m/>
    <m/>
    <n v="0"/>
    <n v="0"/>
    <n v="0"/>
  </r>
  <r>
    <s v="01/13/2024"/>
    <s v="GA"/>
    <x v="3"/>
    <s v="Spotify"/>
    <n v="149.99"/>
    <n v="4"/>
    <s v="Completed"/>
    <x v="12"/>
    <x v="3"/>
    <m/>
    <m/>
    <m/>
    <m/>
    <m/>
    <n v="0"/>
    <n v="0"/>
    <n v="0"/>
  </r>
  <r>
    <s v="01/13/2024"/>
    <s v="VIP"/>
    <x v="3"/>
    <s v="Spotify"/>
    <n v="299.99"/>
    <n v="1"/>
    <s v="Completed"/>
    <x v="12"/>
    <x v="3"/>
    <m/>
    <m/>
    <m/>
    <m/>
    <m/>
    <n v="0"/>
    <n v="0"/>
    <n v="0"/>
  </r>
  <r>
    <s v="01/13/2024"/>
    <s v="GA"/>
    <x v="6"/>
    <s v="Blog"/>
    <n v="199.99"/>
    <n v="3"/>
    <s v="Completed"/>
    <x v="12"/>
    <x v="1"/>
    <s v="blog_promo"/>
    <n v="539.1"/>
    <n v="34629"/>
    <n v="599"/>
    <s v="texas"/>
    <n v="1.7297640705766844E-2"/>
    <n v="0.9"/>
    <n v="5.008347245409015E-3"/>
  </r>
  <r>
    <s v="01/13/2024"/>
    <s v="GA"/>
    <x v="1"/>
    <s v="Spotify"/>
    <n v="199.99"/>
    <n v="2"/>
    <s v="Completed"/>
    <x v="12"/>
    <x v="3"/>
    <m/>
    <m/>
    <m/>
    <m/>
    <m/>
    <n v="0"/>
    <n v="0"/>
    <n v="0"/>
  </r>
  <r>
    <s v="01/13/2024"/>
    <s v="GA"/>
    <x v="4"/>
    <s v="TikTok"/>
    <n v="169.99"/>
    <n v="1"/>
    <s v="Completed"/>
    <x v="12"/>
    <x v="2"/>
    <m/>
    <m/>
    <m/>
    <m/>
    <m/>
    <n v="0"/>
    <n v="0"/>
    <n v="0"/>
  </r>
  <r>
    <s v="01/13/2024"/>
    <s v="GA"/>
    <x v="2"/>
    <s v="TikTok"/>
    <n v="179.99"/>
    <n v="2"/>
    <s v="Completed"/>
    <x v="12"/>
    <x v="2"/>
    <m/>
    <m/>
    <m/>
    <m/>
    <m/>
    <n v="0"/>
    <n v="0"/>
    <n v="0"/>
  </r>
  <r>
    <s v="01/13/2024"/>
    <s v="GA"/>
    <x v="3"/>
    <s v="Instagram"/>
    <n v="149.99"/>
    <n v="1"/>
    <s v="Completed"/>
    <x v="12"/>
    <x v="0"/>
    <m/>
    <m/>
    <m/>
    <m/>
    <m/>
    <n v="0"/>
    <n v="0"/>
    <n v="0"/>
  </r>
  <r>
    <s v="01/13/2024"/>
    <s v="GA"/>
    <x v="2"/>
    <s v="TikTok"/>
    <n v="179.99"/>
    <n v="1"/>
    <s v="Completed"/>
    <x v="12"/>
    <x v="2"/>
    <m/>
    <m/>
    <m/>
    <m/>
    <m/>
    <n v="0"/>
    <n v="0"/>
    <n v="0"/>
  </r>
  <r>
    <s v="01/13/2024"/>
    <s v="GA"/>
    <x v="5"/>
    <s v="TikTok"/>
    <n v="159.99"/>
    <n v="1"/>
    <s v="Completed"/>
    <x v="12"/>
    <x v="2"/>
    <m/>
    <m/>
    <m/>
    <m/>
    <m/>
    <n v="0"/>
    <n v="0"/>
    <n v="0"/>
  </r>
  <r>
    <s v="01/13/2024"/>
    <s v="GA"/>
    <x v="1"/>
    <s v="Spotify"/>
    <n v="199.99"/>
    <n v="1"/>
    <s v="Completed"/>
    <x v="12"/>
    <x v="3"/>
    <m/>
    <m/>
    <m/>
    <m/>
    <m/>
    <n v="0"/>
    <n v="0"/>
    <n v="0"/>
  </r>
  <r>
    <s v="01/13/2024"/>
    <s v="VIP"/>
    <x v="3"/>
    <s v="TikTok"/>
    <n v="299.99"/>
    <n v="1"/>
    <s v="Completed"/>
    <x v="12"/>
    <x v="2"/>
    <m/>
    <m/>
    <m/>
    <m/>
    <m/>
    <n v="0"/>
    <n v="0"/>
    <n v="0"/>
  </r>
  <r>
    <s v="01/13/2024"/>
    <s v="GA"/>
    <x v="2"/>
    <s v="Spotify"/>
    <n v="179.99"/>
    <n v="1"/>
    <s v="Completed"/>
    <x v="12"/>
    <x v="3"/>
    <m/>
    <m/>
    <m/>
    <m/>
    <m/>
    <n v="0"/>
    <n v="0"/>
    <n v="0"/>
  </r>
  <r>
    <s v="01/13/2024"/>
    <s v="GA"/>
    <x v="3"/>
    <s v="Spotify"/>
    <n v="149.99"/>
    <n v="2"/>
    <s v="Completed"/>
    <x v="12"/>
    <x v="3"/>
    <m/>
    <m/>
    <m/>
    <m/>
    <m/>
    <n v="0"/>
    <n v="0"/>
    <n v="0"/>
  </r>
  <r>
    <s v="01/13/2024"/>
    <s v="GA"/>
    <x v="3"/>
    <s v="Spotify"/>
    <n v="187.49"/>
    <n v="3"/>
    <s v="Completed"/>
    <x v="12"/>
    <x v="3"/>
    <m/>
    <m/>
    <m/>
    <m/>
    <m/>
    <n v="0"/>
    <n v="0"/>
    <n v="0"/>
  </r>
  <r>
    <s v="01/13/2024"/>
    <s v="GA"/>
    <x v="2"/>
    <s v="Instagram"/>
    <n v="179.99"/>
    <n v="3"/>
    <s v="Completed"/>
    <x v="12"/>
    <x v="0"/>
    <m/>
    <m/>
    <m/>
    <m/>
    <m/>
    <n v="0"/>
    <n v="0"/>
    <n v="0"/>
  </r>
  <r>
    <s v="01/13/2024"/>
    <s v="GA"/>
    <x v="4"/>
    <s v="Instagram"/>
    <n v="169.99"/>
    <n v="2"/>
    <s v="Completed"/>
    <x v="12"/>
    <x v="0"/>
    <m/>
    <m/>
    <m/>
    <m/>
    <m/>
    <n v="0"/>
    <n v="0"/>
    <n v="0"/>
  </r>
  <r>
    <s v="01/13/2024"/>
    <s v="GA"/>
    <x v="0"/>
    <s v="Spotify"/>
    <n v="169.99"/>
    <n v="1"/>
    <s v="Completed"/>
    <x v="12"/>
    <x v="3"/>
    <m/>
    <m/>
    <m/>
    <m/>
    <m/>
    <n v="0"/>
    <n v="0"/>
    <n v="0"/>
  </r>
  <r>
    <s v="01/13/2024"/>
    <s v="GA"/>
    <x v="3"/>
    <s v="TikTok"/>
    <n v="149.99"/>
    <n v="4"/>
    <s v="Completed"/>
    <x v="12"/>
    <x v="2"/>
    <m/>
    <m/>
    <m/>
    <m/>
    <m/>
    <n v="0"/>
    <n v="0"/>
    <n v="0"/>
  </r>
  <r>
    <s v="01/13/2024"/>
    <s v="GA"/>
    <x v="3"/>
    <s v="Blog"/>
    <n v="149.99"/>
    <n v="4"/>
    <s v="Completed"/>
    <x v="12"/>
    <x v="1"/>
    <s v="blog_promo"/>
    <n v="539.1"/>
    <n v="34629"/>
    <n v="599"/>
    <s v="texas"/>
    <n v="1.7297640705766844E-2"/>
    <n v="0.9"/>
    <n v="6.6777963272120202E-3"/>
  </r>
  <r>
    <s v="01/13/2024"/>
    <s v="GA"/>
    <x v="4"/>
    <s v="Instagram"/>
    <n v="169.99"/>
    <n v="1"/>
    <s v="Completed"/>
    <x v="12"/>
    <x v="0"/>
    <m/>
    <m/>
    <m/>
    <m/>
    <m/>
    <n v="0"/>
    <n v="0"/>
    <n v="0"/>
  </r>
  <r>
    <s v="01/13/2024"/>
    <s v="GA"/>
    <x v="4"/>
    <s v="Instagram"/>
    <n v="169.99"/>
    <n v="2"/>
    <s v="Completed"/>
    <x v="12"/>
    <x v="0"/>
    <m/>
    <m/>
    <m/>
    <m/>
    <m/>
    <n v="0"/>
    <n v="0"/>
    <n v="0"/>
  </r>
  <r>
    <s v="01/13/2024"/>
    <s v="GA"/>
    <x v="3"/>
    <s v="TikTok"/>
    <n v="187.49"/>
    <n v="4"/>
    <s v="Completed"/>
    <x v="12"/>
    <x v="2"/>
    <m/>
    <m/>
    <m/>
    <m/>
    <m/>
    <n v="0"/>
    <n v="0"/>
    <n v="0"/>
  </r>
  <r>
    <s v="01/13/2024"/>
    <s v="GA"/>
    <x v="1"/>
    <s v="Instagram"/>
    <n v="199.99"/>
    <n v="1"/>
    <s v="Completed"/>
    <x v="12"/>
    <x v="0"/>
    <m/>
    <m/>
    <m/>
    <m/>
    <m/>
    <n v="0"/>
    <n v="0"/>
    <n v="0"/>
  </r>
  <r>
    <s v="01/13/2024"/>
    <s v="GA"/>
    <x v="3"/>
    <s v="Blog"/>
    <n v="187.49"/>
    <n v="4"/>
    <s v="Completed"/>
    <x v="12"/>
    <x v="1"/>
    <s v="blog_promo"/>
    <n v="539.1"/>
    <n v="34629"/>
    <n v="599"/>
    <s v="texas"/>
    <n v="1.7297640705766844E-2"/>
    <n v="0.9"/>
    <n v="6.6777963272120202E-3"/>
  </r>
  <r>
    <s v="01/13/2024"/>
    <s v="GA"/>
    <x v="3"/>
    <s v="Instagram"/>
    <n v="149.99"/>
    <n v="1"/>
    <s v="Completed"/>
    <x v="12"/>
    <x v="0"/>
    <m/>
    <m/>
    <m/>
    <m/>
    <m/>
    <n v="0"/>
    <n v="0"/>
    <n v="0"/>
  </r>
  <r>
    <s v="01/13/2024"/>
    <s v="GA"/>
    <x v="4"/>
    <s v="TikTok"/>
    <n v="169.99"/>
    <n v="1"/>
    <s v="Completed"/>
    <x v="12"/>
    <x v="2"/>
    <m/>
    <m/>
    <m/>
    <m/>
    <m/>
    <n v="0"/>
    <n v="0"/>
    <n v="0"/>
  </r>
  <r>
    <s v="01/13/2024"/>
    <s v="GA"/>
    <x v="2"/>
    <s v="Spotify"/>
    <n v="179.99"/>
    <n v="1"/>
    <s v="Completed"/>
    <x v="12"/>
    <x v="3"/>
    <m/>
    <m/>
    <m/>
    <m/>
    <m/>
    <n v="0"/>
    <n v="0"/>
    <n v="0"/>
  </r>
  <r>
    <s v="01/13/2024"/>
    <s v="GA"/>
    <x v="3"/>
    <s v="Instagram"/>
    <n v="149.99"/>
    <n v="1"/>
    <s v="Completed"/>
    <x v="12"/>
    <x v="0"/>
    <m/>
    <m/>
    <m/>
    <m/>
    <m/>
    <n v="0"/>
    <n v="0"/>
    <n v="0"/>
  </r>
  <r>
    <s v="01/13/2024"/>
    <s v="GA"/>
    <x v="2"/>
    <s v="Instagram"/>
    <n v="179.99"/>
    <n v="1"/>
    <s v="Completed"/>
    <x v="12"/>
    <x v="0"/>
    <m/>
    <m/>
    <m/>
    <m/>
    <m/>
    <n v="0"/>
    <n v="0"/>
    <n v="0"/>
  </r>
  <r>
    <s v="01/13/2024"/>
    <s v="GA"/>
    <x v="3"/>
    <s v="Spotify"/>
    <n v="149.99"/>
    <n v="1"/>
    <s v="Completed"/>
    <x v="12"/>
    <x v="3"/>
    <m/>
    <m/>
    <m/>
    <m/>
    <m/>
    <n v="0"/>
    <n v="0"/>
    <n v="0"/>
  </r>
  <r>
    <s v="01/13/2024"/>
    <s v="GA"/>
    <x v="5"/>
    <s v="TikTok"/>
    <n v="199.99"/>
    <n v="1"/>
    <s v="Completed"/>
    <x v="12"/>
    <x v="2"/>
    <m/>
    <m/>
    <m/>
    <m/>
    <m/>
    <n v="0"/>
    <n v="0"/>
    <n v="0"/>
  </r>
  <r>
    <s v="01/13/2024"/>
    <s v="GA"/>
    <x v="3"/>
    <s v="Instagram"/>
    <n v="187.49"/>
    <n v="2"/>
    <s v="Completed"/>
    <x v="12"/>
    <x v="0"/>
    <m/>
    <m/>
    <m/>
    <m/>
    <m/>
    <n v="0"/>
    <n v="0"/>
    <n v="0"/>
  </r>
  <r>
    <s v="01/13/2024"/>
    <s v="VIP"/>
    <x v="2"/>
    <s v="TikTok"/>
    <n v="359.99"/>
    <n v="1"/>
    <s v="Completed"/>
    <x v="12"/>
    <x v="2"/>
    <m/>
    <m/>
    <m/>
    <m/>
    <m/>
    <n v="0"/>
    <n v="0"/>
    <n v="0"/>
  </r>
  <r>
    <s v="01/13/2024"/>
    <s v="GA"/>
    <x v="3"/>
    <s v="Instagram"/>
    <n v="187.49"/>
    <n v="1"/>
    <s v="Completed"/>
    <x v="12"/>
    <x v="0"/>
    <m/>
    <m/>
    <m/>
    <m/>
    <m/>
    <n v="0"/>
    <n v="0"/>
    <n v="0"/>
  </r>
  <r>
    <s v="01/13/2024"/>
    <s v="GA"/>
    <x v="3"/>
    <s v="Instagram"/>
    <n v="149.99"/>
    <n v="1"/>
    <s v="Completed"/>
    <x v="12"/>
    <x v="0"/>
    <m/>
    <m/>
    <m/>
    <m/>
    <m/>
    <n v="0"/>
    <n v="0"/>
    <n v="0"/>
  </r>
  <r>
    <s v="01/13/2024"/>
    <s v="GA"/>
    <x v="3"/>
    <s v="Spotify"/>
    <n v="149.99"/>
    <n v="1"/>
    <s v="Completed"/>
    <x v="12"/>
    <x v="3"/>
    <m/>
    <m/>
    <m/>
    <m/>
    <m/>
    <n v="0"/>
    <n v="0"/>
    <n v="0"/>
  </r>
  <r>
    <s v="01/13/2024"/>
    <s v="GA"/>
    <x v="3"/>
    <s v="Instagram"/>
    <n v="187.49"/>
    <n v="3"/>
    <s v="Completed"/>
    <x v="12"/>
    <x v="0"/>
    <m/>
    <m/>
    <m/>
    <m/>
    <m/>
    <n v="0"/>
    <n v="0"/>
    <n v="0"/>
  </r>
  <r>
    <s v="01/13/2024"/>
    <s v="GA"/>
    <x v="2"/>
    <s v="TikTok"/>
    <n v="179.99"/>
    <n v="1"/>
    <s v="Completed"/>
    <x v="12"/>
    <x v="2"/>
    <m/>
    <m/>
    <m/>
    <m/>
    <m/>
    <n v="0"/>
    <n v="0"/>
    <n v="0"/>
  </r>
  <r>
    <s v="01/13/2024"/>
    <s v="GA"/>
    <x v="3"/>
    <s v="Instagram"/>
    <n v="149.99"/>
    <n v="1"/>
    <s v="Completed"/>
    <x v="12"/>
    <x v="0"/>
    <m/>
    <m/>
    <m/>
    <m/>
    <m/>
    <n v="0"/>
    <n v="0"/>
    <n v="0"/>
  </r>
  <r>
    <s v="01/13/2024"/>
    <s v="VIP"/>
    <x v="4"/>
    <s v="Instagram"/>
    <n v="339.99"/>
    <n v="1"/>
    <s v="Completed"/>
    <x v="12"/>
    <x v="0"/>
    <m/>
    <m/>
    <m/>
    <m/>
    <m/>
    <n v="0"/>
    <n v="0"/>
    <n v="0"/>
  </r>
  <r>
    <s v="01/13/2024"/>
    <s v="GA"/>
    <x v="0"/>
    <s v="Spotify"/>
    <n v="169.99"/>
    <n v="1"/>
    <s v="Completed"/>
    <x v="12"/>
    <x v="3"/>
    <m/>
    <m/>
    <m/>
    <m/>
    <m/>
    <n v="0"/>
    <n v="0"/>
    <n v="0"/>
  </r>
  <r>
    <s v="01/13/2024"/>
    <s v="VIP"/>
    <x v="4"/>
    <s v="Instagram"/>
    <n v="339.99"/>
    <n v="1"/>
    <s v="Completed"/>
    <x v="12"/>
    <x v="0"/>
    <m/>
    <m/>
    <m/>
    <m/>
    <m/>
    <n v="0"/>
    <n v="0"/>
    <n v="0"/>
  </r>
  <r>
    <s v="01/13/2024"/>
    <s v="GA"/>
    <x v="3"/>
    <s v="Instagram"/>
    <n v="149.99"/>
    <n v="3"/>
    <s v="Completed"/>
    <x v="12"/>
    <x v="0"/>
    <m/>
    <m/>
    <m/>
    <m/>
    <m/>
    <n v="0"/>
    <n v="0"/>
    <n v="0"/>
  </r>
  <r>
    <s v="01/13/2024"/>
    <s v="GA"/>
    <x v="1"/>
    <s v="Spotify"/>
    <n v="199.99"/>
    <n v="1"/>
    <s v="Completed"/>
    <x v="12"/>
    <x v="3"/>
    <m/>
    <m/>
    <m/>
    <m/>
    <m/>
    <n v="0"/>
    <n v="0"/>
    <n v="0"/>
  </r>
  <r>
    <s v="01/13/2024"/>
    <s v="GA"/>
    <x v="5"/>
    <s v="Blog"/>
    <n v="159.99"/>
    <n v="4"/>
    <s v="Completed"/>
    <x v="12"/>
    <x v="1"/>
    <s v="blog_promo"/>
    <n v="539.1"/>
    <n v="34629"/>
    <n v="599"/>
    <s v="texas"/>
    <n v="1.7297640705766844E-2"/>
    <n v="0.9"/>
    <n v="6.6777963272120202E-3"/>
  </r>
  <r>
    <s v="01/13/2024"/>
    <s v="GA"/>
    <x v="5"/>
    <s v="TikTok"/>
    <n v="199.99"/>
    <n v="1"/>
    <s v="Completed"/>
    <x v="12"/>
    <x v="2"/>
    <m/>
    <m/>
    <m/>
    <m/>
    <m/>
    <n v="0"/>
    <n v="0"/>
    <n v="0"/>
  </r>
  <r>
    <s v="01/13/2024"/>
    <m/>
    <x v="0"/>
    <s v="Spotify"/>
    <n v="169.99"/>
    <n v="1"/>
    <s v="Completed"/>
    <x v="12"/>
    <x v="3"/>
    <m/>
    <m/>
    <m/>
    <m/>
    <m/>
    <n v="0"/>
    <n v="0"/>
    <n v="0"/>
  </r>
  <r>
    <s v="01/13/2024"/>
    <s v="GA"/>
    <x v="4"/>
    <s v="TikTok"/>
    <n v="169.99"/>
    <n v="2"/>
    <s v="Completed"/>
    <x v="12"/>
    <x v="2"/>
    <m/>
    <m/>
    <m/>
    <m/>
    <m/>
    <n v="0"/>
    <n v="0"/>
    <n v="0"/>
  </r>
  <r>
    <s v="01/13/2024"/>
    <s v="GA"/>
    <x v="3"/>
    <s v="Blog"/>
    <n v="187.49"/>
    <n v="1"/>
    <s v="Completed"/>
    <x v="12"/>
    <x v="1"/>
    <s v="blog_promo"/>
    <n v="539.1"/>
    <n v="34629"/>
    <n v="599"/>
    <s v="texas"/>
    <n v="1.7297640705766844E-2"/>
    <n v="0.9"/>
    <n v="1.6694490818030051E-3"/>
  </r>
  <r>
    <s v="01/13/2024"/>
    <s v="VIP"/>
    <x v="3"/>
    <s v="Spotify"/>
    <n v="299.99"/>
    <n v="2"/>
    <s v="Completed"/>
    <x v="12"/>
    <x v="3"/>
    <m/>
    <m/>
    <m/>
    <m/>
    <m/>
    <n v="0"/>
    <n v="0"/>
    <n v="0"/>
  </r>
  <r>
    <s v="01/13/2024"/>
    <s v="VIP"/>
    <x v="3"/>
    <s v="Blog"/>
    <n v="299.99"/>
    <n v="3"/>
    <s v="Completed"/>
    <x v="12"/>
    <x v="1"/>
    <s v="blog_promo"/>
    <n v="539.1"/>
    <n v="34629"/>
    <n v="599"/>
    <s v="texas"/>
    <n v="1.7297640705766844E-2"/>
    <n v="0.9"/>
    <n v="5.008347245409015E-3"/>
  </r>
  <r>
    <s v="01/13/2024"/>
    <s v="GA"/>
    <x v="3"/>
    <s v="Blog"/>
    <n v="149.99"/>
    <n v="2"/>
    <s v="Completed"/>
    <x v="12"/>
    <x v="1"/>
    <s v="blog_promo"/>
    <n v="539.1"/>
    <n v="34629"/>
    <n v="599"/>
    <s v="texas"/>
    <n v="1.7297640705766844E-2"/>
    <n v="0.9"/>
    <n v="3.3388981636060101E-3"/>
  </r>
  <r>
    <s v="01/13/2024"/>
    <s v="GA"/>
    <x v="3"/>
    <s v="TikTok"/>
    <n v="149.99"/>
    <n v="1"/>
    <s v="Completed"/>
    <x v="12"/>
    <x v="2"/>
    <m/>
    <m/>
    <m/>
    <m/>
    <m/>
    <n v="0"/>
    <n v="0"/>
    <n v="0"/>
  </r>
  <r>
    <s v="01/13/2024"/>
    <s v="VIP"/>
    <x v="5"/>
    <s v="Spotify"/>
    <n v="319.99"/>
    <n v="2"/>
    <s v="Completed"/>
    <x v="12"/>
    <x v="3"/>
    <m/>
    <m/>
    <m/>
    <m/>
    <m/>
    <n v="0"/>
    <n v="0"/>
    <n v="0"/>
  </r>
  <r>
    <s v="01/13/2024"/>
    <s v="GA"/>
    <x v="3"/>
    <s v="Spotify"/>
    <n v="149.99"/>
    <n v="1"/>
    <s v="Completed"/>
    <x v="12"/>
    <x v="3"/>
    <m/>
    <m/>
    <m/>
    <m/>
    <m/>
    <n v="0"/>
    <n v="0"/>
    <n v="0"/>
  </r>
  <r>
    <s v="01/13/2024"/>
    <s v="GA"/>
    <x v="3"/>
    <s v="TikTok"/>
    <n v="149.99"/>
    <n v="2"/>
    <s v="Completed"/>
    <x v="12"/>
    <x v="2"/>
    <m/>
    <m/>
    <m/>
    <m/>
    <m/>
    <n v="0"/>
    <n v="0"/>
    <n v="0"/>
  </r>
  <r>
    <s v="01/13/2024"/>
    <s v="GA"/>
    <x v="3"/>
    <s v="Instagram"/>
    <n v="187.49"/>
    <n v="1"/>
    <s v="Completed"/>
    <x v="12"/>
    <x v="0"/>
    <m/>
    <m/>
    <m/>
    <m/>
    <m/>
    <n v="0"/>
    <n v="0"/>
    <n v="0"/>
  </r>
  <r>
    <s v="01/13/2024"/>
    <s v="GA"/>
    <x v="5"/>
    <s v="Spotify"/>
    <n v="159.99"/>
    <n v="1"/>
    <s v="Completed"/>
    <x v="12"/>
    <x v="3"/>
    <m/>
    <m/>
    <m/>
    <m/>
    <m/>
    <n v="0"/>
    <n v="0"/>
    <n v="0"/>
  </r>
  <r>
    <s v="01/13/2024"/>
    <s v="VIP"/>
    <x v="4"/>
    <s v="Blog"/>
    <n v="339.99"/>
    <n v="1"/>
    <s v="Completed"/>
    <x v="12"/>
    <x v="1"/>
    <s v="blog_promo"/>
    <n v="539.1"/>
    <n v="34629"/>
    <n v="599"/>
    <s v="texas"/>
    <n v="1.7297640705766844E-2"/>
    <n v="0.9"/>
    <n v="1.6694490818030051E-3"/>
  </r>
  <r>
    <s v="01/13/2024"/>
    <s v="VIP"/>
    <x v="3"/>
    <s v="Blog"/>
    <n v="299.99"/>
    <n v="1"/>
    <s v="Completed"/>
    <x v="12"/>
    <x v="1"/>
    <s v="blog_promo"/>
    <n v="539.1"/>
    <n v="34629"/>
    <n v="599"/>
    <s v="texas"/>
    <n v="1.7297640705766844E-2"/>
    <n v="0.9"/>
    <n v="1.6694490818030051E-3"/>
  </r>
  <r>
    <s v="01/13/2024"/>
    <s v="GA"/>
    <x v="4"/>
    <s v="Spotify"/>
    <n v="212.49"/>
    <n v="1"/>
    <s v="Completed"/>
    <x v="12"/>
    <x v="3"/>
    <m/>
    <m/>
    <m/>
    <m/>
    <m/>
    <n v="0"/>
    <n v="0"/>
    <n v="0"/>
  </r>
  <r>
    <s v="01/13/2024"/>
    <s v="GA"/>
    <x v="4"/>
    <s v="Blog"/>
    <n v="212.49"/>
    <n v="1"/>
    <s v="Completed"/>
    <x v="12"/>
    <x v="1"/>
    <s v="blog_promo"/>
    <n v="539.1"/>
    <n v="34629"/>
    <n v="599"/>
    <s v="texas"/>
    <n v="1.7297640705766844E-2"/>
    <n v="0.9"/>
    <n v="1.6694490818030051E-3"/>
  </r>
  <r>
    <s v="01/13/2024"/>
    <s v="GA"/>
    <x v="3"/>
    <s v="Instagram"/>
    <n v="187.49"/>
    <n v="1"/>
    <s v="Completed"/>
    <x v="12"/>
    <x v="0"/>
    <m/>
    <m/>
    <m/>
    <m/>
    <m/>
    <n v="0"/>
    <n v="0"/>
    <n v="0"/>
  </r>
  <r>
    <s v="01/13/2024"/>
    <s v="GA"/>
    <x v="4"/>
    <s v="Spotify"/>
    <n v="169.99"/>
    <n v="2"/>
    <s v="Completed"/>
    <x v="12"/>
    <x v="3"/>
    <m/>
    <m/>
    <m/>
    <m/>
    <m/>
    <n v="0"/>
    <n v="0"/>
    <n v="0"/>
  </r>
  <r>
    <s v="01/13/2024"/>
    <s v="GA"/>
    <x v="3"/>
    <s v="Instagram"/>
    <n v="149.99"/>
    <n v="1"/>
    <s v="Completed"/>
    <x v="12"/>
    <x v="0"/>
    <m/>
    <m/>
    <m/>
    <m/>
    <m/>
    <n v="0"/>
    <n v="0"/>
    <n v="0"/>
  </r>
  <r>
    <s v="01/13/2024"/>
    <s v="GA"/>
    <x v="4"/>
    <s v="Spotify"/>
    <n v="169.99"/>
    <n v="1"/>
    <s v="Completed"/>
    <x v="12"/>
    <x v="3"/>
    <m/>
    <m/>
    <m/>
    <m/>
    <m/>
    <n v="0"/>
    <n v="0"/>
    <n v="0"/>
  </r>
  <r>
    <s v="01/13/2024"/>
    <s v="GA"/>
    <x v="3"/>
    <s v="Spotify"/>
    <n v="149.99"/>
    <n v="1"/>
    <s v="Completed"/>
    <x v="12"/>
    <x v="3"/>
    <m/>
    <m/>
    <m/>
    <m/>
    <m/>
    <n v="0"/>
    <n v="0"/>
    <n v="0"/>
  </r>
  <r>
    <s v="01/13/2024"/>
    <s v="GA"/>
    <x v="3"/>
    <s v="Blog"/>
    <n v="187.49"/>
    <n v="1"/>
    <s v="Completed"/>
    <x v="12"/>
    <x v="1"/>
    <s v="blog_promo"/>
    <n v="539.1"/>
    <n v="34629"/>
    <n v="599"/>
    <s v="texas"/>
    <n v="1.7297640705766844E-2"/>
    <n v="0.9"/>
    <n v="1.6694490818030051E-3"/>
  </r>
  <r>
    <s v="01/13/2024"/>
    <s v="GA"/>
    <x v="3"/>
    <s v="Blog"/>
    <n v="187.49"/>
    <n v="1"/>
    <s v="Completed"/>
    <x v="12"/>
    <x v="1"/>
    <s v="blog_promo"/>
    <n v="539.1"/>
    <n v="34629"/>
    <n v="599"/>
    <s v="texas"/>
    <n v="1.7297640705766844E-2"/>
    <n v="0.9"/>
    <n v="1.6694490818030051E-3"/>
  </r>
  <r>
    <s v="01/13/2024"/>
    <s v="GA"/>
    <x v="3"/>
    <s v="Blog"/>
    <n v="187.49"/>
    <n v="3"/>
    <s v="Completed"/>
    <x v="12"/>
    <x v="1"/>
    <s v="blog_promo"/>
    <n v="539.1"/>
    <n v="34629"/>
    <n v="599"/>
    <s v="texas"/>
    <n v="1.7297640705766844E-2"/>
    <n v="0.9"/>
    <n v="5.008347245409015E-3"/>
  </r>
  <r>
    <s v="01/13/2024"/>
    <s v="GA"/>
    <x v="3"/>
    <s v="Spotify"/>
    <n v="149.99"/>
    <n v="1"/>
    <s v="Completed"/>
    <x v="12"/>
    <x v="3"/>
    <m/>
    <m/>
    <m/>
    <m/>
    <m/>
    <n v="0"/>
    <n v="0"/>
    <n v="0"/>
  </r>
  <r>
    <s v="01/13/2024"/>
    <s v="GA"/>
    <x v="3"/>
    <s v="Blog"/>
    <n v="149.99"/>
    <n v="1"/>
    <s v="Completed"/>
    <x v="12"/>
    <x v="1"/>
    <s v="blog_promo"/>
    <n v="539.1"/>
    <n v="34629"/>
    <n v="599"/>
    <s v="texas"/>
    <n v="1.7297640705766844E-2"/>
    <n v="0.9"/>
    <n v="1.6694490818030051E-3"/>
  </r>
  <r>
    <s v="01/13/2024"/>
    <s v="GA"/>
    <x v="0"/>
    <s v="Spotify"/>
    <n v="212.49"/>
    <n v="3"/>
    <s v="Completed"/>
    <x v="12"/>
    <x v="3"/>
    <m/>
    <m/>
    <m/>
    <m/>
    <m/>
    <n v="0"/>
    <n v="0"/>
    <n v="0"/>
  </r>
  <r>
    <s v="01/13/2024"/>
    <s v="GA"/>
    <x v="3"/>
    <s v="TikTok"/>
    <n v="149.99"/>
    <n v="1"/>
    <s v="Completed"/>
    <x v="12"/>
    <x v="2"/>
    <m/>
    <m/>
    <m/>
    <m/>
    <m/>
    <n v="0"/>
    <n v="0"/>
    <n v="0"/>
  </r>
  <r>
    <s v="01/13/2024"/>
    <s v="GA"/>
    <x v="3"/>
    <s v="Blog"/>
    <n v="187.49"/>
    <n v="1"/>
    <s v="Completed"/>
    <x v="12"/>
    <x v="1"/>
    <s v="blog_promo"/>
    <n v="539.1"/>
    <n v="34629"/>
    <n v="599"/>
    <s v="texas"/>
    <n v="1.7297640705766844E-2"/>
    <n v="0.9"/>
    <n v="1.6694490818030051E-3"/>
  </r>
  <r>
    <s v="01/13/2024"/>
    <s v="GA"/>
    <x v="3"/>
    <s v="TikTok"/>
    <n v="149.99"/>
    <n v="3"/>
    <s v="Completed"/>
    <x v="12"/>
    <x v="2"/>
    <m/>
    <m/>
    <m/>
    <m/>
    <m/>
    <n v="0"/>
    <n v="0"/>
    <n v="0"/>
  </r>
  <r>
    <s v="01/13/2024"/>
    <s v="VIP"/>
    <x v="2"/>
    <s v="Instagram"/>
    <n v="359.99"/>
    <n v="3"/>
    <s v="Completed"/>
    <x v="12"/>
    <x v="0"/>
    <m/>
    <m/>
    <m/>
    <m/>
    <m/>
    <n v="0"/>
    <n v="0"/>
    <n v="0"/>
  </r>
  <r>
    <s v="01/13/2024"/>
    <s v="GA"/>
    <x v="5"/>
    <s v="Blog"/>
    <n v="199.99"/>
    <n v="3"/>
    <s v="Completed"/>
    <x v="12"/>
    <x v="1"/>
    <s v="blog_promo"/>
    <n v="539.1"/>
    <n v="34629"/>
    <n v="599"/>
    <s v="texas"/>
    <n v="1.7297640705766844E-2"/>
    <n v="0.9"/>
    <n v="5.008347245409015E-3"/>
  </r>
  <r>
    <s v="01/13/2024"/>
    <s v="GA"/>
    <x v="2"/>
    <s v="TikTok"/>
    <n v="179.99"/>
    <n v="1"/>
    <s v="Completed"/>
    <x v="12"/>
    <x v="2"/>
    <m/>
    <m/>
    <m/>
    <m/>
    <m/>
    <n v="0"/>
    <n v="0"/>
    <n v="0"/>
  </r>
  <r>
    <s v="01/13/2024"/>
    <s v="GA"/>
    <x v="3"/>
    <s v="Instagram"/>
    <n v="149.99"/>
    <n v="1"/>
    <s v="Completed"/>
    <x v="12"/>
    <x v="0"/>
    <m/>
    <m/>
    <m/>
    <m/>
    <m/>
    <n v="0"/>
    <n v="0"/>
    <n v="0"/>
  </r>
  <r>
    <s v="01/13/2024"/>
    <s v="GA"/>
    <x v="4"/>
    <s v="Instagram"/>
    <n v="212.49"/>
    <n v="1"/>
    <s v="Completed"/>
    <x v="12"/>
    <x v="0"/>
    <m/>
    <m/>
    <m/>
    <m/>
    <m/>
    <n v="0"/>
    <n v="0"/>
    <n v="0"/>
  </r>
  <r>
    <s v="01/13/2024"/>
    <m/>
    <x v="3"/>
    <s v="Instagram"/>
    <n v="149.99"/>
    <n v="1"/>
    <s v="Completed"/>
    <x v="12"/>
    <x v="0"/>
    <m/>
    <m/>
    <m/>
    <m/>
    <m/>
    <n v="0"/>
    <n v="0"/>
    <n v="0"/>
  </r>
  <r>
    <s v="01/13/2024"/>
    <s v="GA"/>
    <x v="2"/>
    <s v="Spotify"/>
    <n v="179.99"/>
    <n v="1"/>
    <s v="Completed"/>
    <x v="12"/>
    <x v="3"/>
    <m/>
    <m/>
    <m/>
    <m/>
    <m/>
    <n v="0"/>
    <n v="0"/>
    <n v="0"/>
  </r>
  <r>
    <s v="01/13/2024"/>
    <s v="GA"/>
    <x v="4"/>
    <s v="TikTok"/>
    <n v="212.49"/>
    <n v="2"/>
    <s v="Completed"/>
    <x v="12"/>
    <x v="2"/>
    <m/>
    <m/>
    <m/>
    <m/>
    <m/>
    <n v="0"/>
    <n v="0"/>
    <n v="0"/>
  </r>
  <r>
    <s v="01/13/2024"/>
    <s v="GA"/>
    <x v="0"/>
    <s v="Instagram"/>
    <n v="169.99"/>
    <n v="2"/>
    <s v="Completed"/>
    <x v="12"/>
    <x v="0"/>
    <m/>
    <m/>
    <m/>
    <m/>
    <m/>
    <n v="0"/>
    <n v="0"/>
    <n v="0"/>
  </r>
  <r>
    <s v="01/13/2024"/>
    <s v="GA"/>
    <x v="4"/>
    <s v="Instagram"/>
    <n v="169.99"/>
    <n v="1"/>
    <s v="Completed"/>
    <x v="12"/>
    <x v="0"/>
    <m/>
    <m/>
    <m/>
    <m/>
    <m/>
    <n v="0"/>
    <n v="0"/>
    <n v="0"/>
  </r>
  <r>
    <s v="01/13/2024"/>
    <s v="GA"/>
    <x v="5"/>
    <s v="TikTok"/>
    <n v="199.99"/>
    <n v="1"/>
    <s v="Completed"/>
    <x v="12"/>
    <x v="2"/>
    <m/>
    <m/>
    <m/>
    <m/>
    <m/>
    <n v="0"/>
    <n v="0"/>
    <n v="0"/>
  </r>
  <r>
    <s v="01/13/2024"/>
    <s v="GA"/>
    <x v="6"/>
    <s v="Instagram"/>
    <n v="249.99"/>
    <n v="1"/>
    <s v="Completed"/>
    <x v="12"/>
    <x v="0"/>
    <m/>
    <m/>
    <m/>
    <m/>
    <m/>
    <n v="0"/>
    <n v="0"/>
    <n v="0"/>
  </r>
  <r>
    <s v="01/13/2024"/>
    <s v="GA"/>
    <x v="3"/>
    <s v="Instagram"/>
    <n v="149.99"/>
    <n v="2"/>
    <s v="Completed"/>
    <x v="12"/>
    <x v="0"/>
    <m/>
    <m/>
    <m/>
    <m/>
    <m/>
    <n v="0"/>
    <n v="0"/>
    <n v="0"/>
  </r>
  <r>
    <s v="01/13/2024"/>
    <s v="GA"/>
    <x v="4"/>
    <s v="Instagram"/>
    <n v="169.99"/>
    <n v="3"/>
    <s v="Completed"/>
    <x v="12"/>
    <x v="0"/>
    <m/>
    <m/>
    <m/>
    <m/>
    <m/>
    <n v="0"/>
    <n v="0"/>
    <n v="0"/>
  </r>
  <r>
    <s v="01/13/2024"/>
    <s v="VIP"/>
    <x v="3"/>
    <s v="TikTok"/>
    <n v="299.99"/>
    <n v="3"/>
    <s v="Completed"/>
    <x v="12"/>
    <x v="2"/>
    <m/>
    <m/>
    <m/>
    <m/>
    <m/>
    <n v="0"/>
    <n v="0"/>
    <n v="0"/>
  </r>
  <r>
    <s v="01/13/2024"/>
    <s v="GA"/>
    <x v="3"/>
    <s v="Blog"/>
    <n v="149.99"/>
    <n v="1"/>
    <s v="Completed"/>
    <x v="12"/>
    <x v="1"/>
    <s v="blog_promo"/>
    <n v="539.1"/>
    <n v="34629"/>
    <n v="599"/>
    <s v="texas"/>
    <n v="1.7297640705766844E-2"/>
    <n v="0.9"/>
    <n v="1.6694490818030051E-3"/>
  </r>
  <r>
    <s v="01/13/2024"/>
    <s v="GA"/>
    <x v="2"/>
    <s v="Blog"/>
    <n v="224.99"/>
    <n v="1"/>
    <s v="Completed"/>
    <x v="12"/>
    <x v="1"/>
    <s v="blog_promo"/>
    <n v="539.1"/>
    <n v="34629"/>
    <n v="599"/>
    <s v="texas"/>
    <n v="1.7297640705766844E-2"/>
    <n v="0.9"/>
    <n v="1.6694490818030051E-3"/>
  </r>
  <r>
    <s v="01/13/2024"/>
    <s v="GA"/>
    <x v="5"/>
    <s v="TikTok"/>
    <n v="159.99"/>
    <n v="3"/>
    <s v="Completed"/>
    <x v="12"/>
    <x v="2"/>
    <m/>
    <m/>
    <m/>
    <m/>
    <m/>
    <n v="0"/>
    <n v="0"/>
    <n v="0"/>
  </r>
  <r>
    <s v="01/13/2024"/>
    <m/>
    <x v="3"/>
    <s v="Blog"/>
    <n v="149.99"/>
    <n v="2"/>
    <s v="Completed"/>
    <x v="12"/>
    <x v="1"/>
    <s v="blog_promo"/>
    <n v="539.1"/>
    <n v="34629"/>
    <n v="599"/>
    <s v="texas"/>
    <n v="1.7297640705766844E-2"/>
    <n v="0.9"/>
    <n v="3.3388981636060101E-3"/>
  </r>
  <r>
    <s v="01/13/2024"/>
    <m/>
    <x v="3"/>
    <s v="Instagram"/>
    <n v="149.99"/>
    <n v="1"/>
    <s v="Completed"/>
    <x v="12"/>
    <x v="0"/>
    <m/>
    <m/>
    <m/>
    <m/>
    <m/>
    <n v="0"/>
    <n v="0"/>
    <n v="0"/>
  </r>
  <r>
    <s v="01/13/2024"/>
    <s v="GA"/>
    <x v="0"/>
    <s v="Spotify"/>
    <n v="212.49"/>
    <n v="3"/>
    <s v="Completed"/>
    <x v="12"/>
    <x v="3"/>
    <m/>
    <m/>
    <m/>
    <m/>
    <m/>
    <n v="0"/>
    <n v="0"/>
    <n v="0"/>
  </r>
  <r>
    <s v="01/13/2024"/>
    <s v="GA"/>
    <x v="2"/>
    <s v="Spotify"/>
    <n v="179.99"/>
    <n v="4"/>
    <s v="Completed"/>
    <x v="12"/>
    <x v="3"/>
    <m/>
    <m/>
    <m/>
    <m/>
    <m/>
    <n v="0"/>
    <n v="0"/>
    <n v="0"/>
  </r>
  <r>
    <s v="01/13/2024"/>
    <s v="GA"/>
    <x v="3"/>
    <s v="Instagram"/>
    <n v="149.99"/>
    <n v="1"/>
    <s v="Completed"/>
    <x v="12"/>
    <x v="0"/>
    <m/>
    <m/>
    <m/>
    <m/>
    <m/>
    <n v="0"/>
    <n v="0"/>
    <n v="0"/>
  </r>
  <r>
    <s v="01/13/2024"/>
    <s v="GA"/>
    <x v="3"/>
    <s v="TikTok"/>
    <n v="187.49"/>
    <n v="2"/>
    <s v="Completed"/>
    <x v="12"/>
    <x v="2"/>
    <m/>
    <m/>
    <m/>
    <m/>
    <m/>
    <n v="0"/>
    <n v="0"/>
    <n v="0"/>
  </r>
  <r>
    <s v="01/13/2024"/>
    <s v="GA"/>
    <x v="3"/>
    <s v="Instagram"/>
    <n v="187.49"/>
    <n v="1"/>
    <s v="Completed"/>
    <x v="12"/>
    <x v="0"/>
    <m/>
    <m/>
    <m/>
    <m/>
    <m/>
    <n v="0"/>
    <n v="0"/>
    <n v="0"/>
  </r>
  <r>
    <s v="01/13/2024"/>
    <s v="GA"/>
    <x v="3"/>
    <s v="Instagram"/>
    <n v="149.99"/>
    <n v="1"/>
    <s v="Completed"/>
    <x v="12"/>
    <x v="0"/>
    <m/>
    <m/>
    <m/>
    <m/>
    <m/>
    <n v="0"/>
    <n v="0"/>
    <n v="0"/>
  </r>
  <r>
    <s v="01/13/2024"/>
    <s v="GA"/>
    <x v="3"/>
    <s v="Spotify"/>
    <n v="149.99"/>
    <n v="1"/>
    <s v="Completed"/>
    <x v="12"/>
    <x v="3"/>
    <m/>
    <m/>
    <m/>
    <m/>
    <m/>
    <n v="0"/>
    <n v="0"/>
    <n v="0"/>
  </r>
  <r>
    <s v="01/13/2024"/>
    <m/>
    <x v="3"/>
    <s v="Blog"/>
    <n v="149.99"/>
    <n v="1"/>
    <s v="Completed"/>
    <x v="12"/>
    <x v="1"/>
    <s v="blog_promo"/>
    <n v="539.1"/>
    <n v="34629"/>
    <n v="599"/>
    <s v="texas"/>
    <n v="1.7297640705766844E-2"/>
    <n v="0.9"/>
    <n v="1.6694490818030051E-3"/>
  </r>
  <r>
    <s v="01/13/2024"/>
    <s v="VIP"/>
    <x v="2"/>
    <s v="TikTok"/>
    <n v="359.99"/>
    <n v="2"/>
    <s v="Completed"/>
    <x v="12"/>
    <x v="2"/>
    <m/>
    <m/>
    <m/>
    <m/>
    <m/>
    <n v="0"/>
    <n v="0"/>
    <n v="0"/>
  </r>
  <r>
    <s v="01/13/2024"/>
    <s v="GA"/>
    <x v="0"/>
    <s v="Spotify"/>
    <n v="169.99"/>
    <n v="1"/>
    <s v="Completed"/>
    <x v="12"/>
    <x v="3"/>
    <m/>
    <m/>
    <m/>
    <m/>
    <m/>
    <n v="0"/>
    <n v="0"/>
    <n v="0"/>
  </r>
  <r>
    <s v="01/13/2024"/>
    <s v="GA"/>
    <x v="4"/>
    <s v="Instagram"/>
    <n v="212.49"/>
    <n v="1"/>
    <s v="Completed"/>
    <x v="12"/>
    <x v="0"/>
    <m/>
    <m/>
    <m/>
    <m/>
    <m/>
    <n v="0"/>
    <n v="0"/>
    <n v="0"/>
  </r>
  <r>
    <s v="01/13/2024"/>
    <s v="GA"/>
    <x v="3"/>
    <s v="Instagram"/>
    <n v="149.99"/>
    <n v="1"/>
    <s v="Completed"/>
    <x v="12"/>
    <x v="0"/>
    <m/>
    <m/>
    <m/>
    <m/>
    <m/>
    <n v="0"/>
    <n v="0"/>
    <n v="0"/>
  </r>
  <r>
    <s v="01/13/2024"/>
    <s v="GA"/>
    <x v="5"/>
    <s v="Instagram"/>
    <n v="159.99"/>
    <n v="1"/>
    <s v="Completed"/>
    <x v="12"/>
    <x v="0"/>
    <m/>
    <m/>
    <m/>
    <m/>
    <m/>
    <n v="0"/>
    <n v="0"/>
    <n v="0"/>
  </r>
  <r>
    <s v="01/13/2024"/>
    <s v="GA"/>
    <x v="2"/>
    <s v="Instagram"/>
    <n v="179.99"/>
    <n v="3"/>
    <s v="Completed"/>
    <x v="12"/>
    <x v="0"/>
    <m/>
    <m/>
    <m/>
    <m/>
    <m/>
    <n v="0"/>
    <n v="0"/>
    <n v="0"/>
  </r>
  <r>
    <s v="01/13/2024"/>
    <s v="GA"/>
    <x v="2"/>
    <s v="Spotify"/>
    <n v="179.99"/>
    <n v="3"/>
    <s v="Completed"/>
    <x v="12"/>
    <x v="3"/>
    <m/>
    <m/>
    <m/>
    <m/>
    <m/>
    <n v="0"/>
    <n v="0"/>
    <n v="0"/>
  </r>
  <r>
    <s v="01/13/2024"/>
    <s v="GA"/>
    <x v="3"/>
    <s v="Instagram"/>
    <n v="149.99"/>
    <n v="2"/>
    <s v="Completed"/>
    <x v="12"/>
    <x v="0"/>
    <m/>
    <m/>
    <m/>
    <m/>
    <m/>
    <n v="0"/>
    <n v="0"/>
    <n v="0"/>
  </r>
  <r>
    <s v="01/13/2024"/>
    <s v="GA"/>
    <x v="0"/>
    <s v="Instagram"/>
    <n v="169.99"/>
    <n v="1"/>
    <s v="Completed"/>
    <x v="12"/>
    <x v="0"/>
    <m/>
    <m/>
    <m/>
    <m/>
    <m/>
    <n v="0"/>
    <n v="0"/>
    <n v="0"/>
  </r>
  <r>
    <s v="01/13/2024"/>
    <s v="GA"/>
    <x v="4"/>
    <s v="Instagram"/>
    <n v="212.49"/>
    <n v="1"/>
    <s v="Completed"/>
    <x v="12"/>
    <x v="0"/>
    <m/>
    <m/>
    <m/>
    <m/>
    <m/>
    <n v="0"/>
    <n v="0"/>
    <n v="0"/>
  </r>
  <r>
    <s v="01/13/2024"/>
    <s v="VIP"/>
    <x v="3"/>
    <s v="Spotify"/>
    <n v="299.99"/>
    <n v="2"/>
    <s v="Completed"/>
    <x v="12"/>
    <x v="3"/>
    <m/>
    <m/>
    <m/>
    <m/>
    <m/>
    <n v="0"/>
    <n v="0"/>
    <n v="0"/>
  </r>
  <r>
    <s v="01/13/2024"/>
    <s v="VIP"/>
    <x v="3"/>
    <s v="Instagram"/>
    <n v="299.99"/>
    <n v="1"/>
    <s v="Completed"/>
    <x v="12"/>
    <x v="0"/>
    <m/>
    <m/>
    <m/>
    <m/>
    <m/>
    <n v="0"/>
    <n v="0"/>
    <n v="0"/>
  </r>
  <r>
    <s v="01/13/2024"/>
    <m/>
    <x v="2"/>
    <s v="Instagram"/>
    <n v="179.99"/>
    <n v="2"/>
    <s v="Completed"/>
    <x v="12"/>
    <x v="0"/>
    <m/>
    <m/>
    <m/>
    <m/>
    <m/>
    <n v="0"/>
    <n v="0"/>
    <n v="0"/>
  </r>
  <r>
    <s v="01/13/2024"/>
    <s v="GA"/>
    <x v="3"/>
    <s v="TikTok"/>
    <n v="187.49"/>
    <n v="1"/>
    <s v="Completed"/>
    <x v="12"/>
    <x v="2"/>
    <m/>
    <m/>
    <m/>
    <m/>
    <m/>
    <n v="0"/>
    <n v="0"/>
    <n v="0"/>
  </r>
  <r>
    <s v="01/14/2024"/>
    <s v="GA"/>
    <x v="3"/>
    <s v="Spotify"/>
    <n v="187.49"/>
    <n v="1"/>
    <s v="Completed"/>
    <x v="13"/>
    <x v="3"/>
    <s v="spotify_promo"/>
    <n v="3952.5"/>
    <n v="51192"/>
    <n v="1581"/>
    <s v="TX"/>
    <n v="3.0883731833098921E-2"/>
    <n v="2.5"/>
    <n v="6.3251106894370653E-4"/>
  </r>
  <r>
    <s v="01/14/2024"/>
    <s v="GA"/>
    <x v="3"/>
    <s v="Spotify"/>
    <n v="149.99"/>
    <n v="1"/>
    <s v="Completed"/>
    <x v="13"/>
    <x v="3"/>
    <s v="spotify_promo"/>
    <n v="3952.5"/>
    <n v="51192"/>
    <n v="1581"/>
    <s v="TX"/>
    <n v="3.0883731833098921E-2"/>
    <n v="2.5"/>
    <n v="6.3251106894370653E-4"/>
  </r>
  <r>
    <s v="01/14/2024"/>
    <s v="GA"/>
    <x v="5"/>
    <s v="Instagram"/>
    <n v="159.99"/>
    <n v="1"/>
    <s v="Completed"/>
    <x v="13"/>
    <x v="0"/>
    <m/>
    <m/>
    <m/>
    <m/>
    <m/>
    <n v="0"/>
    <n v="0"/>
    <n v="0"/>
  </r>
  <r>
    <s v="01/14/2024"/>
    <s v="GA"/>
    <x v="3"/>
    <s v="TikTok"/>
    <n v="149.99"/>
    <n v="1"/>
    <s v="Completed"/>
    <x v="13"/>
    <x v="2"/>
    <m/>
    <m/>
    <m/>
    <m/>
    <m/>
    <n v="0"/>
    <n v="0"/>
    <n v="0"/>
  </r>
  <r>
    <s v="01/14/2024"/>
    <m/>
    <x v="4"/>
    <s v="Spotify"/>
    <n v="169.99"/>
    <n v="2"/>
    <s v="Completed"/>
    <x v="13"/>
    <x v="3"/>
    <s v="spotify_promo"/>
    <n v="3952.5"/>
    <n v="51192"/>
    <n v="1581"/>
    <s v="TX"/>
    <n v="3.0883731833098921E-2"/>
    <n v="2.5"/>
    <n v="1.2650221378874131E-3"/>
  </r>
  <r>
    <s v="01/14/2024"/>
    <s v="GA"/>
    <x v="1"/>
    <s v="TikTok"/>
    <n v="199.99"/>
    <n v="1"/>
    <s v="Completed"/>
    <x v="13"/>
    <x v="2"/>
    <m/>
    <m/>
    <m/>
    <m/>
    <m/>
    <n v="0"/>
    <n v="0"/>
    <n v="0"/>
  </r>
  <r>
    <s v="01/14/2024"/>
    <s v="GA"/>
    <x v="3"/>
    <s v="Instagram"/>
    <n v="149.99"/>
    <n v="1"/>
    <s v="Completed"/>
    <x v="13"/>
    <x v="0"/>
    <m/>
    <m/>
    <m/>
    <m/>
    <m/>
    <n v="0"/>
    <n v="0"/>
    <n v="0"/>
  </r>
  <r>
    <s v="01/14/2024"/>
    <s v="VIP"/>
    <x v="3"/>
    <s v="TikTok"/>
    <n v="299.99"/>
    <n v="2"/>
    <s v="Completed"/>
    <x v="13"/>
    <x v="2"/>
    <m/>
    <m/>
    <m/>
    <m/>
    <m/>
    <n v="0"/>
    <n v="0"/>
    <n v="0"/>
  </r>
  <r>
    <s v="01/14/2024"/>
    <s v="GA"/>
    <x v="4"/>
    <s v="Blog"/>
    <n v="169.99"/>
    <n v="4"/>
    <s v="Completed"/>
    <x v="13"/>
    <x v="1"/>
    <m/>
    <m/>
    <m/>
    <m/>
    <m/>
    <n v="0"/>
    <n v="0"/>
    <n v="0"/>
  </r>
  <r>
    <s v="01/14/2024"/>
    <s v="GA"/>
    <x v="0"/>
    <s v="Spotify"/>
    <n v="169.99"/>
    <n v="1"/>
    <s v="Completed"/>
    <x v="13"/>
    <x v="3"/>
    <s v="spotify_promo"/>
    <n v="3952.5"/>
    <n v="51192"/>
    <n v="1581"/>
    <s v="TX"/>
    <n v="3.0883731833098921E-2"/>
    <n v="2.5"/>
    <n v="6.3251106894370653E-4"/>
  </r>
  <r>
    <s v="01/14/2024"/>
    <s v="GA"/>
    <x v="3"/>
    <s v="Instagram"/>
    <n v="187.49"/>
    <n v="1"/>
    <s v="Completed"/>
    <x v="13"/>
    <x v="0"/>
    <m/>
    <m/>
    <m/>
    <m/>
    <m/>
    <n v="0"/>
    <n v="0"/>
    <n v="0"/>
  </r>
  <r>
    <s v="01/14/2024"/>
    <s v="GA"/>
    <x v="2"/>
    <s v="Instagram"/>
    <n v="179.99"/>
    <n v="1"/>
    <s v="Completed"/>
    <x v="13"/>
    <x v="0"/>
    <m/>
    <m/>
    <m/>
    <m/>
    <m/>
    <n v="0"/>
    <n v="0"/>
    <n v="0"/>
  </r>
  <r>
    <s v="01/14/2024"/>
    <m/>
    <x v="0"/>
    <s v="Instagram"/>
    <n v="169.99"/>
    <n v="1"/>
    <s v="Completed"/>
    <x v="13"/>
    <x v="0"/>
    <m/>
    <m/>
    <m/>
    <m/>
    <m/>
    <n v="0"/>
    <n v="0"/>
    <n v="0"/>
  </r>
  <r>
    <s v="01/14/2024"/>
    <s v="GA"/>
    <x v="5"/>
    <s v="Instagram"/>
    <n v="199.99"/>
    <n v="1"/>
    <s v="Completed"/>
    <x v="13"/>
    <x v="0"/>
    <m/>
    <m/>
    <m/>
    <m/>
    <m/>
    <n v="0"/>
    <n v="0"/>
    <n v="0"/>
  </r>
  <r>
    <s v="01/14/2024"/>
    <s v="GA"/>
    <x v="4"/>
    <s v="Instagram"/>
    <n v="212.49"/>
    <n v="1"/>
    <s v="Completed"/>
    <x v="13"/>
    <x v="0"/>
    <m/>
    <m/>
    <m/>
    <m/>
    <m/>
    <n v="0"/>
    <n v="0"/>
    <n v="0"/>
  </r>
  <r>
    <s v="01/14/2024"/>
    <s v="GA"/>
    <x v="0"/>
    <s v="Instagram"/>
    <n v="169.99"/>
    <n v="1"/>
    <s v="Completed"/>
    <x v="13"/>
    <x v="0"/>
    <m/>
    <m/>
    <m/>
    <m/>
    <m/>
    <n v="0"/>
    <n v="0"/>
    <n v="0"/>
  </r>
  <r>
    <s v="01/14/2024"/>
    <s v="GA"/>
    <x v="3"/>
    <s v="Instagram"/>
    <n v="149.99"/>
    <n v="2"/>
    <s v="Completed"/>
    <x v="13"/>
    <x v="0"/>
    <m/>
    <m/>
    <m/>
    <m/>
    <m/>
    <n v="0"/>
    <n v="0"/>
    <n v="0"/>
  </r>
  <r>
    <s v="01/14/2024"/>
    <s v="GA"/>
    <x v="5"/>
    <s v="Blog"/>
    <n v="159.99"/>
    <n v="1"/>
    <s v="Completed"/>
    <x v="13"/>
    <x v="1"/>
    <m/>
    <m/>
    <m/>
    <m/>
    <m/>
    <n v="0"/>
    <n v="0"/>
    <n v="0"/>
  </r>
  <r>
    <s v="01/14/2024"/>
    <s v="GA"/>
    <x v="2"/>
    <s v="TikTok"/>
    <n v="179.99"/>
    <n v="1"/>
    <s v="Completed"/>
    <x v="13"/>
    <x v="2"/>
    <m/>
    <m/>
    <m/>
    <m/>
    <m/>
    <n v="0"/>
    <n v="0"/>
    <n v="0"/>
  </r>
  <r>
    <s v="01/14/2024"/>
    <s v="VIP"/>
    <x v="5"/>
    <s v="Blog"/>
    <n v="319.99"/>
    <n v="3"/>
    <s v="Completed"/>
    <x v="13"/>
    <x v="1"/>
    <m/>
    <m/>
    <m/>
    <m/>
    <m/>
    <n v="0"/>
    <n v="0"/>
    <n v="0"/>
  </r>
  <r>
    <s v="01/14/2024"/>
    <s v="GA"/>
    <x v="4"/>
    <s v="Instagram"/>
    <n v="169.99"/>
    <n v="3"/>
    <s v="Completed"/>
    <x v="13"/>
    <x v="0"/>
    <m/>
    <m/>
    <m/>
    <m/>
    <m/>
    <n v="0"/>
    <n v="0"/>
    <n v="0"/>
  </r>
  <r>
    <s v="01/14/2024"/>
    <s v="GA"/>
    <x v="5"/>
    <s v="Blog"/>
    <n v="159.99"/>
    <n v="1"/>
    <s v="Completed"/>
    <x v="13"/>
    <x v="1"/>
    <m/>
    <m/>
    <m/>
    <m/>
    <m/>
    <n v="0"/>
    <n v="0"/>
    <n v="0"/>
  </r>
  <r>
    <s v="01/14/2024"/>
    <s v="GA"/>
    <x v="0"/>
    <s v="Blog"/>
    <n v="169.99"/>
    <n v="2"/>
    <s v="Completed"/>
    <x v="13"/>
    <x v="1"/>
    <m/>
    <m/>
    <m/>
    <m/>
    <m/>
    <n v="0"/>
    <n v="0"/>
    <n v="0"/>
  </r>
  <r>
    <s v="01/14/2024"/>
    <s v="GA"/>
    <x v="3"/>
    <s v="Instagram"/>
    <n v="149.99"/>
    <n v="1"/>
    <s v="Completed"/>
    <x v="13"/>
    <x v="0"/>
    <m/>
    <m/>
    <m/>
    <m/>
    <m/>
    <n v="0"/>
    <n v="0"/>
    <n v="0"/>
  </r>
  <r>
    <s v="01/14/2024"/>
    <s v="GA"/>
    <x v="5"/>
    <s v="Blog"/>
    <n v="159.99"/>
    <n v="1"/>
    <s v="Completed"/>
    <x v="13"/>
    <x v="1"/>
    <m/>
    <m/>
    <m/>
    <m/>
    <m/>
    <n v="0"/>
    <n v="0"/>
    <n v="0"/>
  </r>
  <r>
    <s v="01/14/2024"/>
    <s v="GA"/>
    <x v="3"/>
    <s v="Spotify"/>
    <n v="149.99"/>
    <n v="1"/>
    <s v="Completed"/>
    <x v="13"/>
    <x v="3"/>
    <s v="spotify_promo"/>
    <n v="3952.5"/>
    <n v="51192"/>
    <n v="1581"/>
    <s v="TX"/>
    <n v="3.0883731833098921E-2"/>
    <n v="2.5"/>
    <n v="6.3251106894370653E-4"/>
  </r>
  <r>
    <s v="01/14/2024"/>
    <s v="GA"/>
    <x v="6"/>
    <s v="TikTok"/>
    <n v="199.99"/>
    <n v="1"/>
    <s v="Completed"/>
    <x v="13"/>
    <x v="2"/>
    <m/>
    <m/>
    <m/>
    <m/>
    <m/>
    <n v="0"/>
    <n v="0"/>
    <n v="0"/>
  </r>
  <r>
    <s v="01/14/2024"/>
    <s v="GA"/>
    <x v="3"/>
    <s v="TikTok"/>
    <n v="149.99"/>
    <n v="1"/>
    <s v="Completed"/>
    <x v="13"/>
    <x v="2"/>
    <m/>
    <m/>
    <m/>
    <m/>
    <m/>
    <n v="0"/>
    <n v="0"/>
    <n v="0"/>
  </r>
  <r>
    <s v="01/14/2024"/>
    <s v="GA"/>
    <x v="3"/>
    <s v="Blog"/>
    <n v="149.99"/>
    <n v="2"/>
    <s v="Completed"/>
    <x v="13"/>
    <x v="1"/>
    <m/>
    <m/>
    <m/>
    <m/>
    <m/>
    <n v="0"/>
    <n v="0"/>
    <n v="0"/>
  </r>
  <r>
    <s v="01/14/2024"/>
    <s v="GA"/>
    <x v="3"/>
    <s v="Blog"/>
    <n v="149.99"/>
    <n v="3"/>
    <s v="Completed"/>
    <x v="13"/>
    <x v="1"/>
    <m/>
    <m/>
    <m/>
    <m/>
    <m/>
    <n v="0"/>
    <n v="0"/>
    <n v="0"/>
  </r>
  <r>
    <s v="01/14/2024"/>
    <s v="GA"/>
    <x v="1"/>
    <s v="Instagram"/>
    <n v="199.99"/>
    <n v="1"/>
    <s v="Completed"/>
    <x v="13"/>
    <x v="0"/>
    <m/>
    <m/>
    <m/>
    <m/>
    <m/>
    <n v="0"/>
    <n v="0"/>
    <n v="0"/>
  </r>
  <r>
    <s v="01/14/2024"/>
    <s v="GA"/>
    <x v="0"/>
    <s v="Spotify"/>
    <n v="169.99"/>
    <n v="4"/>
    <s v="Completed"/>
    <x v="13"/>
    <x v="3"/>
    <s v="spotify_promo"/>
    <n v="3952.5"/>
    <n v="51192"/>
    <n v="1581"/>
    <s v="TX"/>
    <n v="3.0883731833098921E-2"/>
    <n v="2.5"/>
    <n v="2.5300442757748261E-3"/>
  </r>
  <r>
    <s v="01/14/2024"/>
    <s v="GA"/>
    <x v="2"/>
    <s v="Blog"/>
    <n v="179.99"/>
    <n v="2"/>
    <s v="Completed"/>
    <x v="13"/>
    <x v="1"/>
    <m/>
    <m/>
    <m/>
    <m/>
    <m/>
    <n v="0"/>
    <n v="0"/>
    <n v="0"/>
  </r>
  <r>
    <s v="01/14/2024"/>
    <m/>
    <x v="2"/>
    <s v="Blog"/>
    <n v="179.99"/>
    <n v="4"/>
    <s v="Completed"/>
    <x v="13"/>
    <x v="1"/>
    <m/>
    <m/>
    <m/>
    <m/>
    <m/>
    <n v="0"/>
    <n v="0"/>
    <n v="0"/>
  </r>
  <r>
    <s v="01/14/2024"/>
    <s v="GA"/>
    <x v="2"/>
    <s v="Instagram"/>
    <n v="224.99"/>
    <n v="1"/>
    <s v="Completed"/>
    <x v="13"/>
    <x v="0"/>
    <m/>
    <m/>
    <m/>
    <m/>
    <m/>
    <n v="0"/>
    <n v="0"/>
    <n v="0"/>
  </r>
  <r>
    <s v="01/14/2024"/>
    <s v="GA"/>
    <x v="3"/>
    <s v="Spotify"/>
    <n v="149.99"/>
    <n v="1"/>
    <s v="Completed"/>
    <x v="13"/>
    <x v="3"/>
    <s v="spotify_promo"/>
    <n v="3952.5"/>
    <n v="51192"/>
    <n v="1581"/>
    <s v="TX"/>
    <n v="3.0883731833098921E-2"/>
    <n v="2.5"/>
    <n v="6.3251106894370653E-4"/>
  </r>
  <r>
    <s v="01/14/2024"/>
    <s v="GA"/>
    <x v="3"/>
    <s v="Spotify"/>
    <n v="149.99"/>
    <n v="1"/>
    <s v="Completed"/>
    <x v="13"/>
    <x v="3"/>
    <s v="spotify_promo"/>
    <n v="3952.5"/>
    <n v="51192"/>
    <n v="1581"/>
    <s v="TX"/>
    <n v="3.0883731833098921E-2"/>
    <n v="2.5"/>
    <n v="6.3251106894370653E-4"/>
  </r>
  <r>
    <s v="01/14/2024"/>
    <s v="GA"/>
    <x v="2"/>
    <s v="TikTok"/>
    <n v="224.99"/>
    <n v="2"/>
    <s v="Completed"/>
    <x v="13"/>
    <x v="2"/>
    <m/>
    <m/>
    <m/>
    <m/>
    <m/>
    <n v="0"/>
    <n v="0"/>
    <n v="0"/>
  </r>
  <r>
    <s v="01/14/2024"/>
    <s v="GA"/>
    <x v="6"/>
    <s v="Instagram"/>
    <n v="249.99"/>
    <n v="1"/>
    <s v="Completed"/>
    <x v="13"/>
    <x v="0"/>
    <m/>
    <m/>
    <m/>
    <m/>
    <m/>
    <n v="0"/>
    <n v="0"/>
    <n v="0"/>
  </r>
  <r>
    <s v="01/14/2024"/>
    <s v="GA"/>
    <x v="5"/>
    <s v="TikTok"/>
    <n v="159.99"/>
    <n v="1"/>
    <s v="Completed"/>
    <x v="13"/>
    <x v="2"/>
    <m/>
    <m/>
    <m/>
    <m/>
    <m/>
    <n v="0"/>
    <n v="0"/>
    <n v="0"/>
  </r>
  <r>
    <s v="01/14/2024"/>
    <s v="GA"/>
    <x v="0"/>
    <s v="Blog"/>
    <n v="169.99"/>
    <n v="3"/>
    <s v="Completed"/>
    <x v="13"/>
    <x v="1"/>
    <m/>
    <m/>
    <m/>
    <m/>
    <m/>
    <n v="0"/>
    <n v="0"/>
    <n v="0"/>
  </r>
  <r>
    <s v="01/14/2024"/>
    <s v="GA"/>
    <x v="5"/>
    <s v="Instagram"/>
    <n v="199.99"/>
    <n v="1"/>
    <s v="Completed"/>
    <x v="13"/>
    <x v="0"/>
    <m/>
    <m/>
    <m/>
    <m/>
    <m/>
    <n v="0"/>
    <n v="0"/>
    <n v="0"/>
  </r>
  <r>
    <s v="01/14/2024"/>
    <s v="GA"/>
    <x v="3"/>
    <s v="TikTok"/>
    <n v="149.99"/>
    <n v="1"/>
    <s v="Completed"/>
    <x v="13"/>
    <x v="2"/>
    <m/>
    <m/>
    <m/>
    <m/>
    <m/>
    <n v="0"/>
    <n v="0"/>
    <n v="0"/>
  </r>
  <r>
    <s v="01/14/2024"/>
    <s v="GA"/>
    <x v="4"/>
    <s v="Instagram"/>
    <n v="169.99"/>
    <n v="1"/>
    <s v="Completed"/>
    <x v="13"/>
    <x v="0"/>
    <m/>
    <m/>
    <m/>
    <m/>
    <m/>
    <n v="0"/>
    <n v="0"/>
    <n v="0"/>
  </r>
  <r>
    <s v="01/14/2024"/>
    <s v="GA"/>
    <x v="3"/>
    <s v="TikTok"/>
    <n v="187.49"/>
    <n v="3"/>
    <s v="Completed"/>
    <x v="13"/>
    <x v="2"/>
    <m/>
    <m/>
    <m/>
    <m/>
    <m/>
    <n v="0"/>
    <n v="0"/>
    <n v="0"/>
  </r>
  <r>
    <s v="01/14/2024"/>
    <s v="GA"/>
    <x v="3"/>
    <s v="Instagram"/>
    <n v="149.99"/>
    <n v="1"/>
    <s v="Completed"/>
    <x v="13"/>
    <x v="0"/>
    <m/>
    <m/>
    <m/>
    <m/>
    <m/>
    <n v="0"/>
    <n v="0"/>
    <n v="0"/>
  </r>
  <r>
    <s v="01/14/2024"/>
    <s v="GA"/>
    <x v="3"/>
    <s v="Blog"/>
    <n v="149.99"/>
    <n v="1"/>
    <s v="Completed"/>
    <x v="13"/>
    <x v="1"/>
    <m/>
    <m/>
    <m/>
    <m/>
    <m/>
    <n v="0"/>
    <n v="0"/>
    <n v="0"/>
  </r>
  <r>
    <s v="01/14/2024"/>
    <s v="GA"/>
    <x v="3"/>
    <s v="Instagram"/>
    <n v="149.99"/>
    <n v="3"/>
    <s v="Completed"/>
    <x v="13"/>
    <x v="0"/>
    <m/>
    <m/>
    <m/>
    <m/>
    <m/>
    <n v="0"/>
    <n v="0"/>
    <n v="0"/>
  </r>
  <r>
    <s v="01/14/2024"/>
    <s v="GA"/>
    <x v="3"/>
    <s v="Instagram"/>
    <n v="149.99"/>
    <n v="2"/>
    <s v="Completed"/>
    <x v="13"/>
    <x v="0"/>
    <m/>
    <m/>
    <m/>
    <m/>
    <m/>
    <n v="0"/>
    <n v="0"/>
    <n v="0"/>
  </r>
  <r>
    <s v="01/14/2024"/>
    <s v="GA"/>
    <x v="3"/>
    <s v="Instagram"/>
    <n v="149.99"/>
    <n v="1"/>
    <s v="Completed"/>
    <x v="13"/>
    <x v="0"/>
    <m/>
    <m/>
    <m/>
    <m/>
    <m/>
    <n v="0"/>
    <n v="0"/>
    <n v="0"/>
  </r>
  <r>
    <s v="01/14/2024"/>
    <s v="GA"/>
    <x v="5"/>
    <s v="Instagram"/>
    <n v="159.99"/>
    <n v="2"/>
    <s v="Completed"/>
    <x v="13"/>
    <x v="0"/>
    <m/>
    <m/>
    <m/>
    <m/>
    <m/>
    <n v="0"/>
    <n v="0"/>
    <n v="0"/>
  </r>
  <r>
    <s v="01/14/2024"/>
    <s v="GA"/>
    <x v="3"/>
    <s v="Instagram"/>
    <n v="149.99"/>
    <n v="1"/>
    <s v="Completed"/>
    <x v="13"/>
    <x v="0"/>
    <m/>
    <m/>
    <m/>
    <m/>
    <m/>
    <n v="0"/>
    <n v="0"/>
    <n v="0"/>
  </r>
  <r>
    <s v="01/14/2024"/>
    <s v="GA"/>
    <x v="4"/>
    <s v="Blog"/>
    <n v="169.99"/>
    <n v="2"/>
    <s v="Completed"/>
    <x v="13"/>
    <x v="1"/>
    <m/>
    <m/>
    <m/>
    <m/>
    <m/>
    <n v="0"/>
    <n v="0"/>
    <n v="0"/>
  </r>
  <r>
    <s v="01/14/2024"/>
    <s v="GA"/>
    <x v="3"/>
    <s v="Spotify"/>
    <n v="187.49"/>
    <n v="2"/>
    <s v="Completed"/>
    <x v="13"/>
    <x v="3"/>
    <s v="spotify_promo"/>
    <n v="3952.5"/>
    <n v="51192"/>
    <n v="1581"/>
    <s v="TX"/>
    <n v="3.0883731833098921E-2"/>
    <n v="2.5"/>
    <n v="1.2650221378874131E-3"/>
  </r>
  <r>
    <s v="01/14/2024"/>
    <s v="GA"/>
    <x v="3"/>
    <s v="TikTok"/>
    <n v="149.99"/>
    <n v="1"/>
    <s v="Completed"/>
    <x v="13"/>
    <x v="2"/>
    <m/>
    <m/>
    <m/>
    <m/>
    <m/>
    <n v="0"/>
    <n v="0"/>
    <n v="0"/>
  </r>
  <r>
    <s v="01/14/2024"/>
    <s v="GA"/>
    <x v="3"/>
    <s v="Spotify"/>
    <n v="149.99"/>
    <n v="2"/>
    <s v="Completed"/>
    <x v="13"/>
    <x v="3"/>
    <s v="spotify_promo"/>
    <n v="3952.5"/>
    <n v="51192"/>
    <n v="1581"/>
    <s v="TX"/>
    <n v="3.0883731833098921E-2"/>
    <n v="2.5"/>
    <n v="1.2650221378874131E-3"/>
  </r>
  <r>
    <s v="01/14/2024"/>
    <s v="GA"/>
    <x v="5"/>
    <s v="Spotify"/>
    <n v="159.99"/>
    <n v="1"/>
    <s v="Completed"/>
    <x v="13"/>
    <x v="3"/>
    <s v="spotify_promo"/>
    <n v="3952.5"/>
    <n v="51192"/>
    <n v="1581"/>
    <s v="TX"/>
    <n v="3.0883731833098921E-2"/>
    <n v="2.5"/>
    <n v="6.3251106894370653E-4"/>
  </r>
  <r>
    <s v="01/14/2024"/>
    <s v="GA"/>
    <x v="5"/>
    <s v="Blog"/>
    <n v="199.99"/>
    <n v="1"/>
    <s v="Completed"/>
    <x v="13"/>
    <x v="1"/>
    <m/>
    <m/>
    <m/>
    <m/>
    <m/>
    <n v="0"/>
    <n v="0"/>
    <n v="0"/>
  </r>
  <r>
    <s v="01/14/2024"/>
    <s v="GA"/>
    <x v="3"/>
    <s v="Instagram"/>
    <n v="187.49"/>
    <n v="2"/>
    <s v="Completed"/>
    <x v="13"/>
    <x v="0"/>
    <m/>
    <m/>
    <m/>
    <m/>
    <m/>
    <n v="0"/>
    <n v="0"/>
    <n v="0"/>
  </r>
  <r>
    <s v="01/14/2024"/>
    <s v="GA"/>
    <x v="0"/>
    <s v="Instagram"/>
    <n v="212.49"/>
    <n v="1"/>
    <s v="Completed"/>
    <x v="13"/>
    <x v="0"/>
    <m/>
    <m/>
    <m/>
    <m/>
    <m/>
    <n v="0"/>
    <n v="0"/>
    <n v="0"/>
  </r>
  <r>
    <s v="01/14/2024"/>
    <s v="VIP"/>
    <x v="3"/>
    <s v="Instagram"/>
    <n v="299.99"/>
    <n v="1"/>
    <s v="Completed"/>
    <x v="13"/>
    <x v="0"/>
    <m/>
    <m/>
    <m/>
    <m/>
    <m/>
    <n v="0"/>
    <n v="0"/>
    <n v="0"/>
  </r>
  <r>
    <s v="01/14/2024"/>
    <s v="VIP"/>
    <x v="4"/>
    <s v="Blog"/>
    <n v="339.99"/>
    <n v="1"/>
    <s v="Completed"/>
    <x v="13"/>
    <x v="1"/>
    <m/>
    <m/>
    <m/>
    <m/>
    <m/>
    <n v="0"/>
    <n v="0"/>
    <n v="0"/>
  </r>
  <r>
    <s v="01/14/2024"/>
    <s v="GA"/>
    <x v="0"/>
    <s v="Instagram"/>
    <n v="169.99"/>
    <n v="1"/>
    <s v="Completed"/>
    <x v="13"/>
    <x v="0"/>
    <m/>
    <m/>
    <m/>
    <m/>
    <m/>
    <n v="0"/>
    <n v="0"/>
    <n v="0"/>
  </r>
  <r>
    <s v="01/14/2024"/>
    <s v="GA"/>
    <x v="5"/>
    <s v="Blog"/>
    <n v="159.99"/>
    <n v="1"/>
    <s v="Completed"/>
    <x v="13"/>
    <x v="1"/>
    <m/>
    <m/>
    <m/>
    <m/>
    <m/>
    <n v="0"/>
    <n v="0"/>
    <n v="0"/>
  </r>
  <r>
    <s v="01/14/2024"/>
    <s v="GA"/>
    <x v="2"/>
    <s v="Instagram"/>
    <n v="179.99"/>
    <n v="2"/>
    <s v="Completed"/>
    <x v="13"/>
    <x v="0"/>
    <m/>
    <m/>
    <m/>
    <m/>
    <m/>
    <n v="0"/>
    <n v="0"/>
    <n v="0"/>
  </r>
  <r>
    <s v="01/14/2024"/>
    <s v="VIP"/>
    <x v="3"/>
    <s v="Blog"/>
    <n v="299.99"/>
    <n v="1"/>
    <s v="Completed"/>
    <x v="13"/>
    <x v="1"/>
    <m/>
    <m/>
    <m/>
    <m/>
    <m/>
    <n v="0"/>
    <n v="0"/>
    <n v="0"/>
  </r>
  <r>
    <s v="01/14/2024"/>
    <s v="VIP"/>
    <x v="5"/>
    <s v="Instagram"/>
    <n v="319.99"/>
    <n v="1"/>
    <s v="Completed"/>
    <x v="13"/>
    <x v="0"/>
    <m/>
    <m/>
    <m/>
    <m/>
    <m/>
    <n v="0"/>
    <n v="0"/>
    <n v="0"/>
  </r>
  <r>
    <s v="01/14/2024"/>
    <s v="GA"/>
    <x v="4"/>
    <s v="Instagram"/>
    <n v="169.99"/>
    <n v="1"/>
    <s v="Completed"/>
    <x v="13"/>
    <x v="0"/>
    <m/>
    <m/>
    <m/>
    <m/>
    <m/>
    <n v="0"/>
    <n v="0"/>
    <n v="0"/>
  </r>
  <r>
    <s v="01/14/2024"/>
    <s v="GA"/>
    <x v="3"/>
    <s v="Instagram"/>
    <n v="187.49"/>
    <n v="2"/>
    <s v="Completed"/>
    <x v="13"/>
    <x v="0"/>
    <m/>
    <m/>
    <m/>
    <m/>
    <m/>
    <n v="0"/>
    <n v="0"/>
    <n v="0"/>
  </r>
  <r>
    <s v="01/14/2024"/>
    <s v="GA"/>
    <x v="0"/>
    <s v="Spotify"/>
    <n v="169.99"/>
    <n v="2"/>
    <s v="Completed"/>
    <x v="13"/>
    <x v="3"/>
    <s v="spotify_promo"/>
    <n v="3952.5"/>
    <n v="51192"/>
    <n v="1581"/>
    <s v="TX"/>
    <n v="3.0883731833098921E-2"/>
    <n v="2.5"/>
    <n v="1.2650221378874131E-3"/>
  </r>
  <r>
    <s v="01/14/2024"/>
    <s v="GA"/>
    <x v="5"/>
    <s v="TikTok"/>
    <n v="159.99"/>
    <n v="2"/>
    <s v="Completed"/>
    <x v="13"/>
    <x v="2"/>
    <m/>
    <m/>
    <m/>
    <m/>
    <m/>
    <n v="0"/>
    <n v="0"/>
    <n v="0"/>
  </r>
  <r>
    <s v="01/14/2024"/>
    <s v="GA"/>
    <x v="3"/>
    <s v="Instagram"/>
    <n v="187.49"/>
    <n v="2"/>
    <s v="Completed"/>
    <x v="13"/>
    <x v="0"/>
    <m/>
    <m/>
    <m/>
    <m/>
    <m/>
    <n v="0"/>
    <n v="0"/>
    <n v="0"/>
  </r>
  <r>
    <s v="01/14/2024"/>
    <s v="GA"/>
    <x v="5"/>
    <s v="Spotify"/>
    <n v="159.99"/>
    <n v="1"/>
    <s v="Completed"/>
    <x v="13"/>
    <x v="3"/>
    <s v="spotify_promo"/>
    <n v="3952.5"/>
    <n v="51192"/>
    <n v="1581"/>
    <s v="TX"/>
    <n v="3.0883731833098921E-2"/>
    <n v="2.5"/>
    <n v="6.3251106894370653E-4"/>
  </r>
  <r>
    <s v="01/14/2024"/>
    <s v="GA"/>
    <x v="4"/>
    <s v="Instagram"/>
    <n v="169.99"/>
    <n v="1"/>
    <s v="Completed"/>
    <x v="13"/>
    <x v="0"/>
    <m/>
    <m/>
    <m/>
    <m/>
    <m/>
    <n v="0"/>
    <n v="0"/>
    <n v="0"/>
  </r>
  <r>
    <s v="01/14/2024"/>
    <s v="GA"/>
    <x v="3"/>
    <s v="Spotify"/>
    <n v="149.99"/>
    <n v="3"/>
    <s v="Completed"/>
    <x v="13"/>
    <x v="3"/>
    <s v="spotify_promo"/>
    <n v="3952.5"/>
    <n v="51192"/>
    <n v="1581"/>
    <s v="TX"/>
    <n v="3.0883731833098921E-2"/>
    <n v="2.5"/>
    <n v="1.8975332068311196E-3"/>
  </r>
  <r>
    <s v="01/14/2024"/>
    <s v="VIP"/>
    <x v="3"/>
    <s v="Instagram"/>
    <n v="299.99"/>
    <n v="3"/>
    <s v="Completed"/>
    <x v="13"/>
    <x v="0"/>
    <m/>
    <m/>
    <m/>
    <m/>
    <m/>
    <n v="0"/>
    <n v="0"/>
    <n v="0"/>
  </r>
  <r>
    <s v="01/14/2024"/>
    <s v="GA"/>
    <x v="2"/>
    <s v="Spotify"/>
    <n v="224.99"/>
    <n v="2"/>
    <s v="Completed"/>
    <x v="13"/>
    <x v="3"/>
    <s v="spotify_promo"/>
    <n v="3952.5"/>
    <n v="51192"/>
    <n v="1581"/>
    <s v="TX"/>
    <n v="3.0883731833098921E-2"/>
    <n v="2.5"/>
    <n v="1.2650221378874131E-3"/>
  </r>
  <r>
    <s v="01/14/2024"/>
    <s v="GA"/>
    <x v="3"/>
    <s v="TikTok"/>
    <n v="149.99"/>
    <n v="2"/>
    <s v="Completed"/>
    <x v="13"/>
    <x v="2"/>
    <m/>
    <m/>
    <m/>
    <m/>
    <m/>
    <n v="0"/>
    <n v="0"/>
    <n v="0"/>
  </r>
  <r>
    <s v="01/14/2024"/>
    <s v="GA"/>
    <x v="2"/>
    <s v="Instagram"/>
    <n v="179.99"/>
    <n v="1"/>
    <s v="Completed"/>
    <x v="13"/>
    <x v="0"/>
    <m/>
    <m/>
    <m/>
    <m/>
    <m/>
    <n v="0"/>
    <n v="0"/>
    <n v="0"/>
  </r>
  <r>
    <s v="01/14/2024"/>
    <s v="GA"/>
    <x v="4"/>
    <s v="Spotify"/>
    <n v="169.99"/>
    <n v="3"/>
    <s v="Completed"/>
    <x v="13"/>
    <x v="3"/>
    <s v="spotify_promo"/>
    <n v="3952.5"/>
    <n v="51192"/>
    <n v="1581"/>
    <s v="TX"/>
    <n v="3.0883731833098921E-2"/>
    <n v="2.5"/>
    <n v="1.8975332068311196E-3"/>
  </r>
  <r>
    <s v="01/14/2024"/>
    <s v="VIP"/>
    <x v="3"/>
    <s v="Blog"/>
    <n v="299.99"/>
    <n v="1"/>
    <s v="Completed"/>
    <x v="13"/>
    <x v="1"/>
    <m/>
    <m/>
    <m/>
    <m/>
    <m/>
    <n v="0"/>
    <n v="0"/>
    <n v="0"/>
  </r>
  <r>
    <s v="01/14/2024"/>
    <s v="GA"/>
    <x v="2"/>
    <s v="Instagram"/>
    <n v="179.99"/>
    <n v="1"/>
    <s v="Completed"/>
    <x v="13"/>
    <x v="0"/>
    <m/>
    <m/>
    <m/>
    <m/>
    <m/>
    <n v="0"/>
    <n v="0"/>
    <n v="0"/>
  </r>
  <r>
    <s v="01/14/2024"/>
    <s v="GA"/>
    <x v="4"/>
    <s v="Instagram"/>
    <n v="169.99"/>
    <n v="1"/>
    <s v="Completed"/>
    <x v="13"/>
    <x v="0"/>
    <m/>
    <m/>
    <m/>
    <m/>
    <m/>
    <n v="0"/>
    <n v="0"/>
    <n v="0"/>
  </r>
  <r>
    <s v="01/14/2024"/>
    <s v="GA"/>
    <x v="3"/>
    <s v="Spotify"/>
    <n v="149.99"/>
    <n v="1"/>
    <s v="Completed"/>
    <x v="13"/>
    <x v="3"/>
    <s v="spotify_promo"/>
    <n v="3952.5"/>
    <n v="51192"/>
    <n v="1581"/>
    <s v="TX"/>
    <n v="3.0883731833098921E-2"/>
    <n v="2.5"/>
    <n v="6.3251106894370653E-4"/>
  </r>
  <r>
    <s v="01/14/2024"/>
    <s v="GA"/>
    <x v="2"/>
    <s v="Spotify"/>
    <n v="224.99"/>
    <n v="2"/>
    <s v="Completed"/>
    <x v="13"/>
    <x v="3"/>
    <s v="spotify_promo"/>
    <n v="3952.5"/>
    <n v="51192"/>
    <n v="1581"/>
    <s v="TX"/>
    <n v="3.0883731833098921E-2"/>
    <n v="2.5"/>
    <n v="1.2650221378874131E-3"/>
  </r>
  <r>
    <s v="01/14/2024"/>
    <s v="GA"/>
    <x v="3"/>
    <s v="TikTok"/>
    <n v="149.99"/>
    <n v="1"/>
    <s v="Completed"/>
    <x v="13"/>
    <x v="2"/>
    <m/>
    <m/>
    <m/>
    <m/>
    <m/>
    <n v="0"/>
    <n v="0"/>
    <n v="0"/>
  </r>
  <r>
    <s v="01/14/2024"/>
    <s v="GA"/>
    <x v="0"/>
    <s v="Instagram"/>
    <n v="169.99"/>
    <n v="1"/>
    <s v="Completed"/>
    <x v="13"/>
    <x v="0"/>
    <m/>
    <m/>
    <m/>
    <m/>
    <m/>
    <n v="0"/>
    <n v="0"/>
    <n v="0"/>
  </r>
  <r>
    <s v="01/14/2024"/>
    <s v="GA"/>
    <x v="6"/>
    <s v="TikTok"/>
    <n v="199.99"/>
    <n v="1"/>
    <s v="Completed"/>
    <x v="13"/>
    <x v="2"/>
    <m/>
    <m/>
    <m/>
    <m/>
    <m/>
    <n v="0"/>
    <n v="0"/>
    <n v="0"/>
  </r>
  <r>
    <s v="01/14/2024"/>
    <s v="GA"/>
    <x v="3"/>
    <s v="TikTok"/>
    <n v="149.99"/>
    <n v="1"/>
    <s v="Completed"/>
    <x v="13"/>
    <x v="2"/>
    <m/>
    <m/>
    <m/>
    <m/>
    <m/>
    <n v="0"/>
    <n v="0"/>
    <n v="0"/>
  </r>
  <r>
    <s v="01/14/2024"/>
    <s v="GA"/>
    <x v="4"/>
    <s v="Instagram"/>
    <n v="212.49"/>
    <n v="1"/>
    <s v="Completed"/>
    <x v="13"/>
    <x v="0"/>
    <m/>
    <m/>
    <m/>
    <m/>
    <m/>
    <n v="0"/>
    <n v="0"/>
    <n v="0"/>
  </r>
  <r>
    <s v="01/14/2024"/>
    <s v="GA"/>
    <x v="3"/>
    <s v="Instagram"/>
    <n v="187.49"/>
    <n v="1"/>
    <s v="Completed"/>
    <x v="13"/>
    <x v="0"/>
    <m/>
    <m/>
    <m/>
    <m/>
    <m/>
    <n v="0"/>
    <n v="0"/>
    <n v="0"/>
  </r>
  <r>
    <s v="01/14/2024"/>
    <s v="GA"/>
    <x v="6"/>
    <s v="Spotify"/>
    <n v="249.99"/>
    <n v="2"/>
    <s v="Completed"/>
    <x v="13"/>
    <x v="3"/>
    <s v="spotify_promo"/>
    <n v="3952.5"/>
    <n v="51192"/>
    <n v="1581"/>
    <s v="TX"/>
    <n v="3.0883731833098921E-2"/>
    <n v="2.5"/>
    <n v="1.2650221378874131E-3"/>
  </r>
  <r>
    <s v="01/14/2024"/>
    <s v="GA"/>
    <x v="3"/>
    <s v="TikTok"/>
    <n v="149.99"/>
    <n v="1"/>
    <s v="Completed"/>
    <x v="13"/>
    <x v="2"/>
    <m/>
    <m/>
    <m/>
    <m/>
    <m/>
    <n v="0"/>
    <n v="0"/>
    <n v="0"/>
  </r>
  <r>
    <s v="01/14/2024"/>
    <m/>
    <x v="3"/>
    <s v="Instagram"/>
    <n v="149.99"/>
    <n v="1"/>
    <s v="Completed"/>
    <x v="13"/>
    <x v="0"/>
    <m/>
    <m/>
    <m/>
    <m/>
    <m/>
    <n v="0"/>
    <n v="0"/>
    <n v="0"/>
  </r>
  <r>
    <s v="01/14/2024"/>
    <s v="GA"/>
    <x v="3"/>
    <s v="TikTok"/>
    <n v="149.99"/>
    <n v="2"/>
    <s v="Completed"/>
    <x v="13"/>
    <x v="2"/>
    <m/>
    <m/>
    <m/>
    <m/>
    <m/>
    <n v="0"/>
    <n v="0"/>
    <n v="0"/>
  </r>
  <r>
    <s v="01/14/2024"/>
    <s v="VIP"/>
    <x v="3"/>
    <s v="Instagram"/>
    <n v="299.99"/>
    <n v="2"/>
    <s v="Completed"/>
    <x v="13"/>
    <x v="0"/>
    <m/>
    <m/>
    <m/>
    <m/>
    <m/>
    <n v="0"/>
    <n v="0"/>
    <n v="0"/>
  </r>
  <r>
    <s v="01/14/2024"/>
    <s v="GA"/>
    <x v="3"/>
    <s v="TikTok"/>
    <n v="149.99"/>
    <n v="1"/>
    <s v="Completed"/>
    <x v="13"/>
    <x v="2"/>
    <m/>
    <m/>
    <m/>
    <m/>
    <m/>
    <n v="0"/>
    <n v="0"/>
    <n v="0"/>
  </r>
  <r>
    <s v="01/14/2024"/>
    <s v="GA"/>
    <x v="2"/>
    <s v="Blog"/>
    <n v="224.99"/>
    <n v="2"/>
    <s v="Completed"/>
    <x v="13"/>
    <x v="1"/>
    <m/>
    <m/>
    <m/>
    <m/>
    <m/>
    <n v="0"/>
    <n v="0"/>
    <n v="0"/>
  </r>
  <r>
    <s v="01/14/2024"/>
    <s v="GA"/>
    <x v="2"/>
    <s v="TikTok"/>
    <n v="179.99"/>
    <n v="2"/>
    <s v="Completed"/>
    <x v="13"/>
    <x v="2"/>
    <m/>
    <m/>
    <m/>
    <m/>
    <m/>
    <n v="0"/>
    <n v="0"/>
    <n v="0"/>
  </r>
  <r>
    <s v="01/14/2024"/>
    <s v="GA"/>
    <x v="3"/>
    <s v="TikTok"/>
    <n v="149.99"/>
    <n v="4"/>
    <s v="Completed"/>
    <x v="13"/>
    <x v="2"/>
    <m/>
    <m/>
    <m/>
    <m/>
    <m/>
    <n v="0"/>
    <n v="0"/>
    <n v="0"/>
  </r>
  <r>
    <s v="01/14/2024"/>
    <s v="VIP"/>
    <x v="3"/>
    <s v="Instagram"/>
    <n v="299.99"/>
    <n v="1"/>
    <s v="Completed"/>
    <x v="13"/>
    <x v="0"/>
    <m/>
    <m/>
    <m/>
    <m/>
    <m/>
    <n v="0"/>
    <n v="0"/>
    <n v="0"/>
  </r>
  <r>
    <s v="01/14/2024"/>
    <s v="GA"/>
    <x v="3"/>
    <s v="Instagram"/>
    <n v="149.99"/>
    <n v="1"/>
    <s v="Completed"/>
    <x v="13"/>
    <x v="0"/>
    <m/>
    <m/>
    <m/>
    <m/>
    <m/>
    <n v="0"/>
    <n v="0"/>
    <n v="0"/>
  </r>
  <r>
    <s v="01/14/2024"/>
    <s v="VIP"/>
    <x v="3"/>
    <s v="Instagram"/>
    <n v="299.99"/>
    <n v="2"/>
    <s v="Completed"/>
    <x v="13"/>
    <x v="0"/>
    <m/>
    <m/>
    <m/>
    <m/>
    <m/>
    <n v="0"/>
    <n v="0"/>
    <n v="0"/>
  </r>
  <r>
    <s v="01/14/2024"/>
    <s v="GA"/>
    <x v="3"/>
    <s v="Spotify"/>
    <n v="187.49"/>
    <n v="2"/>
    <s v="Completed"/>
    <x v="13"/>
    <x v="3"/>
    <s v="spotify_promo"/>
    <n v="3952.5"/>
    <n v="51192"/>
    <n v="1581"/>
    <s v="TX"/>
    <n v="3.0883731833098921E-2"/>
    <n v="2.5"/>
    <n v="1.2650221378874131E-3"/>
  </r>
  <r>
    <s v="01/14/2024"/>
    <s v="GA"/>
    <x v="3"/>
    <s v="Instagram"/>
    <n v="149.99"/>
    <n v="2"/>
    <s v="Completed"/>
    <x v="13"/>
    <x v="0"/>
    <m/>
    <m/>
    <m/>
    <m/>
    <m/>
    <n v="0"/>
    <n v="0"/>
    <n v="0"/>
  </r>
  <r>
    <s v="01/14/2024"/>
    <s v="GA"/>
    <x v="0"/>
    <s v="Blog"/>
    <n v="212.49"/>
    <n v="2"/>
    <s v="Completed"/>
    <x v="13"/>
    <x v="1"/>
    <m/>
    <m/>
    <m/>
    <m/>
    <m/>
    <n v="0"/>
    <n v="0"/>
    <n v="0"/>
  </r>
  <r>
    <s v="01/14/2024"/>
    <s v="VIP"/>
    <x v="4"/>
    <s v="Instagram"/>
    <n v="339.99"/>
    <n v="1"/>
    <s v="Completed"/>
    <x v="13"/>
    <x v="0"/>
    <m/>
    <m/>
    <m/>
    <m/>
    <m/>
    <n v="0"/>
    <n v="0"/>
    <n v="0"/>
  </r>
  <r>
    <s v="01/14/2024"/>
    <s v="GA"/>
    <x v="3"/>
    <s v="Blog"/>
    <n v="149.99"/>
    <n v="2"/>
    <s v="Completed"/>
    <x v="13"/>
    <x v="1"/>
    <m/>
    <m/>
    <m/>
    <m/>
    <m/>
    <n v="0"/>
    <n v="0"/>
    <n v="0"/>
  </r>
  <r>
    <s v="01/14/2024"/>
    <s v="GA"/>
    <x v="4"/>
    <s v="Blog"/>
    <n v="169.99"/>
    <n v="2"/>
    <s v="Completed"/>
    <x v="13"/>
    <x v="1"/>
    <m/>
    <m/>
    <m/>
    <m/>
    <m/>
    <n v="0"/>
    <n v="0"/>
    <n v="0"/>
  </r>
  <r>
    <s v="01/14/2024"/>
    <s v="GA"/>
    <x v="3"/>
    <s v="TikTok"/>
    <n v="149.99"/>
    <n v="1"/>
    <s v="Completed"/>
    <x v="13"/>
    <x v="2"/>
    <m/>
    <m/>
    <m/>
    <m/>
    <m/>
    <n v="0"/>
    <n v="0"/>
    <n v="0"/>
  </r>
  <r>
    <s v="01/14/2024"/>
    <s v="GA"/>
    <x v="4"/>
    <s v="Instagram"/>
    <n v="212.49"/>
    <n v="1"/>
    <s v="Completed"/>
    <x v="13"/>
    <x v="0"/>
    <m/>
    <m/>
    <m/>
    <m/>
    <m/>
    <n v="0"/>
    <n v="0"/>
    <n v="0"/>
  </r>
  <r>
    <s v="01/14/2024"/>
    <s v="GA"/>
    <x v="5"/>
    <s v="Instagram"/>
    <n v="159.99"/>
    <n v="1"/>
    <s v="Completed"/>
    <x v="13"/>
    <x v="0"/>
    <m/>
    <m/>
    <m/>
    <m/>
    <m/>
    <n v="0"/>
    <n v="0"/>
    <n v="0"/>
  </r>
  <r>
    <s v="01/14/2024"/>
    <s v="GA"/>
    <x v="4"/>
    <s v="Instagram"/>
    <n v="212.49"/>
    <n v="1"/>
    <s v="Completed"/>
    <x v="13"/>
    <x v="0"/>
    <m/>
    <m/>
    <m/>
    <m/>
    <m/>
    <n v="0"/>
    <n v="0"/>
    <n v="0"/>
  </r>
  <r>
    <s v="01/14/2024"/>
    <s v="VIP"/>
    <x v="3"/>
    <s v="Spotify"/>
    <n v="299.99"/>
    <n v="1"/>
    <s v="Completed"/>
    <x v="13"/>
    <x v="3"/>
    <s v="spotify_promo"/>
    <n v="3952.5"/>
    <n v="51192"/>
    <n v="1581"/>
    <s v="TX"/>
    <n v="3.0883731833098921E-2"/>
    <n v="2.5"/>
    <n v="6.3251106894370653E-4"/>
  </r>
  <r>
    <s v="01/14/2024"/>
    <s v="GA"/>
    <x v="5"/>
    <s v="Instagram"/>
    <n v="159.99"/>
    <n v="1"/>
    <s v="Completed"/>
    <x v="13"/>
    <x v="0"/>
    <m/>
    <m/>
    <m/>
    <m/>
    <m/>
    <n v="0"/>
    <n v="0"/>
    <n v="0"/>
  </r>
  <r>
    <s v="01/14/2024"/>
    <s v="VIP"/>
    <x v="4"/>
    <s v="Blog"/>
    <n v="339.99"/>
    <n v="2"/>
    <s v="Completed"/>
    <x v="13"/>
    <x v="1"/>
    <m/>
    <m/>
    <m/>
    <m/>
    <m/>
    <n v="0"/>
    <n v="0"/>
    <n v="0"/>
  </r>
  <r>
    <s v="01/14/2024"/>
    <s v="GA"/>
    <x v="3"/>
    <s v="Blog"/>
    <n v="149.99"/>
    <n v="3"/>
    <s v="Completed"/>
    <x v="13"/>
    <x v="1"/>
    <m/>
    <m/>
    <m/>
    <m/>
    <m/>
    <n v="0"/>
    <n v="0"/>
    <n v="0"/>
  </r>
  <r>
    <s v="01/14/2024"/>
    <s v="GA"/>
    <x v="3"/>
    <s v="Instagram"/>
    <n v="149.99"/>
    <n v="1"/>
    <s v="Completed"/>
    <x v="13"/>
    <x v="0"/>
    <m/>
    <m/>
    <m/>
    <m/>
    <m/>
    <n v="0"/>
    <n v="0"/>
    <n v="0"/>
  </r>
  <r>
    <s v="01/14/2024"/>
    <s v="GA"/>
    <x v="3"/>
    <s v="Blog"/>
    <n v="187.49"/>
    <n v="1"/>
    <s v="Completed"/>
    <x v="13"/>
    <x v="1"/>
    <m/>
    <m/>
    <m/>
    <m/>
    <m/>
    <n v="0"/>
    <n v="0"/>
    <n v="0"/>
  </r>
  <r>
    <s v="01/14/2024"/>
    <s v="GA"/>
    <x v="4"/>
    <s v="TikTok"/>
    <n v="212.49"/>
    <n v="2"/>
    <s v="Completed"/>
    <x v="13"/>
    <x v="2"/>
    <m/>
    <m/>
    <m/>
    <m/>
    <m/>
    <n v="0"/>
    <n v="0"/>
    <n v="0"/>
  </r>
  <r>
    <s v="01/14/2024"/>
    <s v="GA"/>
    <x v="3"/>
    <s v="Blog"/>
    <n v="187.49"/>
    <n v="2"/>
    <s v="Completed"/>
    <x v="13"/>
    <x v="1"/>
    <m/>
    <m/>
    <m/>
    <m/>
    <m/>
    <n v="0"/>
    <n v="0"/>
    <n v="0"/>
  </r>
  <r>
    <s v="01/14/2024"/>
    <s v="GA"/>
    <x v="4"/>
    <s v="TikTok"/>
    <n v="169.99"/>
    <n v="1"/>
    <s v="Completed"/>
    <x v="13"/>
    <x v="2"/>
    <m/>
    <m/>
    <m/>
    <m/>
    <m/>
    <n v="0"/>
    <n v="0"/>
    <n v="0"/>
  </r>
  <r>
    <s v="01/14/2024"/>
    <s v="GA"/>
    <x v="5"/>
    <s v="Instagram"/>
    <n v="199.99"/>
    <n v="1"/>
    <s v="Completed"/>
    <x v="13"/>
    <x v="0"/>
    <m/>
    <m/>
    <m/>
    <m/>
    <m/>
    <n v="0"/>
    <n v="0"/>
    <n v="0"/>
  </r>
  <r>
    <s v="01/14/2024"/>
    <s v="VIP"/>
    <x v="4"/>
    <s v="Instagram"/>
    <n v="339.99"/>
    <n v="1"/>
    <s v="Completed"/>
    <x v="13"/>
    <x v="0"/>
    <m/>
    <m/>
    <m/>
    <m/>
    <m/>
    <n v="0"/>
    <n v="0"/>
    <n v="0"/>
  </r>
  <r>
    <s v="01/14/2024"/>
    <s v="GA"/>
    <x v="3"/>
    <s v="Instagram"/>
    <n v="187.49"/>
    <n v="1"/>
    <s v="Completed"/>
    <x v="13"/>
    <x v="0"/>
    <m/>
    <m/>
    <m/>
    <m/>
    <m/>
    <n v="0"/>
    <n v="0"/>
    <n v="0"/>
  </r>
  <r>
    <s v="01/14/2024"/>
    <s v="GA"/>
    <x v="3"/>
    <s v="Spotify"/>
    <n v="187.49"/>
    <n v="1"/>
    <s v="Completed"/>
    <x v="13"/>
    <x v="3"/>
    <s v="spotify_promo"/>
    <n v="3952.5"/>
    <n v="51192"/>
    <n v="1581"/>
    <s v="TX"/>
    <n v="3.0883731833098921E-2"/>
    <n v="2.5"/>
    <n v="6.3251106894370653E-4"/>
  </r>
  <r>
    <s v="01/14/2024"/>
    <s v="VIP"/>
    <x v="5"/>
    <s v="Spotify"/>
    <n v="319.99"/>
    <n v="2"/>
    <s v="Completed"/>
    <x v="13"/>
    <x v="3"/>
    <s v="spotify_promo"/>
    <n v="3952.5"/>
    <n v="51192"/>
    <n v="1581"/>
    <s v="TX"/>
    <n v="3.0883731833098921E-2"/>
    <n v="2.5"/>
    <n v="1.2650221378874131E-3"/>
  </r>
  <r>
    <s v="01/14/2024"/>
    <s v="GA"/>
    <x v="3"/>
    <s v="Blog"/>
    <n v="149.99"/>
    <n v="1"/>
    <s v="Completed"/>
    <x v="13"/>
    <x v="1"/>
    <m/>
    <m/>
    <m/>
    <m/>
    <m/>
    <n v="0"/>
    <n v="0"/>
    <n v="0"/>
  </r>
  <r>
    <s v="01/14/2024"/>
    <s v="GA"/>
    <x v="4"/>
    <s v="Instagram"/>
    <n v="212.49"/>
    <n v="1"/>
    <s v="Completed"/>
    <x v="13"/>
    <x v="0"/>
    <m/>
    <m/>
    <m/>
    <m/>
    <m/>
    <n v="0"/>
    <n v="0"/>
    <n v="0"/>
  </r>
  <r>
    <s v="01/14/2024"/>
    <s v="GA"/>
    <x v="0"/>
    <s v="Spotify"/>
    <n v="169.99"/>
    <n v="1"/>
    <s v="Completed"/>
    <x v="13"/>
    <x v="3"/>
    <s v="spotify_promo"/>
    <n v="3952.5"/>
    <n v="51192"/>
    <n v="1581"/>
    <s v="TX"/>
    <n v="3.0883731833098921E-2"/>
    <n v="2.5"/>
    <n v="6.3251106894370653E-4"/>
  </r>
  <r>
    <s v="01/14/2024"/>
    <s v="GA"/>
    <x v="4"/>
    <s v="TikTok"/>
    <n v="169.99"/>
    <n v="1"/>
    <s v="Completed"/>
    <x v="13"/>
    <x v="2"/>
    <m/>
    <m/>
    <m/>
    <m/>
    <m/>
    <n v="0"/>
    <n v="0"/>
    <n v="0"/>
  </r>
  <r>
    <s v="01/14/2024"/>
    <s v="GA"/>
    <x v="3"/>
    <s v="TikTok"/>
    <n v="149.99"/>
    <n v="2"/>
    <s v="Completed"/>
    <x v="13"/>
    <x v="2"/>
    <m/>
    <m/>
    <m/>
    <m/>
    <m/>
    <n v="0"/>
    <n v="0"/>
    <n v="0"/>
  </r>
  <r>
    <s v="01/14/2024"/>
    <s v="GA"/>
    <x v="3"/>
    <s v="Blog"/>
    <n v="187.49"/>
    <n v="2"/>
    <s v="Completed"/>
    <x v="13"/>
    <x v="1"/>
    <m/>
    <m/>
    <m/>
    <m/>
    <m/>
    <n v="0"/>
    <n v="0"/>
    <n v="0"/>
  </r>
  <r>
    <s v="01/14/2024"/>
    <s v="GA"/>
    <x v="5"/>
    <s v="Instagram"/>
    <n v="159.99"/>
    <n v="3"/>
    <s v="Completed"/>
    <x v="13"/>
    <x v="0"/>
    <m/>
    <m/>
    <m/>
    <m/>
    <m/>
    <n v="0"/>
    <n v="0"/>
    <n v="0"/>
  </r>
  <r>
    <s v="01/14/2024"/>
    <s v="GA"/>
    <x v="0"/>
    <s v="Instagram"/>
    <n v="212.49"/>
    <n v="1"/>
    <s v="Completed"/>
    <x v="13"/>
    <x v="0"/>
    <m/>
    <m/>
    <m/>
    <m/>
    <m/>
    <n v="0"/>
    <n v="0"/>
    <n v="0"/>
  </r>
  <r>
    <s v="01/14/2024"/>
    <s v="GA"/>
    <x v="3"/>
    <s v="TikTok"/>
    <n v="187.49"/>
    <n v="3"/>
    <s v="Completed"/>
    <x v="13"/>
    <x v="2"/>
    <m/>
    <m/>
    <m/>
    <m/>
    <m/>
    <n v="0"/>
    <n v="0"/>
    <n v="0"/>
  </r>
  <r>
    <s v="01/14/2024"/>
    <s v="GA"/>
    <x v="3"/>
    <s v="Instagram"/>
    <n v="149.99"/>
    <n v="2"/>
    <s v="Completed"/>
    <x v="13"/>
    <x v="0"/>
    <m/>
    <m/>
    <m/>
    <m/>
    <m/>
    <n v="0"/>
    <n v="0"/>
    <n v="0"/>
  </r>
  <r>
    <s v="01/14/2024"/>
    <m/>
    <x v="3"/>
    <s v="TikTok"/>
    <n v="149.99"/>
    <n v="1"/>
    <s v="Completed"/>
    <x v="13"/>
    <x v="2"/>
    <m/>
    <m/>
    <m/>
    <m/>
    <m/>
    <n v="0"/>
    <n v="0"/>
    <n v="0"/>
  </r>
  <r>
    <s v="01/14/2024"/>
    <s v="GA"/>
    <x v="3"/>
    <s v="Instagram"/>
    <n v="187.49"/>
    <n v="1"/>
    <s v="Completed"/>
    <x v="13"/>
    <x v="0"/>
    <m/>
    <m/>
    <m/>
    <m/>
    <m/>
    <n v="0"/>
    <n v="0"/>
    <n v="0"/>
  </r>
  <r>
    <s v="01/14/2024"/>
    <s v="GA"/>
    <x v="3"/>
    <s v="Blog"/>
    <n v="187.49"/>
    <n v="1"/>
    <s v="Completed"/>
    <x v="13"/>
    <x v="1"/>
    <m/>
    <m/>
    <m/>
    <m/>
    <m/>
    <n v="0"/>
    <n v="0"/>
    <n v="0"/>
  </r>
  <r>
    <s v="01/14/2024"/>
    <s v="GA"/>
    <x v="3"/>
    <s v="Instagram"/>
    <n v="187.49"/>
    <n v="2"/>
    <s v="Completed"/>
    <x v="13"/>
    <x v="0"/>
    <m/>
    <m/>
    <m/>
    <m/>
    <m/>
    <n v="0"/>
    <n v="0"/>
    <n v="0"/>
  </r>
  <r>
    <s v="01/14/2024"/>
    <s v="GA"/>
    <x v="3"/>
    <s v="Spotify"/>
    <n v="149.99"/>
    <n v="2"/>
    <s v="Completed"/>
    <x v="13"/>
    <x v="3"/>
    <s v="spotify_promo"/>
    <n v="3952.5"/>
    <n v="51192"/>
    <n v="1581"/>
    <s v="TX"/>
    <n v="3.0883731833098921E-2"/>
    <n v="2.5"/>
    <n v="1.2650221378874131E-3"/>
  </r>
  <r>
    <s v="01/14/2024"/>
    <s v="VIP"/>
    <x v="3"/>
    <s v="TikTok"/>
    <n v="299.99"/>
    <n v="2"/>
    <s v="Completed"/>
    <x v="13"/>
    <x v="2"/>
    <m/>
    <m/>
    <m/>
    <m/>
    <m/>
    <n v="0"/>
    <n v="0"/>
    <n v="0"/>
  </r>
  <r>
    <s v="01/14/2024"/>
    <m/>
    <x v="4"/>
    <s v="Spotify"/>
    <n v="169.99"/>
    <n v="1"/>
    <s v="Completed"/>
    <x v="13"/>
    <x v="3"/>
    <s v="spotify_promo"/>
    <n v="3952.5"/>
    <n v="51192"/>
    <n v="1581"/>
    <s v="TX"/>
    <n v="3.0883731833098921E-2"/>
    <n v="2.5"/>
    <n v="6.3251106894370653E-4"/>
  </r>
  <r>
    <s v="01/14/2024"/>
    <s v="GA"/>
    <x v="2"/>
    <s v="Spotify"/>
    <n v="179.99"/>
    <n v="3"/>
    <s v="Completed"/>
    <x v="13"/>
    <x v="3"/>
    <s v="spotify_promo"/>
    <n v="3952.5"/>
    <n v="51192"/>
    <n v="1581"/>
    <s v="TX"/>
    <n v="3.0883731833098921E-2"/>
    <n v="2.5"/>
    <n v="1.8975332068311196E-3"/>
  </r>
  <r>
    <s v="01/14/2024"/>
    <s v="GA"/>
    <x v="3"/>
    <s v="Spotify"/>
    <n v="187.49"/>
    <n v="1"/>
    <s v="Completed"/>
    <x v="13"/>
    <x v="3"/>
    <s v="spotify_promo"/>
    <n v="3952.5"/>
    <n v="51192"/>
    <n v="1581"/>
    <s v="TX"/>
    <n v="3.0883731833098921E-2"/>
    <n v="2.5"/>
    <n v="6.3251106894370653E-4"/>
  </r>
  <r>
    <s v="01/14/2024"/>
    <s v="GA"/>
    <x v="0"/>
    <s v="Instagram"/>
    <n v="169.99"/>
    <n v="1"/>
    <s v="Completed"/>
    <x v="13"/>
    <x v="0"/>
    <m/>
    <m/>
    <m/>
    <m/>
    <m/>
    <n v="0"/>
    <n v="0"/>
    <n v="0"/>
  </r>
  <r>
    <s v="01/14/2024"/>
    <s v="GA"/>
    <x v="3"/>
    <s v="TikTok"/>
    <n v="149.99"/>
    <n v="1"/>
    <s v="Completed"/>
    <x v="13"/>
    <x v="2"/>
    <m/>
    <m/>
    <m/>
    <m/>
    <m/>
    <n v="0"/>
    <n v="0"/>
    <n v="0"/>
  </r>
  <r>
    <s v="01/14/2024"/>
    <s v="GA"/>
    <x v="3"/>
    <s v="Spotify"/>
    <n v="187.49"/>
    <n v="4"/>
    <s v="Completed"/>
    <x v="13"/>
    <x v="3"/>
    <s v="spotify_promo"/>
    <n v="3952.5"/>
    <n v="51192"/>
    <n v="1581"/>
    <s v="TX"/>
    <n v="3.0883731833098921E-2"/>
    <n v="2.5"/>
    <n v="2.5300442757748261E-3"/>
  </r>
  <r>
    <s v="01/14/2024"/>
    <m/>
    <x v="4"/>
    <s v="Instagram"/>
    <n v="169.99"/>
    <n v="1"/>
    <s v="Completed"/>
    <x v="13"/>
    <x v="0"/>
    <m/>
    <m/>
    <m/>
    <m/>
    <m/>
    <n v="0"/>
    <n v="0"/>
    <n v="0"/>
  </r>
  <r>
    <s v="01/14/2024"/>
    <s v="GA"/>
    <x v="3"/>
    <s v="Blog"/>
    <n v="149.99"/>
    <n v="1"/>
    <s v="Completed"/>
    <x v="13"/>
    <x v="1"/>
    <m/>
    <m/>
    <m/>
    <m/>
    <m/>
    <n v="0"/>
    <n v="0"/>
    <n v="0"/>
  </r>
  <r>
    <s v="01/14/2024"/>
    <s v="VIP"/>
    <x v="3"/>
    <s v="Instagram"/>
    <n v="299.99"/>
    <n v="1"/>
    <s v="Completed"/>
    <x v="13"/>
    <x v="0"/>
    <m/>
    <m/>
    <m/>
    <m/>
    <m/>
    <n v="0"/>
    <n v="0"/>
    <n v="0"/>
  </r>
  <r>
    <s v="01/14/2024"/>
    <s v="GA"/>
    <x v="5"/>
    <s v="Instagram"/>
    <n v="159.99"/>
    <n v="1"/>
    <s v="Completed"/>
    <x v="13"/>
    <x v="0"/>
    <m/>
    <m/>
    <m/>
    <m/>
    <m/>
    <n v="0"/>
    <n v="0"/>
    <n v="0"/>
  </r>
  <r>
    <s v="01/14/2024"/>
    <m/>
    <x v="4"/>
    <s v="Spotify"/>
    <n v="169.99"/>
    <n v="1"/>
    <s v="Completed"/>
    <x v="13"/>
    <x v="3"/>
    <s v="spotify_promo"/>
    <n v="3952.5"/>
    <n v="51192"/>
    <n v="1581"/>
    <s v="TX"/>
    <n v="3.0883731833098921E-2"/>
    <n v="2.5"/>
    <n v="6.3251106894370653E-4"/>
  </r>
  <r>
    <s v="01/14/2024"/>
    <s v="GA"/>
    <x v="3"/>
    <s v="Instagram"/>
    <n v="187.49"/>
    <n v="2"/>
    <s v="Completed"/>
    <x v="13"/>
    <x v="0"/>
    <m/>
    <m/>
    <m/>
    <m/>
    <m/>
    <n v="0"/>
    <n v="0"/>
    <n v="0"/>
  </r>
  <r>
    <s v="01/14/2024"/>
    <s v="GA"/>
    <x v="5"/>
    <s v="TikTok"/>
    <n v="159.99"/>
    <n v="3"/>
    <s v="Completed"/>
    <x v="13"/>
    <x v="2"/>
    <m/>
    <m/>
    <m/>
    <m/>
    <m/>
    <n v="0"/>
    <n v="0"/>
    <n v="0"/>
  </r>
  <r>
    <s v="01/14/2024"/>
    <s v="GA"/>
    <x v="2"/>
    <s v="Instagram"/>
    <n v="179.99"/>
    <n v="3"/>
    <s v="Completed"/>
    <x v="13"/>
    <x v="0"/>
    <m/>
    <m/>
    <m/>
    <m/>
    <m/>
    <n v="0"/>
    <n v="0"/>
    <n v="0"/>
  </r>
  <r>
    <s v="01/14/2024"/>
    <s v="GA"/>
    <x v="3"/>
    <s v="Spotify"/>
    <n v="187.49"/>
    <n v="2"/>
    <s v="Completed"/>
    <x v="13"/>
    <x v="3"/>
    <s v="spotify_promo"/>
    <n v="3952.5"/>
    <n v="51192"/>
    <n v="1581"/>
    <s v="TX"/>
    <n v="3.0883731833098921E-2"/>
    <n v="2.5"/>
    <n v="1.2650221378874131E-3"/>
  </r>
  <r>
    <s v="01/14/2024"/>
    <s v="GA"/>
    <x v="4"/>
    <s v="Spotify"/>
    <n v="169.99"/>
    <n v="3"/>
    <s v="Completed"/>
    <x v="13"/>
    <x v="3"/>
    <s v="spotify_promo"/>
    <n v="3952.5"/>
    <n v="51192"/>
    <n v="1581"/>
    <s v="TX"/>
    <n v="3.0883731833098921E-2"/>
    <n v="2.5"/>
    <n v="1.8975332068311196E-3"/>
  </r>
  <r>
    <s v="01/14/2024"/>
    <s v="GA"/>
    <x v="3"/>
    <s v="Spotify"/>
    <n v="149.99"/>
    <n v="1"/>
    <s v="Completed"/>
    <x v="13"/>
    <x v="3"/>
    <s v="spotify_promo"/>
    <n v="3952.5"/>
    <n v="51192"/>
    <n v="1581"/>
    <s v="TX"/>
    <n v="3.0883731833098921E-2"/>
    <n v="2.5"/>
    <n v="6.3251106894370653E-4"/>
  </r>
  <r>
    <s v="01/14/2024"/>
    <s v="GA"/>
    <x v="3"/>
    <s v="Spotify"/>
    <n v="187.49"/>
    <n v="4"/>
    <s v="Completed"/>
    <x v="13"/>
    <x v="3"/>
    <s v="spotify_promo"/>
    <n v="3952.5"/>
    <n v="51192"/>
    <n v="1581"/>
    <s v="TX"/>
    <n v="3.0883731833098921E-2"/>
    <n v="2.5"/>
    <n v="2.5300442757748261E-3"/>
  </r>
  <r>
    <s v="01/14/2024"/>
    <s v="GA"/>
    <x v="3"/>
    <s v="TikTok"/>
    <n v="149.99"/>
    <n v="3"/>
    <s v="Completed"/>
    <x v="13"/>
    <x v="2"/>
    <m/>
    <m/>
    <m/>
    <m/>
    <m/>
    <n v="0"/>
    <n v="0"/>
    <n v="0"/>
  </r>
  <r>
    <s v="01/14/2024"/>
    <m/>
    <x v="3"/>
    <s v="Instagram"/>
    <n v="149.99"/>
    <n v="2"/>
    <s v="Completed"/>
    <x v="13"/>
    <x v="0"/>
    <m/>
    <m/>
    <m/>
    <m/>
    <m/>
    <n v="0"/>
    <n v="0"/>
    <n v="0"/>
  </r>
  <r>
    <s v="01/14/2024"/>
    <m/>
    <x v="5"/>
    <s v="Instagram"/>
    <n v="159.99"/>
    <n v="1"/>
    <s v="Completed"/>
    <x v="13"/>
    <x v="0"/>
    <m/>
    <m/>
    <m/>
    <m/>
    <m/>
    <n v="0"/>
    <n v="0"/>
    <n v="0"/>
  </r>
  <r>
    <s v="01/14/2024"/>
    <s v="GA"/>
    <x v="3"/>
    <s v="Instagram"/>
    <n v="187.49"/>
    <n v="1"/>
    <s v="Completed"/>
    <x v="13"/>
    <x v="0"/>
    <m/>
    <m/>
    <m/>
    <m/>
    <m/>
    <n v="0"/>
    <n v="0"/>
    <n v="0"/>
  </r>
  <r>
    <s v="01/14/2024"/>
    <m/>
    <x v="0"/>
    <s v="Spotify"/>
    <n v="169.99"/>
    <n v="2"/>
    <s v="Completed"/>
    <x v="13"/>
    <x v="3"/>
    <s v="spotify_promo"/>
    <n v="3952.5"/>
    <n v="51192"/>
    <n v="1581"/>
    <s v="TX"/>
    <n v="3.0883731833098921E-2"/>
    <n v="2.5"/>
    <n v="1.2650221378874131E-3"/>
  </r>
  <r>
    <s v="01/14/2024"/>
    <s v="GA"/>
    <x v="0"/>
    <s v="TikTok"/>
    <n v="169.99"/>
    <n v="1"/>
    <s v="Completed"/>
    <x v="13"/>
    <x v="2"/>
    <m/>
    <m/>
    <m/>
    <m/>
    <m/>
    <n v="0"/>
    <n v="0"/>
    <n v="0"/>
  </r>
  <r>
    <s v="01/14/2024"/>
    <s v="VIP"/>
    <x v="4"/>
    <s v="Instagram"/>
    <n v="339.99"/>
    <n v="1"/>
    <s v="Completed"/>
    <x v="13"/>
    <x v="0"/>
    <m/>
    <m/>
    <m/>
    <m/>
    <m/>
    <n v="0"/>
    <n v="0"/>
    <n v="0"/>
  </r>
  <r>
    <s v="01/14/2024"/>
    <s v="GA"/>
    <x v="3"/>
    <s v="Instagram"/>
    <n v="149.99"/>
    <n v="1"/>
    <s v="Completed"/>
    <x v="13"/>
    <x v="0"/>
    <m/>
    <m/>
    <m/>
    <m/>
    <m/>
    <n v="0"/>
    <n v="0"/>
    <n v="0"/>
  </r>
  <r>
    <s v="01/14/2024"/>
    <s v="GA"/>
    <x v="3"/>
    <s v="TikTok"/>
    <n v="187.49"/>
    <n v="1"/>
    <s v="Completed"/>
    <x v="13"/>
    <x v="2"/>
    <m/>
    <m/>
    <m/>
    <m/>
    <m/>
    <n v="0"/>
    <n v="0"/>
    <n v="0"/>
  </r>
  <r>
    <s v="01/14/2024"/>
    <s v="GA"/>
    <x v="3"/>
    <s v="Blog"/>
    <n v="149.99"/>
    <n v="2"/>
    <s v="Completed"/>
    <x v="13"/>
    <x v="1"/>
    <m/>
    <m/>
    <m/>
    <m/>
    <m/>
    <n v="0"/>
    <n v="0"/>
    <n v="0"/>
  </r>
  <r>
    <s v="01/14/2024"/>
    <s v="GA"/>
    <x v="5"/>
    <s v="Spotify"/>
    <n v="159.99"/>
    <n v="1"/>
    <s v="Completed"/>
    <x v="13"/>
    <x v="3"/>
    <s v="spotify_promo"/>
    <n v="3952.5"/>
    <n v="51192"/>
    <n v="1581"/>
    <s v="TX"/>
    <n v="3.0883731833098921E-2"/>
    <n v="2.5"/>
    <n v="6.3251106894370653E-4"/>
  </r>
  <r>
    <s v="01/14/2024"/>
    <s v="GA"/>
    <x v="4"/>
    <s v="Instagram"/>
    <n v="169.99"/>
    <n v="2"/>
    <s v="Completed"/>
    <x v="13"/>
    <x v="0"/>
    <m/>
    <m/>
    <m/>
    <m/>
    <m/>
    <n v="0"/>
    <n v="0"/>
    <n v="0"/>
  </r>
  <r>
    <s v="01/14/2024"/>
    <s v="GA"/>
    <x v="2"/>
    <s v="TikTok"/>
    <n v="179.99"/>
    <n v="1"/>
    <s v="Completed"/>
    <x v="13"/>
    <x v="2"/>
    <m/>
    <m/>
    <m/>
    <m/>
    <m/>
    <n v="0"/>
    <n v="0"/>
    <n v="0"/>
  </r>
  <r>
    <s v="01/14/2024"/>
    <s v="GA"/>
    <x v="2"/>
    <s v="Instagram"/>
    <n v="179.99"/>
    <n v="1"/>
    <s v="Completed"/>
    <x v="13"/>
    <x v="0"/>
    <m/>
    <m/>
    <m/>
    <m/>
    <m/>
    <n v="0"/>
    <n v="0"/>
    <n v="0"/>
  </r>
  <r>
    <s v="01/14/2024"/>
    <m/>
    <x v="3"/>
    <s v="TikTok"/>
    <n v="149.99"/>
    <n v="3"/>
    <s v="Completed"/>
    <x v="13"/>
    <x v="2"/>
    <m/>
    <m/>
    <m/>
    <m/>
    <m/>
    <n v="0"/>
    <n v="0"/>
    <n v="0"/>
  </r>
  <r>
    <s v="01/15/2024"/>
    <s v="GA"/>
    <x v="3"/>
    <s v="Spotify"/>
    <n v="149.99"/>
    <n v="1"/>
    <s v="Completed"/>
    <x v="14"/>
    <x v="3"/>
    <m/>
    <m/>
    <m/>
    <m/>
    <m/>
    <n v="0"/>
    <n v="0"/>
    <n v="0"/>
  </r>
  <r>
    <s v="01/15/2024"/>
    <s v="GA"/>
    <x v="6"/>
    <s v="Blog"/>
    <n v="199.99"/>
    <n v="1"/>
    <s v="Completed"/>
    <x v="14"/>
    <x v="1"/>
    <m/>
    <m/>
    <m/>
    <m/>
    <m/>
    <n v="0"/>
    <n v="0"/>
    <n v="0"/>
  </r>
  <r>
    <s v="01/15/2024"/>
    <s v="GA"/>
    <x v="0"/>
    <s v="Spotify"/>
    <n v="169.99"/>
    <n v="1"/>
    <s v="Completed"/>
    <x v="14"/>
    <x v="3"/>
    <m/>
    <m/>
    <m/>
    <m/>
    <m/>
    <n v="0"/>
    <n v="0"/>
    <n v="0"/>
  </r>
  <r>
    <s v="01/15/2024"/>
    <s v="GA"/>
    <x v="5"/>
    <s v="Spotify"/>
    <n v="159.99"/>
    <n v="1"/>
    <s v="Completed"/>
    <x v="14"/>
    <x v="3"/>
    <m/>
    <m/>
    <m/>
    <m/>
    <m/>
    <n v="0"/>
    <n v="0"/>
    <n v="0"/>
  </r>
  <r>
    <s v="01/15/2024"/>
    <s v="VIP"/>
    <x v="2"/>
    <s v="Instagram"/>
    <n v="359.99"/>
    <n v="1"/>
    <s v="Completed"/>
    <x v="14"/>
    <x v="0"/>
    <s v="instagram_promo"/>
    <n v="1087.2"/>
    <n v="44977"/>
    <n v="906"/>
    <s v="texas"/>
    <n v="2.0143628965915913E-2"/>
    <n v="1.2"/>
    <n v="1.1037527593818985E-3"/>
  </r>
  <r>
    <s v="01/15/2024"/>
    <m/>
    <x v="2"/>
    <s v="Blog"/>
    <n v="179.99"/>
    <n v="1"/>
    <s v="Completed"/>
    <x v="14"/>
    <x v="1"/>
    <m/>
    <m/>
    <m/>
    <m/>
    <m/>
    <n v="0"/>
    <n v="0"/>
    <n v="0"/>
  </r>
  <r>
    <s v="01/15/2024"/>
    <m/>
    <x v="0"/>
    <s v="Spotify"/>
    <n v="169.99"/>
    <n v="1"/>
    <s v="Completed"/>
    <x v="14"/>
    <x v="3"/>
    <m/>
    <m/>
    <m/>
    <m/>
    <m/>
    <n v="0"/>
    <n v="0"/>
    <n v="0"/>
  </r>
  <r>
    <s v="01/15/2024"/>
    <s v="GA"/>
    <x v="4"/>
    <s v="Spotify"/>
    <n v="169.99"/>
    <n v="1"/>
    <s v="Completed"/>
    <x v="14"/>
    <x v="3"/>
    <m/>
    <m/>
    <m/>
    <m/>
    <m/>
    <n v="0"/>
    <n v="0"/>
    <n v="0"/>
  </r>
  <r>
    <s v="01/15/2024"/>
    <s v="GA"/>
    <x v="2"/>
    <s v="Instagram"/>
    <n v="179.99"/>
    <n v="2"/>
    <s v="Completed"/>
    <x v="14"/>
    <x v="0"/>
    <s v="instagram_promo"/>
    <n v="1087.2"/>
    <n v="44977"/>
    <n v="906"/>
    <s v="texas"/>
    <n v="2.0143628965915913E-2"/>
    <n v="1.2"/>
    <n v="2.2075055187637969E-3"/>
  </r>
  <r>
    <s v="01/15/2024"/>
    <s v="GA"/>
    <x v="4"/>
    <s v="Spotify"/>
    <n v="212.49"/>
    <n v="1"/>
    <s v="Completed"/>
    <x v="14"/>
    <x v="3"/>
    <m/>
    <m/>
    <m/>
    <m/>
    <m/>
    <n v="0"/>
    <n v="0"/>
    <n v="0"/>
  </r>
  <r>
    <s v="01/15/2024"/>
    <m/>
    <x v="0"/>
    <s v="Spotify"/>
    <n v="169.99"/>
    <n v="2"/>
    <s v="Completed"/>
    <x v="14"/>
    <x v="3"/>
    <m/>
    <m/>
    <m/>
    <m/>
    <m/>
    <n v="0"/>
    <n v="0"/>
    <n v="0"/>
  </r>
  <r>
    <s v="01/15/2024"/>
    <s v="VIP"/>
    <x v="2"/>
    <s v="TikTok"/>
    <n v="359.99"/>
    <n v="1"/>
    <s v="Completed"/>
    <x v="14"/>
    <x v="2"/>
    <m/>
    <m/>
    <m/>
    <m/>
    <m/>
    <n v="0"/>
    <n v="0"/>
    <n v="0"/>
  </r>
  <r>
    <s v="01/15/2024"/>
    <m/>
    <x v="3"/>
    <s v="Instagram"/>
    <n v="149.99"/>
    <n v="1"/>
    <s v="Completed"/>
    <x v="14"/>
    <x v="0"/>
    <s v="instagram_promo"/>
    <n v="1087.2"/>
    <n v="44977"/>
    <n v="906"/>
    <s v="texas"/>
    <n v="2.0143628965915913E-2"/>
    <n v="1.2"/>
    <n v="1.1037527593818985E-3"/>
  </r>
  <r>
    <s v="01/15/2024"/>
    <s v="GA"/>
    <x v="4"/>
    <s v="TikTok"/>
    <n v="169.99"/>
    <n v="1"/>
    <s v="Completed"/>
    <x v="14"/>
    <x v="2"/>
    <m/>
    <m/>
    <m/>
    <m/>
    <m/>
    <n v="0"/>
    <n v="0"/>
    <n v="0"/>
  </r>
  <r>
    <s v="01/15/2024"/>
    <m/>
    <x v="5"/>
    <s v="Spotify"/>
    <n v="159.99"/>
    <n v="2"/>
    <s v="Completed"/>
    <x v="14"/>
    <x v="3"/>
    <m/>
    <m/>
    <m/>
    <m/>
    <m/>
    <n v="0"/>
    <n v="0"/>
    <n v="0"/>
  </r>
  <r>
    <s v="01/15/2024"/>
    <s v="GA"/>
    <x v="3"/>
    <s v="TikTok"/>
    <n v="149.99"/>
    <n v="2"/>
    <s v="Completed"/>
    <x v="14"/>
    <x v="2"/>
    <m/>
    <m/>
    <m/>
    <m/>
    <m/>
    <n v="0"/>
    <n v="0"/>
    <n v="0"/>
  </r>
  <r>
    <s v="01/15/2024"/>
    <s v="GA"/>
    <x v="3"/>
    <s v="Blog"/>
    <n v="149.99"/>
    <n v="1"/>
    <s v="Completed"/>
    <x v="14"/>
    <x v="1"/>
    <m/>
    <m/>
    <m/>
    <m/>
    <m/>
    <n v="0"/>
    <n v="0"/>
    <n v="0"/>
  </r>
  <r>
    <s v="01/15/2024"/>
    <s v="GA"/>
    <x v="5"/>
    <s v="TikTok"/>
    <n v="159.99"/>
    <n v="1"/>
    <s v="Completed"/>
    <x v="14"/>
    <x v="2"/>
    <m/>
    <m/>
    <m/>
    <m/>
    <m/>
    <n v="0"/>
    <n v="0"/>
    <n v="0"/>
  </r>
  <r>
    <s v="01/15/2024"/>
    <s v="GA"/>
    <x v="5"/>
    <s v="Spotify"/>
    <n v="159.99"/>
    <n v="1"/>
    <s v="Completed"/>
    <x v="14"/>
    <x v="3"/>
    <m/>
    <m/>
    <m/>
    <m/>
    <m/>
    <n v="0"/>
    <n v="0"/>
    <n v="0"/>
  </r>
  <r>
    <s v="01/15/2024"/>
    <s v="GA"/>
    <x v="0"/>
    <s v="Blog"/>
    <n v="169.99"/>
    <n v="3"/>
    <s v="Completed"/>
    <x v="14"/>
    <x v="1"/>
    <m/>
    <m/>
    <m/>
    <m/>
    <m/>
    <n v="0"/>
    <n v="0"/>
    <n v="0"/>
  </r>
  <r>
    <s v="01/15/2024"/>
    <s v="GA"/>
    <x v="5"/>
    <s v="Spotify"/>
    <n v="199.99"/>
    <n v="2"/>
    <s v="Completed"/>
    <x v="14"/>
    <x v="3"/>
    <m/>
    <m/>
    <m/>
    <m/>
    <m/>
    <n v="0"/>
    <n v="0"/>
    <n v="0"/>
  </r>
  <r>
    <s v="01/15/2024"/>
    <s v="GA"/>
    <x v="5"/>
    <s v="TikTok"/>
    <n v="159.99"/>
    <n v="1"/>
    <s v="Completed"/>
    <x v="14"/>
    <x v="2"/>
    <m/>
    <m/>
    <m/>
    <m/>
    <m/>
    <n v="0"/>
    <n v="0"/>
    <n v="0"/>
  </r>
  <r>
    <s v="01/15/2024"/>
    <s v="GA"/>
    <x v="4"/>
    <s v="Spotify"/>
    <n v="169.99"/>
    <n v="3"/>
    <s v="Completed"/>
    <x v="14"/>
    <x v="3"/>
    <m/>
    <m/>
    <m/>
    <m/>
    <m/>
    <n v="0"/>
    <n v="0"/>
    <n v="0"/>
  </r>
  <r>
    <s v="01/15/2024"/>
    <s v="VIP"/>
    <x v="5"/>
    <s v="Spotify"/>
    <n v="319.99"/>
    <n v="2"/>
    <s v="Completed"/>
    <x v="14"/>
    <x v="3"/>
    <m/>
    <m/>
    <m/>
    <m/>
    <m/>
    <n v="0"/>
    <n v="0"/>
    <n v="0"/>
  </r>
  <r>
    <s v="01/15/2024"/>
    <s v="GA"/>
    <x v="0"/>
    <s v="Blog"/>
    <n v="212.49"/>
    <n v="2"/>
    <s v="Completed"/>
    <x v="14"/>
    <x v="1"/>
    <m/>
    <m/>
    <m/>
    <m/>
    <m/>
    <n v="0"/>
    <n v="0"/>
    <n v="0"/>
  </r>
  <r>
    <s v="01/15/2024"/>
    <s v="GA"/>
    <x v="2"/>
    <s v="Instagram"/>
    <n v="179.99"/>
    <n v="1"/>
    <s v="Completed"/>
    <x v="14"/>
    <x v="0"/>
    <s v="instagram_promo"/>
    <n v="1087.2"/>
    <n v="44977"/>
    <n v="906"/>
    <s v="texas"/>
    <n v="2.0143628965915913E-2"/>
    <n v="1.2"/>
    <n v="1.1037527593818985E-3"/>
  </r>
  <r>
    <s v="01/15/2024"/>
    <s v="GA"/>
    <x v="1"/>
    <s v="Instagram"/>
    <n v="199.99"/>
    <n v="1"/>
    <s v="Completed"/>
    <x v="14"/>
    <x v="0"/>
    <s v="instagram_promo"/>
    <n v="1087.2"/>
    <n v="44977"/>
    <n v="906"/>
    <s v="texas"/>
    <n v="2.0143628965915913E-2"/>
    <n v="1.2"/>
    <n v="1.1037527593818985E-3"/>
  </r>
  <r>
    <s v="01/15/2024"/>
    <m/>
    <x v="2"/>
    <s v="TikTok"/>
    <n v="179.99"/>
    <n v="1"/>
    <s v="Completed"/>
    <x v="14"/>
    <x v="2"/>
    <m/>
    <m/>
    <m/>
    <m/>
    <m/>
    <n v="0"/>
    <n v="0"/>
    <n v="0"/>
  </r>
  <r>
    <s v="01/15/2024"/>
    <s v="GA"/>
    <x v="3"/>
    <s v="Spotify"/>
    <n v="149.99"/>
    <n v="1"/>
    <s v="Completed"/>
    <x v="14"/>
    <x v="3"/>
    <m/>
    <m/>
    <m/>
    <m/>
    <m/>
    <n v="0"/>
    <n v="0"/>
    <n v="0"/>
  </r>
  <r>
    <s v="01/15/2024"/>
    <s v="GA"/>
    <x v="3"/>
    <s v="Instagram"/>
    <n v="149.99"/>
    <n v="1"/>
    <s v="Completed"/>
    <x v="14"/>
    <x v="0"/>
    <s v="instagram_promo"/>
    <n v="1087.2"/>
    <n v="44977"/>
    <n v="906"/>
    <s v="texas"/>
    <n v="2.0143628965915913E-2"/>
    <n v="1.2"/>
    <n v="1.1037527593818985E-3"/>
  </r>
  <r>
    <s v="01/15/2024"/>
    <s v="GA"/>
    <x v="2"/>
    <s v="Spotify"/>
    <n v="224.99"/>
    <n v="1"/>
    <s v="Completed"/>
    <x v="14"/>
    <x v="3"/>
    <m/>
    <m/>
    <m/>
    <m/>
    <m/>
    <n v="0"/>
    <n v="0"/>
    <n v="0"/>
  </r>
  <r>
    <s v="01/15/2024"/>
    <s v="GA"/>
    <x v="3"/>
    <s v="TikTok"/>
    <n v="149.99"/>
    <n v="1"/>
    <s v="Completed"/>
    <x v="14"/>
    <x v="2"/>
    <m/>
    <m/>
    <m/>
    <m/>
    <m/>
    <n v="0"/>
    <n v="0"/>
    <n v="0"/>
  </r>
  <r>
    <s v="01/15/2024"/>
    <s v="GA"/>
    <x v="0"/>
    <s v="Spotify"/>
    <n v="169.99"/>
    <n v="2"/>
    <s v="Completed"/>
    <x v="14"/>
    <x v="3"/>
    <m/>
    <m/>
    <m/>
    <m/>
    <m/>
    <n v="0"/>
    <n v="0"/>
    <n v="0"/>
  </r>
  <r>
    <s v="01/15/2024"/>
    <s v="GA"/>
    <x v="5"/>
    <s v="Instagram"/>
    <n v="199.99"/>
    <n v="1"/>
    <s v="Completed"/>
    <x v="14"/>
    <x v="0"/>
    <s v="instagram_promo"/>
    <n v="1087.2"/>
    <n v="44977"/>
    <n v="906"/>
    <s v="texas"/>
    <n v="2.0143628965915913E-2"/>
    <n v="1.2"/>
    <n v="1.1037527593818985E-3"/>
  </r>
  <r>
    <s v="01/15/2024"/>
    <s v="GA"/>
    <x v="4"/>
    <s v="TikTok"/>
    <n v="169.99"/>
    <n v="2"/>
    <s v="Completed"/>
    <x v="14"/>
    <x v="2"/>
    <m/>
    <m/>
    <m/>
    <m/>
    <m/>
    <n v="0"/>
    <n v="0"/>
    <n v="0"/>
  </r>
  <r>
    <s v="01/15/2024"/>
    <s v="GA"/>
    <x v="3"/>
    <s v="Spotify"/>
    <n v="149.99"/>
    <n v="1"/>
    <s v="Completed"/>
    <x v="14"/>
    <x v="3"/>
    <m/>
    <m/>
    <m/>
    <m/>
    <m/>
    <n v="0"/>
    <n v="0"/>
    <n v="0"/>
  </r>
  <r>
    <s v="01/15/2024"/>
    <s v="GA"/>
    <x v="1"/>
    <s v="TikTok"/>
    <n v="249.99"/>
    <n v="3"/>
    <s v="Completed"/>
    <x v="14"/>
    <x v="2"/>
    <m/>
    <m/>
    <m/>
    <m/>
    <m/>
    <n v="0"/>
    <n v="0"/>
    <n v="0"/>
  </r>
  <r>
    <s v="01/15/2024"/>
    <s v="GA"/>
    <x v="4"/>
    <s v="Spotify"/>
    <n v="212.49"/>
    <n v="2"/>
    <s v="Completed"/>
    <x v="14"/>
    <x v="3"/>
    <m/>
    <m/>
    <m/>
    <m/>
    <m/>
    <n v="0"/>
    <n v="0"/>
    <n v="0"/>
  </r>
  <r>
    <s v="01/15/2024"/>
    <s v="GA"/>
    <x v="3"/>
    <s v="TikTok"/>
    <n v="149.99"/>
    <n v="2"/>
    <s v="Completed"/>
    <x v="14"/>
    <x v="2"/>
    <m/>
    <m/>
    <m/>
    <m/>
    <m/>
    <n v="0"/>
    <n v="0"/>
    <n v="0"/>
  </r>
  <r>
    <s v="01/15/2024"/>
    <m/>
    <x v="2"/>
    <s v="TikTok"/>
    <n v="179.99"/>
    <n v="1"/>
    <s v="Completed"/>
    <x v="14"/>
    <x v="2"/>
    <m/>
    <m/>
    <m/>
    <m/>
    <m/>
    <n v="0"/>
    <n v="0"/>
    <n v="0"/>
  </r>
  <r>
    <s v="01/15/2024"/>
    <s v="GA"/>
    <x v="1"/>
    <s v="Spotify"/>
    <n v="249.99"/>
    <n v="2"/>
    <s v="Completed"/>
    <x v="14"/>
    <x v="3"/>
    <m/>
    <m/>
    <m/>
    <m/>
    <m/>
    <n v="0"/>
    <n v="0"/>
    <n v="0"/>
  </r>
  <r>
    <s v="01/15/2024"/>
    <s v="GA"/>
    <x v="4"/>
    <s v="Spotify"/>
    <n v="169.99"/>
    <n v="1"/>
    <s v="Completed"/>
    <x v="14"/>
    <x v="3"/>
    <m/>
    <m/>
    <m/>
    <m/>
    <m/>
    <n v="0"/>
    <n v="0"/>
    <n v="0"/>
  </r>
  <r>
    <s v="01/15/2024"/>
    <m/>
    <x v="3"/>
    <s v="TikTok"/>
    <n v="149.99"/>
    <n v="1"/>
    <s v="Completed"/>
    <x v="14"/>
    <x v="2"/>
    <m/>
    <m/>
    <m/>
    <m/>
    <m/>
    <n v="0"/>
    <n v="0"/>
    <n v="0"/>
  </r>
  <r>
    <s v="01/15/2024"/>
    <s v="GA"/>
    <x v="5"/>
    <s v="TikTok"/>
    <n v="159.99"/>
    <n v="1"/>
    <s v="Completed"/>
    <x v="14"/>
    <x v="2"/>
    <m/>
    <m/>
    <m/>
    <m/>
    <m/>
    <n v="0"/>
    <n v="0"/>
    <n v="0"/>
  </r>
  <r>
    <s v="01/15/2024"/>
    <s v="GA"/>
    <x v="3"/>
    <s v="Instagram"/>
    <n v="187.49"/>
    <n v="2"/>
    <s v="Completed"/>
    <x v="14"/>
    <x v="0"/>
    <s v="instagram_promo"/>
    <n v="1087.2"/>
    <n v="44977"/>
    <n v="906"/>
    <s v="texas"/>
    <n v="2.0143628965915913E-2"/>
    <n v="1.2"/>
    <n v="2.2075055187637969E-3"/>
  </r>
  <r>
    <s v="01/15/2024"/>
    <s v="GA"/>
    <x v="3"/>
    <s v="TikTok"/>
    <n v="187.49"/>
    <n v="1"/>
    <s v="Completed"/>
    <x v="14"/>
    <x v="2"/>
    <m/>
    <m/>
    <m/>
    <m/>
    <m/>
    <n v="0"/>
    <n v="0"/>
    <n v="0"/>
  </r>
  <r>
    <s v="01/15/2024"/>
    <s v="GA"/>
    <x v="5"/>
    <s v="Spotify"/>
    <n v="159.99"/>
    <n v="1"/>
    <s v="Completed"/>
    <x v="14"/>
    <x v="3"/>
    <m/>
    <m/>
    <m/>
    <m/>
    <m/>
    <n v="0"/>
    <n v="0"/>
    <n v="0"/>
  </r>
  <r>
    <s v="01/15/2024"/>
    <s v="GA"/>
    <x v="1"/>
    <s v="TikTok"/>
    <n v="199.99"/>
    <n v="1"/>
    <s v="Completed"/>
    <x v="14"/>
    <x v="2"/>
    <m/>
    <m/>
    <m/>
    <m/>
    <m/>
    <n v="0"/>
    <n v="0"/>
    <n v="0"/>
  </r>
  <r>
    <s v="01/15/2024"/>
    <s v="GA"/>
    <x v="0"/>
    <s v="Instagram"/>
    <n v="169.99"/>
    <n v="1"/>
    <s v="Completed"/>
    <x v="14"/>
    <x v="0"/>
    <s v="instagram_promo"/>
    <n v="1087.2"/>
    <n v="44977"/>
    <n v="906"/>
    <s v="texas"/>
    <n v="2.0143628965915913E-2"/>
    <n v="1.2"/>
    <n v="1.1037527593818985E-3"/>
  </r>
  <r>
    <s v="01/15/2024"/>
    <s v="VIP"/>
    <x v="3"/>
    <s v="Instagram"/>
    <n v="299.99"/>
    <n v="2"/>
    <s v="Completed"/>
    <x v="14"/>
    <x v="0"/>
    <s v="instagram_promo"/>
    <n v="1087.2"/>
    <n v="44977"/>
    <n v="906"/>
    <s v="texas"/>
    <n v="2.0143628965915913E-2"/>
    <n v="1.2"/>
    <n v="2.2075055187637969E-3"/>
  </r>
  <r>
    <s v="01/15/2024"/>
    <m/>
    <x v="3"/>
    <s v="Blog"/>
    <n v="149.99"/>
    <n v="3"/>
    <s v="Completed"/>
    <x v="14"/>
    <x v="1"/>
    <m/>
    <m/>
    <m/>
    <m/>
    <m/>
    <n v="0"/>
    <n v="0"/>
    <n v="0"/>
  </r>
  <r>
    <s v="01/15/2024"/>
    <s v="GA"/>
    <x v="1"/>
    <s v="Blog"/>
    <n v="199.99"/>
    <n v="1"/>
    <s v="Completed"/>
    <x v="14"/>
    <x v="1"/>
    <m/>
    <m/>
    <m/>
    <m/>
    <m/>
    <n v="0"/>
    <n v="0"/>
    <n v="0"/>
  </r>
  <r>
    <s v="01/15/2024"/>
    <s v="GA"/>
    <x v="0"/>
    <s v="TikTok"/>
    <n v="169.99"/>
    <n v="1"/>
    <s v="Completed"/>
    <x v="14"/>
    <x v="2"/>
    <m/>
    <m/>
    <m/>
    <m/>
    <m/>
    <n v="0"/>
    <n v="0"/>
    <n v="0"/>
  </r>
  <r>
    <s v="01/15/2024"/>
    <s v="GA"/>
    <x v="2"/>
    <s v="TikTok"/>
    <n v="224.99"/>
    <n v="1"/>
    <s v="Completed"/>
    <x v="14"/>
    <x v="2"/>
    <m/>
    <m/>
    <m/>
    <m/>
    <m/>
    <n v="0"/>
    <n v="0"/>
    <n v="0"/>
  </r>
  <r>
    <s v="01/15/2024"/>
    <s v="GA"/>
    <x v="2"/>
    <s v="TikTok"/>
    <n v="179.99"/>
    <n v="2"/>
    <s v="Completed"/>
    <x v="14"/>
    <x v="2"/>
    <m/>
    <m/>
    <m/>
    <m/>
    <m/>
    <n v="0"/>
    <n v="0"/>
    <n v="0"/>
  </r>
  <r>
    <s v="01/15/2024"/>
    <s v="GA"/>
    <x v="0"/>
    <s v="Spotify"/>
    <n v="212.49"/>
    <n v="1"/>
    <s v="Completed"/>
    <x v="14"/>
    <x v="3"/>
    <m/>
    <m/>
    <m/>
    <m/>
    <m/>
    <n v="0"/>
    <n v="0"/>
    <n v="0"/>
  </r>
  <r>
    <s v="01/15/2024"/>
    <s v="GA"/>
    <x v="3"/>
    <s v="Instagram"/>
    <n v="149.99"/>
    <n v="1"/>
    <s v="Completed"/>
    <x v="14"/>
    <x v="0"/>
    <s v="instagram_promo"/>
    <n v="1087.2"/>
    <n v="44977"/>
    <n v="906"/>
    <s v="texas"/>
    <n v="2.0143628965915913E-2"/>
    <n v="1.2"/>
    <n v="1.1037527593818985E-3"/>
  </r>
  <r>
    <s v="01/15/2024"/>
    <s v="GA"/>
    <x v="4"/>
    <s v="TikTok"/>
    <n v="169.99"/>
    <n v="1"/>
    <s v="Completed"/>
    <x v="14"/>
    <x v="2"/>
    <m/>
    <m/>
    <m/>
    <m/>
    <m/>
    <n v="0"/>
    <n v="0"/>
    <n v="0"/>
  </r>
  <r>
    <s v="01/15/2024"/>
    <s v="GA"/>
    <x v="5"/>
    <s v="Blog"/>
    <n v="159.99"/>
    <n v="1"/>
    <s v="Completed"/>
    <x v="14"/>
    <x v="1"/>
    <m/>
    <m/>
    <m/>
    <m/>
    <m/>
    <n v="0"/>
    <n v="0"/>
    <n v="0"/>
  </r>
  <r>
    <s v="01/15/2024"/>
    <s v="GA"/>
    <x v="3"/>
    <s v="Spotify"/>
    <n v="149.99"/>
    <n v="1"/>
    <s v="Completed"/>
    <x v="14"/>
    <x v="3"/>
    <m/>
    <m/>
    <m/>
    <m/>
    <m/>
    <n v="0"/>
    <n v="0"/>
    <n v="0"/>
  </r>
  <r>
    <s v="01/15/2024"/>
    <s v="GA"/>
    <x v="3"/>
    <s v="TikTok"/>
    <n v="187.49"/>
    <n v="2"/>
    <s v="Completed"/>
    <x v="14"/>
    <x v="2"/>
    <m/>
    <m/>
    <m/>
    <m/>
    <m/>
    <n v="0"/>
    <n v="0"/>
    <n v="0"/>
  </r>
  <r>
    <s v="01/15/2024"/>
    <s v="GA"/>
    <x v="4"/>
    <s v="Blog"/>
    <n v="212.49"/>
    <n v="2"/>
    <s v="Completed"/>
    <x v="14"/>
    <x v="1"/>
    <m/>
    <m/>
    <m/>
    <m/>
    <m/>
    <n v="0"/>
    <n v="0"/>
    <n v="0"/>
  </r>
  <r>
    <s v="01/15/2024"/>
    <s v="GA"/>
    <x v="0"/>
    <s v="Instagram"/>
    <n v="169.99"/>
    <n v="1"/>
    <s v="Completed"/>
    <x v="14"/>
    <x v="0"/>
    <s v="instagram_promo"/>
    <n v="1087.2"/>
    <n v="44977"/>
    <n v="906"/>
    <s v="texas"/>
    <n v="2.0143628965915913E-2"/>
    <n v="1.2"/>
    <n v="1.1037527593818985E-3"/>
  </r>
  <r>
    <s v="01/15/2024"/>
    <m/>
    <x v="3"/>
    <s v="Spotify"/>
    <n v="149.99"/>
    <n v="2"/>
    <s v="Completed"/>
    <x v="14"/>
    <x v="3"/>
    <m/>
    <m/>
    <m/>
    <m/>
    <m/>
    <n v="0"/>
    <n v="0"/>
    <n v="0"/>
  </r>
  <r>
    <s v="01/15/2024"/>
    <s v="GA"/>
    <x v="3"/>
    <s v="TikTok"/>
    <n v="149.99"/>
    <n v="2"/>
    <s v="Completed"/>
    <x v="14"/>
    <x v="2"/>
    <m/>
    <m/>
    <m/>
    <m/>
    <m/>
    <n v="0"/>
    <n v="0"/>
    <n v="0"/>
  </r>
  <r>
    <s v="01/15/2024"/>
    <s v="GA"/>
    <x v="5"/>
    <s v="Spotify"/>
    <n v="199.99"/>
    <n v="3"/>
    <s v="Completed"/>
    <x v="14"/>
    <x v="3"/>
    <m/>
    <m/>
    <m/>
    <m/>
    <m/>
    <n v="0"/>
    <n v="0"/>
    <n v="0"/>
  </r>
  <r>
    <s v="01/15/2024"/>
    <s v="GA"/>
    <x v="1"/>
    <s v="Spotify"/>
    <n v="199.99"/>
    <n v="1"/>
    <s v="Completed"/>
    <x v="14"/>
    <x v="3"/>
    <m/>
    <m/>
    <m/>
    <m/>
    <m/>
    <n v="0"/>
    <n v="0"/>
    <n v="0"/>
  </r>
  <r>
    <s v="01/15/2024"/>
    <s v="GA"/>
    <x v="4"/>
    <s v="Spotify"/>
    <n v="212.49"/>
    <n v="1"/>
    <s v="Completed"/>
    <x v="14"/>
    <x v="3"/>
    <m/>
    <m/>
    <m/>
    <m/>
    <m/>
    <n v="0"/>
    <n v="0"/>
    <n v="0"/>
  </r>
  <r>
    <s v="01/15/2024"/>
    <s v="GA"/>
    <x v="5"/>
    <s v="Instagram"/>
    <n v="199.99"/>
    <n v="1"/>
    <s v="Completed"/>
    <x v="14"/>
    <x v="0"/>
    <s v="instagram_promo"/>
    <n v="1087.2"/>
    <n v="44977"/>
    <n v="906"/>
    <s v="texas"/>
    <n v="2.0143628965915913E-2"/>
    <n v="1.2"/>
    <n v="1.1037527593818985E-3"/>
  </r>
  <r>
    <s v="01/15/2024"/>
    <s v="GA"/>
    <x v="2"/>
    <s v="TikTok"/>
    <n v="224.99"/>
    <n v="1"/>
    <s v="Completed"/>
    <x v="14"/>
    <x v="2"/>
    <m/>
    <m/>
    <m/>
    <m/>
    <m/>
    <n v="0"/>
    <n v="0"/>
    <n v="0"/>
  </r>
  <r>
    <s v="01/15/2024"/>
    <s v="GA"/>
    <x v="3"/>
    <s v="Instagram"/>
    <n v="149.99"/>
    <n v="2"/>
    <s v="Completed"/>
    <x v="14"/>
    <x v="0"/>
    <s v="instagram_promo"/>
    <n v="1087.2"/>
    <n v="44977"/>
    <n v="906"/>
    <s v="texas"/>
    <n v="2.0143628965915913E-2"/>
    <n v="1.2"/>
    <n v="2.2075055187637969E-3"/>
  </r>
  <r>
    <s v="01/15/2024"/>
    <s v="GA"/>
    <x v="3"/>
    <s v="Spotify"/>
    <n v="187.49"/>
    <n v="3"/>
    <s v="Completed"/>
    <x v="14"/>
    <x v="3"/>
    <m/>
    <m/>
    <m/>
    <m/>
    <m/>
    <n v="0"/>
    <n v="0"/>
    <n v="0"/>
  </r>
  <r>
    <s v="01/15/2024"/>
    <s v="GA"/>
    <x v="1"/>
    <s v="TikTok"/>
    <n v="199.99"/>
    <n v="1"/>
    <s v="Completed"/>
    <x v="14"/>
    <x v="2"/>
    <m/>
    <m/>
    <m/>
    <m/>
    <m/>
    <n v="0"/>
    <n v="0"/>
    <n v="0"/>
  </r>
  <r>
    <s v="01/15/2024"/>
    <s v="GA"/>
    <x v="3"/>
    <s v="Spotify"/>
    <n v="187.49"/>
    <n v="1"/>
    <s v="Completed"/>
    <x v="14"/>
    <x v="3"/>
    <m/>
    <m/>
    <m/>
    <m/>
    <m/>
    <n v="0"/>
    <n v="0"/>
    <n v="0"/>
  </r>
  <r>
    <s v="01/15/2024"/>
    <s v="GA"/>
    <x v="3"/>
    <s v="TikTok"/>
    <n v="149.99"/>
    <n v="1"/>
    <s v="Completed"/>
    <x v="14"/>
    <x v="2"/>
    <m/>
    <m/>
    <m/>
    <m/>
    <m/>
    <n v="0"/>
    <n v="0"/>
    <n v="0"/>
  </r>
  <r>
    <s v="01/15/2024"/>
    <s v="GA"/>
    <x v="2"/>
    <s v="Instagram"/>
    <n v="179.99"/>
    <n v="3"/>
    <s v="Completed"/>
    <x v="14"/>
    <x v="0"/>
    <s v="instagram_promo"/>
    <n v="1087.2"/>
    <n v="44977"/>
    <n v="906"/>
    <s v="texas"/>
    <n v="2.0143628965915913E-2"/>
    <n v="1.2"/>
    <n v="3.3112582781456954E-3"/>
  </r>
  <r>
    <s v="01/15/2024"/>
    <s v="GA"/>
    <x v="0"/>
    <s v="Instagram"/>
    <n v="212.49"/>
    <n v="1"/>
    <s v="Completed"/>
    <x v="14"/>
    <x v="0"/>
    <s v="instagram_promo"/>
    <n v="1087.2"/>
    <n v="44977"/>
    <n v="906"/>
    <s v="texas"/>
    <n v="2.0143628965915913E-2"/>
    <n v="1.2"/>
    <n v="1.1037527593818985E-3"/>
  </r>
  <r>
    <s v="01/15/2024"/>
    <s v="GA"/>
    <x v="2"/>
    <s v="TikTok"/>
    <n v="179.99"/>
    <n v="1"/>
    <s v="Completed"/>
    <x v="14"/>
    <x v="2"/>
    <m/>
    <m/>
    <m/>
    <m/>
    <m/>
    <n v="0"/>
    <n v="0"/>
    <n v="0"/>
  </r>
  <r>
    <s v="01/15/2024"/>
    <s v="GA"/>
    <x v="2"/>
    <s v="Instagram"/>
    <n v="179.99"/>
    <n v="1"/>
    <s v="Completed"/>
    <x v="14"/>
    <x v="0"/>
    <s v="instagram_promo"/>
    <n v="1087.2"/>
    <n v="44977"/>
    <n v="906"/>
    <s v="texas"/>
    <n v="2.0143628965915913E-2"/>
    <n v="1.2"/>
    <n v="1.1037527593818985E-3"/>
  </r>
  <r>
    <s v="01/15/2024"/>
    <s v="GA"/>
    <x v="3"/>
    <s v="Spotify"/>
    <n v="149.99"/>
    <n v="1"/>
    <s v="Completed"/>
    <x v="14"/>
    <x v="3"/>
    <m/>
    <m/>
    <m/>
    <m/>
    <m/>
    <n v="0"/>
    <n v="0"/>
    <n v="0"/>
  </r>
  <r>
    <s v="01/15/2024"/>
    <s v="GA"/>
    <x v="4"/>
    <s v="TikTok"/>
    <n v="169.99"/>
    <n v="2"/>
    <s v="Completed"/>
    <x v="14"/>
    <x v="2"/>
    <m/>
    <m/>
    <m/>
    <m/>
    <m/>
    <n v="0"/>
    <n v="0"/>
    <n v="0"/>
  </r>
  <r>
    <s v="01/15/2024"/>
    <s v="GA"/>
    <x v="1"/>
    <s v="Blog"/>
    <n v="199.99"/>
    <n v="1"/>
    <s v="Completed"/>
    <x v="14"/>
    <x v="1"/>
    <m/>
    <m/>
    <m/>
    <m/>
    <m/>
    <n v="0"/>
    <n v="0"/>
    <n v="0"/>
  </r>
  <r>
    <s v="01/15/2024"/>
    <s v="GA"/>
    <x v="5"/>
    <s v="Spotify"/>
    <n v="159.99"/>
    <n v="2"/>
    <s v="Completed"/>
    <x v="14"/>
    <x v="3"/>
    <m/>
    <m/>
    <m/>
    <m/>
    <m/>
    <n v="0"/>
    <n v="0"/>
    <n v="0"/>
  </r>
  <r>
    <s v="01/15/2024"/>
    <s v="GA"/>
    <x v="3"/>
    <s v="Instagram"/>
    <n v="149.99"/>
    <n v="1"/>
    <s v="Completed"/>
    <x v="14"/>
    <x v="0"/>
    <s v="instagram_promo"/>
    <n v="1087.2"/>
    <n v="44977"/>
    <n v="906"/>
    <s v="texas"/>
    <n v="2.0143628965915913E-2"/>
    <n v="1.2"/>
    <n v="1.1037527593818985E-3"/>
  </r>
  <r>
    <s v="01/15/2024"/>
    <s v="GA"/>
    <x v="4"/>
    <s v="Blog"/>
    <n v="169.99"/>
    <n v="1"/>
    <s v="Completed"/>
    <x v="14"/>
    <x v="1"/>
    <m/>
    <m/>
    <m/>
    <m/>
    <m/>
    <n v="0"/>
    <n v="0"/>
    <n v="0"/>
  </r>
  <r>
    <s v="01/15/2024"/>
    <s v="GA"/>
    <x v="6"/>
    <s v="TikTok"/>
    <n v="249.99"/>
    <n v="3"/>
    <s v="Completed"/>
    <x v="14"/>
    <x v="2"/>
    <m/>
    <m/>
    <m/>
    <m/>
    <m/>
    <n v="0"/>
    <n v="0"/>
    <n v="0"/>
  </r>
  <r>
    <s v="01/15/2024"/>
    <s v="GA"/>
    <x v="3"/>
    <s v="Blog"/>
    <n v="187.49"/>
    <n v="1"/>
    <s v="Completed"/>
    <x v="14"/>
    <x v="1"/>
    <m/>
    <m/>
    <m/>
    <m/>
    <m/>
    <n v="0"/>
    <n v="0"/>
    <n v="0"/>
  </r>
  <r>
    <s v="01/15/2024"/>
    <s v="GA"/>
    <x v="3"/>
    <s v="Instagram"/>
    <n v="149.99"/>
    <n v="2"/>
    <s v="Completed"/>
    <x v="14"/>
    <x v="0"/>
    <s v="instagram_promo"/>
    <n v="1087.2"/>
    <n v="44977"/>
    <n v="906"/>
    <s v="texas"/>
    <n v="2.0143628965915913E-2"/>
    <n v="1.2"/>
    <n v="2.2075055187637969E-3"/>
  </r>
  <r>
    <s v="01/15/2024"/>
    <m/>
    <x v="4"/>
    <s v="Blog"/>
    <n v="169.99"/>
    <n v="1"/>
    <s v="Completed"/>
    <x v="14"/>
    <x v="1"/>
    <m/>
    <m/>
    <m/>
    <m/>
    <m/>
    <n v="0"/>
    <n v="0"/>
    <n v="0"/>
  </r>
  <r>
    <s v="01/15/2024"/>
    <s v="GA"/>
    <x v="5"/>
    <s v="Blog"/>
    <n v="159.99"/>
    <n v="1"/>
    <s v="Completed"/>
    <x v="14"/>
    <x v="1"/>
    <m/>
    <m/>
    <m/>
    <m/>
    <m/>
    <n v="0"/>
    <n v="0"/>
    <n v="0"/>
  </r>
  <r>
    <s v="01/15/2024"/>
    <s v="GA"/>
    <x v="3"/>
    <s v="Instagram"/>
    <n v="187.49"/>
    <n v="2"/>
    <s v="Completed"/>
    <x v="14"/>
    <x v="0"/>
    <s v="instagram_promo"/>
    <n v="1087.2"/>
    <n v="44977"/>
    <n v="906"/>
    <s v="texas"/>
    <n v="2.0143628965915913E-2"/>
    <n v="1.2"/>
    <n v="2.2075055187637969E-3"/>
  </r>
  <r>
    <s v="01/16/2024"/>
    <s v="GA"/>
    <x v="0"/>
    <s v="Spotify"/>
    <n v="212.49"/>
    <n v="1"/>
    <s v="Completed"/>
    <x v="15"/>
    <x v="3"/>
    <s v="spotify_promo"/>
    <n v="2080"/>
    <n v="33425"/>
    <n v="832"/>
    <s v="TEX"/>
    <n v="2.4891548242333583E-2"/>
    <n v="2.5"/>
    <n v="1.201923076923077E-3"/>
  </r>
  <r>
    <s v="01/16/2024"/>
    <s v="GA"/>
    <x v="4"/>
    <s v="TikTok"/>
    <n v="212.49"/>
    <n v="1"/>
    <s v="Completed"/>
    <x v="15"/>
    <x v="2"/>
    <m/>
    <m/>
    <m/>
    <m/>
    <m/>
    <n v="0"/>
    <n v="0"/>
    <n v="0"/>
  </r>
  <r>
    <s v="01/16/2024"/>
    <s v="GA"/>
    <x v="0"/>
    <s v="Spotify"/>
    <n v="212.49"/>
    <n v="1"/>
    <s v="Completed"/>
    <x v="15"/>
    <x v="3"/>
    <s v="spotify_promo"/>
    <n v="2080"/>
    <n v="33425"/>
    <n v="832"/>
    <s v="TEX"/>
    <n v="2.4891548242333583E-2"/>
    <n v="2.5"/>
    <n v="1.201923076923077E-3"/>
  </r>
  <r>
    <s v="01/16/2024"/>
    <s v="GA"/>
    <x v="0"/>
    <s v="Instagram"/>
    <n v="212.49"/>
    <n v="1"/>
    <s v="Completed"/>
    <x v="15"/>
    <x v="0"/>
    <s v="instagram_promo"/>
    <n v="1358.4"/>
    <n v="54074"/>
    <n v="1132"/>
    <s v="TEX"/>
    <n v="2.0934275252431852E-2"/>
    <n v="1.2000000000000002"/>
    <n v="8.8339222614840988E-4"/>
  </r>
  <r>
    <s v="01/16/2024"/>
    <s v="GA"/>
    <x v="4"/>
    <s v="Spotify"/>
    <n v="169.99"/>
    <n v="1"/>
    <s v="Completed"/>
    <x v="15"/>
    <x v="3"/>
    <s v="spotify_promo"/>
    <n v="2080"/>
    <n v="33425"/>
    <n v="832"/>
    <s v="TEX"/>
    <n v="2.4891548242333583E-2"/>
    <n v="2.5"/>
    <n v="1.201923076923077E-3"/>
  </r>
  <r>
    <s v="01/16/2024"/>
    <s v="GA"/>
    <x v="3"/>
    <s v="Blog"/>
    <n v="187.49"/>
    <n v="1"/>
    <s v="Completed"/>
    <x v="15"/>
    <x v="1"/>
    <m/>
    <m/>
    <m/>
    <m/>
    <m/>
    <n v="0"/>
    <n v="0"/>
    <n v="0"/>
  </r>
  <r>
    <s v="01/16/2024"/>
    <s v="GA"/>
    <x v="5"/>
    <s v="Spotify"/>
    <n v="159.99"/>
    <n v="2"/>
    <s v="Completed"/>
    <x v="15"/>
    <x v="3"/>
    <s v="spotify_promo"/>
    <n v="2080"/>
    <n v="33425"/>
    <n v="832"/>
    <s v="TEX"/>
    <n v="2.4891548242333583E-2"/>
    <n v="2.5"/>
    <n v="2.403846153846154E-3"/>
  </r>
  <r>
    <s v="01/16/2024"/>
    <s v="GA"/>
    <x v="5"/>
    <s v="Spotify"/>
    <n v="159.99"/>
    <n v="3"/>
    <s v="Completed"/>
    <x v="15"/>
    <x v="3"/>
    <s v="spotify_promo"/>
    <n v="2080"/>
    <n v="33425"/>
    <n v="832"/>
    <s v="TEX"/>
    <n v="2.4891548242333583E-2"/>
    <n v="2.5"/>
    <n v="3.605769230769231E-3"/>
  </r>
  <r>
    <s v="01/16/2024"/>
    <s v="GA"/>
    <x v="5"/>
    <s v="Blog"/>
    <n v="159.99"/>
    <n v="2"/>
    <s v="Completed"/>
    <x v="15"/>
    <x v="1"/>
    <m/>
    <m/>
    <m/>
    <m/>
    <m/>
    <n v="0"/>
    <n v="0"/>
    <n v="0"/>
  </r>
  <r>
    <s v="01/16/2024"/>
    <s v="GA"/>
    <x v="4"/>
    <s v="Spotify"/>
    <n v="169.99"/>
    <n v="1"/>
    <s v="Completed"/>
    <x v="15"/>
    <x v="3"/>
    <s v="spotify_promo"/>
    <n v="2080"/>
    <n v="33425"/>
    <n v="832"/>
    <s v="TEX"/>
    <n v="2.4891548242333583E-2"/>
    <n v="2.5"/>
    <n v="1.201923076923077E-3"/>
  </r>
  <r>
    <s v="01/16/2024"/>
    <s v="GA"/>
    <x v="5"/>
    <s v="Instagram"/>
    <n v="159.99"/>
    <n v="1"/>
    <s v="Completed"/>
    <x v="15"/>
    <x v="0"/>
    <s v="instagram_promo"/>
    <n v="1358.4"/>
    <n v="54074"/>
    <n v="1132"/>
    <s v="TEX"/>
    <n v="2.0934275252431852E-2"/>
    <n v="1.2000000000000002"/>
    <n v="8.8339222614840988E-4"/>
  </r>
  <r>
    <s v="01/16/2024"/>
    <s v="GA"/>
    <x v="1"/>
    <s v="Instagram"/>
    <n v="199.99"/>
    <n v="2"/>
    <s v="Completed"/>
    <x v="15"/>
    <x v="0"/>
    <s v="instagram_promo"/>
    <n v="1358.4"/>
    <n v="54074"/>
    <n v="1132"/>
    <s v="TEX"/>
    <n v="2.0934275252431852E-2"/>
    <n v="1.2000000000000002"/>
    <n v="1.7667844522968198E-3"/>
  </r>
  <r>
    <s v="01/16/2024"/>
    <s v="GA"/>
    <x v="3"/>
    <s v="Spotify"/>
    <n v="187.49"/>
    <n v="2"/>
    <s v="Completed"/>
    <x v="15"/>
    <x v="3"/>
    <s v="spotify_promo"/>
    <n v="2080"/>
    <n v="33425"/>
    <n v="832"/>
    <s v="TEX"/>
    <n v="2.4891548242333583E-2"/>
    <n v="2.5"/>
    <n v="2.403846153846154E-3"/>
  </r>
  <r>
    <s v="01/16/2024"/>
    <m/>
    <x v="0"/>
    <s v="Blog"/>
    <n v="169.99"/>
    <n v="2"/>
    <s v="Completed"/>
    <x v="15"/>
    <x v="1"/>
    <m/>
    <m/>
    <m/>
    <m/>
    <m/>
    <n v="0"/>
    <n v="0"/>
    <n v="0"/>
  </r>
  <r>
    <s v="01/16/2024"/>
    <s v="GA"/>
    <x v="2"/>
    <s v="Instagram"/>
    <n v="224.99"/>
    <n v="2"/>
    <s v="Completed"/>
    <x v="15"/>
    <x v="0"/>
    <s v="instagram_promo"/>
    <n v="1358.4"/>
    <n v="54074"/>
    <n v="1132"/>
    <s v="TEX"/>
    <n v="2.0934275252431852E-2"/>
    <n v="1.2000000000000002"/>
    <n v="1.7667844522968198E-3"/>
  </r>
  <r>
    <s v="01/16/2024"/>
    <s v="GA"/>
    <x v="4"/>
    <s v="Blog"/>
    <n v="212.49"/>
    <n v="3"/>
    <s v="Completed"/>
    <x v="15"/>
    <x v="1"/>
    <m/>
    <m/>
    <m/>
    <m/>
    <m/>
    <n v="0"/>
    <n v="0"/>
    <n v="0"/>
  </r>
  <r>
    <s v="01/16/2024"/>
    <s v="GA"/>
    <x v="5"/>
    <s v="Instagram"/>
    <n v="159.99"/>
    <n v="1"/>
    <s v="Completed"/>
    <x v="15"/>
    <x v="0"/>
    <s v="instagram_promo"/>
    <n v="1358.4"/>
    <n v="54074"/>
    <n v="1132"/>
    <s v="TEX"/>
    <n v="2.0934275252431852E-2"/>
    <n v="1.2000000000000002"/>
    <n v="8.8339222614840988E-4"/>
  </r>
  <r>
    <s v="01/16/2024"/>
    <s v="GA"/>
    <x v="4"/>
    <s v="Spotify"/>
    <n v="212.49"/>
    <n v="1"/>
    <s v="Completed"/>
    <x v="15"/>
    <x v="3"/>
    <s v="spotify_promo"/>
    <n v="2080"/>
    <n v="33425"/>
    <n v="832"/>
    <s v="TEX"/>
    <n v="2.4891548242333583E-2"/>
    <n v="2.5"/>
    <n v="1.201923076923077E-3"/>
  </r>
  <r>
    <s v="01/16/2024"/>
    <s v="VIP"/>
    <x v="0"/>
    <s v="Instagram"/>
    <n v="339.99"/>
    <n v="2"/>
    <s v="Completed"/>
    <x v="15"/>
    <x v="0"/>
    <s v="instagram_promo"/>
    <n v="1358.4"/>
    <n v="54074"/>
    <n v="1132"/>
    <s v="TEX"/>
    <n v="2.0934275252431852E-2"/>
    <n v="1.2000000000000002"/>
    <n v="1.7667844522968198E-3"/>
  </r>
  <r>
    <s v="01/16/2024"/>
    <s v="GA"/>
    <x v="0"/>
    <s v="Blog"/>
    <n v="212.49"/>
    <n v="3"/>
    <s v="Completed"/>
    <x v="15"/>
    <x v="1"/>
    <m/>
    <m/>
    <m/>
    <m/>
    <m/>
    <n v="0"/>
    <n v="0"/>
    <n v="0"/>
  </r>
  <r>
    <s v="01/16/2024"/>
    <s v="GA"/>
    <x v="3"/>
    <s v="Instagram"/>
    <n v="149.99"/>
    <n v="1"/>
    <s v="Completed"/>
    <x v="15"/>
    <x v="0"/>
    <s v="instagram_promo"/>
    <n v="1358.4"/>
    <n v="54074"/>
    <n v="1132"/>
    <s v="TEX"/>
    <n v="2.0934275252431852E-2"/>
    <n v="1.2000000000000002"/>
    <n v="8.8339222614840988E-4"/>
  </r>
  <r>
    <s v="01/16/2024"/>
    <s v="GA"/>
    <x v="6"/>
    <s v="Spotify"/>
    <n v="249.99"/>
    <n v="3"/>
    <s v="Completed"/>
    <x v="15"/>
    <x v="3"/>
    <s v="spotify_promo"/>
    <n v="2080"/>
    <n v="33425"/>
    <n v="832"/>
    <s v="TEX"/>
    <n v="2.4891548242333583E-2"/>
    <n v="2.5"/>
    <n v="3.605769230769231E-3"/>
  </r>
  <r>
    <s v="01/16/2024"/>
    <s v="VIP"/>
    <x v="1"/>
    <s v="Instagram"/>
    <n v="399.99"/>
    <n v="1"/>
    <s v="Completed"/>
    <x v="15"/>
    <x v="0"/>
    <s v="instagram_promo"/>
    <n v="1358.4"/>
    <n v="54074"/>
    <n v="1132"/>
    <s v="TEX"/>
    <n v="2.0934275252431852E-2"/>
    <n v="1.2000000000000002"/>
    <n v="8.8339222614840988E-4"/>
  </r>
  <r>
    <s v="01/16/2024"/>
    <s v="GA"/>
    <x v="1"/>
    <s v="Spotify"/>
    <n v="249.99"/>
    <n v="1"/>
    <s v="Completed"/>
    <x v="15"/>
    <x v="3"/>
    <s v="spotify_promo"/>
    <n v="2080"/>
    <n v="33425"/>
    <n v="832"/>
    <s v="TEX"/>
    <n v="2.4891548242333583E-2"/>
    <n v="2.5"/>
    <n v="1.201923076923077E-3"/>
  </r>
  <r>
    <s v="01/16/2024"/>
    <s v="GA"/>
    <x v="3"/>
    <s v="TikTok"/>
    <n v="187.49"/>
    <n v="2"/>
    <s v="Completed"/>
    <x v="15"/>
    <x v="2"/>
    <m/>
    <m/>
    <m/>
    <m/>
    <m/>
    <n v="0"/>
    <n v="0"/>
    <n v="0"/>
  </r>
  <r>
    <s v="01/16/2024"/>
    <s v="GA"/>
    <x v="4"/>
    <s v="Instagram"/>
    <n v="169.99"/>
    <n v="1"/>
    <s v="Completed"/>
    <x v="15"/>
    <x v="0"/>
    <s v="instagram_promo"/>
    <n v="1358.4"/>
    <n v="54074"/>
    <n v="1132"/>
    <s v="TEX"/>
    <n v="2.0934275252431852E-2"/>
    <n v="1.2000000000000002"/>
    <n v="8.8339222614840988E-4"/>
  </r>
  <r>
    <s v="01/16/2024"/>
    <s v="GA"/>
    <x v="0"/>
    <s v="Spotify"/>
    <n v="212.49"/>
    <n v="1"/>
    <s v="Completed"/>
    <x v="15"/>
    <x v="3"/>
    <s v="spotify_promo"/>
    <n v="2080"/>
    <n v="33425"/>
    <n v="832"/>
    <s v="TEX"/>
    <n v="2.4891548242333583E-2"/>
    <n v="2.5"/>
    <n v="1.201923076923077E-3"/>
  </r>
  <r>
    <s v="01/16/2024"/>
    <s v="GA"/>
    <x v="4"/>
    <s v="TikTok"/>
    <n v="169.99"/>
    <n v="1"/>
    <s v="Completed"/>
    <x v="15"/>
    <x v="2"/>
    <m/>
    <m/>
    <m/>
    <m/>
    <m/>
    <n v="0"/>
    <n v="0"/>
    <n v="0"/>
  </r>
  <r>
    <s v="01/16/2024"/>
    <s v="GA"/>
    <x v="4"/>
    <s v="TikTok"/>
    <n v="212.49"/>
    <n v="1"/>
    <s v="Completed"/>
    <x v="15"/>
    <x v="2"/>
    <m/>
    <m/>
    <m/>
    <m/>
    <m/>
    <n v="0"/>
    <n v="0"/>
    <n v="0"/>
  </r>
  <r>
    <s v="01/16/2024"/>
    <s v="GA"/>
    <x v="5"/>
    <s v="Instagram"/>
    <n v="159.99"/>
    <n v="4"/>
    <s v="Completed"/>
    <x v="15"/>
    <x v="0"/>
    <s v="instagram_promo"/>
    <n v="1358.4"/>
    <n v="54074"/>
    <n v="1132"/>
    <s v="TEX"/>
    <n v="2.0934275252431852E-2"/>
    <n v="1.2000000000000002"/>
    <n v="3.5335689045936395E-3"/>
  </r>
  <r>
    <s v="01/16/2024"/>
    <s v="GA"/>
    <x v="3"/>
    <s v="Instagram"/>
    <n v="187.49"/>
    <n v="1"/>
    <s v="Completed"/>
    <x v="15"/>
    <x v="0"/>
    <s v="instagram_promo"/>
    <n v="1358.4"/>
    <n v="54074"/>
    <n v="1132"/>
    <s v="TEX"/>
    <n v="2.0934275252431852E-2"/>
    <n v="1.2000000000000002"/>
    <n v="8.8339222614840988E-4"/>
  </r>
  <r>
    <s v="01/16/2024"/>
    <s v="GA"/>
    <x v="2"/>
    <s v="TikTok"/>
    <n v="224.99"/>
    <n v="1"/>
    <s v="Completed"/>
    <x v="15"/>
    <x v="2"/>
    <m/>
    <m/>
    <m/>
    <m/>
    <m/>
    <n v="0"/>
    <n v="0"/>
    <n v="0"/>
  </r>
  <r>
    <s v="01/16/2024"/>
    <s v="GA"/>
    <x v="5"/>
    <s v="TikTok"/>
    <n v="199.99"/>
    <n v="1"/>
    <s v="Completed"/>
    <x v="15"/>
    <x v="2"/>
    <m/>
    <m/>
    <m/>
    <m/>
    <m/>
    <n v="0"/>
    <n v="0"/>
    <n v="0"/>
  </r>
  <r>
    <s v="01/16/2024"/>
    <s v="GA"/>
    <x v="0"/>
    <s v="Blog"/>
    <n v="169.99"/>
    <n v="1"/>
    <s v="Completed"/>
    <x v="15"/>
    <x v="1"/>
    <m/>
    <m/>
    <m/>
    <m/>
    <m/>
    <n v="0"/>
    <n v="0"/>
    <n v="0"/>
  </r>
  <r>
    <s v="01/16/2024"/>
    <s v="GA"/>
    <x v="6"/>
    <s v="Instagram"/>
    <n v="199.99"/>
    <n v="3"/>
    <s v="Completed"/>
    <x v="15"/>
    <x v="0"/>
    <s v="instagram_promo"/>
    <n v="1358.4"/>
    <n v="54074"/>
    <n v="1132"/>
    <s v="TEX"/>
    <n v="2.0934275252431852E-2"/>
    <n v="1.2000000000000002"/>
    <n v="2.6501766784452299E-3"/>
  </r>
  <r>
    <s v="01/16/2024"/>
    <s v="GA"/>
    <x v="5"/>
    <s v="TikTok"/>
    <n v="199.99"/>
    <n v="1"/>
    <s v="Completed"/>
    <x v="15"/>
    <x v="2"/>
    <m/>
    <m/>
    <m/>
    <m/>
    <m/>
    <n v="0"/>
    <n v="0"/>
    <n v="0"/>
  </r>
  <r>
    <s v="01/16/2024"/>
    <s v="GA"/>
    <x v="2"/>
    <s v="Instagram"/>
    <n v="179.99"/>
    <n v="1"/>
    <s v="Completed"/>
    <x v="15"/>
    <x v="0"/>
    <s v="instagram_promo"/>
    <n v="1358.4"/>
    <n v="54074"/>
    <n v="1132"/>
    <s v="TEX"/>
    <n v="2.0934275252431852E-2"/>
    <n v="1.2000000000000002"/>
    <n v="8.8339222614840988E-4"/>
  </r>
  <r>
    <s v="01/16/2024"/>
    <s v="GA"/>
    <x v="4"/>
    <s v="Instagram"/>
    <n v="212.49"/>
    <n v="2"/>
    <s v="Completed"/>
    <x v="15"/>
    <x v="0"/>
    <s v="instagram_promo"/>
    <n v="1358.4"/>
    <n v="54074"/>
    <n v="1132"/>
    <s v="TEX"/>
    <n v="2.0934275252431852E-2"/>
    <n v="1.2000000000000002"/>
    <n v="1.7667844522968198E-3"/>
  </r>
  <r>
    <s v="01/16/2024"/>
    <m/>
    <x v="0"/>
    <s v="TikTok"/>
    <n v="169.99"/>
    <n v="3"/>
    <s v="Completed"/>
    <x v="15"/>
    <x v="2"/>
    <m/>
    <m/>
    <m/>
    <m/>
    <m/>
    <n v="0"/>
    <n v="0"/>
    <n v="0"/>
  </r>
  <r>
    <s v="01/16/2024"/>
    <s v="GA"/>
    <x v="2"/>
    <s v="Instagram"/>
    <n v="224.99"/>
    <n v="2"/>
    <s v="Completed"/>
    <x v="15"/>
    <x v="0"/>
    <s v="instagram_promo"/>
    <n v="1358.4"/>
    <n v="54074"/>
    <n v="1132"/>
    <s v="TEX"/>
    <n v="2.0934275252431852E-2"/>
    <n v="1.2000000000000002"/>
    <n v="1.7667844522968198E-3"/>
  </r>
  <r>
    <s v="01/16/2024"/>
    <s v="GA"/>
    <x v="3"/>
    <s v="Instagram"/>
    <n v="149.99"/>
    <n v="1"/>
    <s v="Completed"/>
    <x v="15"/>
    <x v="0"/>
    <s v="instagram_promo"/>
    <n v="1358.4"/>
    <n v="54074"/>
    <n v="1132"/>
    <s v="TEX"/>
    <n v="2.0934275252431852E-2"/>
    <n v="1.2000000000000002"/>
    <n v="8.8339222614840988E-4"/>
  </r>
  <r>
    <s v="01/16/2024"/>
    <s v="GA"/>
    <x v="0"/>
    <s v="Instagram"/>
    <n v="212.49"/>
    <n v="1"/>
    <s v="Completed"/>
    <x v="15"/>
    <x v="0"/>
    <s v="instagram_promo"/>
    <n v="1358.4"/>
    <n v="54074"/>
    <n v="1132"/>
    <s v="TEX"/>
    <n v="2.0934275252431852E-2"/>
    <n v="1.2000000000000002"/>
    <n v="8.8339222614840988E-4"/>
  </r>
  <r>
    <s v="01/16/2024"/>
    <s v="GA"/>
    <x v="2"/>
    <s v="TikTok"/>
    <n v="224.99"/>
    <n v="3"/>
    <s v="Completed"/>
    <x v="15"/>
    <x v="2"/>
    <m/>
    <m/>
    <m/>
    <m/>
    <m/>
    <n v="0"/>
    <n v="0"/>
    <n v="0"/>
  </r>
  <r>
    <s v="01/16/2024"/>
    <s v="GA"/>
    <x v="0"/>
    <s v="TikTok"/>
    <n v="212.49"/>
    <n v="1"/>
    <s v="Completed"/>
    <x v="15"/>
    <x v="2"/>
    <m/>
    <m/>
    <m/>
    <m/>
    <m/>
    <n v="0"/>
    <n v="0"/>
    <n v="0"/>
  </r>
  <r>
    <s v="01/16/2024"/>
    <s v="GA"/>
    <x v="3"/>
    <s v="TikTok"/>
    <n v="187.49"/>
    <n v="1"/>
    <s v="Completed"/>
    <x v="15"/>
    <x v="2"/>
    <m/>
    <m/>
    <m/>
    <m/>
    <m/>
    <n v="0"/>
    <n v="0"/>
    <n v="0"/>
  </r>
  <r>
    <s v="01/16/2024"/>
    <s v="GA"/>
    <x v="3"/>
    <s v="Spotify"/>
    <n v="149.99"/>
    <n v="1"/>
    <s v="Completed"/>
    <x v="15"/>
    <x v="3"/>
    <s v="spotify_promo"/>
    <n v="2080"/>
    <n v="33425"/>
    <n v="832"/>
    <s v="TEX"/>
    <n v="2.4891548242333583E-2"/>
    <n v="2.5"/>
    <n v="1.201923076923077E-3"/>
  </r>
  <r>
    <s v="01/16/2024"/>
    <s v="GA"/>
    <x v="4"/>
    <s v="Instagram"/>
    <n v="169.99"/>
    <n v="1"/>
    <s v="Completed"/>
    <x v="15"/>
    <x v="0"/>
    <s v="instagram_promo"/>
    <n v="1358.4"/>
    <n v="54074"/>
    <n v="1132"/>
    <s v="TEX"/>
    <n v="2.0934275252431852E-2"/>
    <n v="1.2000000000000002"/>
    <n v="8.8339222614840988E-4"/>
  </r>
  <r>
    <s v="01/16/2024"/>
    <s v="GA"/>
    <x v="2"/>
    <s v="Instagram"/>
    <n v="179.99"/>
    <n v="2"/>
    <s v="Completed"/>
    <x v="15"/>
    <x v="0"/>
    <s v="instagram_promo"/>
    <n v="1358.4"/>
    <n v="54074"/>
    <n v="1132"/>
    <s v="TEX"/>
    <n v="2.0934275252431852E-2"/>
    <n v="1.2000000000000002"/>
    <n v="1.7667844522968198E-3"/>
  </r>
  <r>
    <s v="01/16/2024"/>
    <s v="GA"/>
    <x v="2"/>
    <s v="Instagram"/>
    <n v="179.99"/>
    <n v="2"/>
    <s v="Completed"/>
    <x v="15"/>
    <x v="0"/>
    <s v="instagram_promo"/>
    <n v="1358.4"/>
    <n v="54074"/>
    <n v="1132"/>
    <s v="TEX"/>
    <n v="2.0934275252431852E-2"/>
    <n v="1.2000000000000002"/>
    <n v="1.7667844522968198E-3"/>
  </r>
  <r>
    <s v="01/16/2024"/>
    <s v="GA"/>
    <x v="3"/>
    <s v="TikTok"/>
    <n v="187.49"/>
    <n v="2"/>
    <s v="Completed"/>
    <x v="15"/>
    <x v="2"/>
    <m/>
    <m/>
    <m/>
    <m/>
    <m/>
    <n v="0"/>
    <n v="0"/>
    <n v="0"/>
  </r>
  <r>
    <s v="01/16/2024"/>
    <s v="GA"/>
    <x v="4"/>
    <s v="TikTok"/>
    <n v="169.99"/>
    <n v="3"/>
    <s v="Completed"/>
    <x v="15"/>
    <x v="2"/>
    <m/>
    <m/>
    <m/>
    <m/>
    <m/>
    <n v="0"/>
    <n v="0"/>
    <n v="0"/>
  </r>
  <r>
    <s v="01/16/2024"/>
    <s v="VIP"/>
    <x v="1"/>
    <s v="Spotify"/>
    <n v="399.99"/>
    <n v="4"/>
    <s v="Completed"/>
    <x v="15"/>
    <x v="3"/>
    <s v="spotify_promo"/>
    <n v="2080"/>
    <n v="33425"/>
    <n v="832"/>
    <s v="TEX"/>
    <n v="2.4891548242333583E-2"/>
    <n v="2.5"/>
    <n v="4.807692307692308E-3"/>
  </r>
  <r>
    <s v="01/16/2024"/>
    <s v="GA"/>
    <x v="3"/>
    <s v="Spotify"/>
    <n v="187.49"/>
    <n v="1"/>
    <s v="Completed"/>
    <x v="15"/>
    <x v="3"/>
    <s v="spotify_promo"/>
    <n v="2080"/>
    <n v="33425"/>
    <n v="832"/>
    <s v="TEX"/>
    <n v="2.4891548242333583E-2"/>
    <n v="2.5"/>
    <n v="1.201923076923077E-3"/>
  </r>
  <r>
    <s v="01/16/2024"/>
    <s v="GA"/>
    <x v="2"/>
    <s v="Instagram"/>
    <n v="179.99"/>
    <n v="2"/>
    <s v="Completed"/>
    <x v="15"/>
    <x v="0"/>
    <s v="instagram_promo"/>
    <n v="1358.4"/>
    <n v="54074"/>
    <n v="1132"/>
    <s v="TEX"/>
    <n v="2.0934275252431852E-2"/>
    <n v="1.2000000000000002"/>
    <n v="1.7667844522968198E-3"/>
  </r>
  <r>
    <s v="01/16/2024"/>
    <m/>
    <x v="3"/>
    <s v="Instagram"/>
    <n v="149.99"/>
    <n v="2"/>
    <s v="Completed"/>
    <x v="15"/>
    <x v="0"/>
    <s v="instagram_promo"/>
    <n v="1358.4"/>
    <n v="54074"/>
    <n v="1132"/>
    <s v="TEX"/>
    <n v="2.0934275252431852E-2"/>
    <n v="1.2000000000000002"/>
    <n v="1.7667844522968198E-3"/>
  </r>
  <r>
    <s v="01/16/2024"/>
    <s v="VIP"/>
    <x v="4"/>
    <s v="Spotify"/>
    <n v="339.99"/>
    <n v="2"/>
    <s v="Completed"/>
    <x v="15"/>
    <x v="3"/>
    <s v="spotify_promo"/>
    <n v="2080"/>
    <n v="33425"/>
    <n v="832"/>
    <s v="TEX"/>
    <n v="2.4891548242333583E-2"/>
    <n v="2.5"/>
    <n v="2.403846153846154E-3"/>
  </r>
  <r>
    <s v="01/16/2024"/>
    <s v="GA"/>
    <x v="5"/>
    <s v="TikTok"/>
    <n v="159.99"/>
    <n v="2"/>
    <s v="Completed"/>
    <x v="15"/>
    <x v="2"/>
    <m/>
    <m/>
    <m/>
    <m/>
    <m/>
    <n v="0"/>
    <n v="0"/>
    <n v="0"/>
  </r>
  <r>
    <s v="01/16/2024"/>
    <s v="VIP"/>
    <x v="6"/>
    <s v="TikTok"/>
    <n v="399.99"/>
    <n v="3"/>
    <s v="Completed"/>
    <x v="15"/>
    <x v="2"/>
    <m/>
    <m/>
    <m/>
    <m/>
    <m/>
    <n v="0"/>
    <n v="0"/>
    <n v="0"/>
  </r>
  <r>
    <s v="01/16/2024"/>
    <s v="GA"/>
    <x v="1"/>
    <s v="Spotify"/>
    <n v="249.99"/>
    <n v="1"/>
    <s v="Completed"/>
    <x v="15"/>
    <x v="3"/>
    <s v="spotify_promo"/>
    <n v="2080"/>
    <n v="33425"/>
    <n v="832"/>
    <s v="TEX"/>
    <n v="2.4891548242333583E-2"/>
    <n v="2.5"/>
    <n v="1.201923076923077E-3"/>
  </r>
  <r>
    <s v="01/16/2024"/>
    <s v="VIP"/>
    <x v="3"/>
    <s v="TikTok"/>
    <n v="299.99"/>
    <n v="1"/>
    <s v="Completed"/>
    <x v="15"/>
    <x v="2"/>
    <m/>
    <m/>
    <m/>
    <m/>
    <m/>
    <n v="0"/>
    <n v="0"/>
    <n v="0"/>
  </r>
  <r>
    <s v="01/16/2024"/>
    <s v="GA"/>
    <x v="1"/>
    <s v="Spotify"/>
    <n v="199.99"/>
    <n v="2"/>
    <s v="Completed"/>
    <x v="15"/>
    <x v="3"/>
    <s v="spotify_promo"/>
    <n v="2080"/>
    <n v="33425"/>
    <n v="832"/>
    <s v="TEX"/>
    <n v="2.4891548242333583E-2"/>
    <n v="2.5"/>
    <n v="2.403846153846154E-3"/>
  </r>
  <r>
    <s v="01/16/2024"/>
    <s v="GA"/>
    <x v="3"/>
    <s v="TikTok"/>
    <n v="187.49"/>
    <n v="1"/>
    <s v="Completed"/>
    <x v="15"/>
    <x v="2"/>
    <m/>
    <m/>
    <m/>
    <m/>
    <m/>
    <n v="0"/>
    <n v="0"/>
    <n v="0"/>
  </r>
  <r>
    <s v="01/16/2024"/>
    <m/>
    <x v="4"/>
    <s v="Spotify"/>
    <n v="169.99"/>
    <n v="1"/>
    <s v="Completed"/>
    <x v="15"/>
    <x v="3"/>
    <s v="spotify_promo"/>
    <n v="2080"/>
    <n v="33425"/>
    <n v="832"/>
    <s v="TEX"/>
    <n v="2.4891548242333583E-2"/>
    <n v="2.5"/>
    <n v="1.201923076923077E-3"/>
  </r>
  <r>
    <s v="01/16/2024"/>
    <s v="GA"/>
    <x v="2"/>
    <s v="Instagram"/>
    <n v="224.99"/>
    <n v="1"/>
    <s v="Completed"/>
    <x v="15"/>
    <x v="0"/>
    <s v="instagram_promo"/>
    <n v="1358.4"/>
    <n v="54074"/>
    <n v="1132"/>
    <s v="TEX"/>
    <n v="2.0934275252431852E-2"/>
    <n v="1.2000000000000002"/>
    <n v="8.8339222614840988E-4"/>
  </r>
  <r>
    <s v="01/16/2024"/>
    <s v="GA"/>
    <x v="5"/>
    <s v="Instagram"/>
    <n v="199.99"/>
    <n v="1"/>
    <s v="Completed"/>
    <x v="15"/>
    <x v="0"/>
    <s v="instagram_promo"/>
    <n v="1358.4"/>
    <n v="54074"/>
    <n v="1132"/>
    <s v="TEX"/>
    <n v="2.0934275252431852E-2"/>
    <n v="1.2000000000000002"/>
    <n v="8.8339222614840988E-4"/>
  </r>
  <r>
    <s v="01/16/2024"/>
    <s v="GA"/>
    <x v="2"/>
    <s v="Blog"/>
    <n v="224.99"/>
    <n v="1"/>
    <s v="Completed"/>
    <x v="15"/>
    <x v="1"/>
    <m/>
    <m/>
    <m/>
    <m/>
    <m/>
    <n v="0"/>
    <n v="0"/>
    <n v="0"/>
  </r>
  <r>
    <s v="01/16/2024"/>
    <s v="GA"/>
    <x v="4"/>
    <s v="Instagram"/>
    <n v="212.49"/>
    <n v="3"/>
    <s v="Completed"/>
    <x v="15"/>
    <x v="0"/>
    <s v="instagram_promo"/>
    <n v="1358.4"/>
    <n v="54074"/>
    <n v="1132"/>
    <s v="TEX"/>
    <n v="2.0934275252431852E-2"/>
    <n v="1.2000000000000002"/>
    <n v="2.6501766784452299E-3"/>
  </r>
  <r>
    <s v="01/16/2024"/>
    <s v="GA"/>
    <x v="4"/>
    <s v="Spotify"/>
    <n v="169.99"/>
    <n v="1"/>
    <s v="Completed"/>
    <x v="15"/>
    <x v="3"/>
    <s v="spotify_promo"/>
    <n v="2080"/>
    <n v="33425"/>
    <n v="832"/>
    <s v="TEX"/>
    <n v="2.4891548242333583E-2"/>
    <n v="2.5"/>
    <n v="1.201923076923077E-3"/>
  </r>
  <r>
    <s v="01/16/2024"/>
    <s v="GA"/>
    <x v="5"/>
    <s v="Blog"/>
    <n v="159.99"/>
    <n v="3"/>
    <s v="Completed"/>
    <x v="15"/>
    <x v="1"/>
    <m/>
    <m/>
    <m/>
    <m/>
    <m/>
    <n v="0"/>
    <n v="0"/>
    <n v="0"/>
  </r>
  <r>
    <s v="01/16/2024"/>
    <s v="VIP"/>
    <x v="0"/>
    <s v="Instagram"/>
    <n v="339.99"/>
    <n v="3"/>
    <s v="Completed"/>
    <x v="15"/>
    <x v="0"/>
    <s v="instagram_promo"/>
    <n v="1358.4"/>
    <n v="54074"/>
    <n v="1132"/>
    <s v="TEX"/>
    <n v="2.0934275252431852E-2"/>
    <n v="1.2000000000000002"/>
    <n v="2.6501766784452299E-3"/>
  </r>
  <r>
    <s v="01/16/2024"/>
    <s v="GA"/>
    <x v="5"/>
    <s v="TikTok"/>
    <n v="159.99"/>
    <n v="1"/>
    <s v="Completed"/>
    <x v="15"/>
    <x v="2"/>
    <m/>
    <m/>
    <m/>
    <m/>
    <m/>
    <n v="0"/>
    <n v="0"/>
    <n v="0"/>
  </r>
  <r>
    <s v="01/16/2024"/>
    <s v="GA"/>
    <x v="5"/>
    <s v="TikTok"/>
    <n v="159.99"/>
    <n v="1"/>
    <s v="Completed"/>
    <x v="15"/>
    <x v="2"/>
    <m/>
    <m/>
    <m/>
    <m/>
    <m/>
    <n v="0"/>
    <n v="0"/>
    <n v="0"/>
  </r>
  <r>
    <s v="01/16/2024"/>
    <s v="VIP"/>
    <x v="2"/>
    <s v="Instagram"/>
    <n v="359.99"/>
    <n v="2"/>
    <s v="Completed"/>
    <x v="15"/>
    <x v="0"/>
    <s v="instagram_promo"/>
    <n v="1358.4"/>
    <n v="54074"/>
    <n v="1132"/>
    <s v="TEX"/>
    <n v="2.0934275252431852E-2"/>
    <n v="1.2000000000000002"/>
    <n v="1.7667844522968198E-3"/>
  </r>
  <r>
    <s v="01/16/2024"/>
    <s v="GA"/>
    <x v="2"/>
    <s v="TikTok"/>
    <n v="179.99"/>
    <n v="2"/>
    <s v="Completed"/>
    <x v="15"/>
    <x v="2"/>
    <m/>
    <m/>
    <m/>
    <m/>
    <m/>
    <n v="0"/>
    <n v="0"/>
    <n v="0"/>
  </r>
  <r>
    <s v="01/16/2024"/>
    <m/>
    <x v="5"/>
    <s v="Blog"/>
    <n v="159.99"/>
    <n v="4"/>
    <s v="Completed"/>
    <x v="15"/>
    <x v="1"/>
    <m/>
    <m/>
    <m/>
    <m/>
    <m/>
    <n v="0"/>
    <n v="0"/>
    <n v="0"/>
  </r>
  <r>
    <s v="01/16/2024"/>
    <s v="GA"/>
    <x v="3"/>
    <s v="TikTok"/>
    <n v="187.49"/>
    <n v="1"/>
    <s v="Completed"/>
    <x v="15"/>
    <x v="2"/>
    <m/>
    <m/>
    <m/>
    <m/>
    <m/>
    <n v="0"/>
    <n v="0"/>
    <n v="0"/>
  </r>
  <r>
    <s v="01/16/2024"/>
    <s v="GA"/>
    <x v="3"/>
    <s v="Spotify"/>
    <n v="149.99"/>
    <n v="1"/>
    <s v="Completed"/>
    <x v="15"/>
    <x v="3"/>
    <s v="spotify_promo"/>
    <n v="2080"/>
    <n v="33425"/>
    <n v="832"/>
    <s v="TEX"/>
    <n v="2.4891548242333583E-2"/>
    <n v="2.5"/>
    <n v="1.201923076923077E-3"/>
  </r>
  <r>
    <s v="01/16/2024"/>
    <s v="GA"/>
    <x v="3"/>
    <s v="Instagram"/>
    <n v="149.99"/>
    <n v="1"/>
    <s v="Completed"/>
    <x v="15"/>
    <x v="0"/>
    <s v="instagram_promo"/>
    <n v="1358.4"/>
    <n v="54074"/>
    <n v="1132"/>
    <s v="TEX"/>
    <n v="2.0934275252431852E-2"/>
    <n v="1.2000000000000002"/>
    <n v="8.8339222614840988E-4"/>
  </r>
  <r>
    <s v="01/16/2024"/>
    <s v="GA"/>
    <x v="6"/>
    <s v="TikTok"/>
    <n v="199.99"/>
    <n v="4"/>
    <s v="Completed"/>
    <x v="15"/>
    <x v="2"/>
    <m/>
    <m/>
    <m/>
    <m/>
    <m/>
    <n v="0"/>
    <n v="0"/>
    <n v="0"/>
  </r>
  <r>
    <s v="01/16/2024"/>
    <s v="VIP"/>
    <x v="0"/>
    <s v="TikTok"/>
    <n v="339.99"/>
    <n v="1"/>
    <s v="Completed"/>
    <x v="15"/>
    <x v="2"/>
    <m/>
    <m/>
    <m/>
    <m/>
    <m/>
    <n v="0"/>
    <n v="0"/>
    <n v="0"/>
  </r>
  <r>
    <s v="01/16/2024"/>
    <s v="GA"/>
    <x v="0"/>
    <s v="Spotify"/>
    <n v="169.99"/>
    <n v="1"/>
    <s v="Completed"/>
    <x v="15"/>
    <x v="3"/>
    <s v="spotify_promo"/>
    <n v="2080"/>
    <n v="33425"/>
    <n v="832"/>
    <s v="TEX"/>
    <n v="2.4891548242333583E-2"/>
    <n v="2.5"/>
    <n v="1.201923076923077E-3"/>
  </r>
  <r>
    <s v="01/16/2024"/>
    <s v="GA"/>
    <x v="3"/>
    <s v="TikTok"/>
    <n v="149.99"/>
    <n v="1"/>
    <s v="Completed"/>
    <x v="15"/>
    <x v="2"/>
    <m/>
    <m/>
    <m/>
    <m/>
    <m/>
    <n v="0"/>
    <n v="0"/>
    <n v="0"/>
  </r>
  <r>
    <s v="01/16/2024"/>
    <s v="GA"/>
    <x v="4"/>
    <s v="Instagram"/>
    <n v="169.99"/>
    <n v="2"/>
    <s v="Completed"/>
    <x v="15"/>
    <x v="0"/>
    <s v="instagram_promo"/>
    <n v="1358.4"/>
    <n v="54074"/>
    <n v="1132"/>
    <s v="TEX"/>
    <n v="2.0934275252431852E-2"/>
    <n v="1.2000000000000002"/>
    <n v="1.7667844522968198E-3"/>
  </r>
  <r>
    <s v="01/16/2024"/>
    <s v="GA"/>
    <x v="5"/>
    <s v="Blog"/>
    <n v="159.99"/>
    <n v="4"/>
    <s v="Completed"/>
    <x v="15"/>
    <x v="1"/>
    <m/>
    <m/>
    <m/>
    <m/>
    <m/>
    <n v="0"/>
    <n v="0"/>
    <n v="0"/>
  </r>
  <r>
    <s v="01/16/2024"/>
    <s v="GA"/>
    <x v="3"/>
    <s v="Instagram"/>
    <n v="187.49"/>
    <n v="2"/>
    <s v="Completed"/>
    <x v="15"/>
    <x v="0"/>
    <s v="instagram_promo"/>
    <n v="1358.4"/>
    <n v="54074"/>
    <n v="1132"/>
    <s v="TEX"/>
    <n v="2.0934275252431852E-2"/>
    <n v="1.2000000000000002"/>
    <n v="1.7667844522968198E-3"/>
  </r>
  <r>
    <s v="01/16/2024"/>
    <s v="GA"/>
    <x v="3"/>
    <s v="TikTok"/>
    <n v="187.49"/>
    <n v="2"/>
    <s v="Completed"/>
    <x v="15"/>
    <x v="2"/>
    <m/>
    <m/>
    <m/>
    <m/>
    <m/>
    <n v="0"/>
    <n v="0"/>
    <n v="0"/>
  </r>
  <r>
    <s v="01/16/2024"/>
    <s v="GA"/>
    <x v="0"/>
    <s v="Instagram"/>
    <n v="169.99"/>
    <n v="1"/>
    <s v="Completed"/>
    <x v="15"/>
    <x v="0"/>
    <s v="instagram_promo"/>
    <n v="1358.4"/>
    <n v="54074"/>
    <n v="1132"/>
    <s v="TEX"/>
    <n v="2.0934275252431852E-2"/>
    <n v="1.2000000000000002"/>
    <n v="8.8339222614840988E-4"/>
  </r>
  <r>
    <s v="01/16/2024"/>
    <s v="VIP"/>
    <x v="2"/>
    <s v="Spotify"/>
    <n v="359.99"/>
    <n v="4"/>
    <s v="Completed"/>
    <x v="15"/>
    <x v="3"/>
    <s v="spotify_promo"/>
    <n v="2080"/>
    <n v="33425"/>
    <n v="832"/>
    <s v="TEX"/>
    <n v="2.4891548242333583E-2"/>
    <n v="2.5"/>
    <n v="4.807692307692308E-3"/>
  </r>
  <r>
    <s v="01/16/2024"/>
    <s v="GA"/>
    <x v="4"/>
    <s v="TikTok"/>
    <n v="169.99"/>
    <n v="2"/>
    <s v="Completed"/>
    <x v="15"/>
    <x v="2"/>
    <m/>
    <m/>
    <m/>
    <m/>
    <m/>
    <n v="0"/>
    <n v="0"/>
    <n v="0"/>
  </r>
  <r>
    <s v="01/16/2024"/>
    <s v="GA"/>
    <x v="2"/>
    <s v="Instagram"/>
    <n v="179.99"/>
    <n v="2"/>
    <s v="Completed"/>
    <x v="15"/>
    <x v="0"/>
    <s v="instagram_promo"/>
    <n v="1358.4"/>
    <n v="54074"/>
    <n v="1132"/>
    <s v="TEX"/>
    <n v="2.0934275252431852E-2"/>
    <n v="1.2000000000000002"/>
    <n v="1.7667844522968198E-3"/>
  </r>
  <r>
    <s v="01/16/2024"/>
    <s v="GA"/>
    <x v="2"/>
    <s v="Spotify"/>
    <n v="224.99"/>
    <n v="4"/>
    <s v="Completed"/>
    <x v="15"/>
    <x v="3"/>
    <s v="spotify_promo"/>
    <n v="2080"/>
    <n v="33425"/>
    <n v="832"/>
    <s v="TEX"/>
    <n v="2.4891548242333583E-2"/>
    <n v="2.5"/>
    <n v="4.807692307692308E-3"/>
  </r>
  <r>
    <s v="01/16/2024"/>
    <m/>
    <x v="2"/>
    <s v="Instagram"/>
    <n v="179.99"/>
    <n v="1"/>
    <s v="Completed"/>
    <x v="15"/>
    <x v="0"/>
    <s v="instagram_promo"/>
    <n v="1358.4"/>
    <n v="54074"/>
    <n v="1132"/>
    <s v="TEX"/>
    <n v="2.0934275252431852E-2"/>
    <n v="1.2000000000000002"/>
    <n v="8.8339222614840988E-4"/>
  </r>
  <r>
    <s v="01/17/2024"/>
    <s v="GA"/>
    <x v="2"/>
    <s v="Spotify"/>
    <n v="179.99"/>
    <n v="1"/>
    <s v="Completed"/>
    <x v="16"/>
    <x v="3"/>
    <s v="spotify_promo"/>
    <n v="2350"/>
    <n v="33830"/>
    <n v="940"/>
    <s v="TEX"/>
    <n v="2.7785988767366245E-2"/>
    <n v="2.5"/>
    <n v="1.0638297872340426E-3"/>
  </r>
  <r>
    <s v="01/17/2024"/>
    <s v="GA"/>
    <x v="2"/>
    <s v="Spotify"/>
    <n v="179.99"/>
    <n v="1"/>
    <s v="Completed"/>
    <x v="16"/>
    <x v="3"/>
    <s v="spotify_promo"/>
    <n v="2350"/>
    <n v="33830"/>
    <n v="940"/>
    <s v="TEX"/>
    <n v="2.7785988767366245E-2"/>
    <n v="2.5"/>
    <n v="1.0638297872340426E-3"/>
  </r>
  <r>
    <s v="01/17/2024"/>
    <s v="VIP"/>
    <x v="6"/>
    <s v="TikTok"/>
    <n v="399.99"/>
    <n v="1"/>
    <s v="Completed"/>
    <x v="16"/>
    <x v="2"/>
    <m/>
    <m/>
    <m/>
    <m/>
    <m/>
    <n v="0"/>
    <n v="0"/>
    <n v="0"/>
  </r>
  <r>
    <s v="01/17/2024"/>
    <s v="VIP"/>
    <x v="0"/>
    <s v="Instagram"/>
    <n v="339.99"/>
    <n v="2"/>
    <s v="Completed"/>
    <x v="16"/>
    <x v="0"/>
    <s v="instagram_promo"/>
    <n v="1537.2"/>
    <n v="53882"/>
    <n v="1281"/>
    <s v="texas"/>
    <n v="2.3774173193274191E-2"/>
    <n v="1.2"/>
    <n v="1.56128024980484E-3"/>
  </r>
  <r>
    <s v="01/17/2024"/>
    <s v="GA"/>
    <x v="6"/>
    <s v="Instagram"/>
    <n v="199.99"/>
    <n v="1"/>
    <s v="Completed"/>
    <x v="16"/>
    <x v="0"/>
    <s v="instagram_promo"/>
    <n v="1537.2"/>
    <n v="53882"/>
    <n v="1281"/>
    <s v="texas"/>
    <n v="2.3774173193274191E-2"/>
    <n v="1.2"/>
    <n v="7.8064012490241998E-4"/>
  </r>
  <r>
    <s v="01/17/2024"/>
    <s v="GA"/>
    <x v="3"/>
    <s v="Spotify"/>
    <n v="187.49"/>
    <n v="1"/>
    <s v="Completed"/>
    <x v="16"/>
    <x v="3"/>
    <s v="spotify_promo"/>
    <n v="2350"/>
    <n v="33830"/>
    <n v="940"/>
    <s v="TEX"/>
    <n v="2.7785988767366245E-2"/>
    <n v="2.5"/>
    <n v="1.0638297872340426E-3"/>
  </r>
  <r>
    <s v="01/17/2024"/>
    <s v="GA"/>
    <x v="3"/>
    <s v="Instagram"/>
    <n v="149.99"/>
    <n v="2"/>
    <s v="Completed"/>
    <x v="16"/>
    <x v="0"/>
    <s v="instagram_promo"/>
    <n v="1537.2"/>
    <n v="53882"/>
    <n v="1281"/>
    <s v="texas"/>
    <n v="2.3774173193274191E-2"/>
    <n v="1.2"/>
    <n v="1.56128024980484E-3"/>
  </r>
  <r>
    <s v="01/17/2024"/>
    <s v="VIP"/>
    <x v="0"/>
    <s v="Spotify"/>
    <n v="339.99"/>
    <n v="2"/>
    <s v="Completed"/>
    <x v="16"/>
    <x v="3"/>
    <s v="spotify_promo"/>
    <n v="2350"/>
    <n v="33830"/>
    <n v="940"/>
    <s v="TEX"/>
    <n v="2.7785988767366245E-2"/>
    <n v="2.5"/>
    <n v="2.1276595744680851E-3"/>
  </r>
  <r>
    <s v="01/17/2024"/>
    <s v="GA"/>
    <x v="2"/>
    <s v="Instagram"/>
    <n v="179.99"/>
    <n v="1"/>
    <s v="Completed"/>
    <x v="16"/>
    <x v="0"/>
    <s v="instagram_promo"/>
    <n v="1537.2"/>
    <n v="53882"/>
    <n v="1281"/>
    <s v="texas"/>
    <n v="2.3774173193274191E-2"/>
    <n v="1.2"/>
    <n v="7.8064012490241998E-4"/>
  </r>
  <r>
    <s v="01/17/2024"/>
    <s v="GA"/>
    <x v="5"/>
    <s v="Instagram"/>
    <n v="199.99"/>
    <n v="1"/>
    <s v="Completed"/>
    <x v="16"/>
    <x v="0"/>
    <s v="instagram_promo"/>
    <n v="1537.2"/>
    <n v="53882"/>
    <n v="1281"/>
    <s v="texas"/>
    <n v="2.3774173193274191E-2"/>
    <n v="1.2"/>
    <n v="7.8064012490241998E-4"/>
  </r>
  <r>
    <s v="01/17/2024"/>
    <s v="GA"/>
    <x v="2"/>
    <s v="TikTok"/>
    <n v="179.99"/>
    <n v="4"/>
    <s v="Completed"/>
    <x v="16"/>
    <x v="2"/>
    <m/>
    <m/>
    <m/>
    <m/>
    <m/>
    <n v="0"/>
    <n v="0"/>
    <n v="0"/>
  </r>
  <r>
    <s v="01/17/2024"/>
    <s v="GA"/>
    <x v="4"/>
    <s v="Instagram"/>
    <n v="169.99"/>
    <n v="2"/>
    <s v="Completed"/>
    <x v="16"/>
    <x v="0"/>
    <s v="instagram_promo"/>
    <n v="1537.2"/>
    <n v="53882"/>
    <n v="1281"/>
    <s v="texas"/>
    <n v="2.3774173193274191E-2"/>
    <n v="1.2"/>
    <n v="1.56128024980484E-3"/>
  </r>
  <r>
    <s v="01/17/2024"/>
    <s v="GA"/>
    <x v="5"/>
    <s v="Instagram"/>
    <n v="159.99"/>
    <n v="3"/>
    <s v="Completed"/>
    <x v="16"/>
    <x v="0"/>
    <s v="instagram_promo"/>
    <n v="1537.2"/>
    <n v="53882"/>
    <n v="1281"/>
    <s v="texas"/>
    <n v="2.3774173193274191E-2"/>
    <n v="1.2"/>
    <n v="2.34192037470726E-3"/>
  </r>
  <r>
    <s v="01/17/2024"/>
    <s v="GA"/>
    <x v="3"/>
    <s v="Instagram"/>
    <n v="187.49"/>
    <n v="4"/>
    <s v="Completed"/>
    <x v="16"/>
    <x v="0"/>
    <s v="instagram_promo"/>
    <n v="1537.2"/>
    <n v="53882"/>
    <n v="1281"/>
    <s v="texas"/>
    <n v="2.3774173193274191E-2"/>
    <n v="1.2"/>
    <n v="3.1225604996096799E-3"/>
  </r>
  <r>
    <s v="01/17/2024"/>
    <s v="VIP"/>
    <x v="1"/>
    <s v="TikTok"/>
    <n v="399.99"/>
    <n v="1"/>
    <s v="Completed"/>
    <x v="16"/>
    <x v="2"/>
    <m/>
    <m/>
    <m/>
    <m/>
    <m/>
    <n v="0"/>
    <n v="0"/>
    <n v="0"/>
  </r>
  <r>
    <s v="01/17/2024"/>
    <s v="GA"/>
    <x v="5"/>
    <s v="TikTok"/>
    <n v="159.99"/>
    <n v="2"/>
    <s v="Completed"/>
    <x v="16"/>
    <x v="2"/>
    <m/>
    <m/>
    <m/>
    <m/>
    <m/>
    <n v="0"/>
    <n v="0"/>
    <n v="0"/>
  </r>
  <r>
    <s v="01/17/2024"/>
    <s v="GA"/>
    <x v="3"/>
    <s v="Instagram"/>
    <n v="149.99"/>
    <n v="1"/>
    <s v="Completed"/>
    <x v="16"/>
    <x v="0"/>
    <s v="instagram_promo"/>
    <n v="1537.2"/>
    <n v="53882"/>
    <n v="1281"/>
    <s v="texas"/>
    <n v="2.3774173193274191E-2"/>
    <n v="1.2"/>
    <n v="7.8064012490241998E-4"/>
  </r>
  <r>
    <s v="01/17/2024"/>
    <s v="GA"/>
    <x v="0"/>
    <s v="Instagram"/>
    <n v="212.49"/>
    <n v="2"/>
    <s v="Completed"/>
    <x v="16"/>
    <x v="0"/>
    <s v="instagram_promo"/>
    <n v="1537.2"/>
    <n v="53882"/>
    <n v="1281"/>
    <s v="texas"/>
    <n v="2.3774173193274191E-2"/>
    <n v="1.2"/>
    <n v="1.56128024980484E-3"/>
  </r>
  <r>
    <s v="01/17/2024"/>
    <s v="VIP"/>
    <x v="1"/>
    <s v="Instagram"/>
    <n v="399.99"/>
    <n v="1"/>
    <s v="Completed"/>
    <x v="16"/>
    <x v="0"/>
    <s v="instagram_promo"/>
    <n v="1537.2"/>
    <n v="53882"/>
    <n v="1281"/>
    <s v="texas"/>
    <n v="2.3774173193274191E-2"/>
    <n v="1.2"/>
    <n v="7.8064012490241998E-4"/>
  </r>
  <r>
    <s v="01/17/2024"/>
    <s v="GA"/>
    <x v="4"/>
    <s v="Spotify"/>
    <n v="212.49"/>
    <n v="1"/>
    <s v="Completed"/>
    <x v="16"/>
    <x v="3"/>
    <s v="spotify_promo"/>
    <n v="2350"/>
    <n v="33830"/>
    <n v="940"/>
    <s v="TEX"/>
    <n v="2.7785988767366245E-2"/>
    <n v="2.5"/>
    <n v="1.0638297872340426E-3"/>
  </r>
  <r>
    <s v="01/17/2024"/>
    <s v="VIP"/>
    <x v="0"/>
    <s v="Blog"/>
    <n v="339.99"/>
    <n v="1"/>
    <s v="Completed"/>
    <x v="16"/>
    <x v="1"/>
    <m/>
    <m/>
    <m/>
    <m/>
    <m/>
    <n v="0"/>
    <n v="0"/>
    <n v="0"/>
  </r>
  <r>
    <s v="01/17/2024"/>
    <s v="GA"/>
    <x v="0"/>
    <s v="Instagram"/>
    <n v="169.99"/>
    <n v="1"/>
    <s v="Completed"/>
    <x v="16"/>
    <x v="0"/>
    <s v="instagram_promo"/>
    <n v="1537.2"/>
    <n v="53882"/>
    <n v="1281"/>
    <s v="texas"/>
    <n v="2.3774173193274191E-2"/>
    <n v="1.2"/>
    <n v="7.8064012490241998E-4"/>
  </r>
  <r>
    <s v="01/17/2024"/>
    <s v="GA"/>
    <x v="0"/>
    <s v="Blog"/>
    <n v="169.99"/>
    <n v="1"/>
    <s v="Completed"/>
    <x v="16"/>
    <x v="1"/>
    <m/>
    <m/>
    <m/>
    <m/>
    <m/>
    <n v="0"/>
    <n v="0"/>
    <n v="0"/>
  </r>
  <r>
    <s v="01/17/2024"/>
    <s v="GA"/>
    <x v="5"/>
    <s v="Instagram"/>
    <n v="199.99"/>
    <n v="2"/>
    <s v="Completed"/>
    <x v="16"/>
    <x v="0"/>
    <s v="instagram_promo"/>
    <n v="1537.2"/>
    <n v="53882"/>
    <n v="1281"/>
    <s v="texas"/>
    <n v="2.3774173193274191E-2"/>
    <n v="1.2"/>
    <n v="1.56128024980484E-3"/>
  </r>
  <r>
    <s v="01/17/2024"/>
    <s v="GA"/>
    <x v="0"/>
    <s v="Blog"/>
    <n v="169.99"/>
    <n v="2"/>
    <s v="Completed"/>
    <x v="16"/>
    <x v="1"/>
    <m/>
    <m/>
    <m/>
    <m/>
    <m/>
    <n v="0"/>
    <n v="0"/>
    <n v="0"/>
  </r>
  <r>
    <s v="01/17/2024"/>
    <s v="GA"/>
    <x v="1"/>
    <s v="Spotify"/>
    <n v="199.99"/>
    <n v="2"/>
    <s v="Completed"/>
    <x v="16"/>
    <x v="3"/>
    <s v="spotify_promo"/>
    <n v="2350"/>
    <n v="33830"/>
    <n v="940"/>
    <s v="TEX"/>
    <n v="2.7785988767366245E-2"/>
    <n v="2.5"/>
    <n v="2.1276595744680851E-3"/>
  </r>
  <r>
    <s v="01/17/2024"/>
    <s v="VIP"/>
    <x v="3"/>
    <s v="Instagram"/>
    <n v="299.99"/>
    <n v="1"/>
    <s v="Completed"/>
    <x v="16"/>
    <x v="0"/>
    <s v="instagram_promo"/>
    <n v="1537.2"/>
    <n v="53882"/>
    <n v="1281"/>
    <s v="texas"/>
    <n v="2.3774173193274191E-2"/>
    <n v="1.2"/>
    <n v="7.8064012490241998E-4"/>
  </r>
  <r>
    <s v="01/17/2024"/>
    <s v="GA"/>
    <x v="1"/>
    <s v="Blog"/>
    <n v="199.99"/>
    <n v="1"/>
    <s v="Completed"/>
    <x v="16"/>
    <x v="1"/>
    <m/>
    <m/>
    <m/>
    <m/>
    <m/>
    <n v="0"/>
    <n v="0"/>
    <n v="0"/>
  </r>
  <r>
    <s v="01/17/2024"/>
    <s v="GA"/>
    <x v="1"/>
    <s v="Instagram"/>
    <n v="249.99"/>
    <n v="4"/>
    <s v="Completed"/>
    <x v="16"/>
    <x v="0"/>
    <s v="instagram_promo"/>
    <n v="1537.2"/>
    <n v="53882"/>
    <n v="1281"/>
    <s v="texas"/>
    <n v="2.3774173193274191E-2"/>
    <n v="1.2"/>
    <n v="3.1225604996096799E-3"/>
  </r>
  <r>
    <s v="01/17/2024"/>
    <s v="GA"/>
    <x v="0"/>
    <s v="Spotify"/>
    <n v="169.99"/>
    <n v="1"/>
    <s v="Completed"/>
    <x v="16"/>
    <x v="3"/>
    <s v="spotify_promo"/>
    <n v="2350"/>
    <n v="33830"/>
    <n v="940"/>
    <s v="TEX"/>
    <n v="2.7785988767366245E-2"/>
    <n v="2.5"/>
    <n v="1.0638297872340426E-3"/>
  </r>
  <r>
    <s v="01/17/2024"/>
    <s v="GA"/>
    <x v="1"/>
    <s v="TikTok"/>
    <n v="249.99"/>
    <n v="1"/>
    <s v="Completed"/>
    <x v="16"/>
    <x v="2"/>
    <m/>
    <m/>
    <m/>
    <m/>
    <m/>
    <n v="0"/>
    <n v="0"/>
    <n v="0"/>
  </r>
  <r>
    <s v="01/17/2024"/>
    <s v="GA"/>
    <x v="2"/>
    <s v="Instagram"/>
    <n v="224.99"/>
    <n v="1"/>
    <s v="Completed"/>
    <x v="16"/>
    <x v="0"/>
    <s v="instagram_promo"/>
    <n v="1537.2"/>
    <n v="53882"/>
    <n v="1281"/>
    <s v="texas"/>
    <n v="2.3774173193274191E-2"/>
    <n v="1.2"/>
    <n v="7.8064012490241998E-4"/>
  </r>
  <r>
    <s v="01/17/2024"/>
    <s v="VIP"/>
    <x v="2"/>
    <s v="Instagram"/>
    <n v="359.99"/>
    <n v="3"/>
    <s v="Completed"/>
    <x v="16"/>
    <x v="0"/>
    <s v="instagram_promo"/>
    <n v="1537.2"/>
    <n v="53882"/>
    <n v="1281"/>
    <s v="texas"/>
    <n v="2.3774173193274191E-2"/>
    <n v="1.2"/>
    <n v="2.34192037470726E-3"/>
  </r>
  <r>
    <s v="01/17/2024"/>
    <s v="GA"/>
    <x v="4"/>
    <s v="TikTok"/>
    <n v="212.49"/>
    <n v="1"/>
    <s v="Completed"/>
    <x v="16"/>
    <x v="2"/>
    <m/>
    <m/>
    <m/>
    <m/>
    <m/>
    <n v="0"/>
    <n v="0"/>
    <n v="0"/>
  </r>
  <r>
    <s v="01/17/2024"/>
    <m/>
    <x v="3"/>
    <s v="Instagram"/>
    <n v="149.99"/>
    <n v="1"/>
    <s v="Completed"/>
    <x v="16"/>
    <x v="0"/>
    <s v="instagram_promo"/>
    <n v="1537.2"/>
    <n v="53882"/>
    <n v="1281"/>
    <s v="texas"/>
    <n v="2.3774173193274191E-2"/>
    <n v="1.2"/>
    <n v="7.8064012490241998E-4"/>
  </r>
  <r>
    <s v="01/17/2024"/>
    <s v="VIP"/>
    <x v="1"/>
    <s v="TikTok"/>
    <n v="399.99"/>
    <n v="1"/>
    <s v="Completed"/>
    <x v="16"/>
    <x v="2"/>
    <m/>
    <m/>
    <m/>
    <m/>
    <m/>
    <n v="0"/>
    <n v="0"/>
    <n v="0"/>
  </r>
  <r>
    <s v="01/17/2024"/>
    <s v="GA"/>
    <x v="2"/>
    <s v="TikTok"/>
    <n v="179.99"/>
    <n v="1"/>
    <s v="Completed"/>
    <x v="16"/>
    <x v="2"/>
    <m/>
    <m/>
    <m/>
    <m/>
    <m/>
    <n v="0"/>
    <n v="0"/>
    <n v="0"/>
  </r>
  <r>
    <s v="01/17/2024"/>
    <s v="GA"/>
    <x v="4"/>
    <s v="Instagram"/>
    <n v="169.99"/>
    <n v="2"/>
    <s v="Completed"/>
    <x v="16"/>
    <x v="0"/>
    <s v="instagram_promo"/>
    <n v="1537.2"/>
    <n v="53882"/>
    <n v="1281"/>
    <s v="texas"/>
    <n v="2.3774173193274191E-2"/>
    <n v="1.2"/>
    <n v="1.56128024980484E-3"/>
  </r>
  <r>
    <s v="01/17/2024"/>
    <s v="GA"/>
    <x v="3"/>
    <s v="Instagram"/>
    <n v="187.49"/>
    <n v="2"/>
    <s v="Completed"/>
    <x v="16"/>
    <x v="0"/>
    <s v="instagram_promo"/>
    <n v="1537.2"/>
    <n v="53882"/>
    <n v="1281"/>
    <s v="texas"/>
    <n v="2.3774173193274191E-2"/>
    <n v="1.2"/>
    <n v="1.56128024980484E-3"/>
  </r>
  <r>
    <s v="01/17/2024"/>
    <m/>
    <x v="1"/>
    <s v="TikTok"/>
    <n v="199.99"/>
    <n v="3"/>
    <s v="Completed"/>
    <x v="16"/>
    <x v="2"/>
    <m/>
    <m/>
    <m/>
    <m/>
    <m/>
    <n v="0"/>
    <n v="0"/>
    <n v="0"/>
  </r>
  <r>
    <s v="01/17/2024"/>
    <s v="GA"/>
    <x v="1"/>
    <s v="Blog"/>
    <n v="249.99"/>
    <n v="1"/>
    <s v="Completed"/>
    <x v="16"/>
    <x v="1"/>
    <m/>
    <m/>
    <m/>
    <m/>
    <m/>
    <n v="0"/>
    <n v="0"/>
    <n v="0"/>
  </r>
  <r>
    <s v="01/17/2024"/>
    <s v="GA"/>
    <x v="0"/>
    <s v="Instagram"/>
    <n v="169.99"/>
    <n v="1"/>
    <s v="Completed"/>
    <x v="16"/>
    <x v="0"/>
    <s v="instagram_promo"/>
    <n v="1537.2"/>
    <n v="53882"/>
    <n v="1281"/>
    <s v="texas"/>
    <n v="2.3774173193274191E-2"/>
    <n v="1.2"/>
    <n v="7.8064012490241998E-4"/>
  </r>
  <r>
    <s v="01/17/2024"/>
    <s v="GA"/>
    <x v="4"/>
    <s v="TikTok"/>
    <n v="212.49"/>
    <n v="1"/>
    <s v="Completed"/>
    <x v="16"/>
    <x v="2"/>
    <m/>
    <m/>
    <m/>
    <m/>
    <m/>
    <n v="0"/>
    <n v="0"/>
    <n v="0"/>
  </r>
  <r>
    <s v="01/17/2024"/>
    <m/>
    <x v="0"/>
    <s v="Instagram"/>
    <n v="169.99"/>
    <n v="1"/>
    <s v="Completed"/>
    <x v="16"/>
    <x v="0"/>
    <s v="instagram_promo"/>
    <n v="1537.2"/>
    <n v="53882"/>
    <n v="1281"/>
    <s v="texas"/>
    <n v="2.3774173193274191E-2"/>
    <n v="1.2"/>
    <n v="7.8064012490241998E-4"/>
  </r>
  <r>
    <s v="01/17/2024"/>
    <s v="GA"/>
    <x v="3"/>
    <s v="Spotify"/>
    <n v="187.49"/>
    <n v="2"/>
    <s v="Completed"/>
    <x v="16"/>
    <x v="3"/>
    <s v="spotify_promo"/>
    <n v="2350"/>
    <n v="33830"/>
    <n v="940"/>
    <s v="TEX"/>
    <n v="2.7785988767366245E-2"/>
    <n v="2.5"/>
    <n v="2.1276595744680851E-3"/>
  </r>
  <r>
    <s v="01/17/2024"/>
    <s v="GA"/>
    <x v="5"/>
    <s v="Instagram"/>
    <n v="159.99"/>
    <n v="1"/>
    <s v="Completed"/>
    <x v="16"/>
    <x v="0"/>
    <s v="instagram_promo"/>
    <n v="1537.2"/>
    <n v="53882"/>
    <n v="1281"/>
    <s v="texas"/>
    <n v="2.3774173193274191E-2"/>
    <n v="1.2"/>
    <n v="7.8064012490241998E-4"/>
  </r>
  <r>
    <s v="01/17/2024"/>
    <s v="GA"/>
    <x v="4"/>
    <s v="Instagram"/>
    <n v="169.99"/>
    <n v="4"/>
    <s v="Completed"/>
    <x v="16"/>
    <x v="0"/>
    <s v="instagram_promo"/>
    <n v="1537.2"/>
    <n v="53882"/>
    <n v="1281"/>
    <s v="texas"/>
    <n v="2.3774173193274191E-2"/>
    <n v="1.2"/>
    <n v="3.1225604996096799E-3"/>
  </r>
  <r>
    <s v="01/17/2024"/>
    <s v="GA"/>
    <x v="5"/>
    <s v="TikTok"/>
    <n v="159.99"/>
    <n v="1"/>
    <s v="Completed"/>
    <x v="16"/>
    <x v="2"/>
    <m/>
    <m/>
    <m/>
    <m/>
    <m/>
    <n v="0"/>
    <n v="0"/>
    <n v="0"/>
  </r>
  <r>
    <s v="01/17/2024"/>
    <s v="GA"/>
    <x v="3"/>
    <s v="Instagram"/>
    <n v="149.99"/>
    <n v="1"/>
    <s v="Completed"/>
    <x v="16"/>
    <x v="0"/>
    <s v="instagram_promo"/>
    <n v="1537.2"/>
    <n v="53882"/>
    <n v="1281"/>
    <s v="texas"/>
    <n v="2.3774173193274191E-2"/>
    <n v="1.2"/>
    <n v="7.8064012490241998E-4"/>
  </r>
  <r>
    <s v="01/17/2024"/>
    <s v="GA"/>
    <x v="0"/>
    <s v="Blog"/>
    <n v="212.49"/>
    <n v="2"/>
    <s v="Completed"/>
    <x v="16"/>
    <x v="1"/>
    <m/>
    <m/>
    <m/>
    <m/>
    <m/>
    <n v="0"/>
    <n v="0"/>
    <n v="0"/>
  </r>
  <r>
    <s v="01/17/2024"/>
    <s v="GA"/>
    <x v="6"/>
    <s v="TikTok"/>
    <n v="249.99"/>
    <n v="1"/>
    <s v="Completed"/>
    <x v="16"/>
    <x v="2"/>
    <m/>
    <m/>
    <m/>
    <m/>
    <m/>
    <n v="0"/>
    <n v="0"/>
    <n v="0"/>
  </r>
  <r>
    <s v="01/17/2024"/>
    <s v="GA"/>
    <x v="3"/>
    <s v="Blog"/>
    <n v="149.99"/>
    <n v="3"/>
    <s v="Completed"/>
    <x v="16"/>
    <x v="1"/>
    <m/>
    <m/>
    <m/>
    <m/>
    <m/>
    <n v="0"/>
    <n v="0"/>
    <n v="0"/>
  </r>
  <r>
    <s v="01/17/2024"/>
    <s v="GA"/>
    <x v="5"/>
    <s v="Instagram"/>
    <n v="159.99"/>
    <n v="1"/>
    <s v="Completed"/>
    <x v="16"/>
    <x v="0"/>
    <s v="instagram_promo"/>
    <n v="1537.2"/>
    <n v="53882"/>
    <n v="1281"/>
    <s v="texas"/>
    <n v="2.3774173193274191E-2"/>
    <n v="1.2"/>
    <n v="7.8064012490241998E-4"/>
  </r>
  <r>
    <s v="01/17/2024"/>
    <s v="GA"/>
    <x v="3"/>
    <s v="Instagram"/>
    <n v="149.99"/>
    <n v="1"/>
    <s v="Completed"/>
    <x v="16"/>
    <x v="0"/>
    <s v="instagram_promo"/>
    <n v="1537.2"/>
    <n v="53882"/>
    <n v="1281"/>
    <s v="texas"/>
    <n v="2.3774173193274191E-2"/>
    <n v="1.2"/>
    <n v="7.8064012490241998E-4"/>
  </r>
  <r>
    <s v="01/17/2024"/>
    <s v="GA"/>
    <x v="0"/>
    <s v="Instagram"/>
    <n v="169.99"/>
    <n v="2"/>
    <s v="Completed"/>
    <x v="16"/>
    <x v="0"/>
    <s v="instagram_promo"/>
    <n v="1537.2"/>
    <n v="53882"/>
    <n v="1281"/>
    <s v="texas"/>
    <n v="2.3774173193274191E-2"/>
    <n v="1.2"/>
    <n v="1.56128024980484E-3"/>
  </r>
  <r>
    <s v="01/17/2024"/>
    <s v="VIP"/>
    <x v="2"/>
    <s v="Blog"/>
    <n v="359.99"/>
    <n v="1"/>
    <s v="Completed"/>
    <x v="16"/>
    <x v="1"/>
    <m/>
    <m/>
    <m/>
    <m/>
    <m/>
    <n v="0"/>
    <n v="0"/>
    <n v="0"/>
  </r>
  <r>
    <s v="01/17/2024"/>
    <s v="GA"/>
    <x v="5"/>
    <s v="Spotify"/>
    <n v="159.99"/>
    <n v="1"/>
    <s v="Completed"/>
    <x v="16"/>
    <x v="3"/>
    <s v="spotify_promo"/>
    <n v="2350"/>
    <n v="33830"/>
    <n v="940"/>
    <s v="TEX"/>
    <n v="2.7785988767366245E-2"/>
    <n v="2.5"/>
    <n v="1.0638297872340426E-3"/>
  </r>
  <r>
    <s v="01/17/2024"/>
    <s v="GA"/>
    <x v="1"/>
    <s v="Instagram"/>
    <n v="249.99"/>
    <n v="1"/>
    <s v="Completed"/>
    <x v="16"/>
    <x v="0"/>
    <s v="instagram_promo"/>
    <n v="1537.2"/>
    <n v="53882"/>
    <n v="1281"/>
    <s v="texas"/>
    <n v="2.3774173193274191E-2"/>
    <n v="1.2"/>
    <n v="7.8064012490241998E-4"/>
  </r>
  <r>
    <s v="01/17/2024"/>
    <s v="GA"/>
    <x v="3"/>
    <s v="Instagram"/>
    <n v="187.49"/>
    <n v="1"/>
    <s v="Completed"/>
    <x v="16"/>
    <x v="0"/>
    <s v="instagram_promo"/>
    <n v="1537.2"/>
    <n v="53882"/>
    <n v="1281"/>
    <s v="texas"/>
    <n v="2.3774173193274191E-2"/>
    <n v="1.2"/>
    <n v="7.8064012490241998E-4"/>
  </r>
  <r>
    <s v="01/17/2024"/>
    <s v="GA"/>
    <x v="4"/>
    <s v="Spotify"/>
    <n v="212.49"/>
    <n v="1"/>
    <s v="Completed"/>
    <x v="16"/>
    <x v="3"/>
    <s v="spotify_promo"/>
    <n v="2350"/>
    <n v="33830"/>
    <n v="940"/>
    <s v="TEX"/>
    <n v="2.7785988767366245E-2"/>
    <n v="2.5"/>
    <n v="1.0638297872340426E-3"/>
  </r>
  <r>
    <s v="01/17/2024"/>
    <s v="VIP"/>
    <x v="3"/>
    <s v="Instagram"/>
    <n v="299.99"/>
    <n v="2"/>
    <s v="Completed"/>
    <x v="16"/>
    <x v="0"/>
    <s v="instagram_promo"/>
    <n v="1537.2"/>
    <n v="53882"/>
    <n v="1281"/>
    <s v="texas"/>
    <n v="2.3774173193274191E-2"/>
    <n v="1.2"/>
    <n v="1.56128024980484E-3"/>
  </r>
  <r>
    <s v="01/17/2024"/>
    <s v="GA"/>
    <x v="3"/>
    <s v="Blog"/>
    <n v="149.99"/>
    <n v="1"/>
    <s v="Completed"/>
    <x v="16"/>
    <x v="1"/>
    <m/>
    <m/>
    <m/>
    <m/>
    <m/>
    <n v="0"/>
    <n v="0"/>
    <n v="0"/>
  </r>
  <r>
    <s v="01/17/2024"/>
    <m/>
    <x v="0"/>
    <s v="Instagram"/>
    <n v="169.99"/>
    <n v="1"/>
    <s v="Completed"/>
    <x v="16"/>
    <x v="0"/>
    <s v="instagram_promo"/>
    <n v="1537.2"/>
    <n v="53882"/>
    <n v="1281"/>
    <s v="texas"/>
    <n v="2.3774173193274191E-2"/>
    <n v="1.2"/>
    <n v="7.8064012490241998E-4"/>
  </r>
  <r>
    <s v="01/17/2024"/>
    <s v="GA"/>
    <x v="3"/>
    <s v="Spotify"/>
    <n v="149.99"/>
    <n v="1"/>
    <s v="Completed"/>
    <x v="16"/>
    <x v="3"/>
    <s v="spotify_promo"/>
    <n v="2350"/>
    <n v="33830"/>
    <n v="940"/>
    <s v="TEX"/>
    <n v="2.7785988767366245E-2"/>
    <n v="2.5"/>
    <n v="1.0638297872340426E-3"/>
  </r>
  <r>
    <s v="01/17/2024"/>
    <m/>
    <x v="5"/>
    <s v="Instagram"/>
    <n v="159.99"/>
    <n v="1"/>
    <s v="Completed"/>
    <x v="16"/>
    <x v="0"/>
    <s v="instagram_promo"/>
    <n v="1537.2"/>
    <n v="53882"/>
    <n v="1281"/>
    <s v="texas"/>
    <n v="2.3774173193274191E-2"/>
    <n v="1.2"/>
    <n v="7.8064012490241998E-4"/>
  </r>
  <r>
    <s v="01/17/2024"/>
    <s v="GA"/>
    <x v="1"/>
    <s v="TikTok"/>
    <n v="199.99"/>
    <n v="2"/>
    <s v="Completed"/>
    <x v="16"/>
    <x v="2"/>
    <m/>
    <m/>
    <m/>
    <m/>
    <m/>
    <n v="0"/>
    <n v="0"/>
    <n v="0"/>
  </r>
  <r>
    <s v="01/17/2024"/>
    <s v="GA"/>
    <x v="5"/>
    <s v="TikTok"/>
    <n v="159.99"/>
    <n v="2"/>
    <s v="Completed"/>
    <x v="16"/>
    <x v="2"/>
    <m/>
    <m/>
    <m/>
    <m/>
    <m/>
    <n v="0"/>
    <n v="0"/>
    <n v="0"/>
  </r>
  <r>
    <s v="01/17/2024"/>
    <s v="GA"/>
    <x v="1"/>
    <s v="Instagram"/>
    <n v="199.99"/>
    <n v="3"/>
    <s v="Completed"/>
    <x v="16"/>
    <x v="0"/>
    <s v="instagram_promo"/>
    <n v="1537.2"/>
    <n v="53882"/>
    <n v="1281"/>
    <s v="texas"/>
    <n v="2.3774173193274191E-2"/>
    <n v="1.2"/>
    <n v="2.34192037470726E-3"/>
  </r>
  <r>
    <s v="01/17/2024"/>
    <s v="VIP"/>
    <x v="4"/>
    <s v="TikTok"/>
    <n v="339.99"/>
    <n v="1"/>
    <s v="Completed"/>
    <x v="16"/>
    <x v="2"/>
    <m/>
    <m/>
    <m/>
    <m/>
    <m/>
    <n v="0"/>
    <n v="0"/>
    <n v="0"/>
  </r>
  <r>
    <s v="01/17/2024"/>
    <s v="GA"/>
    <x v="5"/>
    <s v="Spotify"/>
    <n v="159.99"/>
    <n v="1"/>
    <s v="Completed"/>
    <x v="16"/>
    <x v="3"/>
    <s v="spotify_promo"/>
    <n v="2350"/>
    <n v="33830"/>
    <n v="940"/>
    <s v="TEX"/>
    <n v="2.7785988767366245E-2"/>
    <n v="2.5"/>
    <n v="1.0638297872340426E-3"/>
  </r>
  <r>
    <s v="01/17/2024"/>
    <s v="GA"/>
    <x v="2"/>
    <s v="Instagram"/>
    <n v="179.99"/>
    <n v="2"/>
    <s v="Completed"/>
    <x v="16"/>
    <x v="0"/>
    <s v="instagram_promo"/>
    <n v="1537.2"/>
    <n v="53882"/>
    <n v="1281"/>
    <s v="texas"/>
    <n v="2.3774173193274191E-2"/>
    <n v="1.2"/>
    <n v="1.56128024980484E-3"/>
  </r>
  <r>
    <s v="01/17/2024"/>
    <s v="GA"/>
    <x v="3"/>
    <s v="Instagram"/>
    <n v="149.99"/>
    <n v="2"/>
    <s v="Completed"/>
    <x v="16"/>
    <x v="0"/>
    <s v="instagram_promo"/>
    <n v="1537.2"/>
    <n v="53882"/>
    <n v="1281"/>
    <s v="texas"/>
    <n v="2.3774173193274191E-2"/>
    <n v="1.2"/>
    <n v="1.56128024980484E-3"/>
  </r>
  <r>
    <s v="01/17/2024"/>
    <s v="GA"/>
    <x v="1"/>
    <s v="Spotify"/>
    <n v="199.99"/>
    <n v="1"/>
    <s v="Completed"/>
    <x v="16"/>
    <x v="3"/>
    <s v="spotify_promo"/>
    <n v="2350"/>
    <n v="33830"/>
    <n v="940"/>
    <s v="TEX"/>
    <n v="2.7785988767366245E-2"/>
    <n v="2.5"/>
    <n v="1.0638297872340426E-3"/>
  </r>
  <r>
    <s v="01/17/2024"/>
    <s v="GA"/>
    <x v="0"/>
    <s v="Instagram"/>
    <n v="169.99"/>
    <n v="1"/>
    <s v="Completed"/>
    <x v="16"/>
    <x v="0"/>
    <s v="instagram_promo"/>
    <n v="1537.2"/>
    <n v="53882"/>
    <n v="1281"/>
    <s v="texas"/>
    <n v="2.3774173193274191E-2"/>
    <n v="1.2"/>
    <n v="7.8064012490241998E-4"/>
  </r>
  <r>
    <s v="01/17/2024"/>
    <m/>
    <x v="3"/>
    <s v="TikTok"/>
    <n v="149.99"/>
    <n v="1"/>
    <s v="Completed"/>
    <x v="16"/>
    <x v="2"/>
    <m/>
    <m/>
    <m/>
    <m/>
    <m/>
    <n v="0"/>
    <n v="0"/>
    <n v="0"/>
  </r>
  <r>
    <s v="01/17/2024"/>
    <s v="GA"/>
    <x v="3"/>
    <s v="Blog"/>
    <n v="149.99"/>
    <n v="2"/>
    <s v="Completed"/>
    <x v="16"/>
    <x v="1"/>
    <m/>
    <m/>
    <m/>
    <m/>
    <m/>
    <n v="0"/>
    <n v="0"/>
    <n v="0"/>
  </r>
  <r>
    <s v="01/17/2024"/>
    <s v="GA"/>
    <x v="3"/>
    <s v="TikTok"/>
    <n v="149.99"/>
    <n v="1"/>
    <s v="Completed"/>
    <x v="16"/>
    <x v="2"/>
    <m/>
    <m/>
    <m/>
    <m/>
    <m/>
    <n v="0"/>
    <n v="0"/>
    <n v="0"/>
  </r>
  <r>
    <s v="01/17/2024"/>
    <s v="GA"/>
    <x v="3"/>
    <s v="TikTok"/>
    <n v="149.99"/>
    <n v="1"/>
    <s v="Completed"/>
    <x v="16"/>
    <x v="2"/>
    <m/>
    <m/>
    <m/>
    <m/>
    <m/>
    <n v="0"/>
    <n v="0"/>
    <n v="0"/>
  </r>
  <r>
    <s v="01/17/2024"/>
    <m/>
    <x v="3"/>
    <s v="Spotify"/>
    <n v="149.99"/>
    <n v="2"/>
    <s v="Completed"/>
    <x v="16"/>
    <x v="3"/>
    <s v="spotify_promo"/>
    <n v="2350"/>
    <n v="33830"/>
    <n v="940"/>
    <s v="TEX"/>
    <n v="2.7785988767366245E-2"/>
    <n v="2.5"/>
    <n v="2.1276595744680851E-3"/>
  </r>
  <r>
    <s v="01/17/2024"/>
    <s v="GA"/>
    <x v="1"/>
    <s v="Spotify"/>
    <n v="199.99"/>
    <n v="1"/>
    <s v="Completed"/>
    <x v="16"/>
    <x v="3"/>
    <s v="spotify_promo"/>
    <n v="2350"/>
    <n v="33830"/>
    <n v="940"/>
    <s v="TEX"/>
    <n v="2.7785988767366245E-2"/>
    <n v="2.5"/>
    <n v="1.0638297872340426E-3"/>
  </r>
  <r>
    <s v="01/17/2024"/>
    <s v="GA"/>
    <x v="5"/>
    <s v="Spotify"/>
    <n v="159.99"/>
    <n v="3"/>
    <s v="Completed"/>
    <x v="16"/>
    <x v="3"/>
    <s v="spotify_promo"/>
    <n v="2350"/>
    <n v="33830"/>
    <n v="940"/>
    <s v="TEX"/>
    <n v="2.7785988767366245E-2"/>
    <n v="2.5"/>
    <n v="3.1914893617021275E-3"/>
  </r>
  <r>
    <s v="01/17/2024"/>
    <s v="GA"/>
    <x v="6"/>
    <s v="Spotify"/>
    <n v="199.99"/>
    <n v="1"/>
    <s v="Completed"/>
    <x v="16"/>
    <x v="3"/>
    <s v="spotify_promo"/>
    <n v="2350"/>
    <n v="33830"/>
    <n v="940"/>
    <s v="TEX"/>
    <n v="2.7785988767366245E-2"/>
    <n v="2.5"/>
    <n v="1.0638297872340426E-3"/>
  </r>
  <r>
    <s v="01/17/2024"/>
    <s v="GA"/>
    <x v="3"/>
    <s v="TikTok"/>
    <n v="149.99"/>
    <n v="1"/>
    <s v="Completed"/>
    <x v="16"/>
    <x v="2"/>
    <m/>
    <m/>
    <m/>
    <m/>
    <m/>
    <n v="0"/>
    <n v="0"/>
    <n v="0"/>
  </r>
  <r>
    <s v="01/17/2024"/>
    <m/>
    <x v="4"/>
    <s v="Instagram"/>
    <n v="169.99"/>
    <n v="1"/>
    <s v="Completed"/>
    <x v="16"/>
    <x v="0"/>
    <s v="instagram_promo"/>
    <n v="1537.2"/>
    <n v="53882"/>
    <n v="1281"/>
    <s v="texas"/>
    <n v="2.3774173193274191E-2"/>
    <n v="1.2"/>
    <n v="7.8064012490241998E-4"/>
  </r>
  <r>
    <s v="01/17/2024"/>
    <s v="GA"/>
    <x v="3"/>
    <s v="TikTok"/>
    <n v="149.99"/>
    <n v="1"/>
    <s v="Completed"/>
    <x v="16"/>
    <x v="2"/>
    <m/>
    <m/>
    <m/>
    <m/>
    <m/>
    <n v="0"/>
    <n v="0"/>
    <n v="0"/>
  </r>
  <r>
    <s v="01/17/2024"/>
    <s v="GA"/>
    <x v="3"/>
    <s v="TikTok"/>
    <n v="149.99"/>
    <n v="1"/>
    <s v="Completed"/>
    <x v="16"/>
    <x v="2"/>
    <m/>
    <m/>
    <m/>
    <m/>
    <m/>
    <n v="0"/>
    <n v="0"/>
    <n v="0"/>
  </r>
  <r>
    <s v="01/17/2024"/>
    <s v="GA"/>
    <x v="5"/>
    <s v="Instagram"/>
    <n v="199.99"/>
    <n v="1"/>
    <s v="Completed"/>
    <x v="16"/>
    <x v="0"/>
    <s v="instagram_promo"/>
    <n v="1537.2"/>
    <n v="53882"/>
    <n v="1281"/>
    <s v="texas"/>
    <n v="2.3774173193274191E-2"/>
    <n v="1.2"/>
    <n v="7.8064012490241998E-4"/>
  </r>
  <r>
    <s v="01/17/2024"/>
    <s v="GA"/>
    <x v="3"/>
    <s v="TikTok"/>
    <n v="149.99"/>
    <n v="1"/>
    <s v="Completed"/>
    <x v="16"/>
    <x v="2"/>
    <m/>
    <m/>
    <m/>
    <m/>
    <m/>
    <n v="0"/>
    <n v="0"/>
    <n v="0"/>
  </r>
  <r>
    <s v="01/17/2024"/>
    <s v="GA"/>
    <x v="0"/>
    <s v="TikTok"/>
    <n v="212.49"/>
    <n v="1"/>
    <s v="Completed"/>
    <x v="16"/>
    <x v="2"/>
    <m/>
    <m/>
    <m/>
    <m/>
    <m/>
    <n v="0"/>
    <n v="0"/>
    <n v="0"/>
  </r>
  <r>
    <s v="01/17/2024"/>
    <s v="VIP"/>
    <x v="4"/>
    <s v="TikTok"/>
    <n v="339.99"/>
    <n v="1"/>
    <s v="Completed"/>
    <x v="16"/>
    <x v="2"/>
    <m/>
    <m/>
    <m/>
    <m/>
    <m/>
    <n v="0"/>
    <n v="0"/>
    <n v="0"/>
  </r>
  <r>
    <s v="01/17/2024"/>
    <s v="GA"/>
    <x v="5"/>
    <s v="TikTok"/>
    <n v="159.99"/>
    <n v="1"/>
    <s v="Completed"/>
    <x v="16"/>
    <x v="2"/>
    <m/>
    <m/>
    <m/>
    <m/>
    <m/>
    <n v="0"/>
    <n v="0"/>
    <n v="0"/>
  </r>
  <r>
    <s v="01/17/2024"/>
    <s v="VIP"/>
    <x v="3"/>
    <s v="Blog"/>
    <n v="299.99"/>
    <n v="2"/>
    <s v="Completed"/>
    <x v="16"/>
    <x v="1"/>
    <m/>
    <m/>
    <m/>
    <m/>
    <m/>
    <n v="0"/>
    <n v="0"/>
    <n v="0"/>
  </r>
  <r>
    <s v="01/18/2024"/>
    <s v="GA"/>
    <x v="2"/>
    <s v="TikTok"/>
    <n v="179.99"/>
    <n v="1"/>
    <s v="Completed"/>
    <x v="17"/>
    <x v="2"/>
    <m/>
    <m/>
    <m/>
    <m/>
    <m/>
    <n v="0"/>
    <n v="0"/>
    <n v="0"/>
  </r>
  <r>
    <s v="01/18/2024"/>
    <s v="GA"/>
    <x v="4"/>
    <s v="Instagram"/>
    <n v="212.49"/>
    <n v="1"/>
    <s v="Completed"/>
    <x v="17"/>
    <x v="0"/>
    <m/>
    <m/>
    <m/>
    <m/>
    <m/>
    <n v="0"/>
    <n v="0"/>
    <n v="0"/>
  </r>
  <r>
    <s v="01/18/2024"/>
    <s v="GA"/>
    <x v="3"/>
    <s v="Instagram"/>
    <n v="187.49"/>
    <n v="2"/>
    <s v="Completed"/>
    <x v="17"/>
    <x v="0"/>
    <m/>
    <m/>
    <m/>
    <m/>
    <m/>
    <n v="0"/>
    <n v="0"/>
    <n v="0"/>
  </r>
  <r>
    <s v="01/18/2024"/>
    <m/>
    <x v="5"/>
    <s v="Instagram"/>
    <n v="159.99"/>
    <n v="1"/>
    <s v="Completed"/>
    <x v="17"/>
    <x v="0"/>
    <m/>
    <m/>
    <m/>
    <m/>
    <m/>
    <n v="0"/>
    <n v="0"/>
    <n v="0"/>
  </r>
  <r>
    <s v="01/18/2024"/>
    <m/>
    <x v="2"/>
    <s v="Blog"/>
    <n v="179.99"/>
    <n v="2"/>
    <s v="Completed"/>
    <x v="17"/>
    <x v="1"/>
    <s v="blog_promo"/>
    <n v="478.8"/>
    <n v="25654"/>
    <n v="532"/>
    <s v="TEX"/>
    <n v="2.0737506821548297E-2"/>
    <n v="0.9"/>
    <n v="3.7593984962406013E-3"/>
  </r>
  <r>
    <s v="01/18/2024"/>
    <s v="GA"/>
    <x v="3"/>
    <s v="Instagram"/>
    <n v="187.49"/>
    <n v="3"/>
    <s v="Completed"/>
    <x v="17"/>
    <x v="0"/>
    <m/>
    <m/>
    <m/>
    <m/>
    <m/>
    <n v="0"/>
    <n v="0"/>
    <n v="0"/>
  </r>
  <r>
    <s v="01/18/2024"/>
    <s v="GA"/>
    <x v="2"/>
    <s v="Instagram"/>
    <n v="224.99"/>
    <n v="1"/>
    <s v="Completed"/>
    <x v="17"/>
    <x v="0"/>
    <m/>
    <m/>
    <m/>
    <m/>
    <m/>
    <n v="0"/>
    <n v="0"/>
    <n v="0"/>
  </r>
  <r>
    <s v="01/18/2024"/>
    <s v="GA"/>
    <x v="1"/>
    <s v="Spotify"/>
    <n v="199.99"/>
    <n v="3"/>
    <s v="Completed"/>
    <x v="17"/>
    <x v="3"/>
    <m/>
    <m/>
    <m/>
    <m/>
    <m/>
    <n v="0"/>
    <n v="0"/>
    <n v="0"/>
  </r>
  <r>
    <s v="01/18/2024"/>
    <s v="GA"/>
    <x v="2"/>
    <s v="TikTok"/>
    <n v="179.99"/>
    <n v="2"/>
    <s v="Completed"/>
    <x v="17"/>
    <x v="2"/>
    <m/>
    <m/>
    <m/>
    <m/>
    <m/>
    <n v="0"/>
    <n v="0"/>
    <n v="0"/>
  </r>
  <r>
    <s v="01/18/2024"/>
    <s v="GA"/>
    <x v="3"/>
    <s v="TikTok"/>
    <n v="149.99"/>
    <n v="1"/>
    <s v="Completed"/>
    <x v="17"/>
    <x v="2"/>
    <m/>
    <m/>
    <m/>
    <m/>
    <m/>
    <n v="0"/>
    <n v="0"/>
    <n v="0"/>
  </r>
  <r>
    <s v="01/18/2024"/>
    <s v="GA"/>
    <x v="3"/>
    <s v="Instagram"/>
    <n v="149.99"/>
    <n v="3"/>
    <s v="Completed"/>
    <x v="17"/>
    <x v="0"/>
    <m/>
    <m/>
    <m/>
    <m/>
    <m/>
    <n v="0"/>
    <n v="0"/>
    <n v="0"/>
  </r>
  <r>
    <s v="01/18/2024"/>
    <s v="GA"/>
    <x v="3"/>
    <s v="Instagram"/>
    <n v="149.99"/>
    <n v="2"/>
    <s v="Completed"/>
    <x v="17"/>
    <x v="0"/>
    <m/>
    <m/>
    <m/>
    <m/>
    <m/>
    <n v="0"/>
    <n v="0"/>
    <n v="0"/>
  </r>
  <r>
    <s v="01/18/2024"/>
    <s v="GA"/>
    <x v="3"/>
    <s v="Instagram"/>
    <n v="149.99"/>
    <n v="2"/>
    <s v="Completed"/>
    <x v="17"/>
    <x v="0"/>
    <m/>
    <m/>
    <m/>
    <m/>
    <m/>
    <n v="0"/>
    <n v="0"/>
    <n v="0"/>
  </r>
  <r>
    <s v="01/18/2024"/>
    <s v="GA"/>
    <x v="2"/>
    <s v="TikTok"/>
    <n v="179.99"/>
    <n v="3"/>
    <s v="Completed"/>
    <x v="17"/>
    <x v="2"/>
    <m/>
    <m/>
    <m/>
    <m/>
    <m/>
    <n v="0"/>
    <n v="0"/>
    <n v="0"/>
  </r>
  <r>
    <s v="01/18/2024"/>
    <s v="GA"/>
    <x v="3"/>
    <s v="Spotify"/>
    <n v="149.99"/>
    <n v="1"/>
    <s v="Completed"/>
    <x v="17"/>
    <x v="3"/>
    <m/>
    <m/>
    <m/>
    <m/>
    <m/>
    <n v="0"/>
    <n v="0"/>
    <n v="0"/>
  </r>
  <r>
    <s v="01/18/2024"/>
    <s v="GA"/>
    <x v="3"/>
    <s v="Instagram"/>
    <n v="149.99"/>
    <n v="1"/>
    <s v="Completed"/>
    <x v="17"/>
    <x v="0"/>
    <m/>
    <m/>
    <m/>
    <m/>
    <m/>
    <n v="0"/>
    <n v="0"/>
    <n v="0"/>
  </r>
  <r>
    <s v="01/18/2024"/>
    <s v="GA"/>
    <x v="5"/>
    <s v="TikTok"/>
    <n v="159.99"/>
    <n v="1"/>
    <s v="Completed"/>
    <x v="17"/>
    <x v="2"/>
    <m/>
    <m/>
    <m/>
    <m/>
    <m/>
    <n v="0"/>
    <n v="0"/>
    <n v="0"/>
  </r>
  <r>
    <s v="01/18/2024"/>
    <s v="GA"/>
    <x v="4"/>
    <s v="Instagram"/>
    <n v="169.99"/>
    <n v="1"/>
    <s v="Completed"/>
    <x v="17"/>
    <x v="0"/>
    <m/>
    <m/>
    <m/>
    <m/>
    <m/>
    <n v="0"/>
    <n v="0"/>
    <n v="0"/>
  </r>
  <r>
    <s v="01/18/2024"/>
    <s v="VIP"/>
    <x v="3"/>
    <s v="Instagram"/>
    <n v="299.99"/>
    <n v="1"/>
    <s v="Completed"/>
    <x v="17"/>
    <x v="0"/>
    <m/>
    <m/>
    <m/>
    <m/>
    <m/>
    <n v="0"/>
    <n v="0"/>
    <n v="0"/>
  </r>
  <r>
    <s v="01/18/2024"/>
    <s v="GA"/>
    <x v="0"/>
    <s v="Blog"/>
    <n v="169.99"/>
    <n v="2"/>
    <s v="Completed"/>
    <x v="17"/>
    <x v="1"/>
    <s v="blog_promo"/>
    <n v="478.8"/>
    <n v="25654"/>
    <n v="532"/>
    <s v="TEX"/>
    <n v="2.0737506821548297E-2"/>
    <n v="0.9"/>
    <n v="3.7593984962406013E-3"/>
  </r>
  <r>
    <s v="01/18/2024"/>
    <s v="GA"/>
    <x v="2"/>
    <s v="TikTok"/>
    <n v="179.99"/>
    <n v="1"/>
    <s v="Completed"/>
    <x v="17"/>
    <x v="2"/>
    <m/>
    <m/>
    <m/>
    <m/>
    <m/>
    <n v="0"/>
    <n v="0"/>
    <n v="0"/>
  </r>
  <r>
    <s v="01/18/2024"/>
    <s v="GA"/>
    <x v="2"/>
    <s v="Instagram"/>
    <n v="179.99"/>
    <n v="2"/>
    <s v="Completed"/>
    <x v="17"/>
    <x v="0"/>
    <m/>
    <m/>
    <m/>
    <m/>
    <m/>
    <n v="0"/>
    <n v="0"/>
    <n v="0"/>
  </r>
  <r>
    <s v="01/18/2024"/>
    <s v="GA"/>
    <x v="2"/>
    <s v="Instagram"/>
    <n v="224.99"/>
    <n v="2"/>
    <s v="Completed"/>
    <x v="17"/>
    <x v="0"/>
    <m/>
    <m/>
    <m/>
    <m/>
    <m/>
    <n v="0"/>
    <n v="0"/>
    <n v="0"/>
  </r>
  <r>
    <s v="01/18/2024"/>
    <s v="GA"/>
    <x v="4"/>
    <s v="Blog"/>
    <n v="212.49"/>
    <n v="2"/>
    <s v="Completed"/>
    <x v="17"/>
    <x v="1"/>
    <s v="blog_promo"/>
    <n v="478.8"/>
    <n v="25654"/>
    <n v="532"/>
    <s v="TEX"/>
    <n v="2.0737506821548297E-2"/>
    <n v="0.9"/>
    <n v="3.7593984962406013E-3"/>
  </r>
  <r>
    <s v="01/18/2024"/>
    <s v="GA"/>
    <x v="4"/>
    <s v="Instagram"/>
    <n v="169.99"/>
    <n v="1"/>
    <s v="Completed"/>
    <x v="17"/>
    <x v="0"/>
    <m/>
    <m/>
    <m/>
    <m/>
    <m/>
    <n v="0"/>
    <n v="0"/>
    <n v="0"/>
  </r>
  <r>
    <s v="01/18/2024"/>
    <s v="GA"/>
    <x v="1"/>
    <s v="Instagram"/>
    <n v="199.99"/>
    <n v="1"/>
    <s v="Completed"/>
    <x v="17"/>
    <x v="0"/>
    <m/>
    <m/>
    <m/>
    <m/>
    <m/>
    <n v="0"/>
    <n v="0"/>
    <n v="0"/>
  </r>
  <r>
    <s v="01/18/2024"/>
    <m/>
    <x v="3"/>
    <s v="Instagram"/>
    <n v="149.99"/>
    <n v="3"/>
    <s v="Completed"/>
    <x v="17"/>
    <x v="0"/>
    <m/>
    <m/>
    <m/>
    <m/>
    <m/>
    <n v="0"/>
    <n v="0"/>
    <n v="0"/>
  </r>
  <r>
    <s v="01/18/2024"/>
    <s v="GA"/>
    <x v="2"/>
    <s v="TikTok"/>
    <n v="179.99"/>
    <n v="2"/>
    <s v="Completed"/>
    <x v="17"/>
    <x v="2"/>
    <m/>
    <m/>
    <m/>
    <m/>
    <m/>
    <n v="0"/>
    <n v="0"/>
    <n v="0"/>
  </r>
  <r>
    <s v="01/18/2024"/>
    <s v="GA"/>
    <x v="3"/>
    <s v="Blog"/>
    <n v="187.49"/>
    <n v="3"/>
    <s v="Completed"/>
    <x v="17"/>
    <x v="1"/>
    <s v="blog_promo"/>
    <n v="478.8"/>
    <n v="25654"/>
    <n v="532"/>
    <s v="TEX"/>
    <n v="2.0737506821548297E-2"/>
    <n v="0.9"/>
    <n v="5.6390977443609019E-3"/>
  </r>
  <r>
    <s v="01/18/2024"/>
    <s v="GA"/>
    <x v="2"/>
    <s v="TikTok"/>
    <n v="224.99"/>
    <n v="1"/>
    <s v="Completed"/>
    <x v="17"/>
    <x v="2"/>
    <m/>
    <m/>
    <m/>
    <m/>
    <m/>
    <n v="0"/>
    <n v="0"/>
    <n v="0"/>
  </r>
  <r>
    <s v="01/18/2024"/>
    <s v="GA"/>
    <x v="2"/>
    <s v="TikTok"/>
    <n v="179.99"/>
    <n v="1"/>
    <s v="Completed"/>
    <x v="17"/>
    <x v="2"/>
    <m/>
    <m/>
    <m/>
    <m/>
    <m/>
    <n v="0"/>
    <n v="0"/>
    <n v="0"/>
  </r>
  <r>
    <s v="01/18/2024"/>
    <s v="GA"/>
    <x v="0"/>
    <s v="Blog"/>
    <n v="169.99"/>
    <n v="1"/>
    <s v="Completed"/>
    <x v="17"/>
    <x v="1"/>
    <s v="blog_promo"/>
    <n v="478.8"/>
    <n v="25654"/>
    <n v="532"/>
    <s v="TEX"/>
    <n v="2.0737506821548297E-2"/>
    <n v="0.9"/>
    <n v="1.8796992481203006E-3"/>
  </r>
  <r>
    <s v="01/18/2024"/>
    <s v="GA"/>
    <x v="3"/>
    <s v="Instagram"/>
    <n v="149.99"/>
    <n v="2"/>
    <s v="Completed"/>
    <x v="17"/>
    <x v="0"/>
    <m/>
    <m/>
    <m/>
    <m/>
    <m/>
    <n v="0"/>
    <n v="0"/>
    <n v="0"/>
  </r>
  <r>
    <s v="01/18/2024"/>
    <s v="VIP"/>
    <x v="2"/>
    <s v="TikTok"/>
    <n v="359.99"/>
    <n v="1"/>
    <s v="Completed"/>
    <x v="17"/>
    <x v="2"/>
    <m/>
    <m/>
    <m/>
    <m/>
    <m/>
    <n v="0"/>
    <n v="0"/>
    <n v="0"/>
  </r>
  <r>
    <s v="01/18/2024"/>
    <s v="GA"/>
    <x v="4"/>
    <s v="TikTok"/>
    <n v="169.99"/>
    <n v="2"/>
    <s v="Completed"/>
    <x v="17"/>
    <x v="2"/>
    <m/>
    <m/>
    <m/>
    <m/>
    <m/>
    <n v="0"/>
    <n v="0"/>
    <n v="0"/>
  </r>
  <r>
    <s v="01/18/2024"/>
    <s v="GA"/>
    <x v="3"/>
    <s v="TikTok"/>
    <n v="187.49"/>
    <n v="1"/>
    <s v="Completed"/>
    <x v="17"/>
    <x v="2"/>
    <m/>
    <m/>
    <m/>
    <m/>
    <m/>
    <n v="0"/>
    <n v="0"/>
    <n v="0"/>
  </r>
  <r>
    <s v="01/18/2024"/>
    <s v="GA"/>
    <x v="6"/>
    <s v="Blog"/>
    <n v="199.99"/>
    <n v="1"/>
    <s v="Completed"/>
    <x v="17"/>
    <x v="1"/>
    <s v="blog_promo"/>
    <n v="478.8"/>
    <n v="25654"/>
    <n v="532"/>
    <s v="TEX"/>
    <n v="2.0737506821548297E-2"/>
    <n v="0.9"/>
    <n v="1.8796992481203006E-3"/>
  </r>
  <r>
    <s v="01/18/2024"/>
    <s v="GA"/>
    <x v="4"/>
    <s v="Instagram"/>
    <n v="169.99"/>
    <n v="1"/>
    <s v="Completed"/>
    <x v="17"/>
    <x v="0"/>
    <m/>
    <m/>
    <m/>
    <m/>
    <m/>
    <n v="0"/>
    <n v="0"/>
    <n v="0"/>
  </r>
  <r>
    <s v="01/18/2024"/>
    <s v="GA"/>
    <x v="0"/>
    <s v="Blog"/>
    <n v="169.99"/>
    <n v="1"/>
    <s v="Completed"/>
    <x v="17"/>
    <x v="1"/>
    <s v="blog_promo"/>
    <n v="478.8"/>
    <n v="25654"/>
    <n v="532"/>
    <s v="TEX"/>
    <n v="2.0737506821548297E-2"/>
    <n v="0.9"/>
    <n v="1.8796992481203006E-3"/>
  </r>
  <r>
    <s v="01/18/2024"/>
    <s v="GA"/>
    <x v="0"/>
    <s v="Instagram"/>
    <n v="212.49"/>
    <n v="1"/>
    <s v="Completed"/>
    <x v="17"/>
    <x v="0"/>
    <m/>
    <m/>
    <m/>
    <m/>
    <m/>
    <n v="0"/>
    <n v="0"/>
    <n v="0"/>
  </r>
  <r>
    <s v="01/18/2024"/>
    <s v="GA"/>
    <x v="5"/>
    <s v="Instagram"/>
    <n v="159.99"/>
    <n v="1"/>
    <s v="Completed"/>
    <x v="17"/>
    <x v="0"/>
    <m/>
    <m/>
    <m/>
    <m/>
    <m/>
    <n v="0"/>
    <n v="0"/>
    <n v="0"/>
  </r>
  <r>
    <s v="01/18/2024"/>
    <s v="GA"/>
    <x v="1"/>
    <s v="Instagram"/>
    <n v="199.99"/>
    <n v="3"/>
    <s v="Completed"/>
    <x v="17"/>
    <x v="0"/>
    <m/>
    <m/>
    <m/>
    <m/>
    <m/>
    <n v="0"/>
    <n v="0"/>
    <n v="0"/>
  </r>
  <r>
    <s v="01/18/2024"/>
    <s v="GA"/>
    <x v="3"/>
    <s v="TikTok"/>
    <n v="149.99"/>
    <n v="1"/>
    <s v="Completed"/>
    <x v="17"/>
    <x v="2"/>
    <m/>
    <m/>
    <m/>
    <m/>
    <m/>
    <n v="0"/>
    <n v="0"/>
    <n v="0"/>
  </r>
  <r>
    <s v="01/18/2024"/>
    <s v="GA"/>
    <x v="0"/>
    <s v="Blog"/>
    <n v="169.99"/>
    <n v="2"/>
    <s v="Completed"/>
    <x v="17"/>
    <x v="1"/>
    <s v="blog_promo"/>
    <n v="478.8"/>
    <n v="25654"/>
    <n v="532"/>
    <s v="TEX"/>
    <n v="2.0737506821548297E-2"/>
    <n v="0.9"/>
    <n v="3.7593984962406013E-3"/>
  </r>
  <r>
    <s v="01/18/2024"/>
    <s v="GA"/>
    <x v="1"/>
    <s v="Instagram"/>
    <n v="249.99"/>
    <n v="3"/>
    <s v="Completed"/>
    <x v="17"/>
    <x v="0"/>
    <m/>
    <m/>
    <m/>
    <m/>
    <m/>
    <n v="0"/>
    <n v="0"/>
    <n v="0"/>
  </r>
  <r>
    <s v="01/18/2024"/>
    <s v="GA"/>
    <x v="5"/>
    <s v="TikTok"/>
    <n v="159.99"/>
    <n v="1"/>
    <s v="Completed"/>
    <x v="17"/>
    <x v="2"/>
    <m/>
    <m/>
    <m/>
    <m/>
    <m/>
    <n v="0"/>
    <n v="0"/>
    <n v="0"/>
  </r>
  <r>
    <s v="01/18/2024"/>
    <s v="GA"/>
    <x v="6"/>
    <s v="Blog"/>
    <n v="249.99"/>
    <n v="4"/>
    <s v="Completed"/>
    <x v="17"/>
    <x v="1"/>
    <s v="blog_promo"/>
    <n v="478.8"/>
    <n v="25654"/>
    <n v="532"/>
    <s v="TEX"/>
    <n v="2.0737506821548297E-2"/>
    <n v="0.9"/>
    <n v="7.5187969924812026E-3"/>
  </r>
  <r>
    <s v="01/18/2024"/>
    <s v="GA"/>
    <x v="0"/>
    <s v="TikTok"/>
    <n v="212.49"/>
    <n v="1"/>
    <s v="Completed"/>
    <x v="17"/>
    <x v="2"/>
    <m/>
    <m/>
    <m/>
    <m/>
    <m/>
    <n v="0"/>
    <n v="0"/>
    <n v="0"/>
  </r>
  <r>
    <s v="01/18/2024"/>
    <s v="GA"/>
    <x v="0"/>
    <s v="TikTok"/>
    <n v="169.99"/>
    <n v="1"/>
    <s v="Completed"/>
    <x v="17"/>
    <x v="2"/>
    <m/>
    <m/>
    <m/>
    <m/>
    <m/>
    <n v="0"/>
    <n v="0"/>
    <n v="0"/>
  </r>
  <r>
    <s v="01/18/2024"/>
    <s v="GA"/>
    <x v="2"/>
    <s v="TikTok"/>
    <n v="179.99"/>
    <n v="1"/>
    <s v="Completed"/>
    <x v="17"/>
    <x v="2"/>
    <m/>
    <m/>
    <m/>
    <m/>
    <m/>
    <n v="0"/>
    <n v="0"/>
    <n v="0"/>
  </r>
  <r>
    <s v="01/18/2024"/>
    <s v="GA"/>
    <x v="4"/>
    <s v="TikTok"/>
    <n v="169.99"/>
    <n v="1"/>
    <s v="Completed"/>
    <x v="17"/>
    <x v="2"/>
    <m/>
    <m/>
    <m/>
    <m/>
    <m/>
    <n v="0"/>
    <n v="0"/>
    <n v="0"/>
  </r>
  <r>
    <s v="01/18/2024"/>
    <s v="VIP"/>
    <x v="5"/>
    <s v="TikTok"/>
    <n v="319.99"/>
    <n v="1"/>
    <s v="Completed"/>
    <x v="17"/>
    <x v="2"/>
    <m/>
    <m/>
    <m/>
    <m/>
    <m/>
    <n v="0"/>
    <n v="0"/>
    <n v="0"/>
  </r>
  <r>
    <s v="01/18/2024"/>
    <s v="GA"/>
    <x v="4"/>
    <s v="Spotify"/>
    <n v="212.49"/>
    <n v="2"/>
    <s v="Completed"/>
    <x v="17"/>
    <x v="3"/>
    <m/>
    <m/>
    <m/>
    <m/>
    <m/>
    <n v="0"/>
    <n v="0"/>
    <n v="0"/>
  </r>
  <r>
    <s v="01/18/2024"/>
    <s v="GA"/>
    <x v="2"/>
    <s v="Spotify"/>
    <n v="179.99"/>
    <n v="1"/>
    <s v="Completed"/>
    <x v="17"/>
    <x v="3"/>
    <m/>
    <m/>
    <m/>
    <m/>
    <m/>
    <n v="0"/>
    <n v="0"/>
    <n v="0"/>
  </r>
  <r>
    <s v="01/18/2024"/>
    <s v="GA"/>
    <x v="2"/>
    <s v="TikTok"/>
    <n v="179.99"/>
    <n v="2"/>
    <s v="Completed"/>
    <x v="17"/>
    <x v="2"/>
    <m/>
    <m/>
    <m/>
    <m/>
    <m/>
    <n v="0"/>
    <n v="0"/>
    <n v="0"/>
  </r>
  <r>
    <s v="01/18/2024"/>
    <s v="VIP"/>
    <x v="3"/>
    <s v="TikTok"/>
    <n v="299.99"/>
    <n v="1"/>
    <s v="Completed"/>
    <x v="17"/>
    <x v="2"/>
    <m/>
    <m/>
    <m/>
    <m/>
    <m/>
    <n v="0"/>
    <n v="0"/>
    <n v="0"/>
  </r>
  <r>
    <s v="01/18/2024"/>
    <s v="GA"/>
    <x v="0"/>
    <s v="TikTok"/>
    <n v="212.49"/>
    <n v="2"/>
    <s v="Completed"/>
    <x v="17"/>
    <x v="2"/>
    <m/>
    <m/>
    <m/>
    <m/>
    <m/>
    <n v="0"/>
    <n v="0"/>
    <n v="0"/>
  </r>
  <r>
    <s v="01/18/2024"/>
    <s v="VIP"/>
    <x v="5"/>
    <s v="TikTok"/>
    <n v="319.99"/>
    <n v="4"/>
    <s v="Completed"/>
    <x v="17"/>
    <x v="2"/>
    <m/>
    <m/>
    <m/>
    <m/>
    <m/>
    <n v="0"/>
    <n v="0"/>
    <n v="0"/>
  </r>
  <r>
    <s v="01/18/2024"/>
    <s v="GA"/>
    <x v="4"/>
    <s v="Spotify"/>
    <n v="169.99"/>
    <n v="2"/>
    <s v="Completed"/>
    <x v="17"/>
    <x v="3"/>
    <m/>
    <m/>
    <m/>
    <m/>
    <m/>
    <n v="0"/>
    <n v="0"/>
    <n v="0"/>
  </r>
  <r>
    <s v="01/18/2024"/>
    <s v="GA"/>
    <x v="3"/>
    <s v="Blog"/>
    <n v="149.99"/>
    <n v="1"/>
    <s v="Completed"/>
    <x v="17"/>
    <x v="1"/>
    <s v="blog_promo"/>
    <n v="478.8"/>
    <n v="25654"/>
    <n v="532"/>
    <s v="TEX"/>
    <n v="2.0737506821548297E-2"/>
    <n v="0.9"/>
    <n v="1.8796992481203006E-3"/>
  </r>
  <r>
    <s v="01/18/2024"/>
    <s v="GA"/>
    <x v="0"/>
    <s v="Instagram"/>
    <n v="212.49"/>
    <n v="1"/>
    <s v="Completed"/>
    <x v="17"/>
    <x v="0"/>
    <m/>
    <m/>
    <m/>
    <m/>
    <m/>
    <n v="0"/>
    <n v="0"/>
    <n v="0"/>
  </r>
  <r>
    <s v="01/18/2024"/>
    <s v="VIP"/>
    <x v="5"/>
    <s v="Instagram"/>
    <n v="319.99"/>
    <n v="2"/>
    <s v="Completed"/>
    <x v="17"/>
    <x v="0"/>
    <m/>
    <m/>
    <m/>
    <m/>
    <m/>
    <n v="0"/>
    <n v="0"/>
    <n v="0"/>
  </r>
  <r>
    <s v="01/18/2024"/>
    <s v="GA"/>
    <x v="0"/>
    <s v="TikTok"/>
    <n v="169.99"/>
    <n v="1"/>
    <s v="Completed"/>
    <x v="17"/>
    <x v="2"/>
    <m/>
    <m/>
    <m/>
    <m/>
    <m/>
    <n v="0"/>
    <n v="0"/>
    <n v="0"/>
  </r>
  <r>
    <s v="01/18/2024"/>
    <s v="GA"/>
    <x v="1"/>
    <s v="Blog"/>
    <n v="199.99"/>
    <n v="1"/>
    <s v="Completed"/>
    <x v="17"/>
    <x v="1"/>
    <s v="blog_promo"/>
    <n v="478.8"/>
    <n v="25654"/>
    <n v="532"/>
    <s v="TEX"/>
    <n v="2.0737506821548297E-2"/>
    <n v="0.9"/>
    <n v="1.8796992481203006E-3"/>
  </r>
  <r>
    <s v="01/18/2024"/>
    <s v="GA"/>
    <x v="4"/>
    <s v="TikTok"/>
    <n v="169.99"/>
    <n v="1"/>
    <s v="Completed"/>
    <x v="17"/>
    <x v="2"/>
    <m/>
    <m/>
    <m/>
    <m/>
    <m/>
    <n v="0"/>
    <n v="0"/>
    <n v="0"/>
  </r>
  <r>
    <s v="01/18/2024"/>
    <s v="GA"/>
    <x v="3"/>
    <s v="Instagram"/>
    <n v="149.99"/>
    <n v="4"/>
    <s v="Completed"/>
    <x v="17"/>
    <x v="0"/>
    <m/>
    <m/>
    <m/>
    <m/>
    <m/>
    <n v="0"/>
    <n v="0"/>
    <n v="0"/>
  </r>
  <r>
    <s v="01/18/2024"/>
    <s v="GA"/>
    <x v="3"/>
    <s v="TikTok"/>
    <n v="149.99"/>
    <n v="1"/>
    <s v="Completed"/>
    <x v="17"/>
    <x v="2"/>
    <m/>
    <m/>
    <m/>
    <m/>
    <m/>
    <n v="0"/>
    <n v="0"/>
    <n v="0"/>
  </r>
  <r>
    <s v="01/18/2024"/>
    <m/>
    <x v="1"/>
    <s v="TikTok"/>
    <n v="199.99"/>
    <n v="1"/>
    <s v="Completed"/>
    <x v="17"/>
    <x v="2"/>
    <m/>
    <m/>
    <m/>
    <m/>
    <m/>
    <n v="0"/>
    <n v="0"/>
    <n v="0"/>
  </r>
  <r>
    <s v="01/18/2024"/>
    <s v="GA"/>
    <x v="0"/>
    <s v="Spotify"/>
    <n v="169.99"/>
    <n v="2"/>
    <s v="Completed"/>
    <x v="17"/>
    <x v="3"/>
    <m/>
    <m/>
    <m/>
    <m/>
    <m/>
    <n v="0"/>
    <n v="0"/>
    <n v="0"/>
  </r>
  <r>
    <s v="01/18/2024"/>
    <s v="GA"/>
    <x v="3"/>
    <s v="TikTok"/>
    <n v="187.49"/>
    <n v="2"/>
    <s v="Completed"/>
    <x v="17"/>
    <x v="2"/>
    <m/>
    <m/>
    <m/>
    <m/>
    <m/>
    <n v="0"/>
    <n v="0"/>
    <n v="0"/>
  </r>
  <r>
    <s v="01/18/2024"/>
    <s v="GA"/>
    <x v="5"/>
    <s v="Instagram"/>
    <n v="159.99"/>
    <n v="1"/>
    <s v="Completed"/>
    <x v="17"/>
    <x v="0"/>
    <m/>
    <m/>
    <m/>
    <m/>
    <m/>
    <n v="0"/>
    <n v="0"/>
    <n v="0"/>
  </r>
  <r>
    <s v="01/18/2024"/>
    <s v="GA"/>
    <x v="3"/>
    <s v="Instagram"/>
    <n v="149.99"/>
    <n v="1"/>
    <s v="Completed"/>
    <x v="17"/>
    <x v="0"/>
    <m/>
    <m/>
    <m/>
    <m/>
    <m/>
    <n v="0"/>
    <n v="0"/>
    <n v="0"/>
  </r>
  <r>
    <s v="01/18/2024"/>
    <s v="GA"/>
    <x v="0"/>
    <s v="TikTok"/>
    <n v="212.49"/>
    <n v="3"/>
    <s v="Completed"/>
    <x v="17"/>
    <x v="2"/>
    <m/>
    <m/>
    <m/>
    <m/>
    <m/>
    <n v="0"/>
    <n v="0"/>
    <n v="0"/>
  </r>
  <r>
    <s v="01/18/2024"/>
    <s v="GA"/>
    <x v="0"/>
    <s v="Instagram"/>
    <n v="169.99"/>
    <n v="2"/>
    <s v="Completed"/>
    <x v="17"/>
    <x v="0"/>
    <m/>
    <m/>
    <m/>
    <m/>
    <m/>
    <n v="0"/>
    <n v="0"/>
    <n v="0"/>
  </r>
  <r>
    <s v="01/18/2024"/>
    <s v="GA"/>
    <x v="4"/>
    <s v="Spotify"/>
    <n v="169.99"/>
    <n v="1"/>
    <s v="Completed"/>
    <x v="17"/>
    <x v="3"/>
    <m/>
    <m/>
    <m/>
    <m/>
    <m/>
    <n v="0"/>
    <n v="0"/>
    <n v="0"/>
  </r>
  <r>
    <s v="01/18/2024"/>
    <s v="GA"/>
    <x v="2"/>
    <s v="Blog"/>
    <n v="224.99"/>
    <n v="1"/>
    <s v="Completed"/>
    <x v="17"/>
    <x v="1"/>
    <s v="blog_promo"/>
    <n v="478.8"/>
    <n v="25654"/>
    <n v="532"/>
    <s v="TEX"/>
    <n v="2.0737506821548297E-2"/>
    <n v="0.9"/>
    <n v="1.8796992481203006E-3"/>
  </r>
  <r>
    <s v="01/18/2024"/>
    <s v="GA"/>
    <x v="6"/>
    <s v="Instagram"/>
    <n v="249.99"/>
    <n v="1"/>
    <s v="Completed"/>
    <x v="17"/>
    <x v="0"/>
    <m/>
    <m/>
    <m/>
    <m/>
    <m/>
    <n v="0"/>
    <n v="0"/>
    <n v="0"/>
  </r>
  <r>
    <s v="01/18/2024"/>
    <s v="GA"/>
    <x v="4"/>
    <s v="Instagram"/>
    <n v="169.99"/>
    <n v="1"/>
    <s v="Completed"/>
    <x v="17"/>
    <x v="0"/>
    <m/>
    <m/>
    <m/>
    <m/>
    <m/>
    <n v="0"/>
    <n v="0"/>
    <n v="0"/>
  </r>
  <r>
    <s v="01/18/2024"/>
    <s v="GA"/>
    <x v="3"/>
    <s v="Blog"/>
    <n v="149.99"/>
    <n v="1"/>
    <s v="Completed"/>
    <x v="17"/>
    <x v="1"/>
    <s v="blog_promo"/>
    <n v="478.8"/>
    <n v="25654"/>
    <n v="532"/>
    <s v="TEX"/>
    <n v="2.0737506821548297E-2"/>
    <n v="0.9"/>
    <n v="1.8796992481203006E-3"/>
  </r>
  <r>
    <s v="01/18/2024"/>
    <s v="VIP"/>
    <x v="6"/>
    <s v="TikTok"/>
    <n v="399.99"/>
    <n v="1"/>
    <s v="Completed"/>
    <x v="17"/>
    <x v="2"/>
    <m/>
    <m/>
    <m/>
    <m/>
    <m/>
    <n v="0"/>
    <n v="0"/>
    <n v="0"/>
  </r>
  <r>
    <s v="01/18/2024"/>
    <s v="GA"/>
    <x v="4"/>
    <s v="Instagram"/>
    <n v="169.99"/>
    <n v="3"/>
    <s v="Completed"/>
    <x v="17"/>
    <x v="0"/>
    <m/>
    <m/>
    <m/>
    <m/>
    <m/>
    <n v="0"/>
    <n v="0"/>
    <n v="0"/>
  </r>
  <r>
    <s v="01/18/2024"/>
    <s v="GA"/>
    <x v="0"/>
    <s v="Instagram"/>
    <n v="212.49"/>
    <n v="1"/>
    <s v="Completed"/>
    <x v="17"/>
    <x v="0"/>
    <m/>
    <m/>
    <m/>
    <m/>
    <m/>
    <n v="0"/>
    <n v="0"/>
    <n v="0"/>
  </r>
  <r>
    <s v="01/18/2024"/>
    <s v="GA"/>
    <x v="5"/>
    <s v="Instagram"/>
    <n v="159.99"/>
    <n v="1"/>
    <s v="Completed"/>
    <x v="17"/>
    <x v="0"/>
    <m/>
    <m/>
    <m/>
    <m/>
    <m/>
    <n v="0"/>
    <n v="0"/>
    <n v="0"/>
  </r>
  <r>
    <s v="01/18/2024"/>
    <s v="GA"/>
    <x v="2"/>
    <s v="Instagram"/>
    <n v="179.99"/>
    <n v="1"/>
    <s v="Completed"/>
    <x v="17"/>
    <x v="0"/>
    <m/>
    <m/>
    <m/>
    <m/>
    <m/>
    <n v="0"/>
    <n v="0"/>
    <n v="0"/>
  </r>
  <r>
    <s v="01/18/2024"/>
    <s v="GA"/>
    <x v="3"/>
    <s v="Instagram"/>
    <n v="149.99"/>
    <n v="1"/>
    <s v="Completed"/>
    <x v="17"/>
    <x v="0"/>
    <m/>
    <m/>
    <m/>
    <m/>
    <m/>
    <n v="0"/>
    <n v="0"/>
    <n v="0"/>
  </r>
  <r>
    <s v="01/18/2024"/>
    <s v="GA"/>
    <x v="5"/>
    <s v="Instagram"/>
    <n v="199.99"/>
    <n v="1"/>
    <s v="Completed"/>
    <x v="17"/>
    <x v="0"/>
    <m/>
    <m/>
    <m/>
    <m/>
    <m/>
    <n v="0"/>
    <n v="0"/>
    <n v="0"/>
  </r>
  <r>
    <s v="01/18/2024"/>
    <s v="GA"/>
    <x v="3"/>
    <s v="Instagram"/>
    <n v="149.99"/>
    <n v="1"/>
    <s v="Completed"/>
    <x v="17"/>
    <x v="0"/>
    <m/>
    <m/>
    <m/>
    <m/>
    <m/>
    <n v="0"/>
    <n v="0"/>
    <n v="0"/>
  </r>
  <r>
    <s v="01/18/2024"/>
    <m/>
    <x v="0"/>
    <s v="Spotify"/>
    <n v="169.99"/>
    <n v="1"/>
    <s v="Completed"/>
    <x v="17"/>
    <x v="3"/>
    <m/>
    <m/>
    <m/>
    <m/>
    <m/>
    <n v="0"/>
    <n v="0"/>
    <n v="0"/>
  </r>
  <r>
    <s v="01/18/2024"/>
    <s v="GA"/>
    <x v="2"/>
    <s v="Blog"/>
    <n v="179.99"/>
    <n v="2"/>
    <s v="Completed"/>
    <x v="17"/>
    <x v="1"/>
    <s v="blog_promo"/>
    <n v="478.8"/>
    <n v="25654"/>
    <n v="532"/>
    <s v="TEX"/>
    <n v="2.0737506821548297E-2"/>
    <n v="0.9"/>
    <n v="3.7593984962406013E-3"/>
  </r>
  <r>
    <s v="01/18/2024"/>
    <s v="GA"/>
    <x v="5"/>
    <s v="Instagram"/>
    <n v="199.99"/>
    <n v="1"/>
    <s v="Completed"/>
    <x v="17"/>
    <x v="0"/>
    <m/>
    <m/>
    <m/>
    <m/>
    <m/>
    <n v="0"/>
    <n v="0"/>
    <n v="0"/>
  </r>
  <r>
    <s v="01/18/2024"/>
    <s v="GA"/>
    <x v="3"/>
    <s v="TikTok"/>
    <n v="187.49"/>
    <n v="1"/>
    <s v="Completed"/>
    <x v="17"/>
    <x v="2"/>
    <m/>
    <m/>
    <m/>
    <m/>
    <m/>
    <n v="0"/>
    <n v="0"/>
    <n v="0"/>
  </r>
  <r>
    <s v="01/18/2024"/>
    <s v="GA"/>
    <x v="2"/>
    <s v="Blog"/>
    <n v="179.99"/>
    <n v="2"/>
    <s v="Completed"/>
    <x v="17"/>
    <x v="1"/>
    <s v="blog_promo"/>
    <n v="478.8"/>
    <n v="25654"/>
    <n v="532"/>
    <s v="TEX"/>
    <n v="2.0737506821548297E-2"/>
    <n v="0.9"/>
    <n v="3.7593984962406013E-3"/>
  </r>
  <r>
    <s v="01/18/2024"/>
    <s v="VIP"/>
    <x v="1"/>
    <s v="Spotify"/>
    <n v="399.99"/>
    <n v="1"/>
    <s v="Completed"/>
    <x v="17"/>
    <x v="3"/>
    <m/>
    <m/>
    <m/>
    <m/>
    <m/>
    <n v="0"/>
    <n v="0"/>
    <n v="0"/>
  </r>
  <r>
    <s v="01/19/2024"/>
    <s v="VIP"/>
    <x v="2"/>
    <s v="Spotify"/>
    <n v="359.99"/>
    <n v="1"/>
    <s v="Completed"/>
    <x v="18"/>
    <x v="3"/>
    <m/>
    <m/>
    <m/>
    <m/>
    <m/>
    <n v="0"/>
    <n v="0"/>
    <n v="0"/>
  </r>
  <r>
    <s v="01/19/2024"/>
    <s v="GA"/>
    <x v="5"/>
    <s v="Blog"/>
    <n v="199.99"/>
    <n v="2"/>
    <s v="Completed"/>
    <x v="18"/>
    <x v="1"/>
    <m/>
    <m/>
    <m/>
    <m/>
    <m/>
    <n v="0"/>
    <n v="0"/>
    <n v="0"/>
  </r>
  <r>
    <s v="01/19/2024"/>
    <s v="GA"/>
    <x v="0"/>
    <s v="Instagram"/>
    <n v="169.99"/>
    <n v="2"/>
    <s v="Completed"/>
    <x v="18"/>
    <x v="0"/>
    <s v="instagram_promo"/>
    <n v="1057.2"/>
    <n v="40224"/>
    <n v="881"/>
    <s v="texas"/>
    <n v="2.1902346857597454E-2"/>
    <n v="1.2"/>
    <n v="2.2701475595913734E-3"/>
  </r>
  <r>
    <s v="01/19/2024"/>
    <s v="GA"/>
    <x v="0"/>
    <s v="TikTok"/>
    <n v="169.99"/>
    <n v="1"/>
    <s v="Completed"/>
    <x v="18"/>
    <x v="2"/>
    <m/>
    <m/>
    <m/>
    <m/>
    <m/>
    <n v="0"/>
    <n v="0"/>
    <n v="0"/>
  </r>
  <r>
    <s v="01/19/2024"/>
    <s v="VIP"/>
    <x v="3"/>
    <s v="TikTok"/>
    <n v="299.99"/>
    <n v="1"/>
    <s v="Completed"/>
    <x v="18"/>
    <x v="2"/>
    <m/>
    <m/>
    <m/>
    <m/>
    <m/>
    <n v="0"/>
    <n v="0"/>
    <n v="0"/>
  </r>
  <r>
    <s v="01/19/2024"/>
    <s v="GA"/>
    <x v="5"/>
    <s v="Instagram"/>
    <n v="159.99"/>
    <n v="3"/>
    <s v="Completed"/>
    <x v="18"/>
    <x v="0"/>
    <s v="instagram_promo"/>
    <n v="1057.2"/>
    <n v="40224"/>
    <n v="881"/>
    <s v="texas"/>
    <n v="2.1902346857597454E-2"/>
    <n v="1.2"/>
    <n v="3.4052213393870601E-3"/>
  </r>
  <r>
    <s v="01/19/2024"/>
    <s v="GA"/>
    <x v="3"/>
    <s v="Instagram"/>
    <n v="149.99"/>
    <n v="2"/>
    <s v="Completed"/>
    <x v="18"/>
    <x v="0"/>
    <s v="instagram_promo"/>
    <n v="1057.2"/>
    <n v="40224"/>
    <n v="881"/>
    <s v="texas"/>
    <n v="2.1902346857597454E-2"/>
    <n v="1.2"/>
    <n v="2.2701475595913734E-3"/>
  </r>
  <r>
    <s v="01/19/2024"/>
    <s v="GA"/>
    <x v="3"/>
    <s v="Spotify"/>
    <n v="149.99"/>
    <n v="2"/>
    <s v="Completed"/>
    <x v="18"/>
    <x v="3"/>
    <m/>
    <m/>
    <m/>
    <m/>
    <m/>
    <n v="0"/>
    <n v="0"/>
    <n v="0"/>
  </r>
  <r>
    <s v="01/19/2024"/>
    <s v="GA"/>
    <x v="1"/>
    <s v="TikTok"/>
    <n v="199.99"/>
    <n v="2"/>
    <s v="Completed"/>
    <x v="18"/>
    <x v="2"/>
    <m/>
    <m/>
    <m/>
    <m/>
    <m/>
    <n v="0"/>
    <n v="0"/>
    <n v="0"/>
  </r>
  <r>
    <s v="01/19/2024"/>
    <s v="GA"/>
    <x v="4"/>
    <s v="TikTok"/>
    <n v="212.49"/>
    <n v="1"/>
    <s v="Completed"/>
    <x v="18"/>
    <x v="2"/>
    <m/>
    <m/>
    <m/>
    <m/>
    <m/>
    <n v="0"/>
    <n v="0"/>
    <n v="0"/>
  </r>
  <r>
    <s v="01/19/2024"/>
    <s v="GA"/>
    <x v="0"/>
    <s v="Spotify"/>
    <n v="169.99"/>
    <n v="2"/>
    <s v="Completed"/>
    <x v="18"/>
    <x v="3"/>
    <m/>
    <m/>
    <m/>
    <m/>
    <m/>
    <n v="0"/>
    <n v="0"/>
    <n v="0"/>
  </r>
  <r>
    <s v="01/19/2024"/>
    <m/>
    <x v="3"/>
    <s v="Instagram"/>
    <n v="149.99"/>
    <n v="1"/>
    <s v="Completed"/>
    <x v="18"/>
    <x v="0"/>
    <s v="instagram_promo"/>
    <n v="1057.2"/>
    <n v="40224"/>
    <n v="881"/>
    <s v="texas"/>
    <n v="2.1902346857597454E-2"/>
    <n v="1.2"/>
    <n v="1.1350737797956867E-3"/>
  </r>
  <r>
    <s v="01/19/2024"/>
    <s v="GA"/>
    <x v="3"/>
    <s v="Instagram"/>
    <n v="149.99"/>
    <n v="2"/>
    <s v="Completed"/>
    <x v="18"/>
    <x v="0"/>
    <s v="instagram_promo"/>
    <n v="1057.2"/>
    <n v="40224"/>
    <n v="881"/>
    <s v="texas"/>
    <n v="2.1902346857597454E-2"/>
    <n v="1.2"/>
    <n v="2.2701475595913734E-3"/>
  </r>
  <r>
    <s v="01/19/2024"/>
    <s v="GA"/>
    <x v="3"/>
    <s v="Instagram"/>
    <n v="149.99"/>
    <n v="1"/>
    <s v="Completed"/>
    <x v="18"/>
    <x v="0"/>
    <s v="instagram_promo"/>
    <n v="1057.2"/>
    <n v="40224"/>
    <n v="881"/>
    <s v="texas"/>
    <n v="2.1902346857597454E-2"/>
    <n v="1.2"/>
    <n v="1.1350737797956867E-3"/>
  </r>
  <r>
    <s v="01/19/2024"/>
    <s v="GA"/>
    <x v="1"/>
    <s v="Blog"/>
    <n v="199.99"/>
    <n v="1"/>
    <s v="Completed"/>
    <x v="18"/>
    <x v="1"/>
    <m/>
    <m/>
    <m/>
    <m/>
    <m/>
    <n v="0"/>
    <n v="0"/>
    <n v="0"/>
  </r>
  <r>
    <s v="01/19/2024"/>
    <s v="VIP"/>
    <x v="0"/>
    <s v="Spotify"/>
    <n v="339.99"/>
    <n v="1"/>
    <s v="Completed"/>
    <x v="18"/>
    <x v="3"/>
    <m/>
    <m/>
    <m/>
    <m/>
    <m/>
    <n v="0"/>
    <n v="0"/>
    <n v="0"/>
  </r>
  <r>
    <s v="01/19/2024"/>
    <s v="GA"/>
    <x v="3"/>
    <s v="Blog"/>
    <n v="187.49"/>
    <n v="1"/>
    <s v="Completed"/>
    <x v="18"/>
    <x v="1"/>
    <m/>
    <m/>
    <m/>
    <m/>
    <m/>
    <n v="0"/>
    <n v="0"/>
    <n v="0"/>
  </r>
  <r>
    <s v="01/19/2024"/>
    <s v="GA"/>
    <x v="2"/>
    <s v="Blog"/>
    <n v="224.99"/>
    <n v="1"/>
    <s v="Completed"/>
    <x v="18"/>
    <x v="1"/>
    <m/>
    <m/>
    <m/>
    <m/>
    <m/>
    <n v="0"/>
    <n v="0"/>
    <n v="0"/>
  </r>
  <r>
    <s v="01/19/2024"/>
    <s v="GA"/>
    <x v="0"/>
    <s v="Instagram"/>
    <n v="169.99"/>
    <n v="1"/>
    <s v="Completed"/>
    <x v="18"/>
    <x v="0"/>
    <s v="instagram_promo"/>
    <n v="1057.2"/>
    <n v="40224"/>
    <n v="881"/>
    <s v="texas"/>
    <n v="2.1902346857597454E-2"/>
    <n v="1.2"/>
    <n v="1.1350737797956867E-3"/>
  </r>
  <r>
    <s v="01/19/2024"/>
    <s v="GA"/>
    <x v="3"/>
    <s v="Spotify"/>
    <n v="149.99"/>
    <n v="2"/>
    <s v="Completed"/>
    <x v="18"/>
    <x v="3"/>
    <m/>
    <m/>
    <m/>
    <m/>
    <m/>
    <n v="0"/>
    <n v="0"/>
    <n v="0"/>
  </r>
  <r>
    <s v="01/19/2024"/>
    <s v="GA"/>
    <x v="2"/>
    <s v="Spotify"/>
    <n v="224.99"/>
    <n v="1"/>
    <s v="Completed"/>
    <x v="18"/>
    <x v="3"/>
    <m/>
    <m/>
    <m/>
    <m/>
    <m/>
    <n v="0"/>
    <n v="0"/>
    <n v="0"/>
  </r>
  <r>
    <s v="01/19/2024"/>
    <m/>
    <x v="3"/>
    <s v="Spotify"/>
    <n v="149.99"/>
    <n v="2"/>
    <s v="Completed"/>
    <x v="18"/>
    <x v="3"/>
    <m/>
    <m/>
    <m/>
    <m/>
    <m/>
    <n v="0"/>
    <n v="0"/>
    <n v="0"/>
  </r>
  <r>
    <s v="01/19/2024"/>
    <s v="GA"/>
    <x v="0"/>
    <s v="Instagram"/>
    <n v="169.99"/>
    <n v="1"/>
    <s v="Completed"/>
    <x v="18"/>
    <x v="0"/>
    <s v="instagram_promo"/>
    <n v="1057.2"/>
    <n v="40224"/>
    <n v="881"/>
    <s v="texas"/>
    <n v="2.1902346857597454E-2"/>
    <n v="1.2"/>
    <n v="1.1350737797956867E-3"/>
  </r>
  <r>
    <s v="01/19/2024"/>
    <s v="GA"/>
    <x v="5"/>
    <s v="TikTok"/>
    <n v="159.99"/>
    <n v="2"/>
    <s v="Completed"/>
    <x v="18"/>
    <x v="2"/>
    <m/>
    <m/>
    <m/>
    <m/>
    <m/>
    <n v="0"/>
    <n v="0"/>
    <n v="0"/>
  </r>
  <r>
    <s v="01/19/2024"/>
    <s v="GA"/>
    <x v="0"/>
    <s v="TikTok"/>
    <n v="169.99"/>
    <n v="1"/>
    <s v="Completed"/>
    <x v="18"/>
    <x v="2"/>
    <m/>
    <m/>
    <m/>
    <m/>
    <m/>
    <n v="0"/>
    <n v="0"/>
    <n v="0"/>
  </r>
  <r>
    <s v="01/19/2024"/>
    <s v="GA"/>
    <x v="2"/>
    <s v="TikTok"/>
    <n v="179.99"/>
    <n v="1"/>
    <s v="Completed"/>
    <x v="18"/>
    <x v="2"/>
    <m/>
    <m/>
    <m/>
    <m/>
    <m/>
    <n v="0"/>
    <n v="0"/>
    <n v="0"/>
  </r>
  <r>
    <s v="01/19/2024"/>
    <s v="GA"/>
    <x v="4"/>
    <s v="Blog"/>
    <n v="212.49"/>
    <n v="2"/>
    <s v="Completed"/>
    <x v="18"/>
    <x v="1"/>
    <m/>
    <m/>
    <m/>
    <m/>
    <m/>
    <n v="0"/>
    <n v="0"/>
    <n v="0"/>
  </r>
  <r>
    <s v="01/19/2024"/>
    <s v="GA"/>
    <x v="3"/>
    <s v="Blog"/>
    <n v="149.99"/>
    <n v="1"/>
    <s v="Completed"/>
    <x v="18"/>
    <x v="1"/>
    <m/>
    <m/>
    <m/>
    <m/>
    <m/>
    <n v="0"/>
    <n v="0"/>
    <n v="0"/>
  </r>
  <r>
    <s v="01/19/2024"/>
    <s v="GA"/>
    <x v="3"/>
    <s v="Spotify"/>
    <n v="187.49"/>
    <n v="1"/>
    <s v="Completed"/>
    <x v="18"/>
    <x v="3"/>
    <m/>
    <m/>
    <m/>
    <m/>
    <m/>
    <n v="0"/>
    <n v="0"/>
    <n v="0"/>
  </r>
  <r>
    <s v="01/19/2024"/>
    <s v="GA"/>
    <x v="1"/>
    <s v="Blog"/>
    <n v="199.99"/>
    <n v="2"/>
    <s v="Completed"/>
    <x v="18"/>
    <x v="1"/>
    <m/>
    <m/>
    <m/>
    <m/>
    <m/>
    <n v="0"/>
    <n v="0"/>
    <n v="0"/>
  </r>
  <r>
    <s v="01/19/2024"/>
    <s v="GA"/>
    <x v="3"/>
    <s v="TikTok"/>
    <n v="187.49"/>
    <n v="2"/>
    <s v="Completed"/>
    <x v="18"/>
    <x v="2"/>
    <m/>
    <m/>
    <m/>
    <m/>
    <m/>
    <n v="0"/>
    <n v="0"/>
    <n v="0"/>
  </r>
  <r>
    <s v="01/19/2024"/>
    <s v="GA"/>
    <x v="6"/>
    <s v="Spotify"/>
    <n v="249.99"/>
    <n v="1"/>
    <s v="Completed"/>
    <x v="18"/>
    <x v="3"/>
    <m/>
    <m/>
    <m/>
    <m/>
    <m/>
    <n v="0"/>
    <n v="0"/>
    <n v="0"/>
  </r>
  <r>
    <s v="01/19/2024"/>
    <s v="VIP"/>
    <x v="4"/>
    <s v="Instagram"/>
    <n v="339.99"/>
    <n v="1"/>
    <s v="Completed"/>
    <x v="18"/>
    <x v="0"/>
    <s v="instagram_promo"/>
    <n v="1057.2"/>
    <n v="40224"/>
    <n v="881"/>
    <s v="texas"/>
    <n v="2.1902346857597454E-2"/>
    <n v="1.2"/>
    <n v="1.1350737797956867E-3"/>
  </r>
  <r>
    <s v="01/19/2024"/>
    <s v="GA"/>
    <x v="4"/>
    <s v="Instagram"/>
    <n v="169.99"/>
    <n v="1"/>
    <s v="Completed"/>
    <x v="18"/>
    <x v="0"/>
    <s v="instagram_promo"/>
    <n v="1057.2"/>
    <n v="40224"/>
    <n v="881"/>
    <s v="texas"/>
    <n v="2.1902346857597454E-2"/>
    <n v="1.2"/>
    <n v="1.1350737797956867E-3"/>
  </r>
  <r>
    <s v="01/19/2024"/>
    <s v="GA"/>
    <x v="2"/>
    <s v="Instagram"/>
    <n v="179.99"/>
    <n v="2"/>
    <s v="Completed"/>
    <x v="18"/>
    <x v="0"/>
    <s v="instagram_promo"/>
    <n v="1057.2"/>
    <n v="40224"/>
    <n v="881"/>
    <s v="texas"/>
    <n v="2.1902346857597454E-2"/>
    <n v="1.2"/>
    <n v="2.2701475595913734E-3"/>
  </r>
  <r>
    <s v="01/19/2024"/>
    <m/>
    <x v="3"/>
    <s v="TikTok"/>
    <n v="149.99"/>
    <n v="3"/>
    <s v="Completed"/>
    <x v="18"/>
    <x v="2"/>
    <m/>
    <m/>
    <m/>
    <m/>
    <m/>
    <n v="0"/>
    <n v="0"/>
    <n v="0"/>
  </r>
  <r>
    <s v="01/19/2024"/>
    <s v="GA"/>
    <x v="3"/>
    <s v="Instagram"/>
    <n v="149.99"/>
    <n v="1"/>
    <s v="Completed"/>
    <x v="18"/>
    <x v="0"/>
    <s v="instagram_promo"/>
    <n v="1057.2"/>
    <n v="40224"/>
    <n v="881"/>
    <s v="texas"/>
    <n v="2.1902346857597454E-2"/>
    <n v="1.2"/>
    <n v="1.1350737797956867E-3"/>
  </r>
  <r>
    <s v="01/19/2024"/>
    <s v="VIP"/>
    <x v="0"/>
    <s v="Instagram"/>
    <n v="339.99"/>
    <n v="2"/>
    <s v="Completed"/>
    <x v="18"/>
    <x v="0"/>
    <s v="instagram_promo"/>
    <n v="1057.2"/>
    <n v="40224"/>
    <n v="881"/>
    <s v="texas"/>
    <n v="2.1902346857597454E-2"/>
    <n v="1.2"/>
    <n v="2.2701475595913734E-3"/>
  </r>
  <r>
    <s v="01/19/2024"/>
    <s v="GA"/>
    <x v="3"/>
    <s v="Instagram"/>
    <n v="149.99"/>
    <n v="2"/>
    <s v="Completed"/>
    <x v="18"/>
    <x v="0"/>
    <s v="instagram_promo"/>
    <n v="1057.2"/>
    <n v="40224"/>
    <n v="881"/>
    <s v="texas"/>
    <n v="2.1902346857597454E-2"/>
    <n v="1.2"/>
    <n v="2.2701475595913734E-3"/>
  </r>
  <r>
    <s v="01/19/2024"/>
    <s v="GA"/>
    <x v="4"/>
    <s v="Spotify"/>
    <n v="169.99"/>
    <n v="1"/>
    <s v="Completed"/>
    <x v="18"/>
    <x v="3"/>
    <m/>
    <m/>
    <m/>
    <m/>
    <m/>
    <n v="0"/>
    <n v="0"/>
    <n v="0"/>
  </r>
  <r>
    <s v="01/19/2024"/>
    <s v="GA"/>
    <x v="5"/>
    <s v="Spotify"/>
    <n v="159.99"/>
    <n v="1"/>
    <s v="Completed"/>
    <x v="18"/>
    <x v="3"/>
    <m/>
    <m/>
    <m/>
    <m/>
    <m/>
    <n v="0"/>
    <n v="0"/>
    <n v="0"/>
  </r>
  <r>
    <s v="01/19/2024"/>
    <s v="GA"/>
    <x v="3"/>
    <s v="Blog"/>
    <n v="149.99"/>
    <n v="1"/>
    <s v="Completed"/>
    <x v="18"/>
    <x v="1"/>
    <m/>
    <m/>
    <m/>
    <m/>
    <m/>
    <n v="0"/>
    <n v="0"/>
    <n v="0"/>
  </r>
  <r>
    <s v="01/19/2024"/>
    <s v="VIP"/>
    <x v="3"/>
    <s v="TikTok"/>
    <n v="299.99"/>
    <n v="1"/>
    <s v="Completed"/>
    <x v="18"/>
    <x v="2"/>
    <m/>
    <m/>
    <m/>
    <m/>
    <m/>
    <n v="0"/>
    <n v="0"/>
    <n v="0"/>
  </r>
  <r>
    <s v="01/19/2024"/>
    <m/>
    <x v="2"/>
    <s v="Blog"/>
    <n v="179.99"/>
    <n v="1"/>
    <s v="Completed"/>
    <x v="18"/>
    <x v="1"/>
    <m/>
    <m/>
    <m/>
    <m/>
    <m/>
    <n v="0"/>
    <n v="0"/>
    <n v="0"/>
  </r>
  <r>
    <s v="01/19/2024"/>
    <s v="GA"/>
    <x v="3"/>
    <s v="Spotify"/>
    <n v="149.99"/>
    <n v="1"/>
    <s v="Completed"/>
    <x v="18"/>
    <x v="3"/>
    <m/>
    <m/>
    <m/>
    <m/>
    <m/>
    <n v="0"/>
    <n v="0"/>
    <n v="0"/>
  </r>
  <r>
    <s v="01/19/2024"/>
    <s v="GA"/>
    <x v="4"/>
    <s v="Instagram"/>
    <n v="169.99"/>
    <n v="2"/>
    <s v="Completed"/>
    <x v="18"/>
    <x v="0"/>
    <s v="instagram_promo"/>
    <n v="1057.2"/>
    <n v="40224"/>
    <n v="881"/>
    <s v="texas"/>
    <n v="2.1902346857597454E-2"/>
    <n v="1.2"/>
    <n v="2.2701475595913734E-3"/>
  </r>
  <r>
    <s v="01/19/2024"/>
    <s v="GA"/>
    <x v="4"/>
    <s v="Instagram"/>
    <n v="169.99"/>
    <n v="1"/>
    <s v="Completed"/>
    <x v="18"/>
    <x v="0"/>
    <s v="instagram_promo"/>
    <n v="1057.2"/>
    <n v="40224"/>
    <n v="881"/>
    <s v="texas"/>
    <n v="2.1902346857597454E-2"/>
    <n v="1.2"/>
    <n v="1.1350737797956867E-3"/>
  </r>
  <r>
    <s v="01/19/2024"/>
    <s v="GA"/>
    <x v="3"/>
    <s v="Instagram"/>
    <n v="149.99"/>
    <n v="2"/>
    <s v="Completed"/>
    <x v="18"/>
    <x v="0"/>
    <s v="instagram_promo"/>
    <n v="1057.2"/>
    <n v="40224"/>
    <n v="881"/>
    <s v="texas"/>
    <n v="2.1902346857597454E-2"/>
    <n v="1.2"/>
    <n v="2.2701475595913734E-3"/>
  </r>
  <r>
    <s v="01/19/2024"/>
    <s v="GA"/>
    <x v="5"/>
    <s v="Instagram"/>
    <n v="159.99"/>
    <n v="1"/>
    <s v="Completed"/>
    <x v="18"/>
    <x v="0"/>
    <s v="instagram_promo"/>
    <n v="1057.2"/>
    <n v="40224"/>
    <n v="881"/>
    <s v="texas"/>
    <n v="2.1902346857597454E-2"/>
    <n v="1.2"/>
    <n v="1.1350737797956867E-3"/>
  </r>
  <r>
    <s v="01/19/2024"/>
    <s v="GA"/>
    <x v="2"/>
    <s v="TikTok"/>
    <n v="179.99"/>
    <n v="2"/>
    <s v="Completed"/>
    <x v="18"/>
    <x v="2"/>
    <m/>
    <m/>
    <m/>
    <m/>
    <m/>
    <n v="0"/>
    <n v="0"/>
    <n v="0"/>
  </r>
  <r>
    <s v="01/19/2024"/>
    <s v="GA"/>
    <x v="2"/>
    <s v="Spotify"/>
    <n v="179.99"/>
    <n v="1"/>
    <s v="Completed"/>
    <x v="18"/>
    <x v="3"/>
    <m/>
    <m/>
    <m/>
    <m/>
    <m/>
    <n v="0"/>
    <n v="0"/>
    <n v="0"/>
  </r>
  <r>
    <s v="01/19/2024"/>
    <s v="VIP"/>
    <x v="3"/>
    <s v="TikTok"/>
    <n v="299.99"/>
    <n v="2"/>
    <s v="Completed"/>
    <x v="18"/>
    <x v="2"/>
    <m/>
    <m/>
    <m/>
    <m/>
    <m/>
    <n v="0"/>
    <n v="0"/>
    <n v="0"/>
  </r>
  <r>
    <s v="01/19/2024"/>
    <s v="VIP"/>
    <x v="3"/>
    <s v="TikTok"/>
    <n v="299.99"/>
    <n v="1"/>
    <s v="Completed"/>
    <x v="18"/>
    <x v="2"/>
    <m/>
    <m/>
    <m/>
    <m/>
    <m/>
    <n v="0"/>
    <n v="0"/>
    <n v="0"/>
  </r>
  <r>
    <s v="01/19/2024"/>
    <s v="GA"/>
    <x v="0"/>
    <s v="Blog"/>
    <n v="212.49"/>
    <n v="1"/>
    <s v="Completed"/>
    <x v="18"/>
    <x v="1"/>
    <m/>
    <m/>
    <m/>
    <m/>
    <m/>
    <n v="0"/>
    <n v="0"/>
    <n v="0"/>
  </r>
  <r>
    <s v="01/19/2024"/>
    <s v="VIP"/>
    <x v="6"/>
    <s v="Blog"/>
    <n v="399.99"/>
    <n v="2"/>
    <s v="Completed"/>
    <x v="18"/>
    <x v="1"/>
    <m/>
    <m/>
    <m/>
    <m/>
    <m/>
    <n v="0"/>
    <n v="0"/>
    <n v="0"/>
  </r>
  <r>
    <s v="01/19/2024"/>
    <s v="GA"/>
    <x v="0"/>
    <s v="Spotify"/>
    <n v="169.99"/>
    <n v="3"/>
    <s v="Completed"/>
    <x v="18"/>
    <x v="3"/>
    <m/>
    <m/>
    <m/>
    <m/>
    <m/>
    <n v="0"/>
    <n v="0"/>
    <n v="0"/>
  </r>
  <r>
    <s v="01/19/2024"/>
    <s v="GA"/>
    <x v="0"/>
    <s v="Instagram"/>
    <n v="169.99"/>
    <n v="2"/>
    <s v="Completed"/>
    <x v="18"/>
    <x v="0"/>
    <s v="instagram_promo"/>
    <n v="1057.2"/>
    <n v="40224"/>
    <n v="881"/>
    <s v="texas"/>
    <n v="2.1902346857597454E-2"/>
    <n v="1.2"/>
    <n v="2.2701475595913734E-3"/>
  </r>
  <r>
    <s v="01/19/2024"/>
    <s v="GA"/>
    <x v="4"/>
    <s v="Instagram"/>
    <n v="169.99"/>
    <n v="2"/>
    <s v="Completed"/>
    <x v="18"/>
    <x v="0"/>
    <s v="instagram_promo"/>
    <n v="1057.2"/>
    <n v="40224"/>
    <n v="881"/>
    <s v="texas"/>
    <n v="2.1902346857597454E-2"/>
    <n v="1.2"/>
    <n v="2.2701475595913734E-3"/>
  </r>
  <r>
    <s v="01/19/2024"/>
    <s v="GA"/>
    <x v="2"/>
    <s v="Instagram"/>
    <n v="179.99"/>
    <n v="1"/>
    <s v="Completed"/>
    <x v="18"/>
    <x v="0"/>
    <s v="instagram_promo"/>
    <n v="1057.2"/>
    <n v="40224"/>
    <n v="881"/>
    <s v="texas"/>
    <n v="2.1902346857597454E-2"/>
    <n v="1.2"/>
    <n v="1.1350737797956867E-3"/>
  </r>
  <r>
    <s v="01/19/2024"/>
    <s v="GA"/>
    <x v="2"/>
    <s v="Instagram"/>
    <n v="179.99"/>
    <n v="2"/>
    <s v="Completed"/>
    <x v="18"/>
    <x v="0"/>
    <s v="instagram_promo"/>
    <n v="1057.2"/>
    <n v="40224"/>
    <n v="881"/>
    <s v="texas"/>
    <n v="2.1902346857597454E-2"/>
    <n v="1.2"/>
    <n v="2.2701475595913734E-3"/>
  </r>
  <r>
    <s v="01/19/2024"/>
    <s v="GA"/>
    <x v="5"/>
    <s v="TikTok"/>
    <n v="159.99"/>
    <n v="2"/>
    <s v="Completed"/>
    <x v="18"/>
    <x v="2"/>
    <m/>
    <m/>
    <m/>
    <m/>
    <m/>
    <n v="0"/>
    <n v="0"/>
    <n v="0"/>
  </r>
  <r>
    <s v="01/19/2024"/>
    <s v="GA"/>
    <x v="1"/>
    <s v="Spotify"/>
    <n v="199.99"/>
    <n v="1"/>
    <s v="Completed"/>
    <x v="18"/>
    <x v="3"/>
    <m/>
    <m/>
    <m/>
    <m/>
    <m/>
    <n v="0"/>
    <n v="0"/>
    <n v="0"/>
  </r>
  <r>
    <s v="01/19/2024"/>
    <s v="GA"/>
    <x v="4"/>
    <s v="Spotify"/>
    <n v="169.99"/>
    <n v="2"/>
    <s v="Completed"/>
    <x v="18"/>
    <x v="3"/>
    <m/>
    <m/>
    <m/>
    <m/>
    <m/>
    <n v="0"/>
    <n v="0"/>
    <n v="0"/>
  </r>
  <r>
    <s v="01/19/2024"/>
    <s v="GA"/>
    <x v="0"/>
    <s v="Blog"/>
    <n v="169.99"/>
    <n v="1"/>
    <s v="Completed"/>
    <x v="18"/>
    <x v="1"/>
    <m/>
    <m/>
    <m/>
    <m/>
    <m/>
    <n v="0"/>
    <n v="0"/>
    <n v="0"/>
  </r>
  <r>
    <s v="01/19/2024"/>
    <m/>
    <x v="4"/>
    <s v="TikTok"/>
    <n v="169.99"/>
    <n v="1"/>
    <s v="Completed"/>
    <x v="18"/>
    <x v="2"/>
    <m/>
    <m/>
    <m/>
    <m/>
    <m/>
    <n v="0"/>
    <n v="0"/>
    <n v="0"/>
  </r>
  <r>
    <s v="01/19/2024"/>
    <s v="GA"/>
    <x v="4"/>
    <s v="TikTok"/>
    <n v="169.99"/>
    <n v="2"/>
    <s v="Completed"/>
    <x v="18"/>
    <x v="2"/>
    <m/>
    <m/>
    <m/>
    <m/>
    <m/>
    <n v="0"/>
    <n v="0"/>
    <n v="0"/>
  </r>
  <r>
    <s v="01/19/2024"/>
    <s v="GA"/>
    <x v="5"/>
    <s v="Spotify"/>
    <n v="199.99"/>
    <n v="1"/>
    <s v="Completed"/>
    <x v="18"/>
    <x v="3"/>
    <m/>
    <m/>
    <m/>
    <m/>
    <m/>
    <n v="0"/>
    <n v="0"/>
    <n v="0"/>
  </r>
  <r>
    <s v="01/19/2024"/>
    <s v="VIP"/>
    <x v="4"/>
    <s v="Instagram"/>
    <n v="339.99"/>
    <n v="1"/>
    <s v="Completed"/>
    <x v="18"/>
    <x v="0"/>
    <s v="instagram_promo"/>
    <n v="1057.2"/>
    <n v="40224"/>
    <n v="881"/>
    <s v="texas"/>
    <n v="2.1902346857597454E-2"/>
    <n v="1.2"/>
    <n v="1.1350737797956867E-3"/>
  </r>
  <r>
    <s v="01/19/2024"/>
    <s v="GA"/>
    <x v="3"/>
    <s v="Spotify"/>
    <n v="149.99"/>
    <n v="2"/>
    <s v="Completed"/>
    <x v="18"/>
    <x v="3"/>
    <m/>
    <m/>
    <m/>
    <m/>
    <m/>
    <n v="0"/>
    <n v="0"/>
    <n v="0"/>
  </r>
  <r>
    <s v="01/19/2024"/>
    <s v="GA"/>
    <x v="0"/>
    <s v="TikTok"/>
    <n v="169.99"/>
    <n v="1"/>
    <s v="Completed"/>
    <x v="18"/>
    <x v="2"/>
    <m/>
    <m/>
    <m/>
    <m/>
    <m/>
    <n v="0"/>
    <n v="0"/>
    <n v="0"/>
  </r>
  <r>
    <s v="01/19/2024"/>
    <s v="GA"/>
    <x v="3"/>
    <s v="Instagram"/>
    <n v="187.49"/>
    <n v="2"/>
    <s v="Completed"/>
    <x v="18"/>
    <x v="0"/>
    <s v="instagram_promo"/>
    <n v="1057.2"/>
    <n v="40224"/>
    <n v="881"/>
    <s v="texas"/>
    <n v="2.1902346857597454E-2"/>
    <n v="1.2"/>
    <n v="2.2701475595913734E-3"/>
  </r>
  <r>
    <s v="01/19/2024"/>
    <s v="GA"/>
    <x v="0"/>
    <s v="Instagram"/>
    <n v="169.99"/>
    <n v="1"/>
    <s v="Completed"/>
    <x v="18"/>
    <x v="0"/>
    <s v="instagram_promo"/>
    <n v="1057.2"/>
    <n v="40224"/>
    <n v="881"/>
    <s v="texas"/>
    <n v="2.1902346857597454E-2"/>
    <n v="1.2"/>
    <n v="1.1350737797956867E-3"/>
  </r>
  <r>
    <s v="01/19/2024"/>
    <s v="VIP"/>
    <x v="2"/>
    <s v="Instagram"/>
    <n v="359.99"/>
    <n v="1"/>
    <s v="Completed"/>
    <x v="18"/>
    <x v="0"/>
    <s v="instagram_promo"/>
    <n v="1057.2"/>
    <n v="40224"/>
    <n v="881"/>
    <s v="texas"/>
    <n v="2.1902346857597454E-2"/>
    <n v="1.2"/>
    <n v="1.1350737797956867E-3"/>
  </r>
  <r>
    <s v="01/19/2024"/>
    <s v="GA"/>
    <x v="4"/>
    <s v="TikTok"/>
    <n v="169.99"/>
    <n v="2"/>
    <s v="Completed"/>
    <x v="18"/>
    <x v="2"/>
    <m/>
    <m/>
    <m/>
    <m/>
    <m/>
    <n v="0"/>
    <n v="0"/>
    <n v="0"/>
  </r>
  <r>
    <s v="01/19/2024"/>
    <s v="GA"/>
    <x v="5"/>
    <s v="Blog"/>
    <n v="159.99"/>
    <n v="1"/>
    <s v="Completed"/>
    <x v="18"/>
    <x v="1"/>
    <m/>
    <m/>
    <m/>
    <m/>
    <m/>
    <n v="0"/>
    <n v="0"/>
    <n v="0"/>
  </r>
  <r>
    <s v="01/19/2024"/>
    <m/>
    <x v="0"/>
    <s v="Instagram"/>
    <n v="169.99"/>
    <n v="2"/>
    <s v="Completed"/>
    <x v="18"/>
    <x v="0"/>
    <s v="instagram_promo"/>
    <n v="1057.2"/>
    <n v="40224"/>
    <n v="881"/>
    <s v="texas"/>
    <n v="2.1902346857597454E-2"/>
    <n v="1.2"/>
    <n v="2.2701475595913734E-3"/>
  </r>
  <r>
    <s v="01/19/2024"/>
    <s v="GA"/>
    <x v="1"/>
    <s v="Blog"/>
    <n v="199.99"/>
    <n v="1"/>
    <s v="Completed"/>
    <x v="18"/>
    <x v="1"/>
    <m/>
    <m/>
    <m/>
    <m/>
    <m/>
    <n v="0"/>
    <n v="0"/>
    <n v="0"/>
  </r>
  <r>
    <s v="01/19/2024"/>
    <s v="GA"/>
    <x v="2"/>
    <s v="Spotify"/>
    <n v="224.99"/>
    <n v="1"/>
    <s v="Completed"/>
    <x v="18"/>
    <x v="3"/>
    <m/>
    <m/>
    <m/>
    <m/>
    <m/>
    <n v="0"/>
    <n v="0"/>
    <n v="0"/>
  </r>
  <r>
    <s v="01/19/2024"/>
    <s v="GA"/>
    <x v="5"/>
    <s v="TikTok"/>
    <n v="159.99"/>
    <n v="1"/>
    <s v="Completed"/>
    <x v="18"/>
    <x v="2"/>
    <m/>
    <m/>
    <m/>
    <m/>
    <m/>
    <n v="0"/>
    <n v="0"/>
    <n v="0"/>
  </r>
  <r>
    <s v="01/19/2024"/>
    <s v="GA"/>
    <x v="5"/>
    <s v="Instagram"/>
    <n v="159.99"/>
    <n v="2"/>
    <s v="Completed"/>
    <x v="18"/>
    <x v="0"/>
    <s v="instagram_promo"/>
    <n v="1057.2"/>
    <n v="40224"/>
    <n v="881"/>
    <s v="texas"/>
    <n v="2.1902346857597454E-2"/>
    <n v="1.2"/>
    <n v="2.2701475595913734E-3"/>
  </r>
  <r>
    <s v="01/19/2024"/>
    <s v="GA"/>
    <x v="1"/>
    <s v="Instagram"/>
    <n v="199.99"/>
    <n v="2"/>
    <s v="Completed"/>
    <x v="18"/>
    <x v="0"/>
    <s v="instagram_promo"/>
    <n v="1057.2"/>
    <n v="40224"/>
    <n v="881"/>
    <s v="texas"/>
    <n v="2.1902346857597454E-2"/>
    <n v="1.2"/>
    <n v="2.2701475595913734E-3"/>
  </r>
  <r>
    <s v="01/19/2024"/>
    <s v="VIP"/>
    <x v="0"/>
    <s v="Instagram"/>
    <n v="339.99"/>
    <n v="2"/>
    <s v="Completed"/>
    <x v="18"/>
    <x v="0"/>
    <s v="instagram_promo"/>
    <n v="1057.2"/>
    <n v="40224"/>
    <n v="881"/>
    <s v="texas"/>
    <n v="2.1902346857597454E-2"/>
    <n v="1.2"/>
    <n v="2.2701475595913734E-3"/>
  </r>
  <r>
    <s v="01/19/2024"/>
    <s v="GA"/>
    <x v="4"/>
    <s v="Blog"/>
    <n v="169.99"/>
    <n v="1"/>
    <s v="Completed"/>
    <x v="18"/>
    <x v="1"/>
    <m/>
    <m/>
    <m/>
    <m/>
    <m/>
    <n v="0"/>
    <n v="0"/>
    <n v="0"/>
  </r>
  <r>
    <s v="01/19/2024"/>
    <s v="GA"/>
    <x v="5"/>
    <s v="TikTok"/>
    <n v="159.99"/>
    <n v="1"/>
    <s v="Completed"/>
    <x v="18"/>
    <x v="2"/>
    <m/>
    <m/>
    <m/>
    <m/>
    <m/>
    <n v="0"/>
    <n v="0"/>
    <n v="0"/>
  </r>
  <r>
    <s v="01/19/2024"/>
    <s v="GA"/>
    <x v="0"/>
    <s v="Instagram"/>
    <n v="169.99"/>
    <n v="4"/>
    <s v="Completed"/>
    <x v="18"/>
    <x v="0"/>
    <s v="instagram_promo"/>
    <n v="1057.2"/>
    <n v="40224"/>
    <n v="881"/>
    <s v="texas"/>
    <n v="2.1902346857597454E-2"/>
    <n v="1.2"/>
    <n v="4.5402951191827468E-3"/>
  </r>
  <r>
    <s v="01/19/2024"/>
    <s v="VIP"/>
    <x v="3"/>
    <s v="Instagram"/>
    <n v="299.99"/>
    <n v="1"/>
    <s v="Completed"/>
    <x v="18"/>
    <x v="0"/>
    <s v="instagram_promo"/>
    <n v="1057.2"/>
    <n v="40224"/>
    <n v="881"/>
    <s v="texas"/>
    <n v="2.1902346857597454E-2"/>
    <n v="1.2"/>
    <n v="1.1350737797956867E-3"/>
  </r>
  <r>
    <s v="01/19/2024"/>
    <s v="GA"/>
    <x v="4"/>
    <s v="Instagram"/>
    <n v="169.99"/>
    <n v="3"/>
    <s v="Completed"/>
    <x v="18"/>
    <x v="0"/>
    <s v="instagram_promo"/>
    <n v="1057.2"/>
    <n v="40224"/>
    <n v="881"/>
    <s v="texas"/>
    <n v="2.1902346857597454E-2"/>
    <n v="1.2"/>
    <n v="3.4052213393870601E-3"/>
  </r>
  <r>
    <s v="01/19/2024"/>
    <s v="GA"/>
    <x v="4"/>
    <s v="Spotify"/>
    <n v="169.99"/>
    <n v="1"/>
    <s v="Completed"/>
    <x v="18"/>
    <x v="3"/>
    <m/>
    <m/>
    <m/>
    <m/>
    <m/>
    <n v="0"/>
    <n v="0"/>
    <n v="0"/>
  </r>
  <r>
    <s v="01/19/2024"/>
    <s v="GA"/>
    <x v="2"/>
    <s v="Instagram"/>
    <n v="224.99"/>
    <n v="1"/>
    <s v="Completed"/>
    <x v="18"/>
    <x v="0"/>
    <s v="instagram_promo"/>
    <n v="1057.2"/>
    <n v="40224"/>
    <n v="881"/>
    <s v="texas"/>
    <n v="2.1902346857597454E-2"/>
    <n v="1.2"/>
    <n v="1.1350737797956867E-3"/>
  </r>
  <r>
    <s v="01/19/2024"/>
    <s v="GA"/>
    <x v="1"/>
    <s v="Instagram"/>
    <n v="249.99"/>
    <n v="1"/>
    <s v="Completed"/>
    <x v="18"/>
    <x v="0"/>
    <s v="instagram_promo"/>
    <n v="1057.2"/>
    <n v="40224"/>
    <n v="881"/>
    <s v="texas"/>
    <n v="2.1902346857597454E-2"/>
    <n v="1.2"/>
    <n v="1.1350737797956867E-3"/>
  </r>
  <r>
    <s v="01/19/2024"/>
    <s v="VIP"/>
    <x v="2"/>
    <s v="TikTok"/>
    <n v="359.99"/>
    <n v="3"/>
    <s v="Completed"/>
    <x v="18"/>
    <x v="2"/>
    <m/>
    <m/>
    <m/>
    <m/>
    <m/>
    <n v="0"/>
    <n v="0"/>
    <n v="0"/>
  </r>
  <r>
    <s v="01/19/2024"/>
    <s v="GA"/>
    <x v="0"/>
    <s v="Blog"/>
    <n v="169.99"/>
    <n v="2"/>
    <s v="Completed"/>
    <x v="18"/>
    <x v="1"/>
    <m/>
    <m/>
    <m/>
    <m/>
    <m/>
    <n v="0"/>
    <n v="0"/>
    <n v="0"/>
  </r>
  <r>
    <s v="01/19/2024"/>
    <s v="GA"/>
    <x v="4"/>
    <s v="Instagram"/>
    <n v="212.49"/>
    <n v="1"/>
    <s v="Completed"/>
    <x v="18"/>
    <x v="0"/>
    <s v="instagram_promo"/>
    <n v="1057.2"/>
    <n v="40224"/>
    <n v="881"/>
    <s v="texas"/>
    <n v="2.1902346857597454E-2"/>
    <n v="1.2"/>
    <n v="1.1350737797956867E-3"/>
  </r>
  <r>
    <s v="01/19/2024"/>
    <s v="GA"/>
    <x v="5"/>
    <s v="Spotify"/>
    <n v="199.99"/>
    <n v="3"/>
    <s v="Completed"/>
    <x v="18"/>
    <x v="3"/>
    <m/>
    <m/>
    <m/>
    <m/>
    <m/>
    <n v="0"/>
    <n v="0"/>
    <n v="0"/>
  </r>
  <r>
    <s v="01/20/2024"/>
    <s v="GA"/>
    <x v="3"/>
    <s v="Spotify"/>
    <n v="149.99"/>
    <n v="1"/>
    <s v="Completed"/>
    <x v="19"/>
    <x v="3"/>
    <m/>
    <m/>
    <m/>
    <m/>
    <m/>
    <n v="0"/>
    <n v="0"/>
    <n v="0"/>
  </r>
  <r>
    <s v="01/20/2024"/>
    <s v="GA"/>
    <x v="2"/>
    <s v="TikTok"/>
    <n v="179.99"/>
    <n v="1"/>
    <s v="Completed"/>
    <x v="19"/>
    <x v="2"/>
    <s v="tiktok_promo"/>
    <n v="1399.2"/>
    <n v="65566"/>
    <n v="1272"/>
    <s v="TEX"/>
    <n v="1.9400298935423849E-2"/>
    <n v="1.1000000000000001"/>
    <n v="7.8616352201257866E-4"/>
  </r>
  <r>
    <s v="01/20/2024"/>
    <s v="GA"/>
    <x v="3"/>
    <s v="TikTok"/>
    <n v="149.99"/>
    <n v="1"/>
    <s v="Completed"/>
    <x v="19"/>
    <x v="2"/>
    <s v="tiktok_promo"/>
    <n v="1399.2"/>
    <n v="65566"/>
    <n v="1272"/>
    <s v="TEX"/>
    <n v="1.9400298935423849E-2"/>
    <n v="1.1000000000000001"/>
    <n v="7.8616352201257866E-4"/>
  </r>
  <r>
    <s v="01/20/2024"/>
    <s v="GA"/>
    <x v="2"/>
    <s v="Instagram"/>
    <n v="224.99"/>
    <n v="4"/>
    <s v="Completed"/>
    <x v="19"/>
    <x v="0"/>
    <m/>
    <m/>
    <m/>
    <m/>
    <m/>
    <n v="0"/>
    <n v="0"/>
    <n v="0"/>
  </r>
  <r>
    <s v="01/20/2024"/>
    <s v="VIP"/>
    <x v="3"/>
    <s v="TikTok"/>
    <n v="299.99"/>
    <n v="1"/>
    <s v="Completed"/>
    <x v="19"/>
    <x v="2"/>
    <s v="tiktok_promo"/>
    <n v="1399.2"/>
    <n v="65566"/>
    <n v="1272"/>
    <s v="TEX"/>
    <n v="1.9400298935423849E-2"/>
    <n v="1.1000000000000001"/>
    <n v="7.8616352201257866E-4"/>
  </r>
  <r>
    <s v="01/20/2024"/>
    <s v="GA"/>
    <x v="2"/>
    <s v="Spotify"/>
    <n v="179.99"/>
    <n v="3"/>
    <s v="Completed"/>
    <x v="19"/>
    <x v="3"/>
    <m/>
    <m/>
    <m/>
    <m/>
    <m/>
    <n v="0"/>
    <n v="0"/>
    <n v="0"/>
  </r>
  <r>
    <s v="01/20/2024"/>
    <s v="GA"/>
    <x v="3"/>
    <s v="Instagram"/>
    <n v="149.99"/>
    <n v="1"/>
    <s v="Completed"/>
    <x v="19"/>
    <x v="0"/>
    <m/>
    <m/>
    <m/>
    <m/>
    <m/>
    <n v="0"/>
    <n v="0"/>
    <n v="0"/>
  </r>
  <r>
    <s v="01/20/2024"/>
    <s v="VIP"/>
    <x v="0"/>
    <s v="Blog"/>
    <n v="339.99"/>
    <n v="2"/>
    <s v="Completed"/>
    <x v="19"/>
    <x v="1"/>
    <m/>
    <m/>
    <m/>
    <m/>
    <m/>
    <n v="0"/>
    <n v="0"/>
    <n v="0"/>
  </r>
  <r>
    <s v="01/20/2024"/>
    <s v="VIP"/>
    <x v="1"/>
    <s v="Spotify"/>
    <n v="399.99"/>
    <n v="2"/>
    <s v="Completed"/>
    <x v="19"/>
    <x v="3"/>
    <m/>
    <m/>
    <m/>
    <m/>
    <m/>
    <n v="0"/>
    <n v="0"/>
    <n v="0"/>
  </r>
  <r>
    <s v="01/20/2024"/>
    <s v="GA"/>
    <x v="2"/>
    <s v="Blog"/>
    <n v="224.99"/>
    <n v="2"/>
    <s v="Completed"/>
    <x v="19"/>
    <x v="1"/>
    <m/>
    <m/>
    <m/>
    <m/>
    <m/>
    <n v="0"/>
    <n v="0"/>
    <n v="0"/>
  </r>
  <r>
    <s v="01/20/2024"/>
    <s v="GA"/>
    <x v="2"/>
    <s v="Instagram"/>
    <n v="179.99"/>
    <n v="1"/>
    <s v="Completed"/>
    <x v="19"/>
    <x v="0"/>
    <m/>
    <m/>
    <m/>
    <m/>
    <m/>
    <n v="0"/>
    <n v="0"/>
    <n v="0"/>
  </r>
  <r>
    <s v="01/20/2024"/>
    <s v="GA"/>
    <x v="3"/>
    <s v="TikTok"/>
    <n v="149.99"/>
    <n v="2"/>
    <s v="Completed"/>
    <x v="19"/>
    <x v="2"/>
    <s v="tiktok_promo"/>
    <n v="1399.2"/>
    <n v="65566"/>
    <n v="1272"/>
    <s v="TEX"/>
    <n v="1.9400298935423849E-2"/>
    <n v="1.1000000000000001"/>
    <n v="1.5723270440251573E-3"/>
  </r>
  <r>
    <s v="01/20/2024"/>
    <s v="GA"/>
    <x v="2"/>
    <s v="Blog"/>
    <n v="179.99"/>
    <n v="4"/>
    <s v="Completed"/>
    <x v="19"/>
    <x v="1"/>
    <m/>
    <m/>
    <m/>
    <m/>
    <m/>
    <n v="0"/>
    <n v="0"/>
    <n v="0"/>
  </r>
  <r>
    <s v="01/20/2024"/>
    <s v="GA"/>
    <x v="4"/>
    <s v="Instagram"/>
    <n v="212.49"/>
    <n v="3"/>
    <s v="Completed"/>
    <x v="19"/>
    <x v="0"/>
    <m/>
    <m/>
    <m/>
    <m/>
    <m/>
    <n v="0"/>
    <n v="0"/>
    <n v="0"/>
  </r>
  <r>
    <s v="01/20/2024"/>
    <s v="GA"/>
    <x v="2"/>
    <s v="Instagram"/>
    <n v="179.99"/>
    <n v="2"/>
    <s v="Completed"/>
    <x v="19"/>
    <x v="0"/>
    <m/>
    <m/>
    <m/>
    <m/>
    <m/>
    <n v="0"/>
    <n v="0"/>
    <n v="0"/>
  </r>
  <r>
    <s v="01/20/2024"/>
    <s v="GA"/>
    <x v="4"/>
    <s v="Blog"/>
    <n v="169.99"/>
    <n v="1"/>
    <s v="Completed"/>
    <x v="19"/>
    <x v="1"/>
    <m/>
    <m/>
    <m/>
    <m/>
    <m/>
    <n v="0"/>
    <n v="0"/>
    <n v="0"/>
  </r>
  <r>
    <s v="01/20/2024"/>
    <m/>
    <x v="3"/>
    <s v="Instagram"/>
    <n v="149.99"/>
    <n v="1"/>
    <s v="Completed"/>
    <x v="19"/>
    <x v="0"/>
    <m/>
    <m/>
    <m/>
    <m/>
    <m/>
    <n v="0"/>
    <n v="0"/>
    <n v="0"/>
  </r>
  <r>
    <s v="01/20/2024"/>
    <s v="GA"/>
    <x v="3"/>
    <s v="Instagram"/>
    <n v="149.99"/>
    <n v="4"/>
    <s v="Completed"/>
    <x v="19"/>
    <x v="0"/>
    <m/>
    <m/>
    <m/>
    <m/>
    <m/>
    <n v="0"/>
    <n v="0"/>
    <n v="0"/>
  </r>
  <r>
    <s v="01/20/2024"/>
    <s v="GA"/>
    <x v="2"/>
    <s v="TikTok"/>
    <n v="179.99"/>
    <n v="3"/>
    <s v="Completed"/>
    <x v="19"/>
    <x v="2"/>
    <s v="tiktok_promo"/>
    <n v="1399.2"/>
    <n v="65566"/>
    <n v="1272"/>
    <s v="TEX"/>
    <n v="1.9400298935423849E-2"/>
    <n v="1.1000000000000001"/>
    <n v="2.3584905660377358E-3"/>
  </r>
  <r>
    <s v="01/20/2024"/>
    <s v="GA"/>
    <x v="0"/>
    <s v="Spotify"/>
    <n v="169.99"/>
    <n v="2"/>
    <s v="Completed"/>
    <x v="19"/>
    <x v="3"/>
    <m/>
    <m/>
    <m/>
    <m/>
    <m/>
    <n v="0"/>
    <n v="0"/>
    <n v="0"/>
  </r>
  <r>
    <s v="01/20/2024"/>
    <s v="GA"/>
    <x v="3"/>
    <s v="TikTok"/>
    <n v="187.49"/>
    <n v="2"/>
    <s v="Completed"/>
    <x v="19"/>
    <x v="2"/>
    <s v="tiktok_promo"/>
    <n v="1399.2"/>
    <n v="65566"/>
    <n v="1272"/>
    <s v="TEX"/>
    <n v="1.9400298935423849E-2"/>
    <n v="1.1000000000000001"/>
    <n v="1.5723270440251573E-3"/>
  </r>
  <r>
    <s v="01/20/2024"/>
    <s v="GA"/>
    <x v="3"/>
    <s v="Spotify"/>
    <n v="187.49"/>
    <n v="1"/>
    <s v="Completed"/>
    <x v="19"/>
    <x v="3"/>
    <m/>
    <m/>
    <m/>
    <m/>
    <m/>
    <n v="0"/>
    <n v="0"/>
    <n v="0"/>
  </r>
  <r>
    <s v="01/20/2024"/>
    <s v="GA"/>
    <x v="3"/>
    <s v="Instagram"/>
    <n v="187.49"/>
    <n v="2"/>
    <s v="Completed"/>
    <x v="19"/>
    <x v="0"/>
    <m/>
    <m/>
    <m/>
    <m/>
    <m/>
    <n v="0"/>
    <n v="0"/>
    <n v="0"/>
  </r>
  <r>
    <s v="01/20/2024"/>
    <s v="GA"/>
    <x v="5"/>
    <s v="TikTok"/>
    <n v="159.99"/>
    <n v="1"/>
    <s v="Completed"/>
    <x v="19"/>
    <x v="2"/>
    <s v="tiktok_promo"/>
    <n v="1399.2"/>
    <n v="65566"/>
    <n v="1272"/>
    <s v="TEX"/>
    <n v="1.9400298935423849E-2"/>
    <n v="1.1000000000000001"/>
    <n v="7.8616352201257866E-4"/>
  </r>
  <r>
    <s v="01/20/2024"/>
    <s v="GA"/>
    <x v="3"/>
    <s v="Spotify"/>
    <n v="149.99"/>
    <n v="2"/>
    <s v="Completed"/>
    <x v="19"/>
    <x v="3"/>
    <m/>
    <m/>
    <m/>
    <m/>
    <m/>
    <n v="0"/>
    <n v="0"/>
    <n v="0"/>
  </r>
  <r>
    <s v="01/20/2024"/>
    <s v="GA"/>
    <x v="2"/>
    <s v="Spotify"/>
    <n v="224.99"/>
    <n v="3"/>
    <s v="Completed"/>
    <x v="19"/>
    <x v="3"/>
    <m/>
    <m/>
    <m/>
    <m/>
    <m/>
    <n v="0"/>
    <n v="0"/>
    <n v="0"/>
  </r>
  <r>
    <s v="01/20/2024"/>
    <s v="GA"/>
    <x v="3"/>
    <s v="Instagram"/>
    <n v="187.49"/>
    <n v="1"/>
    <s v="Completed"/>
    <x v="19"/>
    <x v="0"/>
    <m/>
    <m/>
    <m/>
    <m/>
    <m/>
    <n v="0"/>
    <n v="0"/>
    <n v="0"/>
  </r>
  <r>
    <s v="01/20/2024"/>
    <s v="GA"/>
    <x v="1"/>
    <s v="Instagram"/>
    <n v="199.99"/>
    <n v="2"/>
    <s v="Completed"/>
    <x v="19"/>
    <x v="0"/>
    <m/>
    <m/>
    <m/>
    <m/>
    <m/>
    <n v="0"/>
    <n v="0"/>
    <n v="0"/>
  </r>
  <r>
    <s v="01/20/2024"/>
    <s v="GA"/>
    <x v="3"/>
    <s v="Blog"/>
    <n v="187.49"/>
    <n v="1"/>
    <s v="Completed"/>
    <x v="19"/>
    <x v="1"/>
    <m/>
    <m/>
    <m/>
    <m/>
    <m/>
    <n v="0"/>
    <n v="0"/>
    <n v="0"/>
  </r>
  <r>
    <s v="01/20/2024"/>
    <s v="GA"/>
    <x v="4"/>
    <s v="Blog"/>
    <n v="169.99"/>
    <n v="1"/>
    <s v="Completed"/>
    <x v="19"/>
    <x v="1"/>
    <m/>
    <m/>
    <m/>
    <m/>
    <m/>
    <n v="0"/>
    <n v="0"/>
    <n v="0"/>
  </r>
  <r>
    <s v="01/20/2024"/>
    <s v="GA"/>
    <x v="1"/>
    <s v="Blog"/>
    <n v="199.99"/>
    <n v="1"/>
    <s v="Completed"/>
    <x v="19"/>
    <x v="1"/>
    <m/>
    <m/>
    <m/>
    <m/>
    <m/>
    <n v="0"/>
    <n v="0"/>
    <n v="0"/>
  </r>
  <r>
    <s v="01/20/2024"/>
    <s v="GA"/>
    <x v="4"/>
    <s v="Instagram"/>
    <n v="212.49"/>
    <n v="1"/>
    <s v="Completed"/>
    <x v="19"/>
    <x v="0"/>
    <m/>
    <m/>
    <m/>
    <m/>
    <m/>
    <n v="0"/>
    <n v="0"/>
    <n v="0"/>
  </r>
  <r>
    <s v="01/20/2024"/>
    <s v="GA"/>
    <x v="2"/>
    <s v="TikTok"/>
    <n v="179.99"/>
    <n v="2"/>
    <s v="Completed"/>
    <x v="19"/>
    <x v="2"/>
    <s v="tiktok_promo"/>
    <n v="1399.2"/>
    <n v="65566"/>
    <n v="1272"/>
    <s v="TEX"/>
    <n v="1.9400298935423849E-2"/>
    <n v="1.1000000000000001"/>
    <n v="1.5723270440251573E-3"/>
  </r>
  <r>
    <s v="01/20/2024"/>
    <m/>
    <x v="2"/>
    <s v="Instagram"/>
    <n v="179.99"/>
    <n v="3"/>
    <s v="Completed"/>
    <x v="19"/>
    <x v="0"/>
    <m/>
    <m/>
    <m/>
    <m/>
    <m/>
    <n v="0"/>
    <n v="0"/>
    <n v="0"/>
  </r>
  <r>
    <s v="01/20/2024"/>
    <s v="VIP"/>
    <x v="0"/>
    <s v="Blog"/>
    <n v="339.99"/>
    <n v="1"/>
    <s v="Completed"/>
    <x v="19"/>
    <x v="1"/>
    <m/>
    <m/>
    <m/>
    <m/>
    <m/>
    <n v="0"/>
    <n v="0"/>
    <n v="0"/>
  </r>
  <r>
    <s v="01/20/2024"/>
    <s v="GA"/>
    <x v="2"/>
    <s v="Spotify"/>
    <n v="179.99"/>
    <n v="2"/>
    <s v="Completed"/>
    <x v="19"/>
    <x v="3"/>
    <m/>
    <m/>
    <m/>
    <m/>
    <m/>
    <n v="0"/>
    <n v="0"/>
    <n v="0"/>
  </r>
  <r>
    <s v="01/20/2024"/>
    <s v="GA"/>
    <x v="5"/>
    <s v="Instagram"/>
    <n v="159.99"/>
    <n v="2"/>
    <s v="Completed"/>
    <x v="19"/>
    <x v="0"/>
    <m/>
    <m/>
    <m/>
    <m/>
    <m/>
    <n v="0"/>
    <n v="0"/>
    <n v="0"/>
  </r>
  <r>
    <s v="01/20/2024"/>
    <s v="GA"/>
    <x v="3"/>
    <s v="Spotify"/>
    <n v="149.99"/>
    <n v="4"/>
    <s v="Completed"/>
    <x v="19"/>
    <x v="3"/>
    <m/>
    <m/>
    <m/>
    <m/>
    <m/>
    <n v="0"/>
    <n v="0"/>
    <n v="0"/>
  </r>
  <r>
    <s v="01/20/2024"/>
    <s v="GA"/>
    <x v="3"/>
    <s v="Blog"/>
    <n v="149.99"/>
    <n v="1"/>
    <s v="Completed"/>
    <x v="19"/>
    <x v="1"/>
    <m/>
    <m/>
    <m/>
    <m/>
    <m/>
    <n v="0"/>
    <n v="0"/>
    <n v="0"/>
  </r>
  <r>
    <s v="01/20/2024"/>
    <s v="GA"/>
    <x v="0"/>
    <s v="TikTok"/>
    <n v="169.99"/>
    <n v="1"/>
    <s v="Completed"/>
    <x v="19"/>
    <x v="2"/>
    <s v="tiktok_promo"/>
    <n v="1399.2"/>
    <n v="65566"/>
    <n v="1272"/>
    <s v="TEX"/>
    <n v="1.9400298935423849E-2"/>
    <n v="1.1000000000000001"/>
    <n v="7.8616352201257866E-4"/>
  </r>
  <r>
    <s v="01/20/2024"/>
    <s v="GA"/>
    <x v="5"/>
    <s v="TikTok"/>
    <n v="159.99"/>
    <n v="4"/>
    <s v="Completed"/>
    <x v="19"/>
    <x v="2"/>
    <s v="tiktok_promo"/>
    <n v="1399.2"/>
    <n v="65566"/>
    <n v="1272"/>
    <s v="TEX"/>
    <n v="1.9400298935423849E-2"/>
    <n v="1.1000000000000001"/>
    <n v="3.1446540880503146E-3"/>
  </r>
  <r>
    <s v="01/20/2024"/>
    <s v="GA"/>
    <x v="3"/>
    <s v="Blog"/>
    <n v="149.99"/>
    <n v="2"/>
    <s v="Completed"/>
    <x v="19"/>
    <x v="1"/>
    <m/>
    <m/>
    <m/>
    <m/>
    <m/>
    <n v="0"/>
    <n v="0"/>
    <n v="0"/>
  </r>
  <r>
    <s v="01/20/2024"/>
    <m/>
    <x v="4"/>
    <s v="Blog"/>
    <n v="169.99"/>
    <n v="1"/>
    <s v="Completed"/>
    <x v="19"/>
    <x v="1"/>
    <m/>
    <m/>
    <m/>
    <m/>
    <m/>
    <n v="0"/>
    <n v="0"/>
    <n v="0"/>
  </r>
  <r>
    <s v="01/20/2024"/>
    <s v="GA"/>
    <x v="1"/>
    <s v="TikTok"/>
    <n v="249.99"/>
    <n v="1"/>
    <s v="Completed"/>
    <x v="19"/>
    <x v="2"/>
    <s v="tiktok_promo"/>
    <n v="1399.2"/>
    <n v="65566"/>
    <n v="1272"/>
    <s v="TEX"/>
    <n v="1.9400298935423849E-2"/>
    <n v="1.1000000000000001"/>
    <n v="7.8616352201257866E-4"/>
  </r>
  <r>
    <s v="01/20/2024"/>
    <s v="GA"/>
    <x v="5"/>
    <s v="Instagram"/>
    <n v="159.99"/>
    <n v="1"/>
    <s v="Completed"/>
    <x v="19"/>
    <x v="0"/>
    <m/>
    <m/>
    <m/>
    <m/>
    <m/>
    <n v="0"/>
    <n v="0"/>
    <n v="0"/>
  </r>
  <r>
    <s v="01/20/2024"/>
    <s v="GA"/>
    <x v="4"/>
    <s v="Instagram"/>
    <n v="212.49"/>
    <n v="1"/>
    <s v="Completed"/>
    <x v="19"/>
    <x v="0"/>
    <m/>
    <m/>
    <m/>
    <m/>
    <m/>
    <n v="0"/>
    <n v="0"/>
    <n v="0"/>
  </r>
  <r>
    <s v="01/20/2024"/>
    <s v="GA"/>
    <x v="3"/>
    <s v="Spotify"/>
    <n v="187.49"/>
    <n v="1"/>
    <s v="Completed"/>
    <x v="19"/>
    <x v="3"/>
    <m/>
    <m/>
    <m/>
    <m/>
    <m/>
    <n v="0"/>
    <n v="0"/>
    <n v="0"/>
  </r>
  <r>
    <s v="01/20/2024"/>
    <s v="VIP"/>
    <x v="3"/>
    <s v="Instagram"/>
    <n v="299.99"/>
    <n v="1"/>
    <s v="Completed"/>
    <x v="19"/>
    <x v="0"/>
    <m/>
    <m/>
    <m/>
    <m/>
    <m/>
    <n v="0"/>
    <n v="0"/>
    <n v="0"/>
  </r>
  <r>
    <s v="01/20/2024"/>
    <s v="GA"/>
    <x v="5"/>
    <s v="Instagram"/>
    <n v="159.99"/>
    <n v="1"/>
    <s v="Completed"/>
    <x v="19"/>
    <x v="0"/>
    <m/>
    <m/>
    <m/>
    <m/>
    <m/>
    <n v="0"/>
    <n v="0"/>
    <n v="0"/>
  </r>
  <r>
    <s v="01/20/2024"/>
    <s v="GA"/>
    <x v="6"/>
    <s v="Spotify"/>
    <n v="199.99"/>
    <n v="2"/>
    <s v="Completed"/>
    <x v="19"/>
    <x v="3"/>
    <m/>
    <m/>
    <m/>
    <m/>
    <m/>
    <n v="0"/>
    <n v="0"/>
    <n v="0"/>
  </r>
  <r>
    <s v="01/20/2024"/>
    <s v="VIP"/>
    <x v="0"/>
    <s v="TikTok"/>
    <n v="339.99"/>
    <n v="2"/>
    <s v="Completed"/>
    <x v="19"/>
    <x v="2"/>
    <s v="tiktok_promo"/>
    <n v="1399.2"/>
    <n v="65566"/>
    <n v="1272"/>
    <s v="TEX"/>
    <n v="1.9400298935423849E-2"/>
    <n v="1.1000000000000001"/>
    <n v="1.5723270440251573E-3"/>
  </r>
  <r>
    <s v="01/20/2024"/>
    <s v="GA"/>
    <x v="3"/>
    <s v="Blog"/>
    <n v="149.99"/>
    <n v="1"/>
    <s v="Completed"/>
    <x v="19"/>
    <x v="1"/>
    <m/>
    <m/>
    <m/>
    <m/>
    <m/>
    <n v="0"/>
    <n v="0"/>
    <n v="0"/>
  </r>
  <r>
    <s v="01/20/2024"/>
    <s v="GA"/>
    <x v="6"/>
    <s v="Instagram"/>
    <n v="199.99"/>
    <n v="2"/>
    <s v="Completed"/>
    <x v="19"/>
    <x v="0"/>
    <m/>
    <m/>
    <m/>
    <m/>
    <m/>
    <n v="0"/>
    <n v="0"/>
    <n v="0"/>
  </r>
  <r>
    <s v="01/20/2024"/>
    <s v="GA"/>
    <x v="0"/>
    <s v="TikTok"/>
    <n v="169.99"/>
    <n v="1"/>
    <s v="Completed"/>
    <x v="19"/>
    <x v="2"/>
    <s v="tiktok_promo"/>
    <n v="1399.2"/>
    <n v="65566"/>
    <n v="1272"/>
    <s v="TEX"/>
    <n v="1.9400298935423849E-2"/>
    <n v="1.1000000000000001"/>
    <n v="7.8616352201257866E-4"/>
  </r>
  <r>
    <s v="01/20/2024"/>
    <s v="GA"/>
    <x v="5"/>
    <s v="TikTok"/>
    <n v="159.99"/>
    <n v="1"/>
    <s v="Completed"/>
    <x v="19"/>
    <x v="2"/>
    <s v="tiktok_promo"/>
    <n v="1399.2"/>
    <n v="65566"/>
    <n v="1272"/>
    <s v="TEX"/>
    <n v="1.9400298935423849E-2"/>
    <n v="1.1000000000000001"/>
    <n v="7.8616352201257866E-4"/>
  </r>
  <r>
    <s v="01/20/2024"/>
    <s v="GA"/>
    <x v="1"/>
    <s v="TikTok"/>
    <n v="199.99"/>
    <n v="1"/>
    <s v="Completed"/>
    <x v="19"/>
    <x v="2"/>
    <s v="tiktok_promo"/>
    <n v="1399.2"/>
    <n v="65566"/>
    <n v="1272"/>
    <s v="TEX"/>
    <n v="1.9400298935423849E-2"/>
    <n v="1.1000000000000001"/>
    <n v="7.8616352201257866E-4"/>
  </r>
  <r>
    <s v="01/20/2024"/>
    <s v="GA"/>
    <x v="1"/>
    <s v="Blog"/>
    <n v="199.99"/>
    <n v="1"/>
    <s v="Completed"/>
    <x v="19"/>
    <x v="1"/>
    <m/>
    <m/>
    <m/>
    <m/>
    <m/>
    <n v="0"/>
    <n v="0"/>
    <n v="0"/>
  </r>
  <r>
    <s v="01/20/2024"/>
    <s v="GA"/>
    <x v="4"/>
    <s v="TikTok"/>
    <n v="212.49"/>
    <n v="1"/>
    <s v="Completed"/>
    <x v="19"/>
    <x v="2"/>
    <s v="tiktok_promo"/>
    <n v="1399.2"/>
    <n v="65566"/>
    <n v="1272"/>
    <s v="TEX"/>
    <n v="1.9400298935423849E-2"/>
    <n v="1.1000000000000001"/>
    <n v="7.8616352201257866E-4"/>
  </r>
  <r>
    <s v="01/20/2024"/>
    <s v="GA"/>
    <x v="3"/>
    <s v="Spotify"/>
    <n v="187.49"/>
    <n v="3"/>
    <s v="Completed"/>
    <x v="19"/>
    <x v="3"/>
    <m/>
    <m/>
    <m/>
    <m/>
    <m/>
    <n v="0"/>
    <n v="0"/>
    <n v="0"/>
  </r>
  <r>
    <s v="01/20/2024"/>
    <s v="GA"/>
    <x v="2"/>
    <s v="TikTok"/>
    <n v="224.99"/>
    <n v="3"/>
    <s v="Completed"/>
    <x v="19"/>
    <x v="2"/>
    <s v="tiktok_promo"/>
    <n v="1399.2"/>
    <n v="65566"/>
    <n v="1272"/>
    <s v="TEX"/>
    <n v="1.9400298935423849E-2"/>
    <n v="1.1000000000000001"/>
    <n v="2.3584905660377358E-3"/>
  </r>
  <r>
    <s v="01/20/2024"/>
    <s v="GA"/>
    <x v="3"/>
    <s v="Blog"/>
    <n v="149.99"/>
    <n v="1"/>
    <s v="Completed"/>
    <x v="19"/>
    <x v="1"/>
    <m/>
    <m/>
    <m/>
    <m/>
    <m/>
    <n v="0"/>
    <n v="0"/>
    <n v="0"/>
  </r>
  <r>
    <s v="01/20/2024"/>
    <s v="GA"/>
    <x v="0"/>
    <s v="Instagram"/>
    <n v="169.99"/>
    <n v="1"/>
    <s v="Completed"/>
    <x v="19"/>
    <x v="0"/>
    <m/>
    <m/>
    <m/>
    <m/>
    <m/>
    <n v="0"/>
    <n v="0"/>
    <n v="0"/>
  </r>
  <r>
    <s v="01/20/2024"/>
    <s v="GA"/>
    <x v="3"/>
    <s v="Instagram"/>
    <n v="149.99"/>
    <n v="2"/>
    <s v="Completed"/>
    <x v="19"/>
    <x v="0"/>
    <m/>
    <m/>
    <m/>
    <m/>
    <m/>
    <n v="0"/>
    <n v="0"/>
    <n v="0"/>
  </r>
  <r>
    <s v="01/20/2024"/>
    <s v="GA"/>
    <x v="3"/>
    <s v="Instagram"/>
    <n v="149.99"/>
    <n v="2"/>
    <s v="Completed"/>
    <x v="19"/>
    <x v="0"/>
    <m/>
    <m/>
    <m/>
    <m/>
    <m/>
    <n v="0"/>
    <n v="0"/>
    <n v="0"/>
  </r>
  <r>
    <s v="01/20/2024"/>
    <s v="GA"/>
    <x v="3"/>
    <s v="TikTok"/>
    <n v="149.99"/>
    <n v="1"/>
    <s v="Completed"/>
    <x v="19"/>
    <x v="2"/>
    <s v="tiktok_promo"/>
    <n v="1399.2"/>
    <n v="65566"/>
    <n v="1272"/>
    <s v="TEX"/>
    <n v="1.9400298935423849E-2"/>
    <n v="1.1000000000000001"/>
    <n v="7.8616352201257866E-4"/>
  </r>
  <r>
    <s v="01/20/2024"/>
    <s v="GA"/>
    <x v="6"/>
    <s v="Spotify"/>
    <n v="199.99"/>
    <n v="1"/>
    <s v="Completed"/>
    <x v="19"/>
    <x v="3"/>
    <m/>
    <m/>
    <m/>
    <m/>
    <m/>
    <n v="0"/>
    <n v="0"/>
    <n v="0"/>
  </r>
  <r>
    <s v="01/20/2024"/>
    <m/>
    <x v="3"/>
    <s v="TikTok"/>
    <n v="149.99"/>
    <n v="1"/>
    <s v="Completed"/>
    <x v="19"/>
    <x v="2"/>
    <s v="tiktok_promo"/>
    <n v="1399.2"/>
    <n v="65566"/>
    <n v="1272"/>
    <s v="TEX"/>
    <n v="1.9400298935423849E-2"/>
    <n v="1.1000000000000001"/>
    <n v="7.8616352201257866E-4"/>
  </r>
  <r>
    <s v="01/20/2024"/>
    <s v="GA"/>
    <x v="4"/>
    <s v="TikTok"/>
    <n v="169.99"/>
    <n v="1"/>
    <s v="Completed"/>
    <x v="19"/>
    <x v="2"/>
    <s v="tiktok_promo"/>
    <n v="1399.2"/>
    <n v="65566"/>
    <n v="1272"/>
    <s v="TEX"/>
    <n v="1.9400298935423849E-2"/>
    <n v="1.1000000000000001"/>
    <n v="7.8616352201257866E-4"/>
  </r>
  <r>
    <s v="01/20/2024"/>
    <m/>
    <x v="4"/>
    <s v="Instagram"/>
    <n v="169.99"/>
    <n v="2"/>
    <s v="Completed"/>
    <x v="19"/>
    <x v="0"/>
    <m/>
    <m/>
    <m/>
    <m/>
    <m/>
    <n v="0"/>
    <n v="0"/>
    <n v="0"/>
  </r>
  <r>
    <s v="01/20/2024"/>
    <s v="GA"/>
    <x v="4"/>
    <s v="Blog"/>
    <n v="169.99"/>
    <n v="1"/>
    <s v="Completed"/>
    <x v="19"/>
    <x v="1"/>
    <m/>
    <m/>
    <m/>
    <m/>
    <m/>
    <n v="0"/>
    <n v="0"/>
    <n v="0"/>
  </r>
  <r>
    <s v="01/20/2024"/>
    <s v="GA"/>
    <x v="3"/>
    <s v="TikTok"/>
    <n v="149.99"/>
    <n v="1"/>
    <s v="Completed"/>
    <x v="19"/>
    <x v="2"/>
    <s v="tiktok_promo"/>
    <n v="1399.2"/>
    <n v="65566"/>
    <n v="1272"/>
    <s v="TEX"/>
    <n v="1.9400298935423849E-2"/>
    <n v="1.1000000000000001"/>
    <n v="7.8616352201257866E-4"/>
  </r>
  <r>
    <s v="01/20/2024"/>
    <s v="GA"/>
    <x v="0"/>
    <s v="Spotify"/>
    <n v="212.49"/>
    <n v="1"/>
    <s v="Completed"/>
    <x v="19"/>
    <x v="3"/>
    <m/>
    <m/>
    <m/>
    <m/>
    <m/>
    <n v="0"/>
    <n v="0"/>
    <n v="0"/>
  </r>
  <r>
    <s v="01/20/2024"/>
    <m/>
    <x v="3"/>
    <s v="TikTok"/>
    <n v="149.99"/>
    <n v="1"/>
    <s v="Completed"/>
    <x v="19"/>
    <x v="2"/>
    <s v="tiktok_promo"/>
    <n v="1399.2"/>
    <n v="65566"/>
    <n v="1272"/>
    <s v="TEX"/>
    <n v="1.9400298935423849E-2"/>
    <n v="1.1000000000000001"/>
    <n v="7.8616352201257866E-4"/>
  </r>
  <r>
    <s v="01/20/2024"/>
    <s v="VIP"/>
    <x v="2"/>
    <s v="Instagram"/>
    <n v="359.99"/>
    <n v="1"/>
    <s v="Completed"/>
    <x v="19"/>
    <x v="0"/>
    <m/>
    <m/>
    <m/>
    <m/>
    <m/>
    <n v="0"/>
    <n v="0"/>
    <n v="0"/>
  </r>
  <r>
    <s v="01/20/2024"/>
    <m/>
    <x v="0"/>
    <s v="Spotify"/>
    <n v="169.99"/>
    <n v="1"/>
    <s v="Completed"/>
    <x v="19"/>
    <x v="3"/>
    <m/>
    <m/>
    <m/>
    <m/>
    <m/>
    <n v="0"/>
    <n v="0"/>
    <n v="0"/>
  </r>
  <r>
    <s v="01/20/2024"/>
    <s v="GA"/>
    <x v="0"/>
    <s v="Instagram"/>
    <n v="169.99"/>
    <n v="1"/>
    <s v="Completed"/>
    <x v="19"/>
    <x v="0"/>
    <m/>
    <m/>
    <m/>
    <m/>
    <m/>
    <n v="0"/>
    <n v="0"/>
    <n v="0"/>
  </r>
  <r>
    <s v="01/20/2024"/>
    <s v="GA"/>
    <x v="3"/>
    <s v="Spotify"/>
    <n v="149.99"/>
    <n v="1"/>
    <s v="Completed"/>
    <x v="19"/>
    <x v="3"/>
    <m/>
    <m/>
    <m/>
    <m/>
    <m/>
    <n v="0"/>
    <n v="0"/>
    <n v="0"/>
  </r>
  <r>
    <s v="01/20/2024"/>
    <s v="GA"/>
    <x v="3"/>
    <s v="Instagram"/>
    <n v="149.99"/>
    <n v="1"/>
    <s v="Completed"/>
    <x v="19"/>
    <x v="0"/>
    <m/>
    <m/>
    <m/>
    <m/>
    <m/>
    <n v="0"/>
    <n v="0"/>
    <n v="0"/>
  </r>
  <r>
    <s v="01/20/2024"/>
    <s v="GA"/>
    <x v="5"/>
    <s v="TikTok"/>
    <n v="159.99"/>
    <n v="2"/>
    <s v="Completed"/>
    <x v="19"/>
    <x v="2"/>
    <s v="tiktok_promo"/>
    <n v="1399.2"/>
    <n v="65566"/>
    <n v="1272"/>
    <s v="TEX"/>
    <n v="1.9400298935423849E-2"/>
    <n v="1.1000000000000001"/>
    <n v="1.5723270440251573E-3"/>
  </r>
  <r>
    <s v="01/20/2024"/>
    <s v="GA"/>
    <x v="5"/>
    <s v="TikTok"/>
    <n v="159.99"/>
    <n v="4"/>
    <s v="Completed"/>
    <x v="19"/>
    <x v="2"/>
    <s v="tiktok_promo"/>
    <n v="1399.2"/>
    <n v="65566"/>
    <n v="1272"/>
    <s v="TEX"/>
    <n v="1.9400298935423849E-2"/>
    <n v="1.1000000000000001"/>
    <n v="3.1446540880503146E-3"/>
  </r>
  <r>
    <s v="01/20/2024"/>
    <s v="GA"/>
    <x v="1"/>
    <s v="TikTok"/>
    <n v="199.99"/>
    <n v="1"/>
    <s v="Completed"/>
    <x v="19"/>
    <x v="2"/>
    <s v="tiktok_promo"/>
    <n v="1399.2"/>
    <n v="65566"/>
    <n v="1272"/>
    <s v="TEX"/>
    <n v="1.9400298935423849E-2"/>
    <n v="1.1000000000000001"/>
    <n v="7.8616352201257866E-4"/>
  </r>
  <r>
    <s v="01/20/2024"/>
    <s v="GA"/>
    <x v="0"/>
    <s v="Instagram"/>
    <n v="169.99"/>
    <n v="1"/>
    <s v="Completed"/>
    <x v="19"/>
    <x v="0"/>
    <m/>
    <m/>
    <m/>
    <m/>
    <m/>
    <n v="0"/>
    <n v="0"/>
    <n v="0"/>
  </r>
  <r>
    <s v="01/20/2024"/>
    <m/>
    <x v="2"/>
    <s v="Blog"/>
    <n v="179.99"/>
    <n v="1"/>
    <s v="Completed"/>
    <x v="19"/>
    <x v="1"/>
    <m/>
    <m/>
    <m/>
    <m/>
    <m/>
    <n v="0"/>
    <n v="0"/>
    <n v="0"/>
  </r>
  <r>
    <s v="01/20/2024"/>
    <s v="VIP"/>
    <x v="3"/>
    <s v="TikTok"/>
    <n v="299.99"/>
    <n v="1"/>
    <s v="Completed"/>
    <x v="19"/>
    <x v="2"/>
    <s v="tiktok_promo"/>
    <n v="1399.2"/>
    <n v="65566"/>
    <n v="1272"/>
    <s v="TEX"/>
    <n v="1.9400298935423849E-2"/>
    <n v="1.1000000000000001"/>
    <n v="7.8616352201257866E-4"/>
  </r>
  <r>
    <s v="01/20/2024"/>
    <s v="GA"/>
    <x v="4"/>
    <s v="TikTok"/>
    <n v="169.99"/>
    <n v="3"/>
    <s v="Completed"/>
    <x v="19"/>
    <x v="2"/>
    <s v="tiktok_promo"/>
    <n v="1399.2"/>
    <n v="65566"/>
    <n v="1272"/>
    <s v="TEX"/>
    <n v="1.9400298935423849E-2"/>
    <n v="1.1000000000000001"/>
    <n v="2.3584905660377358E-3"/>
  </r>
  <r>
    <s v="01/20/2024"/>
    <s v="GA"/>
    <x v="1"/>
    <s v="TikTok"/>
    <n v="199.99"/>
    <n v="2"/>
    <s v="Completed"/>
    <x v="19"/>
    <x v="2"/>
    <s v="tiktok_promo"/>
    <n v="1399.2"/>
    <n v="65566"/>
    <n v="1272"/>
    <s v="TEX"/>
    <n v="1.9400298935423849E-2"/>
    <n v="1.1000000000000001"/>
    <n v="1.5723270440251573E-3"/>
  </r>
  <r>
    <s v="01/20/2024"/>
    <s v="GA"/>
    <x v="3"/>
    <s v="Instagram"/>
    <n v="149.99"/>
    <n v="4"/>
    <s v="Completed"/>
    <x v="19"/>
    <x v="0"/>
    <m/>
    <m/>
    <m/>
    <m/>
    <m/>
    <n v="0"/>
    <n v="0"/>
    <n v="0"/>
  </r>
  <r>
    <s v="01/20/2024"/>
    <s v="GA"/>
    <x v="5"/>
    <s v="Blog"/>
    <n v="159.99"/>
    <n v="1"/>
    <s v="Completed"/>
    <x v="19"/>
    <x v="1"/>
    <m/>
    <m/>
    <m/>
    <m/>
    <m/>
    <n v="0"/>
    <n v="0"/>
    <n v="0"/>
  </r>
  <r>
    <s v="01/20/2024"/>
    <s v="GA"/>
    <x v="5"/>
    <s v="Instagram"/>
    <n v="159.99"/>
    <n v="1"/>
    <s v="Completed"/>
    <x v="19"/>
    <x v="0"/>
    <m/>
    <m/>
    <m/>
    <m/>
    <m/>
    <n v="0"/>
    <n v="0"/>
    <n v="0"/>
  </r>
  <r>
    <s v="01/20/2024"/>
    <s v="GA"/>
    <x v="3"/>
    <s v="Blog"/>
    <n v="149.99"/>
    <n v="1"/>
    <s v="Completed"/>
    <x v="19"/>
    <x v="1"/>
    <m/>
    <m/>
    <m/>
    <m/>
    <m/>
    <n v="0"/>
    <n v="0"/>
    <n v="0"/>
  </r>
  <r>
    <s v="01/20/2024"/>
    <s v="GA"/>
    <x v="3"/>
    <s v="Blog"/>
    <n v="149.99"/>
    <n v="2"/>
    <s v="Completed"/>
    <x v="19"/>
    <x v="1"/>
    <m/>
    <m/>
    <m/>
    <m/>
    <m/>
    <n v="0"/>
    <n v="0"/>
    <n v="0"/>
  </r>
  <r>
    <s v="01/20/2024"/>
    <s v="GA"/>
    <x v="5"/>
    <s v="Instagram"/>
    <n v="159.99"/>
    <n v="4"/>
    <s v="Completed"/>
    <x v="19"/>
    <x v="0"/>
    <m/>
    <m/>
    <m/>
    <m/>
    <m/>
    <n v="0"/>
    <n v="0"/>
    <n v="0"/>
  </r>
  <r>
    <s v="01/20/2024"/>
    <s v="GA"/>
    <x v="1"/>
    <s v="Instagram"/>
    <n v="199.99"/>
    <n v="2"/>
    <s v="Completed"/>
    <x v="19"/>
    <x v="0"/>
    <m/>
    <m/>
    <m/>
    <m/>
    <m/>
    <n v="0"/>
    <n v="0"/>
    <n v="0"/>
  </r>
  <r>
    <s v="01/20/2024"/>
    <s v="GA"/>
    <x v="1"/>
    <s v="Spotify"/>
    <n v="199.99"/>
    <n v="2"/>
    <s v="Completed"/>
    <x v="19"/>
    <x v="3"/>
    <m/>
    <m/>
    <m/>
    <m/>
    <m/>
    <n v="0"/>
    <n v="0"/>
    <n v="0"/>
  </r>
  <r>
    <s v="01/20/2024"/>
    <s v="GA"/>
    <x v="3"/>
    <s v="Spotify"/>
    <n v="149.99"/>
    <n v="2"/>
    <s v="Completed"/>
    <x v="19"/>
    <x v="3"/>
    <m/>
    <m/>
    <m/>
    <m/>
    <m/>
    <n v="0"/>
    <n v="0"/>
    <n v="0"/>
  </r>
  <r>
    <s v="01/20/2024"/>
    <s v="GA"/>
    <x v="2"/>
    <s v="TikTok"/>
    <n v="179.99"/>
    <n v="2"/>
    <s v="Completed"/>
    <x v="19"/>
    <x v="2"/>
    <s v="tiktok_promo"/>
    <n v="1399.2"/>
    <n v="65566"/>
    <n v="1272"/>
    <s v="TEX"/>
    <n v="1.9400298935423849E-2"/>
    <n v="1.1000000000000001"/>
    <n v="1.5723270440251573E-3"/>
  </r>
  <r>
    <s v="01/20/2024"/>
    <s v="GA"/>
    <x v="6"/>
    <s v="TikTok"/>
    <n v="199.99"/>
    <n v="1"/>
    <s v="Completed"/>
    <x v="19"/>
    <x v="2"/>
    <s v="tiktok_promo"/>
    <n v="1399.2"/>
    <n v="65566"/>
    <n v="1272"/>
    <s v="TEX"/>
    <n v="1.9400298935423849E-2"/>
    <n v="1.1000000000000001"/>
    <n v="7.8616352201257866E-4"/>
  </r>
  <r>
    <s v="01/20/2024"/>
    <s v="GA"/>
    <x v="3"/>
    <s v="Blog"/>
    <n v="149.99"/>
    <n v="4"/>
    <s v="Completed"/>
    <x v="19"/>
    <x v="1"/>
    <m/>
    <m/>
    <m/>
    <m/>
    <m/>
    <n v="0"/>
    <n v="0"/>
    <n v="0"/>
  </r>
  <r>
    <s v="01/20/2024"/>
    <s v="GA"/>
    <x v="5"/>
    <s v="Instagram"/>
    <n v="199.99"/>
    <n v="3"/>
    <s v="Completed"/>
    <x v="19"/>
    <x v="0"/>
    <m/>
    <m/>
    <m/>
    <m/>
    <m/>
    <n v="0"/>
    <n v="0"/>
    <n v="0"/>
  </r>
  <r>
    <s v="01/20/2024"/>
    <s v="GA"/>
    <x v="0"/>
    <s v="Instagram"/>
    <n v="169.99"/>
    <n v="1"/>
    <s v="Completed"/>
    <x v="19"/>
    <x v="0"/>
    <m/>
    <m/>
    <m/>
    <m/>
    <m/>
    <n v="0"/>
    <n v="0"/>
    <n v="0"/>
  </r>
  <r>
    <s v="01/20/2024"/>
    <s v="GA"/>
    <x v="6"/>
    <s v="Spotify"/>
    <n v="199.99"/>
    <n v="1"/>
    <s v="Completed"/>
    <x v="19"/>
    <x v="3"/>
    <m/>
    <m/>
    <m/>
    <m/>
    <m/>
    <n v="0"/>
    <n v="0"/>
    <n v="0"/>
  </r>
  <r>
    <s v="01/20/2024"/>
    <s v="GA"/>
    <x v="5"/>
    <s v="Instagram"/>
    <n v="199.99"/>
    <n v="1"/>
    <s v="Completed"/>
    <x v="19"/>
    <x v="0"/>
    <m/>
    <m/>
    <m/>
    <m/>
    <m/>
    <n v="0"/>
    <n v="0"/>
    <n v="0"/>
  </r>
  <r>
    <s v="01/20/2024"/>
    <s v="GA"/>
    <x v="5"/>
    <s v="Instagram"/>
    <n v="159.99"/>
    <n v="2"/>
    <s v="Completed"/>
    <x v="19"/>
    <x v="0"/>
    <m/>
    <m/>
    <m/>
    <m/>
    <m/>
    <n v="0"/>
    <n v="0"/>
    <n v="0"/>
  </r>
  <r>
    <s v="01/20/2024"/>
    <s v="GA"/>
    <x v="6"/>
    <s v="Instagram"/>
    <n v="249.99"/>
    <n v="2"/>
    <s v="Completed"/>
    <x v="19"/>
    <x v="0"/>
    <m/>
    <m/>
    <m/>
    <m/>
    <m/>
    <n v="0"/>
    <n v="0"/>
    <n v="0"/>
  </r>
  <r>
    <s v="01/20/2024"/>
    <s v="GA"/>
    <x v="2"/>
    <s v="Instagram"/>
    <n v="179.99"/>
    <n v="2"/>
    <s v="Completed"/>
    <x v="19"/>
    <x v="0"/>
    <m/>
    <m/>
    <m/>
    <m/>
    <m/>
    <n v="0"/>
    <n v="0"/>
    <n v="0"/>
  </r>
  <r>
    <s v="01/20/2024"/>
    <s v="GA"/>
    <x v="0"/>
    <s v="Spotify"/>
    <n v="212.49"/>
    <n v="1"/>
    <s v="Completed"/>
    <x v="19"/>
    <x v="3"/>
    <m/>
    <m/>
    <m/>
    <m/>
    <m/>
    <n v="0"/>
    <n v="0"/>
    <n v="0"/>
  </r>
  <r>
    <s v="01/20/2024"/>
    <s v="GA"/>
    <x v="1"/>
    <s v="Instagram"/>
    <n v="199.99"/>
    <n v="1"/>
    <s v="Completed"/>
    <x v="19"/>
    <x v="0"/>
    <m/>
    <m/>
    <m/>
    <m/>
    <m/>
    <n v="0"/>
    <n v="0"/>
    <n v="0"/>
  </r>
  <r>
    <s v="01/20/2024"/>
    <s v="GA"/>
    <x v="3"/>
    <s v="Blog"/>
    <n v="149.99"/>
    <n v="2"/>
    <s v="Completed"/>
    <x v="19"/>
    <x v="1"/>
    <m/>
    <m/>
    <m/>
    <m/>
    <m/>
    <n v="0"/>
    <n v="0"/>
    <n v="0"/>
  </r>
  <r>
    <s v="01/20/2024"/>
    <s v="GA"/>
    <x v="4"/>
    <s v="Blog"/>
    <n v="169.99"/>
    <n v="1"/>
    <s v="Completed"/>
    <x v="19"/>
    <x v="1"/>
    <m/>
    <m/>
    <m/>
    <m/>
    <m/>
    <n v="0"/>
    <n v="0"/>
    <n v="0"/>
  </r>
  <r>
    <s v="01/20/2024"/>
    <s v="GA"/>
    <x v="0"/>
    <s v="Instagram"/>
    <n v="169.99"/>
    <n v="1"/>
    <s v="Completed"/>
    <x v="19"/>
    <x v="0"/>
    <m/>
    <m/>
    <m/>
    <m/>
    <m/>
    <n v="0"/>
    <n v="0"/>
    <n v="0"/>
  </r>
  <r>
    <s v="01/20/2024"/>
    <s v="GA"/>
    <x v="4"/>
    <s v="TikTok"/>
    <n v="212.49"/>
    <n v="2"/>
    <s v="Completed"/>
    <x v="19"/>
    <x v="2"/>
    <s v="tiktok_promo"/>
    <n v="1399.2"/>
    <n v="65566"/>
    <n v="1272"/>
    <s v="TEX"/>
    <n v="1.9400298935423849E-2"/>
    <n v="1.1000000000000001"/>
    <n v="1.5723270440251573E-3"/>
  </r>
  <r>
    <s v="01/20/2024"/>
    <s v="GA"/>
    <x v="3"/>
    <s v="Blog"/>
    <n v="149.99"/>
    <n v="1"/>
    <s v="Completed"/>
    <x v="19"/>
    <x v="1"/>
    <m/>
    <m/>
    <m/>
    <m/>
    <m/>
    <n v="0"/>
    <n v="0"/>
    <n v="0"/>
  </r>
  <r>
    <s v="01/20/2024"/>
    <s v="GA"/>
    <x v="2"/>
    <s v="TikTok"/>
    <n v="179.99"/>
    <n v="2"/>
    <s v="Completed"/>
    <x v="19"/>
    <x v="2"/>
    <s v="tiktok_promo"/>
    <n v="1399.2"/>
    <n v="65566"/>
    <n v="1272"/>
    <s v="TEX"/>
    <n v="1.9400298935423849E-2"/>
    <n v="1.1000000000000001"/>
    <n v="1.5723270440251573E-3"/>
  </r>
  <r>
    <s v="01/20/2024"/>
    <s v="GA"/>
    <x v="3"/>
    <s v="Instagram"/>
    <n v="149.99"/>
    <n v="2"/>
    <s v="Completed"/>
    <x v="19"/>
    <x v="0"/>
    <m/>
    <m/>
    <m/>
    <m/>
    <m/>
    <n v="0"/>
    <n v="0"/>
    <n v="0"/>
  </r>
  <r>
    <s v="01/20/2024"/>
    <s v="GA"/>
    <x v="2"/>
    <s v="TikTok"/>
    <n v="179.99"/>
    <n v="1"/>
    <s v="Completed"/>
    <x v="19"/>
    <x v="2"/>
    <s v="tiktok_promo"/>
    <n v="1399.2"/>
    <n v="65566"/>
    <n v="1272"/>
    <s v="TEX"/>
    <n v="1.9400298935423849E-2"/>
    <n v="1.1000000000000001"/>
    <n v="7.8616352201257866E-4"/>
  </r>
  <r>
    <s v="01/20/2024"/>
    <s v="GA"/>
    <x v="3"/>
    <s v="Instagram"/>
    <n v="187.49"/>
    <n v="1"/>
    <s v="Completed"/>
    <x v="19"/>
    <x v="0"/>
    <m/>
    <m/>
    <m/>
    <m/>
    <m/>
    <n v="0"/>
    <n v="0"/>
    <n v="0"/>
  </r>
  <r>
    <s v="01/20/2024"/>
    <s v="GA"/>
    <x v="0"/>
    <s v="Blog"/>
    <n v="169.99"/>
    <n v="2"/>
    <s v="Completed"/>
    <x v="19"/>
    <x v="1"/>
    <m/>
    <m/>
    <m/>
    <m/>
    <m/>
    <n v="0"/>
    <n v="0"/>
    <n v="0"/>
  </r>
  <r>
    <s v="01/20/2024"/>
    <s v="GA"/>
    <x v="3"/>
    <s v="Blog"/>
    <n v="149.99"/>
    <n v="1"/>
    <s v="Completed"/>
    <x v="19"/>
    <x v="1"/>
    <m/>
    <m/>
    <m/>
    <m/>
    <m/>
    <n v="0"/>
    <n v="0"/>
    <n v="0"/>
  </r>
  <r>
    <s v="01/20/2024"/>
    <s v="GA"/>
    <x v="5"/>
    <s v="TikTok"/>
    <n v="159.99"/>
    <n v="1"/>
    <s v="Completed"/>
    <x v="19"/>
    <x v="2"/>
    <s v="tiktok_promo"/>
    <n v="1399.2"/>
    <n v="65566"/>
    <n v="1272"/>
    <s v="TEX"/>
    <n v="1.9400298935423849E-2"/>
    <n v="1.1000000000000001"/>
    <n v="7.8616352201257866E-4"/>
  </r>
  <r>
    <s v="01/20/2024"/>
    <s v="GA"/>
    <x v="0"/>
    <s v="TikTok"/>
    <n v="169.99"/>
    <n v="4"/>
    <s v="Completed"/>
    <x v="19"/>
    <x v="2"/>
    <s v="tiktok_promo"/>
    <n v="1399.2"/>
    <n v="65566"/>
    <n v="1272"/>
    <s v="TEX"/>
    <n v="1.9400298935423849E-2"/>
    <n v="1.1000000000000001"/>
    <n v="3.1446540880503146E-3"/>
  </r>
  <r>
    <s v="01/20/2024"/>
    <s v="GA"/>
    <x v="5"/>
    <s v="Blog"/>
    <n v="159.99"/>
    <n v="2"/>
    <s v="Completed"/>
    <x v="19"/>
    <x v="1"/>
    <m/>
    <m/>
    <m/>
    <m/>
    <m/>
    <n v="0"/>
    <n v="0"/>
    <n v="0"/>
  </r>
  <r>
    <s v="01/20/2024"/>
    <s v="GA"/>
    <x v="5"/>
    <s v="TikTok"/>
    <n v="159.99"/>
    <n v="2"/>
    <s v="Completed"/>
    <x v="19"/>
    <x v="2"/>
    <s v="tiktok_promo"/>
    <n v="1399.2"/>
    <n v="65566"/>
    <n v="1272"/>
    <s v="TEX"/>
    <n v="1.9400298935423849E-2"/>
    <n v="1.1000000000000001"/>
    <n v="1.5723270440251573E-3"/>
  </r>
  <r>
    <s v="01/20/2024"/>
    <s v="GA"/>
    <x v="5"/>
    <s v="TikTok"/>
    <n v="159.99"/>
    <n v="1"/>
    <s v="Completed"/>
    <x v="19"/>
    <x v="2"/>
    <s v="tiktok_promo"/>
    <n v="1399.2"/>
    <n v="65566"/>
    <n v="1272"/>
    <s v="TEX"/>
    <n v="1.9400298935423849E-2"/>
    <n v="1.1000000000000001"/>
    <n v="7.8616352201257866E-4"/>
  </r>
  <r>
    <s v="01/20/2024"/>
    <s v="GA"/>
    <x v="2"/>
    <s v="Spotify"/>
    <n v="179.99"/>
    <n v="1"/>
    <s v="Completed"/>
    <x v="19"/>
    <x v="3"/>
    <m/>
    <m/>
    <m/>
    <m/>
    <m/>
    <n v="0"/>
    <n v="0"/>
    <n v="0"/>
  </r>
  <r>
    <s v="01/20/2024"/>
    <s v="GA"/>
    <x v="5"/>
    <s v="Blog"/>
    <n v="199.99"/>
    <n v="2"/>
    <s v="Completed"/>
    <x v="19"/>
    <x v="1"/>
    <m/>
    <m/>
    <m/>
    <m/>
    <m/>
    <n v="0"/>
    <n v="0"/>
    <n v="0"/>
  </r>
  <r>
    <s v="01/20/2024"/>
    <s v="VIP"/>
    <x v="3"/>
    <s v="TikTok"/>
    <n v="299.99"/>
    <n v="1"/>
    <s v="Completed"/>
    <x v="19"/>
    <x v="2"/>
    <s v="tiktok_promo"/>
    <n v="1399.2"/>
    <n v="65566"/>
    <n v="1272"/>
    <s v="TEX"/>
    <n v="1.9400298935423849E-2"/>
    <n v="1.1000000000000001"/>
    <n v="7.8616352201257866E-4"/>
  </r>
  <r>
    <s v="01/20/2024"/>
    <s v="GA"/>
    <x v="3"/>
    <s v="TikTok"/>
    <n v="187.49"/>
    <n v="1"/>
    <s v="Completed"/>
    <x v="19"/>
    <x v="2"/>
    <s v="tiktok_promo"/>
    <n v="1399.2"/>
    <n v="65566"/>
    <n v="1272"/>
    <s v="TEX"/>
    <n v="1.9400298935423849E-2"/>
    <n v="1.1000000000000001"/>
    <n v="7.8616352201257866E-4"/>
  </r>
  <r>
    <s v="01/20/2024"/>
    <s v="GA"/>
    <x v="1"/>
    <s v="Blog"/>
    <n v="199.99"/>
    <n v="1"/>
    <s v="Completed"/>
    <x v="19"/>
    <x v="1"/>
    <m/>
    <m/>
    <m/>
    <m/>
    <m/>
    <n v="0"/>
    <n v="0"/>
    <n v="0"/>
  </r>
  <r>
    <s v="01/20/2024"/>
    <s v="GA"/>
    <x v="3"/>
    <s v="Instagram"/>
    <n v="149.99"/>
    <n v="1"/>
    <s v="Completed"/>
    <x v="19"/>
    <x v="0"/>
    <m/>
    <m/>
    <m/>
    <m/>
    <m/>
    <n v="0"/>
    <n v="0"/>
    <n v="0"/>
  </r>
  <r>
    <s v="01/20/2024"/>
    <s v="GA"/>
    <x v="2"/>
    <s v="Instagram"/>
    <n v="179.99"/>
    <n v="2"/>
    <s v="Completed"/>
    <x v="19"/>
    <x v="0"/>
    <m/>
    <m/>
    <m/>
    <m/>
    <m/>
    <n v="0"/>
    <n v="0"/>
    <n v="0"/>
  </r>
  <r>
    <s v="01/20/2024"/>
    <s v="GA"/>
    <x v="0"/>
    <s v="Instagram"/>
    <n v="169.99"/>
    <n v="1"/>
    <s v="Completed"/>
    <x v="19"/>
    <x v="0"/>
    <m/>
    <m/>
    <m/>
    <m/>
    <m/>
    <n v="0"/>
    <n v="0"/>
    <n v="0"/>
  </r>
  <r>
    <s v="01/20/2024"/>
    <s v="GA"/>
    <x v="4"/>
    <s v="TikTok"/>
    <n v="169.99"/>
    <n v="1"/>
    <s v="Completed"/>
    <x v="19"/>
    <x v="2"/>
    <s v="tiktok_promo"/>
    <n v="1399.2"/>
    <n v="65566"/>
    <n v="1272"/>
    <s v="TEX"/>
    <n v="1.9400298935423849E-2"/>
    <n v="1.1000000000000001"/>
    <n v="7.8616352201257866E-4"/>
  </r>
  <r>
    <s v="01/20/2024"/>
    <s v="GA"/>
    <x v="5"/>
    <s v="Instagram"/>
    <n v="199.99"/>
    <n v="3"/>
    <s v="Completed"/>
    <x v="19"/>
    <x v="0"/>
    <m/>
    <m/>
    <m/>
    <m/>
    <m/>
    <n v="0"/>
    <n v="0"/>
    <n v="0"/>
  </r>
  <r>
    <s v="01/20/2024"/>
    <s v="GA"/>
    <x v="6"/>
    <s v="TikTok"/>
    <n v="199.99"/>
    <n v="1"/>
    <s v="Completed"/>
    <x v="19"/>
    <x v="2"/>
    <s v="tiktok_promo"/>
    <n v="1399.2"/>
    <n v="65566"/>
    <n v="1272"/>
    <s v="TEX"/>
    <n v="1.9400298935423849E-2"/>
    <n v="1.1000000000000001"/>
    <n v="7.8616352201257866E-4"/>
  </r>
  <r>
    <s v="01/20/2024"/>
    <s v="GA"/>
    <x v="4"/>
    <s v="Instagram"/>
    <n v="169.99"/>
    <n v="1"/>
    <s v="Completed"/>
    <x v="19"/>
    <x v="0"/>
    <m/>
    <m/>
    <m/>
    <m/>
    <m/>
    <n v="0"/>
    <n v="0"/>
    <n v="0"/>
  </r>
  <r>
    <s v="01/20/2024"/>
    <m/>
    <x v="0"/>
    <s v="Instagram"/>
    <n v="169.99"/>
    <n v="2"/>
    <s v="Completed"/>
    <x v="19"/>
    <x v="0"/>
    <m/>
    <m/>
    <m/>
    <m/>
    <m/>
    <n v="0"/>
    <n v="0"/>
    <n v="0"/>
  </r>
  <r>
    <s v="01/20/2024"/>
    <s v="GA"/>
    <x v="0"/>
    <s v="TikTok"/>
    <n v="212.49"/>
    <n v="2"/>
    <s v="Completed"/>
    <x v="19"/>
    <x v="2"/>
    <s v="tiktok_promo"/>
    <n v="1399.2"/>
    <n v="65566"/>
    <n v="1272"/>
    <s v="TEX"/>
    <n v="1.9400298935423849E-2"/>
    <n v="1.1000000000000001"/>
    <n v="1.5723270440251573E-3"/>
  </r>
  <r>
    <s v="01/20/2024"/>
    <s v="GA"/>
    <x v="4"/>
    <s v="TikTok"/>
    <n v="212.49"/>
    <n v="1"/>
    <s v="Completed"/>
    <x v="19"/>
    <x v="2"/>
    <s v="tiktok_promo"/>
    <n v="1399.2"/>
    <n v="65566"/>
    <n v="1272"/>
    <s v="TEX"/>
    <n v="1.9400298935423849E-2"/>
    <n v="1.1000000000000001"/>
    <n v="7.8616352201257866E-4"/>
  </r>
  <r>
    <s v="01/20/2024"/>
    <s v="GA"/>
    <x v="2"/>
    <s v="Spotify"/>
    <n v="179.99"/>
    <n v="3"/>
    <s v="Completed"/>
    <x v="19"/>
    <x v="3"/>
    <m/>
    <m/>
    <m/>
    <m/>
    <m/>
    <n v="0"/>
    <n v="0"/>
    <n v="0"/>
  </r>
  <r>
    <s v="01/20/2024"/>
    <s v="GA"/>
    <x v="0"/>
    <s v="Spotify"/>
    <n v="169.99"/>
    <n v="1"/>
    <s v="Completed"/>
    <x v="19"/>
    <x v="3"/>
    <m/>
    <m/>
    <m/>
    <m/>
    <m/>
    <n v="0"/>
    <n v="0"/>
    <n v="0"/>
  </r>
  <r>
    <s v="01/20/2024"/>
    <s v="GA"/>
    <x v="5"/>
    <s v="Instagram"/>
    <n v="159.99"/>
    <n v="1"/>
    <s v="Completed"/>
    <x v="19"/>
    <x v="0"/>
    <m/>
    <m/>
    <m/>
    <m/>
    <m/>
    <n v="0"/>
    <n v="0"/>
    <n v="0"/>
  </r>
  <r>
    <s v="01/20/2024"/>
    <s v="GA"/>
    <x v="3"/>
    <s v="Blog"/>
    <n v="149.99"/>
    <n v="1"/>
    <s v="Completed"/>
    <x v="19"/>
    <x v="1"/>
    <m/>
    <m/>
    <m/>
    <m/>
    <m/>
    <n v="0"/>
    <n v="0"/>
    <n v="0"/>
  </r>
  <r>
    <s v="01/21/2024"/>
    <s v="GA"/>
    <x v="2"/>
    <s v="Instagram"/>
    <n v="224.99"/>
    <n v="1"/>
    <s v="Completed"/>
    <x v="20"/>
    <x v="0"/>
    <m/>
    <m/>
    <m/>
    <m/>
    <m/>
    <n v="0"/>
    <n v="0"/>
    <n v="0"/>
  </r>
  <r>
    <s v="01/21/2024"/>
    <s v="VIP"/>
    <x v="5"/>
    <s v="TikTok"/>
    <n v="319.99"/>
    <n v="3"/>
    <s v="Completed"/>
    <x v="20"/>
    <x v="2"/>
    <m/>
    <m/>
    <m/>
    <m/>
    <m/>
    <n v="0"/>
    <n v="0"/>
    <n v="0"/>
  </r>
  <r>
    <s v="01/21/2024"/>
    <s v="GA"/>
    <x v="4"/>
    <s v="Instagram"/>
    <n v="169.99"/>
    <n v="2"/>
    <s v="Completed"/>
    <x v="20"/>
    <x v="0"/>
    <m/>
    <m/>
    <m/>
    <m/>
    <m/>
    <n v="0"/>
    <n v="0"/>
    <n v="0"/>
  </r>
  <r>
    <s v="01/21/2024"/>
    <s v="GA"/>
    <x v="5"/>
    <s v="TikTok"/>
    <n v="159.99"/>
    <n v="1"/>
    <s v="Completed"/>
    <x v="20"/>
    <x v="2"/>
    <m/>
    <m/>
    <m/>
    <m/>
    <m/>
    <n v="0"/>
    <n v="0"/>
    <n v="0"/>
  </r>
  <r>
    <s v="01/21/2024"/>
    <s v="GA"/>
    <x v="4"/>
    <s v="TikTok"/>
    <n v="169.99"/>
    <n v="4"/>
    <s v="Completed"/>
    <x v="20"/>
    <x v="2"/>
    <m/>
    <m/>
    <m/>
    <m/>
    <m/>
    <n v="0"/>
    <n v="0"/>
    <n v="0"/>
  </r>
  <r>
    <s v="01/21/2024"/>
    <s v="GA"/>
    <x v="3"/>
    <s v="Instagram"/>
    <n v="149.99"/>
    <n v="1"/>
    <s v="Completed"/>
    <x v="20"/>
    <x v="0"/>
    <m/>
    <m/>
    <m/>
    <m/>
    <m/>
    <n v="0"/>
    <n v="0"/>
    <n v="0"/>
  </r>
  <r>
    <s v="01/21/2024"/>
    <s v="GA"/>
    <x v="0"/>
    <s v="Spotify"/>
    <n v="212.49"/>
    <n v="1"/>
    <s v="Completed"/>
    <x v="20"/>
    <x v="3"/>
    <m/>
    <m/>
    <m/>
    <m/>
    <m/>
    <n v="0"/>
    <n v="0"/>
    <n v="0"/>
  </r>
  <r>
    <s v="01/21/2024"/>
    <s v="GA"/>
    <x v="0"/>
    <s v="Spotify"/>
    <n v="212.49"/>
    <n v="2"/>
    <s v="Completed"/>
    <x v="20"/>
    <x v="3"/>
    <m/>
    <m/>
    <m/>
    <m/>
    <m/>
    <n v="0"/>
    <n v="0"/>
    <n v="0"/>
  </r>
  <r>
    <s v="01/21/2024"/>
    <s v="GA"/>
    <x v="5"/>
    <s v="TikTok"/>
    <n v="199.99"/>
    <n v="2"/>
    <s v="Completed"/>
    <x v="20"/>
    <x v="2"/>
    <m/>
    <m/>
    <m/>
    <m/>
    <m/>
    <n v="0"/>
    <n v="0"/>
    <n v="0"/>
  </r>
  <r>
    <s v="01/21/2024"/>
    <s v="GA"/>
    <x v="1"/>
    <s v="Instagram"/>
    <n v="249.99"/>
    <n v="3"/>
    <s v="Completed"/>
    <x v="20"/>
    <x v="0"/>
    <m/>
    <m/>
    <m/>
    <m/>
    <m/>
    <n v="0"/>
    <n v="0"/>
    <n v="0"/>
  </r>
  <r>
    <s v="01/21/2024"/>
    <s v="GA"/>
    <x v="4"/>
    <s v="Instagram"/>
    <n v="169.99"/>
    <n v="2"/>
    <s v="Completed"/>
    <x v="20"/>
    <x v="0"/>
    <m/>
    <m/>
    <m/>
    <m/>
    <m/>
    <n v="0"/>
    <n v="0"/>
    <n v="0"/>
  </r>
  <r>
    <s v="01/21/2024"/>
    <s v="GA"/>
    <x v="5"/>
    <s v="Blog"/>
    <n v="159.99"/>
    <n v="1"/>
    <s v="Completed"/>
    <x v="20"/>
    <x v="1"/>
    <m/>
    <m/>
    <m/>
    <m/>
    <m/>
    <n v="0"/>
    <n v="0"/>
    <n v="0"/>
  </r>
  <r>
    <s v="01/21/2024"/>
    <s v="GA"/>
    <x v="3"/>
    <s v="Blog"/>
    <n v="187.49"/>
    <n v="1"/>
    <s v="Completed"/>
    <x v="20"/>
    <x v="1"/>
    <m/>
    <m/>
    <m/>
    <m/>
    <m/>
    <n v="0"/>
    <n v="0"/>
    <n v="0"/>
  </r>
  <r>
    <s v="01/21/2024"/>
    <s v="GA"/>
    <x v="5"/>
    <s v="Instagram"/>
    <n v="159.99"/>
    <n v="2"/>
    <s v="Completed"/>
    <x v="20"/>
    <x v="0"/>
    <m/>
    <m/>
    <m/>
    <m/>
    <m/>
    <n v="0"/>
    <n v="0"/>
    <n v="0"/>
  </r>
  <r>
    <s v="01/21/2024"/>
    <s v="GA"/>
    <x v="0"/>
    <s v="Blog"/>
    <n v="212.49"/>
    <n v="3"/>
    <s v="Completed"/>
    <x v="20"/>
    <x v="1"/>
    <m/>
    <m/>
    <m/>
    <m/>
    <m/>
    <n v="0"/>
    <n v="0"/>
    <n v="0"/>
  </r>
  <r>
    <s v="01/21/2024"/>
    <s v="VIP"/>
    <x v="4"/>
    <s v="Spotify"/>
    <n v="339.99"/>
    <n v="1"/>
    <s v="Completed"/>
    <x v="20"/>
    <x v="3"/>
    <m/>
    <m/>
    <m/>
    <m/>
    <m/>
    <n v="0"/>
    <n v="0"/>
    <n v="0"/>
  </r>
  <r>
    <s v="01/21/2024"/>
    <s v="GA"/>
    <x v="3"/>
    <s v="Instagram"/>
    <n v="149.99"/>
    <n v="3"/>
    <s v="Completed"/>
    <x v="20"/>
    <x v="0"/>
    <m/>
    <m/>
    <m/>
    <m/>
    <m/>
    <n v="0"/>
    <n v="0"/>
    <n v="0"/>
  </r>
  <r>
    <s v="01/21/2024"/>
    <s v="GA"/>
    <x v="4"/>
    <s v="TikTok"/>
    <n v="212.49"/>
    <n v="1"/>
    <s v="Completed"/>
    <x v="20"/>
    <x v="2"/>
    <m/>
    <m/>
    <m/>
    <m/>
    <m/>
    <n v="0"/>
    <n v="0"/>
    <n v="0"/>
  </r>
  <r>
    <s v="01/21/2024"/>
    <s v="GA"/>
    <x v="5"/>
    <s v="Instagram"/>
    <n v="199.99"/>
    <n v="4"/>
    <s v="Completed"/>
    <x v="20"/>
    <x v="0"/>
    <m/>
    <m/>
    <m/>
    <m/>
    <m/>
    <n v="0"/>
    <n v="0"/>
    <n v="0"/>
  </r>
  <r>
    <s v="01/21/2024"/>
    <s v="GA"/>
    <x v="3"/>
    <s v="Instagram"/>
    <n v="149.99"/>
    <n v="2"/>
    <s v="Completed"/>
    <x v="20"/>
    <x v="0"/>
    <m/>
    <m/>
    <m/>
    <m/>
    <m/>
    <n v="0"/>
    <n v="0"/>
    <n v="0"/>
  </r>
  <r>
    <s v="01/21/2024"/>
    <s v="VIP"/>
    <x v="5"/>
    <s v="Instagram"/>
    <n v="319.99"/>
    <n v="1"/>
    <s v="Completed"/>
    <x v="20"/>
    <x v="0"/>
    <m/>
    <m/>
    <m/>
    <m/>
    <m/>
    <n v="0"/>
    <n v="0"/>
    <n v="0"/>
  </r>
  <r>
    <s v="01/21/2024"/>
    <s v="GA"/>
    <x v="3"/>
    <s v="Instagram"/>
    <n v="149.99"/>
    <n v="2"/>
    <s v="Completed"/>
    <x v="20"/>
    <x v="0"/>
    <m/>
    <m/>
    <m/>
    <m/>
    <m/>
    <n v="0"/>
    <n v="0"/>
    <n v="0"/>
  </r>
  <r>
    <s v="01/21/2024"/>
    <s v="GA"/>
    <x v="2"/>
    <s v="TikTok"/>
    <n v="224.99"/>
    <n v="1"/>
    <s v="Completed"/>
    <x v="20"/>
    <x v="2"/>
    <m/>
    <m/>
    <m/>
    <m/>
    <m/>
    <n v="0"/>
    <n v="0"/>
    <n v="0"/>
  </r>
  <r>
    <s v="01/21/2024"/>
    <s v="GA"/>
    <x v="4"/>
    <s v="Spotify"/>
    <n v="169.99"/>
    <n v="2"/>
    <s v="Completed"/>
    <x v="20"/>
    <x v="3"/>
    <m/>
    <m/>
    <m/>
    <m/>
    <m/>
    <n v="0"/>
    <n v="0"/>
    <n v="0"/>
  </r>
  <r>
    <s v="01/21/2024"/>
    <s v="GA"/>
    <x v="1"/>
    <s v="Instagram"/>
    <n v="199.99"/>
    <n v="1"/>
    <s v="Completed"/>
    <x v="20"/>
    <x v="0"/>
    <m/>
    <m/>
    <m/>
    <m/>
    <m/>
    <n v="0"/>
    <n v="0"/>
    <n v="0"/>
  </r>
  <r>
    <s v="01/21/2024"/>
    <m/>
    <x v="1"/>
    <s v="Spotify"/>
    <n v="199.99"/>
    <n v="4"/>
    <s v="Completed"/>
    <x v="20"/>
    <x v="3"/>
    <m/>
    <m/>
    <m/>
    <m/>
    <m/>
    <n v="0"/>
    <n v="0"/>
    <n v="0"/>
  </r>
  <r>
    <s v="01/21/2024"/>
    <s v="GA"/>
    <x v="3"/>
    <s v="TikTok"/>
    <n v="149.99"/>
    <n v="1"/>
    <s v="Completed"/>
    <x v="20"/>
    <x v="2"/>
    <m/>
    <m/>
    <m/>
    <m/>
    <m/>
    <n v="0"/>
    <n v="0"/>
    <n v="0"/>
  </r>
  <r>
    <s v="01/21/2024"/>
    <s v="GA"/>
    <x v="5"/>
    <s v="Spotify"/>
    <n v="159.99"/>
    <n v="1"/>
    <s v="Completed"/>
    <x v="20"/>
    <x v="3"/>
    <m/>
    <m/>
    <m/>
    <m/>
    <m/>
    <n v="0"/>
    <n v="0"/>
    <n v="0"/>
  </r>
  <r>
    <s v="01/21/2024"/>
    <s v="GA"/>
    <x v="4"/>
    <s v="Blog"/>
    <n v="212.49"/>
    <n v="1"/>
    <s v="Completed"/>
    <x v="20"/>
    <x v="1"/>
    <m/>
    <m/>
    <m/>
    <m/>
    <m/>
    <n v="0"/>
    <n v="0"/>
    <n v="0"/>
  </r>
  <r>
    <s v="01/21/2024"/>
    <s v="GA"/>
    <x v="5"/>
    <s v="TikTok"/>
    <n v="199.99"/>
    <n v="2"/>
    <s v="Completed"/>
    <x v="20"/>
    <x v="2"/>
    <m/>
    <m/>
    <m/>
    <m/>
    <m/>
    <n v="0"/>
    <n v="0"/>
    <n v="0"/>
  </r>
  <r>
    <s v="01/21/2024"/>
    <s v="GA"/>
    <x v="5"/>
    <s v="TikTok"/>
    <n v="159.99"/>
    <n v="1"/>
    <s v="Completed"/>
    <x v="20"/>
    <x v="2"/>
    <m/>
    <m/>
    <m/>
    <m/>
    <m/>
    <n v="0"/>
    <n v="0"/>
    <n v="0"/>
  </r>
  <r>
    <s v="01/21/2024"/>
    <s v="GA"/>
    <x v="5"/>
    <s v="Spotify"/>
    <n v="199.99"/>
    <n v="1"/>
    <s v="Completed"/>
    <x v="20"/>
    <x v="3"/>
    <m/>
    <m/>
    <m/>
    <m/>
    <m/>
    <n v="0"/>
    <n v="0"/>
    <n v="0"/>
  </r>
  <r>
    <s v="01/21/2024"/>
    <s v="VIP"/>
    <x v="1"/>
    <s v="Spotify"/>
    <n v="399.99"/>
    <n v="2"/>
    <s v="Completed"/>
    <x v="20"/>
    <x v="3"/>
    <m/>
    <m/>
    <m/>
    <m/>
    <m/>
    <n v="0"/>
    <n v="0"/>
    <n v="0"/>
  </r>
  <r>
    <s v="01/21/2024"/>
    <m/>
    <x v="3"/>
    <s v="Spotify"/>
    <n v="149.99"/>
    <n v="1"/>
    <s v="Completed"/>
    <x v="20"/>
    <x v="3"/>
    <m/>
    <m/>
    <m/>
    <m/>
    <m/>
    <n v="0"/>
    <n v="0"/>
    <n v="0"/>
  </r>
  <r>
    <s v="01/21/2024"/>
    <s v="GA"/>
    <x v="4"/>
    <s v="Spotify"/>
    <n v="212.49"/>
    <n v="4"/>
    <s v="Completed"/>
    <x v="20"/>
    <x v="3"/>
    <m/>
    <m/>
    <m/>
    <m/>
    <m/>
    <n v="0"/>
    <n v="0"/>
    <n v="0"/>
  </r>
  <r>
    <s v="01/21/2024"/>
    <s v="GA"/>
    <x v="0"/>
    <s v="Blog"/>
    <n v="169.99"/>
    <n v="1"/>
    <s v="Completed"/>
    <x v="20"/>
    <x v="1"/>
    <m/>
    <m/>
    <m/>
    <m/>
    <m/>
    <n v="0"/>
    <n v="0"/>
    <n v="0"/>
  </r>
  <r>
    <s v="01/21/2024"/>
    <s v="GA"/>
    <x v="5"/>
    <s v="Instagram"/>
    <n v="159.99"/>
    <n v="4"/>
    <s v="Completed"/>
    <x v="20"/>
    <x v="0"/>
    <m/>
    <m/>
    <m/>
    <m/>
    <m/>
    <n v="0"/>
    <n v="0"/>
    <n v="0"/>
  </r>
  <r>
    <s v="01/21/2024"/>
    <s v="GA"/>
    <x v="3"/>
    <s v="Spotify"/>
    <n v="149.99"/>
    <n v="1"/>
    <s v="Completed"/>
    <x v="20"/>
    <x v="3"/>
    <m/>
    <m/>
    <m/>
    <m/>
    <m/>
    <n v="0"/>
    <n v="0"/>
    <n v="0"/>
  </r>
  <r>
    <s v="01/21/2024"/>
    <s v="VIP"/>
    <x v="4"/>
    <s v="Instagram"/>
    <n v="339.99"/>
    <n v="1"/>
    <s v="Completed"/>
    <x v="20"/>
    <x v="0"/>
    <m/>
    <m/>
    <m/>
    <m/>
    <m/>
    <n v="0"/>
    <n v="0"/>
    <n v="0"/>
  </r>
  <r>
    <s v="01/21/2024"/>
    <s v="VIP"/>
    <x v="2"/>
    <s v="Instagram"/>
    <n v="359.99"/>
    <n v="1"/>
    <s v="Completed"/>
    <x v="20"/>
    <x v="0"/>
    <m/>
    <m/>
    <m/>
    <m/>
    <m/>
    <n v="0"/>
    <n v="0"/>
    <n v="0"/>
  </r>
  <r>
    <s v="01/21/2024"/>
    <s v="GA"/>
    <x v="6"/>
    <s v="Blog"/>
    <n v="199.99"/>
    <n v="3"/>
    <s v="Completed"/>
    <x v="20"/>
    <x v="1"/>
    <m/>
    <m/>
    <m/>
    <m/>
    <m/>
    <n v="0"/>
    <n v="0"/>
    <n v="0"/>
  </r>
  <r>
    <s v="01/21/2024"/>
    <s v="GA"/>
    <x v="2"/>
    <s v="TikTok"/>
    <n v="179.99"/>
    <n v="3"/>
    <s v="Completed"/>
    <x v="20"/>
    <x v="2"/>
    <m/>
    <m/>
    <m/>
    <m/>
    <m/>
    <n v="0"/>
    <n v="0"/>
    <n v="0"/>
  </r>
  <r>
    <s v="01/21/2024"/>
    <s v="GA"/>
    <x v="6"/>
    <s v="Instagram"/>
    <n v="199.99"/>
    <n v="1"/>
    <s v="Completed"/>
    <x v="20"/>
    <x v="0"/>
    <m/>
    <m/>
    <m/>
    <m/>
    <m/>
    <n v="0"/>
    <n v="0"/>
    <n v="0"/>
  </r>
  <r>
    <s v="01/21/2024"/>
    <s v="GA"/>
    <x v="3"/>
    <s v="Instagram"/>
    <n v="149.99"/>
    <n v="1"/>
    <s v="Completed"/>
    <x v="20"/>
    <x v="0"/>
    <m/>
    <m/>
    <m/>
    <m/>
    <m/>
    <n v="0"/>
    <n v="0"/>
    <n v="0"/>
  </r>
  <r>
    <s v="01/21/2024"/>
    <s v="GA"/>
    <x v="2"/>
    <s v="Blog"/>
    <n v="224.99"/>
    <n v="1"/>
    <s v="Completed"/>
    <x v="20"/>
    <x v="1"/>
    <m/>
    <m/>
    <m/>
    <m/>
    <m/>
    <n v="0"/>
    <n v="0"/>
    <n v="0"/>
  </r>
  <r>
    <s v="01/21/2024"/>
    <s v="GA"/>
    <x v="5"/>
    <s v="Spotify"/>
    <n v="199.99"/>
    <n v="1"/>
    <s v="Completed"/>
    <x v="20"/>
    <x v="3"/>
    <m/>
    <m/>
    <m/>
    <m/>
    <m/>
    <n v="0"/>
    <n v="0"/>
    <n v="0"/>
  </r>
  <r>
    <s v="01/21/2024"/>
    <s v="GA"/>
    <x v="3"/>
    <s v="Spotify"/>
    <n v="187.49"/>
    <n v="2"/>
    <s v="Completed"/>
    <x v="20"/>
    <x v="3"/>
    <m/>
    <m/>
    <m/>
    <m/>
    <m/>
    <n v="0"/>
    <n v="0"/>
    <n v="0"/>
  </r>
  <r>
    <s v="01/21/2024"/>
    <s v="GA"/>
    <x v="3"/>
    <s v="Instagram"/>
    <n v="149.99"/>
    <n v="2"/>
    <s v="Completed"/>
    <x v="20"/>
    <x v="0"/>
    <m/>
    <m/>
    <m/>
    <m/>
    <m/>
    <n v="0"/>
    <n v="0"/>
    <n v="0"/>
  </r>
  <r>
    <s v="01/21/2024"/>
    <m/>
    <x v="3"/>
    <s v="Blog"/>
    <n v="149.99"/>
    <n v="1"/>
    <s v="Completed"/>
    <x v="20"/>
    <x v="1"/>
    <m/>
    <m/>
    <m/>
    <m/>
    <m/>
    <n v="0"/>
    <n v="0"/>
    <n v="0"/>
  </r>
  <r>
    <s v="01/21/2024"/>
    <s v="GA"/>
    <x v="5"/>
    <s v="Spotify"/>
    <n v="199.99"/>
    <n v="2"/>
    <s v="Completed"/>
    <x v="20"/>
    <x v="3"/>
    <m/>
    <m/>
    <m/>
    <m/>
    <m/>
    <n v="0"/>
    <n v="0"/>
    <n v="0"/>
  </r>
  <r>
    <s v="01/21/2024"/>
    <s v="GA"/>
    <x v="0"/>
    <s v="TikTok"/>
    <n v="212.49"/>
    <n v="3"/>
    <s v="Completed"/>
    <x v="20"/>
    <x v="2"/>
    <m/>
    <m/>
    <m/>
    <m/>
    <m/>
    <n v="0"/>
    <n v="0"/>
    <n v="0"/>
  </r>
  <r>
    <s v="01/21/2024"/>
    <s v="GA"/>
    <x v="5"/>
    <s v="TikTok"/>
    <n v="199.99"/>
    <n v="1"/>
    <s v="Completed"/>
    <x v="20"/>
    <x v="2"/>
    <m/>
    <m/>
    <m/>
    <m/>
    <m/>
    <n v="0"/>
    <n v="0"/>
    <n v="0"/>
  </r>
  <r>
    <s v="01/21/2024"/>
    <s v="GA"/>
    <x v="4"/>
    <s v="Instagram"/>
    <n v="169.99"/>
    <n v="1"/>
    <s v="Completed"/>
    <x v="20"/>
    <x v="0"/>
    <m/>
    <m/>
    <m/>
    <m/>
    <m/>
    <n v="0"/>
    <n v="0"/>
    <n v="0"/>
  </r>
  <r>
    <s v="01/21/2024"/>
    <s v="GA"/>
    <x v="3"/>
    <s v="TikTok"/>
    <n v="149.99"/>
    <n v="1"/>
    <s v="Completed"/>
    <x v="20"/>
    <x v="2"/>
    <m/>
    <m/>
    <m/>
    <m/>
    <m/>
    <n v="0"/>
    <n v="0"/>
    <n v="0"/>
  </r>
  <r>
    <s v="01/21/2024"/>
    <s v="GA"/>
    <x v="6"/>
    <s v="TikTok"/>
    <n v="199.99"/>
    <n v="2"/>
    <s v="Completed"/>
    <x v="20"/>
    <x v="2"/>
    <m/>
    <m/>
    <m/>
    <m/>
    <m/>
    <n v="0"/>
    <n v="0"/>
    <n v="0"/>
  </r>
  <r>
    <s v="01/21/2024"/>
    <s v="GA"/>
    <x v="3"/>
    <s v="Instagram"/>
    <n v="149.99"/>
    <n v="1"/>
    <s v="Completed"/>
    <x v="20"/>
    <x v="0"/>
    <m/>
    <m/>
    <m/>
    <m/>
    <m/>
    <n v="0"/>
    <n v="0"/>
    <n v="0"/>
  </r>
  <r>
    <s v="01/21/2024"/>
    <s v="GA"/>
    <x v="4"/>
    <s v="Spotify"/>
    <n v="169.99"/>
    <n v="4"/>
    <s v="Completed"/>
    <x v="20"/>
    <x v="3"/>
    <m/>
    <m/>
    <m/>
    <m/>
    <m/>
    <n v="0"/>
    <n v="0"/>
    <n v="0"/>
  </r>
  <r>
    <s v="01/21/2024"/>
    <m/>
    <x v="2"/>
    <s v="Spotify"/>
    <n v="179.99"/>
    <n v="1"/>
    <s v="Completed"/>
    <x v="20"/>
    <x v="3"/>
    <m/>
    <m/>
    <m/>
    <m/>
    <m/>
    <n v="0"/>
    <n v="0"/>
    <n v="0"/>
  </r>
  <r>
    <s v="01/21/2024"/>
    <s v="GA"/>
    <x v="0"/>
    <s v="Instagram"/>
    <n v="212.49"/>
    <n v="1"/>
    <s v="Completed"/>
    <x v="20"/>
    <x v="0"/>
    <m/>
    <m/>
    <m/>
    <m/>
    <m/>
    <n v="0"/>
    <n v="0"/>
    <n v="0"/>
  </r>
  <r>
    <s v="01/21/2024"/>
    <s v="GA"/>
    <x v="0"/>
    <s v="Instagram"/>
    <n v="169.99"/>
    <n v="1"/>
    <s v="Completed"/>
    <x v="20"/>
    <x v="0"/>
    <m/>
    <m/>
    <m/>
    <m/>
    <m/>
    <n v="0"/>
    <n v="0"/>
    <n v="0"/>
  </r>
  <r>
    <s v="01/21/2024"/>
    <s v="GA"/>
    <x v="1"/>
    <s v="Instagram"/>
    <n v="249.99"/>
    <n v="1"/>
    <s v="Completed"/>
    <x v="20"/>
    <x v="0"/>
    <m/>
    <m/>
    <m/>
    <m/>
    <m/>
    <n v="0"/>
    <n v="0"/>
    <n v="0"/>
  </r>
  <r>
    <s v="01/21/2024"/>
    <s v="GA"/>
    <x v="0"/>
    <s v="Blog"/>
    <n v="169.99"/>
    <n v="1"/>
    <s v="Completed"/>
    <x v="20"/>
    <x v="1"/>
    <m/>
    <m/>
    <m/>
    <m/>
    <m/>
    <n v="0"/>
    <n v="0"/>
    <n v="0"/>
  </r>
  <r>
    <s v="01/21/2024"/>
    <s v="GA"/>
    <x v="0"/>
    <s v="Blog"/>
    <n v="212.49"/>
    <n v="2"/>
    <s v="Completed"/>
    <x v="20"/>
    <x v="1"/>
    <m/>
    <m/>
    <m/>
    <m/>
    <m/>
    <n v="0"/>
    <n v="0"/>
    <n v="0"/>
  </r>
  <r>
    <s v="01/21/2024"/>
    <s v="GA"/>
    <x v="2"/>
    <s v="Instagram"/>
    <n v="179.99"/>
    <n v="1"/>
    <s v="Completed"/>
    <x v="20"/>
    <x v="0"/>
    <m/>
    <m/>
    <m/>
    <m/>
    <m/>
    <n v="0"/>
    <n v="0"/>
    <n v="0"/>
  </r>
  <r>
    <s v="01/21/2024"/>
    <s v="GA"/>
    <x v="3"/>
    <s v="Instagram"/>
    <n v="149.99"/>
    <n v="1"/>
    <s v="Completed"/>
    <x v="20"/>
    <x v="0"/>
    <m/>
    <m/>
    <m/>
    <m/>
    <m/>
    <n v="0"/>
    <n v="0"/>
    <n v="0"/>
  </r>
  <r>
    <s v="01/21/2024"/>
    <m/>
    <x v="5"/>
    <s v="TikTok"/>
    <n v="159.99"/>
    <n v="2"/>
    <s v="Completed"/>
    <x v="20"/>
    <x v="2"/>
    <m/>
    <m/>
    <m/>
    <m/>
    <m/>
    <n v="0"/>
    <n v="0"/>
    <n v="0"/>
  </r>
  <r>
    <s v="01/21/2024"/>
    <s v="GA"/>
    <x v="0"/>
    <s v="Instagram"/>
    <n v="212.49"/>
    <n v="2"/>
    <s v="Completed"/>
    <x v="20"/>
    <x v="0"/>
    <m/>
    <m/>
    <m/>
    <m/>
    <m/>
    <n v="0"/>
    <n v="0"/>
    <n v="0"/>
  </r>
  <r>
    <s v="01/21/2024"/>
    <s v="GA"/>
    <x v="3"/>
    <s v="Spotify"/>
    <n v="149.99"/>
    <n v="1"/>
    <s v="Completed"/>
    <x v="20"/>
    <x v="3"/>
    <m/>
    <m/>
    <m/>
    <m/>
    <m/>
    <n v="0"/>
    <n v="0"/>
    <n v="0"/>
  </r>
  <r>
    <s v="01/21/2024"/>
    <s v="GA"/>
    <x v="0"/>
    <s v="Instagram"/>
    <n v="169.99"/>
    <n v="1"/>
    <s v="Completed"/>
    <x v="20"/>
    <x v="0"/>
    <m/>
    <m/>
    <m/>
    <m/>
    <m/>
    <n v="0"/>
    <n v="0"/>
    <n v="0"/>
  </r>
  <r>
    <s v="01/21/2024"/>
    <s v="VIP"/>
    <x v="4"/>
    <s v="Instagram"/>
    <n v="339.99"/>
    <n v="1"/>
    <s v="Completed"/>
    <x v="20"/>
    <x v="0"/>
    <m/>
    <m/>
    <m/>
    <m/>
    <m/>
    <n v="0"/>
    <n v="0"/>
    <n v="0"/>
  </r>
  <r>
    <s v="01/21/2024"/>
    <s v="GA"/>
    <x v="1"/>
    <s v="Spotify"/>
    <n v="199.99"/>
    <n v="3"/>
    <s v="Completed"/>
    <x v="20"/>
    <x v="3"/>
    <m/>
    <m/>
    <m/>
    <m/>
    <m/>
    <n v="0"/>
    <n v="0"/>
    <n v="0"/>
  </r>
  <r>
    <s v="01/21/2024"/>
    <m/>
    <x v="3"/>
    <s v="Instagram"/>
    <n v="149.99"/>
    <n v="1"/>
    <s v="Completed"/>
    <x v="20"/>
    <x v="0"/>
    <m/>
    <m/>
    <m/>
    <m/>
    <m/>
    <n v="0"/>
    <n v="0"/>
    <n v="0"/>
  </r>
  <r>
    <s v="01/21/2024"/>
    <s v="GA"/>
    <x v="2"/>
    <s v="Blog"/>
    <n v="179.99"/>
    <n v="1"/>
    <s v="Completed"/>
    <x v="20"/>
    <x v="1"/>
    <m/>
    <m/>
    <m/>
    <m/>
    <m/>
    <n v="0"/>
    <n v="0"/>
    <n v="0"/>
  </r>
  <r>
    <s v="01/21/2024"/>
    <s v="GA"/>
    <x v="2"/>
    <s v="Spotify"/>
    <n v="224.99"/>
    <n v="2"/>
    <s v="Completed"/>
    <x v="20"/>
    <x v="3"/>
    <m/>
    <m/>
    <m/>
    <m/>
    <m/>
    <n v="0"/>
    <n v="0"/>
    <n v="0"/>
  </r>
  <r>
    <s v="01/21/2024"/>
    <s v="GA"/>
    <x v="3"/>
    <s v="TikTok"/>
    <n v="149.99"/>
    <n v="1"/>
    <s v="Completed"/>
    <x v="20"/>
    <x v="2"/>
    <m/>
    <m/>
    <m/>
    <m/>
    <m/>
    <n v="0"/>
    <n v="0"/>
    <n v="0"/>
  </r>
  <r>
    <s v="01/21/2024"/>
    <s v="GA"/>
    <x v="3"/>
    <s v="Spotify"/>
    <n v="187.49"/>
    <n v="3"/>
    <s v="Completed"/>
    <x v="20"/>
    <x v="3"/>
    <m/>
    <m/>
    <m/>
    <m/>
    <m/>
    <n v="0"/>
    <n v="0"/>
    <n v="0"/>
  </r>
  <r>
    <s v="01/21/2024"/>
    <s v="GA"/>
    <x v="1"/>
    <s v="Instagram"/>
    <n v="199.99"/>
    <n v="2"/>
    <s v="Completed"/>
    <x v="20"/>
    <x v="0"/>
    <m/>
    <m/>
    <m/>
    <m/>
    <m/>
    <n v="0"/>
    <n v="0"/>
    <n v="0"/>
  </r>
  <r>
    <s v="01/21/2024"/>
    <s v="GA"/>
    <x v="6"/>
    <s v="TikTok"/>
    <n v="199.99"/>
    <n v="3"/>
    <s v="Completed"/>
    <x v="20"/>
    <x v="2"/>
    <m/>
    <m/>
    <m/>
    <m/>
    <m/>
    <n v="0"/>
    <n v="0"/>
    <n v="0"/>
  </r>
  <r>
    <s v="01/21/2024"/>
    <s v="GA"/>
    <x v="4"/>
    <s v="Spotify"/>
    <n v="169.99"/>
    <n v="1"/>
    <s v="Completed"/>
    <x v="20"/>
    <x v="3"/>
    <m/>
    <m/>
    <m/>
    <m/>
    <m/>
    <n v="0"/>
    <n v="0"/>
    <n v="0"/>
  </r>
  <r>
    <s v="01/21/2024"/>
    <s v="GA"/>
    <x v="1"/>
    <s v="Instagram"/>
    <n v="199.99"/>
    <n v="1"/>
    <s v="Completed"/>
    <x v="20"/>
    <x v="0"/>
    <m/>
    <m/>
    <m/>
    <m/>
    <m/>
    <n v="0"/>
    <n v="0"/>
    <n v="0"/>
  </r>
  <r>
    <s v="01/21/2024"/>
    <s v="GA"/>
    <x v="0"/>
    <s v="TikTok"/>
    <n v="169.99"/>
    <n v="1"/>
    <s v="Completed"/>
    <x v="20"/>
    <x v="2"/>
    <m/>
    <m/>
    <m/>
    <m/>
    <m/>
    <n v="0"/>
    <n v="0"/>
    <n v="0"/>
  </r>
  <r>
    <s v="01/21/2024"/>
    <s v="GA"/>
    <x v="2"/>
    <s v="Instagram"/>
    <n v="179.99"/>
    <n v="1"/>
    <s v="Completed"/>
    <x v="20"/>
    <x v="0"/>
    <m/>
    <m/>
    <m/>
    <m/>
    <m/>
    <n v="0"/>
    <n v="0"/>
    <n v="0"/>
  </r>
  <r>
    <s v="01/21/2024"/>
    <s v="GA"/>
    <x v="2"/>
    <s v="Instagram"/>
    <n v="224.99"/>
    <n v="1"/>
    <s v="Completed"/>
    <x v="20"/>
    <x v="0"/>
    <m/>
    <m/>
    <m/>
    <m/>
    <m/>
    <n v="0"/>
    <n v="0"/>
    <n v="0"/>
  </r>
  <r>
    <s v="01/21/2024"/>
    <s v="GA"/>
    <x v="3"/>
    <s v="TikTok"/>
    <n v="187.49"/>
    <n v="1"/>
    <s v="Completed"/>
    <x v="20"/>
    <x v="2"/>
    <m/>
    <m/>
    <m/>
    <m/>
    <m/>
    <n v="0"/>
    <n v="0"/>
    <n v="0"/>
  </r>
  <r>
    <s v="01/21/2024"/>
    <s v="GA"/>
    <x v="5"/>
    <s v="Spotify"/>
    <n v="159.99"/>
    <n v="1"/>
    <s v="Completed"/>
    <x v="20"/>
    <x v="3"/>
    <m/>
    <m/>
    <m/>
    <m/>
    <m/>
    <n v="0"/>
    <n v="0"/>
    <n v="0"/>
  </r>
  <r>
    <s v="01/21/2024"/>
    <s v="VIP"/>
    <x v="2"/>
    <s v="Blog"/>
    <n v="359.99"/>
    <n v="2"/>
    <s v="Completed"/>
    <x v="20"/>
    <x v="1"/>
    <m/>
    <m/>
    <m/>
    <m/>
    <m/>
    <n v="0"/>
    <n v="0"/>
    <n v="0"/>
  </r>
  <r>
    <s v="01/21/2024"/>
    <m/>
    <x v="6"/>
    <s v="Blog"/>
    <n v="199.99"/>
    <n v="1"/>
    <s v="Completed"/>
    <x v="20"/>
    <x v="1"/>
    <m/>
    <m/>
    <m/>
    <m/>
    <m/>
    <n v="0"/>
    <n v="0"/>
    <n v="0"/>
  </r>
  <r>
    <s v="01/21/2024"/>
    <s v="GA"/>
    <x v="4"/>
    <s v="Instagram"/>
    <n v="169.99"/>
    <n v="3"/>
    <s v="Completed"/>
    <x v="20"/>
    <x v="0"/>
    <m/>
    <m/>
    <m/>
    <m/>
    <m/>
    <n v="0"/>
    <n v="0"/>
    <n v="0"/>
  </r>
  <r>
    <s v="01/21/2024"/>
    <s v="GA"/>
    <x v="2"/>
    <s v="TikTok"/>
    <n v="179.99"/>
    <n v="1"/>
    <s v="Completed"/>
    <x v="20"/>
    <x v="2"/>
    <m/>
    <m/>
    <m/>
    <m/>
    <m/>
    <n v="0"/>
    <n v="0"/>
    <n v="0"/>
  </r>
  <r>
    <s v="01/21/2024"/>
    <s v="GA"/>
    <x v="0"/>
    <s v="Spotify"/>
    <n v="169.99"/>
    <n v="1"/>
    <s v="Completed"/>
    <x v="20"/>
    <x v="3"/>
    <m/>
    <m/>
    <m/>
    <m/>
    <m/>
    <n v="0"/>
    <n v="0"/>
    <n v="0"/>
  </r>
  <r>
    <s v="01/21/2024"/>
    <s v="GA"/>
    <x v="1"/>
    <s v="Spotify"/>
    <n v="249.99"/>
    <n v="1"/>
    <s v="Completed"/>
    <x v="20"/>
    <x v="3"/>
    <m/>
    <m/>
    <m/>
    <m/>
    <m/>
    <n v="0"/>
    <n v="0"/>
    <n v="0"/>
  </r>
  <r>
    <s v="01/21/2024"/>
    <s v="GA"/>
    <x v="2"/>
    <s v="Instagram"/>
    <n v="179.99"/>
    <n v="1"/>
    <s v="Completed"/>
    <x v="20"/>
    <x v="0"/>
    <m/>
    <m/>
    <m/>
    <m/>
    <m/>
    <n v="0"/>
    <n v="0"/>
    <n v="0"/>
  </r>
  <r>
    <s v="01/21/2024"/>
    <s v="GA"/>
    <x v="4"/>
    <s v="TikTok"/>
    <n v="169.99"/>
    <n v="1"/>
    <s v="Completed"/>
    <x v="20"/>
    <x v="2"/>
    <m/>
    <m/>
    <m/>
    <m/>
    <m/>
    <n v="0"/>
    <n v="0"/>
    <n v="0"/>
  </r>
  <r>
    <s v="01/21/2024"/>
    <s v="VIP"/>
    <x v="1"/>
    <s v="Spotify"/>
    <n v="399.99"/>
    <n v="3"/>
    <s v="Completed"/>
    <x v="20"/>
    <x v="3"/>
    <m/>
    <m/>
    <m/>
    <m/>
    <m/>
    <n v="0"/>
    <n v="0"/>
    <n v="0"/>
  </r>
  <r>
    <s v="01/21/2024"/>
    <s v="GA"/>
    <x v="5"/>
    <s v="Instagram"/>
    <n v="159.99"/>
    <n v="1"/>
    <s v="Completed"/>
    <x v="20"/>
    <x v="0"/>
    <m/>
    <m/>
    <m/>
    <m/>
    <m/>
    <n v="0"/>
    <n v="0"/>
    <n v="0"/>
  </r>
  <r>
    <s v="01/21/2024"/>
    <s v="GA"/>
    <x v="4"/>
    <s v="Blog"/>
    <n v="169.99"/>
    <n v="1"/>
    <s v="Completed"/>
    <x v="20"/>
    <x v="1"/>
    <m/>
    <m/>
    <m/>
    <m/>
    <m/>
    <n v="0"/>
    <n v="0"/>
    <n v="0"/>
  </r>
  <r>
    <s v="01/21/2024"/>
    <s v="GA"/>
    <x v="3"/>
    <s v="Spotify"/>
    <n v="149.99"/>
    <n v="1"/>
    <s v="Completed"/>
    <x v="20"/>
    <x v="3"/>
    <m/>
    <m/>
    <m/>
    <m/>
    <m/>
    <n v="0"/>
    <n v="0"/>
    <n v="0"/>
  </r>
  <r>
    <s v="01/21/2024"/>
    <s v="VIP"/>
    <x v="3"/>
    <s v="Spotify"/>
    <n v="299.99"/>
    <n v="2"/>
    <s v="Completed"/>
    <x v="20"/>
    <x v="3"/>
    <m/>
    <m/>
    <m/>
    <m/>
    <m/>
    <n v="0"/>
    <n v="0"/>
    <n v="0"/>
  </r>
  <r>
    <s v="01/21/2024"/>
    <s v="GA"/>
    <x v="2"/>
    <s v="Blog"/>
    <n v="179.99"/>
    <n v="2"/>
    <s v="Completed"/>
    <x v="20"/>
    <x v="1"/>
    <m/>
    <m/>
    <m/>
    <m/>
    <m/>
    <n v="0"/>
    <n v="0"/>
    <n v="0"/>
  </r>
  <r>
    <s v="01/21/2024"/>
    <s v="VIP"/>
    <x v="1"/>
    <s v="Instagram"/>
    <n v="399.99"/>
    <n v="2"/>
    <s v="Completed"/>
    <x v="20"/>
    <x v="0"/>
    <m/>
    <m/>
    <m/>
    <m/>
    <m/>
    <n v="0"/>
    <n v="0"/>
    <n v="0"/>
  </r>
  <r>
    <s v="01/21/2024"/>
    <s v="GA"/>
    <x v="2"/>
    <s v="TikTok"/>
    <n v="179.99"/>
    <n v="1"/>
    <s v="Completed"/>
    <x v="20"/>
    <x v="2"/>
    <m/>
    <m/>
    <m/>
    <m/>
    <m/>
    <n v="0"/>
    <n v="0"/>
    <n v="0"/>
  </r>
  <r>
    <s v="01/21/2024"/>
    <s v="GA"/>
    <x v="3"/>
    <s v="Spotify"/>
    <n v="149.99"/>
    <n v="1"/>
    <s v="Completed"/>
    <x v="20"/>
    <x v="3"/>
    <m/>
    <m/>
    <m/>
    <m/>
    <m/>
    <n v="0"/>
    <n v="0"/>
    <n v="0"/>
  </r>
  <r>
    <s v="01/21/2024"/>
    <m/>
    <x v="1"/>
    <s v="Blog"/>
    <n v="199.99"/>
    <n v="1"/>
    <s v="Completed"/>
    <x v="20"/>
    <x v="1"/>
    <m/>
    <m/>
    <m/>
    <m/>
    <m/>
    <n v="0"/>
    <n v="0"/>
    <n v="0"/>
  </r>
  <r>
    <s v="01/21/2024"/>
    <m/>
    <x v="0"/>
    <s v="Instagram"/>
    <n v="169.99"/>
    <n v="2"/>
    <s v="Completed"/>
    <x v="20"/>
    <x v="0"/>
    <m/>
    <m/>
    <m/>
    <m/>
    <m/>
    <n v="0"/>
    <n v="0"/>
    <n v="0"/>
  </r>
  <r>
    <s v="01/21/2024"/>
    <s v="GA"/>
    <x v="0"/>
    <s v="Instagram"/>
    <n v="169.99"/>
    <n v="1"/>
    <s v="Completed"/>
    <x v="20"/>
    <x v="0"/>
    <m/>
    <m/>
    <m/>
    <m/>
    <m/>
    <n v="0"/>
    <n v="0"/>
    <n v="0"/>
  </r>
  <r>
    <s v="01/21/2024"/>
    <s v="GA"/>
    <x v="1"/>
    <s v="Spotify"/>
    <n v="249.99"/>
    <n v="1"/>
    <s v="Completed"/>
    <x v="20"/>
    <x v="3"/>
    <m/>
    <m/>
    <m/>
    <m/>
    <m/>
    <n v="0"/>
    <n v="0"/>
    <n v="0"/>
  </r>
  <r>
    <s v="01/21/2024"/>
    <s v="GA"/>
    <x v="3"/>
    <s v="Spotify"/>
    <n v="149.99"/>
    <n v="1"/>
    <s v="Completed"/>
    <x v="20"/>
    <x v="3"/>
    <m/>
    <m/>
    <m/>
    <m/>
    <m/>
    <n v="0"/>
    <n v="0"/>
    <n v="0"/>
  </r>
  <r>
    <s v="01/21/2024"/>
    <s v="GA"/>
    <x v="4"/>
    <s v="Blog"/>
    <n v="212.49"/>
    <n v="2"/>
    <s v="Completed"/>
    <x v="20"/>
    <x v="1"/>
    <m/>
    <m/>
    <m/>
    <m/>
    <m/>
    <n v="0"/>
    <n v="0"/>
    <n v="0"/>
  </r>
  <r>
    <s v="01/21/2024"/>
    <s v="GA"/>
    <x v="3"/>
    <s v="TikTok"/>
    <n v="149.99"/>
    <n v="1"/>
    <s v="Completed"/>
    <x v="20"/>
    <x v="2"/>
    <m/>
    <m/>
    <m/>
    <m/>
    <m/>
    <n v="0"/>
    <n v="0"/>
    <n v="0"/>
  </r>
  <r>
    <s v="01/21/2024"/>
    <s v="GA"/>
    <x v="4"/>
    <s v="Blog"/>
    <n v="169.99"/>
    <n v="1"/>
    <s v="Completed"/>
    <x v="20"/>
    <x v="1"/>
    <m/>
    <m/>
    <m/>
    <m/>
    <m/>
    <n v="0"/>
    <n v="0"/>
    <n v="0"/>
  </r>
  <r>
    <s v="01/21/2024"/>
    <s v="GA"/>
    <x v="0"/>
    <s v="Instagram"/>
    <n v="169.99"/>
    <n v="4"/>
    <s v="Completed"/>
    <x v="20"/>
    <x v="0"/>
    <m/>
    <m/>
    <m/>
    <m/>
    <m/>
    <n v="0"/>
    <n v="0"/>
    <n v="0"/>
  </r>
  <r>
    <s v="01/21/2024"/>
    <s v="GA"/>
    <x v="3"/>
    <s v="TikTok"/>
    <n v="187.49"/>
    <n v="1"/>
    <s v="Completed"/>
    <x v="20"/>
    <x v="2"/>
    <m/>
    <m/>
    <m/>
    <m/>
    <m/>
    <n v="0"/>
    <n v="0"/>
    <n v="0"/>
  </r>
  <r>
    <s v="01/21/2024"/>
    <s v="GA"/>
    <x v="5"/>
    <s v="Spotify"/>
    <n v="159.99"/>
    <n v="2"/>
    <s v="Completed"/>
    <x v="20"/>
    <x v="3"/>
    <m/>
    <m/>
    <m/>
    <m/>
    <m/>
    <n v="0"/>
    <n v="0"/>
    <n v="0"/>
  </r>
  <r>
    <s v="01/21/2024"/>
    <s v="GA"/>
    <x v="3"/>
    <s v="Instagram"/>
    <n v="149.99"/>
    <n v="2"/>
    <s v="Completed"/>
    <x v="20"/>
    <x v="0"/>
    <m/>
    <m/>
    <m/>
    <m/>
    <m/>
    <n v="0"/>
    <n v="0"/>
    <n v="0"/>
  </r>
  <r>
    <s v="01/21/2024"/>
    <s v="GA"/>
    <x v="2"/>
    <s v="Spotify"/>
    <n v="179.99"/>
    <n v="3"/>
    <s v="Completed"/>
    <x v="20"/>
    <x v="3"/>
    <m/>
    <m/>
    <m/>
    <m/>
    <m/>
    <n v="0"/>
    <n v="0"/>
    <n v="0"/>
  </r>
  <r>
    <s v="01/21/2024"/>
    <s v="GA"/>
    <x v="3"/>
    <s v="Spotify"/>
    <n v="187.49"/>
    <n v="1"/>
    <s v="Completed"/>
    <x v="20"/>
    <x v="3"/>
    <m/>
    <m/>
    <m/>
    <m/>
    <m/>
    <n v="0"/>
    <n v="0"/>
    <n v="0"/>
  </r>
  <r>
    <s v="01/21/2024"/>
    <s v="GA"/>
    <x v="2"/>
    <s v="Instagram"/>
    <n v="179.99"/>
    <n v="2"/>
    <s v="Completed"/>
    <x v="20"/>
    <x v="0"/>
    <m/>
    <m/>
    <m/>
    <m/>
    <m/>
    <n v="0"/>
    <n v="0"/>
    <n v="0"/>
  </r>
  <r>
    <s v="01/21/2024"/>
    <s v="GA"/>
    <x v="5"/>
    <s v="Instagram"/>
    <n v="159.99"/>
    <n v="3"/>
    <s v="Completed"/>
    <x v="20"/>
    <x v="0"/>
    <m/>
    <m/>
    <m/>
    <m/>
    <m/>
    <n v="0"/>
    <n v="0"/>
    <n v="0"/>
  </r>
  <r>
    <s v="01/21/2024"/>
    <s v="GA"/>
    <x v="3"/>
    <s v="TikTok"/>
    <n v="187.49"/>
    <n v="1"/>
    <s v="Completed"/>
    <x v="20"/>
    <x v="2"/>
    <m/>
    <m/>
    <m/>
    <m/>
    <m/>
    <n v="0"/>
    <n v="0"/>
    <n v="0"/>
  </r>
  <r>
    <s v="01/21/2024"/>
    <s v="VIP"/>
    <x v="3"/>
    <s v="TikTok"/>
    <n v="299.99"/>
    <n v="1"/>
    <s v="Completed"/>
    <x v="20"/>
    <x v="2"/>
    <m/>
    <m/>
    <m/>
    <m/>
    <m/>
    <n v="0"/>
    <n v="0"/>
    <n v="0"/>
  </r>
  <r>
    <s v="01/21/2024"/>
    <s v="GA"/>
    <x v="4"/>
    <s v="Blog"/>
    <n v="169.99"/>
    <n v="1"/>
    <s v="Completed"/>
    <x v="20"/>
    <x v="1"/>
    <m/>
    <m/>
    <m/>
    <m/>
    <m/>
    <n v="0"/>
    <n v="0"/>
    <n v="0"/>
  </r>
  <r>
    <s v="01/21/2024"/>
    <m/>
    <x v="0"/>
    <s v="Instagram"/>
    <n v="169.99"/>
    <n v="3"/>
    <s v="Completed"/>
    <x v="20"/>
    <x v="0"/>
    <m/>
    <m/>
    <m/>
    <m/>
    <m/>
    <n v="0"/>
    <n v="0"/>
    <n v="0"/>
  </r>
  <r>
    <s v="01/21/2024"/>
    <s v="VIP"/>
    <x v="4"/>
    <s v="Instagram"/>
    <n v="339.99"/>
    <n v="2"/>
    <s v="Completed"/>
    <x v="20"/>
    <x v="0"/>
    <m/>
    <m/>
    <m/>
    <m/>
    <m/>
    <n v="0"/>
    <n v="0"/>
    <n v="0"/>
  </r>
  <r>
    <s v="01/21/2024"/>
    <s v="GA"/>
    <x v="3"/>
    <s v="Instagram"/>
    <n v="149.99"/>
    <n v="1"/>
    <s v="Completed"/>
    <x v="20"/>
    <x v="0"/>
    <m/>
    <m/>
    <m/>
    <m/>
    <m/>
    <n v="0"/>
    <n v="0"/>
    <n v="0"/>
  </r>
  <r>
    <s v="01/21/2024"/>
    <s v="GA"/>
    <x v="4"/>
    <s v="Blog"/>
    <n v="169.99"/>
    <n v="1"/>
    <s v="Completed"/>
    <x v="20"/>
    <x v="1"/>
    <m/>
    <m/>
    <m/>
    <m/>
    <m/>
    <n v="0"/>
    <n v="0"/>
    <n v="0"/>
  </r>
  <r>
    <s v="01/21/2024"/>
    <s v="GA"/>
    <x v="3"/>
    <s v="Instagram"/>
    <n v="149.99"/>
    <n v="1"/>
    <s v="Completed"/>
    <x v="20"/>
    <x v="0"/>
    <m/>
    <m/>
    <m/>
    <m/>
    <m/>
    <n v="0"/>
    <n v="0"/>
    <n v="0"/>
  </r>
  <r>
    <s v="01/21/2024"/>
    <s v="GA"/>
    <x v="4"/>
    <s v="TikTok"/>
    <n v="212.49"/>
    <n v="1"/>
    <s v="Completed"/>
    <x v="20"/>
    <x v="2"/>
    <m/>
    <m/>
    <m/>
    <m/>
    <m/>
    <n v="0"/>
    <n v="0"/>
    <n v="0"/>
  </r>
  <r>
    <s v="01/21/2024"/>
    <s v="GA"/>
    <x v="1"/>
    <s v="Spotify"/>
    <n v="249.99"/>
    <n v="1"/>
    <s v="Completed"/>
    <x v="20"/>
    <x v="3"/>
    <m/>
    <m/>
    <m/>
    <m/>
    <m/>
    <n v="0"/>
    <n v="0"/>
    <n v="0"/>
  </r>
  <r>
    <s v="01/21/2024"/>
    <s v="GA"/>
    <x v="3"/>
    <s v="TikTok"/>
    <n v="187.49"/>
    <n v="1"/>
    <s v="Completed"/>
    <x v="20"/>
    <x v="2"/>
    <m/>
    <m/>
    <m/>
    <m/>
    <m/>
    <n v="0"/>
    <n v="0"/>
    <n v="0"/>
  </r>
  <r>
    <s v="01/21/2024"/>
    <s v="GA"/>
    <x v="3"/>
    <s v="TikTok"/>
    <n v="149.99"/>
    <n v="1"/>
    <s v="Completed"/>
    <x v="20"/>
    <x v="2"/>
    <m/>
    <m/>
    <m/>
    <m/>
    <m/>
    <n v="0"/>
    <n v="0"/>
    <n v="0"/>
  </r>
  <r>
    <s v="01/21/2024"/>
    <s v="GA"/>
    <x v="3"/>
    <s v="Spotify"/>
    <n v="149.99"/>
    <n v="1"/>
    <s v="Completed"/>
    <x v="20"/>
    <x v="3"/>
    <m/>
    <m/>
    <m/>
    <m/>
    <m/>
    <n v="0"/>
    <n v="0"/>
    <n v="0"/>
  </r>
  <r>
    <s v="01/21/2024"/>
    <s v="GA"/>
    <x v="0"/>
    <s v="TikTok"/>
    <n v="169.99"/>
    <n v="2"/>
    <s v="Completed"/>
    <x v="20"/>
    <x v="2"/>
    <m/>
    <m/>
    <m/>
    <m/>
    <m/>
    <n v="0"/>
    <n v="0"/>
    <n v="0"/>
  </r>
  <r>
    <s v="01/21/2024"/>
    <s v="GA"/>
    <x v="0"/>
    <s v="Instagram"/>
    <n v="212.49"/>
    <n v="1"/>
    <s v="Completed"/>
    <x v="20"/>
    <x v="0"/>
    <m/>
    <m/>
    <m/>
    <m/>
    <m/>
    <n v="0"/>
    <n v="0"/>
    <n v="0"/>
  </r>
  <r>
    <s v="01/21/2024"/>
    <s v="GA"/>
    <x v="4"/>
    <s v="TikTok"/>
    <n v="169.99"/>
    <n v="1"/>
    <s v="Completed"/>
    <x v="20"/>
    <x v="2"/>
    <m/>
    <m/>
    <m/>
    <m/>
    <m/>
    <n v="0"/>
    <n v="0"/>
    <n v="0"/>
  </r>
  <r>
    <s v="01/21/2024"/>
    <m/>
    <x v="4"/>
    <s v="Instagram"/>
    <n v="169.99"/>
    <n v="1"/>
    <s v="Completed"/>
    <x v="20"/>
    <x v="0"/>
    <m/>
    <m/>
    <m/>
    <m/>
    <m/>
    <n v="0"/>
    <n v="0"/>
    <n v="0"/>
  </r>
  <r>
    <s v="01/21/2024"/>
    <s v="GA"/>
    <x v="5"/>
    <s v="Blog"/>
    <n v="159.99"/>
    <n v="1"/>
    <s v="Completed"/>
    <x v="20"/>
    <x v="1"/>
    <m/>
    <m/>
    <m/>
    <m/>
    <m/>
    <n v="0"/>
    <n v="0"/>
    <n v="0"/>
  </r>
  <r>
    <s v="01/21/2024"/>
    <s v="VIP"/>
    <x v="0"/>
    <s v="TikTok"/>
    <n v="339.99"/>
    <n v="1"/>
    <s v="Completed"/>
    <x v="20"/>
    <x v="2"/>
    <m/>
    <m/>
    <m/>
    <m/>
    <m/>
    <n v="0"/>
    <n v="0"/>
    <n v="0"/>
  </r>
  <r>
    <s v="01/21/2024"/>
    <s v="GA"/>
    <x v="5"/>
    <s v="Spotify"/>
    <n v="159.99"/>
    <n v="1"/>
    <s v="Completed"/>
    <x v="20"/>
    <x v="3"/>
    <m/>
    <m/>
    <m/>
    <m/>
    <m/>
    <n v="0"/>
    <n v="0"/>
    <n v="0"/>
  </r>
  <r>
    <s v="01/21/2024"/>
    <s v="GA"/>
    <x v="3"/>
    <s v="Spotify"/>
    <n v="187.49"/>
    <n v="1"/>
    <s v="Completed"/>
    <x v="20"/>
    <x v="3"/>
    <m/>
    <m/>
    <m/>
    <m/>
    <m/>
    <n v="0"/>
    <n v="0"/>
    <n v="0"/>
  </r>
  <r>
    <s v="01/21/2024"/>
    <s v="GA"/>
    <x v="5"/>
    <s v="Instagram"/>
    <n v="159.99"/>
    <n v="2"/>
    <s v="Completed"/>
    <x v="20"/>
    <x v="0"/>
    <m/>
    <m/>
    <m/>
    <m/>
    <m/>
    <n v="0"/>
    <n v="0"/>
    <n v="0"/>
  </r>
  <r>
    <s v="01/21/2024"/>
    <s v="GA"/>
    <x v="4"/>
    <s v="TikTok"/>
    <n v="169.99"/>
    <n v="1"/>
    <s v="Completed"/>
    <x v="20"/>
    <x v="2"/>
    <m/>
    <m/>
    <m/>
    <m/>
    <m/>
    <n v="0"/>
    <n v="0"/>
    <n v="0"/>
  </r>
  <r>
    <s v="01/21/2024"/>
    <s v="GA"/>
    <x v="5"/>
    <s v="Spotify"/>
    <n v="159.99"/>
    <n v="1"/>
    <s v="Completed"/>
    <x v="20"/>
    <x v="3"/>
    <m/>
    <m/>
    <m/>
    <m/>
    <m/>
    <n v="0"/>
    <n v="0"/>
    <n v="0"/>
  </r>
  <r>
    <s v="01/21/2024"/>
    <s v="GA"/>
    <x v="5"/>
    <s v="Instagram"/>
    <n v="199.99"/>
    <n v="1"/>
    <s v="Completed"/>
    <x v="20"/>
    <x v="0"/>
    <m/>
    <m/>
    <m/>
    <m/>
    <m/>
    <n v="0"/>
    <n v="0"/>
    <n v="0"/>
  </r>
  <r>
    <s v="01/21/2024"/>
    <s v="GA"/>
    <x v="5"/>
    <s v="Spotify"/>
    <n v="159.99"/>
    <n v="2"/>
    <s v="Completed"/>
    <x v="20"/>
    <x v="3"/>
    <m/>
    <m/>
    <m/>
    <m/>
    <m/>
    <n v="0"/>
    <n v="0"/>
    <n v="0"/>
  </r>
  <r>
    <s v="01/22/2024"/>
    <s v="GA"/>
    <x v="3"/>
    <s v="Instagram"/>
    <n v="149.99"/>
    <n v="1"/>
    <s v="Completed"/>
    <x v="21"/>
    <x v="0"/>
    <s v="instagram_promo"/>
    <n v="1237.2"/>
    <n v="50995"/>
    <n v="1031"/>
    <s v="TX"/>
    <n v="2.0217668398862635E-2"/>
    <n v="1.2"/>
    <n v="9.6993210475266732E-4"/>
  </r>
  <r>
    <s v="01/22/2024"/>
    <s v="GA"/>
    <x v="1"/>
    <s v="Instagram"/>
    <n v="199.99"/>
    <n v="1"/>
    <s v="Completed"/>
    <x v="21"/>
    <x v="0"/>
    <s v="instagram_promo"/>
    <n v="1237.2"/>
    <n v="50995"/>
    <n v="1031"/>
    <s v="TX"/>
    <n v="2.0217668398862635E-2"/>
    <n v="1.2"/>
    <n v="9.6993210475266732E-4"/>
  </r>
  <r>
    <s v="01/22/2024"/>
    <s v="GA"/>
    <x v="0"/>
    <s v="Blog"/>
    <n v="212.49"/>
    <n v="1"/>
    <s v="Completed"/>
    <x v="21"/>
    <x v="1"/>
    <m/>
    <m/>
    <m/>
    <m/>
    <m/>
    <n v="0"/>
    <n v="0"/>
    <n v="0"/>
  </r>
  <r>
    <s v="01/22/2024"/>
    <s v="GA"/>
    <x v="3"/>
    <s v="TikTok"/>
    <n v="187.49"/>
    <n v="2"/>
    <s v="Completed"/>
    <x v="21"/>
    <x v="2"/>
    <m/>
    <m/>
    <m/>
    <m/>
    <m/>
    <n v="0"/>
    <n v="0"/>
    <n v="0"/>
  </r>
  <r>
    <s v="01/22/2024"/>
    <s v="GA"/>
    <x v="2"/>
    <s v="Instagram"/>
    <n v="224.99"/>
    <n v="2"/>
    <s v="Completed"/>
    <x v="21"/>
    <x v="0"/>
    <s v="instagram_promo"/>
    <n v="1237.2"/>
    <n v="50995"/>
    <n v="1031"/>
    <s v="TX"/>
    <n v="2.0217668398862635E-2"/>
    <n v="1.2"/>
    <n v="1.9398642095053346E-3"/>
  </r>
  <r>
    <s v="01/22/2024"/>
    <s v="VIP"/>
    <x v="5"/>
    <s v="Blog"/>
    <n v="319.99"/>
    <n v="1"/>
    <s v="Completed"/>
    <x v="21"/>
    <x v="1"/>
    <m/>
    <m/>
    <m/>
    <m/>
    <m/>
    <n v="0"/>
    <n v="0"/>
    <n v="0"/>
  </r>
  <r>
    <s v="01/22/2024"/>
    <s v="GA"/>
    <x v="0"/>
    <s v="Blog"/>
    <n v="169.99"/>
    <n v="3"/>
    <s v="Completed"/>
    <x v="21"/>
    <x v="1"/>
    <m/>
    <m/>
    <m/>
    <m/>
    <m/>
    <n v="0"/>
    <n v="0"/>
    <n v="0"/>
  </r>
  <r>
    <s v="01/22/2024"/>
    <s v="GA"/>
    <x v="4"/>
    <s v="Instagram"/>
    <n v="212.49"/>
    <n v="2"/>
    <s v="Completed"/>
    <x v="21"/>
    <x v="0"/>
    <s v="instagram_promo"/>
    <n v="1237.2"/>
    <n v="50995"/>
    <n v="1031"/>
    <s v="TX"/>
    <n v="2.0217668398862635E-2"/>
    <n v="1.2"/>
    <n v="1.9398642095053346E-3"/>
  </r>
  <r>
    <s v="01/22/2024"/>
    <s v="GA"/>
    <x v="4"/>
    <s v="Instagram"/>
    <n v="169.99"/>
    <n v="1"/>
    <s v="Completed"/>
    <x v="21"/>
    <x v="0"/>
    <s v="instagram_promo"/>
    <n v="1237.2"/>
    <n v="50995"/>
    <n v="1031"/>
    <s v="TX"/>
    <n v="2.0217668398862635E-2"/>
    <n v="1.2"/>
    <n v="9.6993210475266732E-4"/>
  </r>
  <r>
    <s v="01/22/2024"/>
    <s v="GA"/>
    <x v="0"/>
    <s v="Instagram"/>
    <n v="169.99"/>
    <n v="1"/>
    <s v="Completed"/>
    <x v="21"/>
    <x v="0"/>
    <s v="instagram_promo"/>
    <n v="1237.2"/>
    <n v="50995"/>
    <n v="1031"/>
    <s v="TX"/>
    <n v="2.0217668398862635E-2"/>
    <n v="1.2"/>
    <n v="9.6993210475266732E-4"/>
  </r>
  <r>
    <s v="01/22/2024"/>
    <s v="GA"/>
    <x v="1"/>
    <s v="Instagram"/>
    <n v="199.99"/>
    <n v="1"/>
    <s v="Completed"/>
    <x v="21"/>
    <x v="0"/>
    <s v="instagram_promo"/>
    <n v="1237.2"/>
    <n v="50995"/>
    <n v="1031"/>
    <s v="TX"/>
    <n v="2.0217668398862635E-2"/>
    <n v="1.2"/>
    <n v="9.6993210475266732E-4"/>
  </r>
  <r>
    <s v="01/22/2024"/>
    <s v="GA"/>
    <x v="3"/>
    <s v="Blog"/>
    <n v="149.99"/>
    <n v="2"/>
    <s v="Completed"/>
    <x v="21"/>
    <x v="1"/>
    <m/>
    <m/>
    <m/>
    <m/>
    <m/>
    <n v="0"/>
    <n v="0"/>
    <n v="0"/>
  </r>
  <r>
    <s v="01/22/2024"/>
    <s v="GA"/>
    <x v="1"/>
    <s v="Spotify"/>
    <n v="199.99"/>
    <n v="1"/>
    <s v="Completed"/>
    <x v="21"/>
    <x v="3"/>
    <m/>
    <m/>
    <m/>
    <m/>
    <m/>
    <n v="0"/>
    <n v="0"/>
    <n v="0"/>
  </r>
  <r>
    <s v="01/22/2024"/>
    <s v="GA"/>
    <x v="2"/>
    <s v="Instagram"/>
    <n v="179.99"/>
    <n v="1"/>
    <s v="Completed"/>
    <x v="21"/>
    <x v="0"/>
    <s v="instagram_promo"/>
    <n v="1237.2"/>
    <n v="50995"/>
    <n v="1031"/>
    <s v="TX"/>
    <n v="2.0217668398862635E-2"/>
    <n v="1.2"/>
    <n v="9.6993210475266732E-4"/>
  </r>
  <r>
    <s v="01/22/2024"/>
    <m/>
    <x v="4"/>
    <s v="Instagram"/>
    <n v="169.99"/>
    <n v="2"/>
    <s v="Completed"/>
    <x v="21"/>
    <x v="0"/>
    <s v="instagram_promo"/>
    <n v="1237.2"/>
    <n v="50995"/>
    <n v="1031"/>
    <s v="TX"/>
    <n v="2.0217668398862635E-2"/>
    <n v="1.2"/>
    <n v="1.9398642095053346E-3"/>
  </r>
  <r>
    <s v="01/22/2024"/>
    <s v="GA"/>
    <x v="3"/>
    <s v="Instagram"/>
    <n v="149.99"/>
    <n v="2"/>
    <s v="Completed"/>
    <x v="21"/>
    <x v="0"/>
    <s v="instagram_promo"/>
    <n v="1237.2"/>
    <n v="50995"/>
    <n v="1031"/>
    <s v="TX"/>
    <n v="2.0217668398862635E-2"/>
    <n v="1.2"/>
    <n v="1.9398642095053346E-3"/>
  </r>
  <r>
    <s v="01/22/2024"/>
    <s v="GA"/>
    <x v="5"/>
    <s v="TikTok"/>
    <n v="159.99"/>
    <n v="1"/>
    <s v="Completed"/>
    <x v="21"/>
    <x v="2"/>
    <m/>
    <m/>
    <m/>
    <m/>
    <m/>
    <n v="0"/>
    <n v="0"/>
    <n v="0"/>
  </r>
  <r>
    <s v="01/22/2024"/>
    <s v="GA"/>
    <x v="3"/>
    <s v="Blog"/>
    <n v="149.99"/>
    <n v="1"/>
    <s v="Completed"/>
    <x v="21"/>
    <x v="1"/>
    <m/>
    <m/>
    <m/>
    <m/>
    <m/>
    <n v="0"/>
    <n v="0"/>
    <n v="0"/>
  </r>
  <r>
    <s v="01/22/2024"/>
    <s v="GA"/>
    <x v="2"/>
    <s v="Spotify"/>
    <n v="179.99"/>
    <n v="1"/>
    <s v="Completed"/>
    <x v="21"/>
    <x v="3"/>
    <m/>
    <m/>
    <m/>
    <m/>
    <m/>
    <n v="0"/>
    <n v="0"/>
    <n v="0"/>
  </r>
  <r>
    <s v="01/22/2024"/>
    <s v="GA"/>
    <x v="5"/>
    <s v="Instagram"/>
    <n v="199.99"/>
    <n v="1"/>
    <s v="Completed"/>
    <x v="21"/>
    <x v="0"/>
    <s v="instagram_promo"/>
    <n v="1237.2"/>
    <n v="50995"/>
    <n v="1031"/>
    <s v="TX"/>
    <n v="2.0217668398862635E-2"/>
    <n v="1.2"/>
    <n v="9.6993210475266732E-4"/>
  </r>
  <r>
    <s v="01/22/2024"/>
    <s v="GA"/>
    <x v="3"/>
    <s v="Blog"/>
    <n v="149.99"/>
    <n v="1"/>
    <s v="Completed"/>
    <x v="21"/>
    <x v="1"/>
    <m/>
    <m/>
    <m/>
    <m/>
    <m/>
    <n v="0"/>
    <n v="0"/>
    <n v="0"/>
  </r>
  <r>
    <s v="01/22/2024"/>
    <m/>
    <x v="5"/>
    <s v="Blog"/>
    <n v="159.99"/>
    <n v="1"/>
    <s v="Completed"/>
    <x v="21"/>
    <x v="1"/>
    <m/>
    <m/>
    <m/>
    <m/>
    <m/>
    <n v="0"/>
    <n v="0"/>
    <n v="0"/>
  </r>
  <r>
    <s v="01/22/2024"/>
    <s v="GA"/>
    <x v="2"/>
    <s v="Instagram"/>
    <n v="224.99"/>
    <n v="1"/>
    <s v="Completed"/>
    <x v="21"/>
    <x v="0"/>
    <s v="instagram_promo"/>
    <n v="1237.2"/>
    <n v="50995"/>
    <n v="1031"/>
    <s v="TX"/>
    <n v="2.0217668398862635E-2"/>
    <n v="1.2"/>
    <n v="9.6993210475266732E-4"/>
  </r>
  <r>
    <s v="01/22/2024"/>
    <s v="GA"/>
    <x v="3"/>
    <s v="Instagram"/>
    <n v="149.99"/>
    <n v="2"/>
    <s v="Completed"/>
    <x v="21"/>
    <x v="0"/>
    <s v="instagram_promo"/>
    <n v="1237.2"/>
    <n v="50995"/>
    <n v="1031"/>
    <s v="TX"/>
    <n v="2.0217668398862635E-2"/>
    <n v="1.2"/>
    <n v="1.9398642095053346E-3"/>
  </r>
  <r>
    <s v="01/22/2024"/>
    <s v="GA"/>
    <x v="3"/>
    <s v="Instagram"/>
    <n v="149.99"/>
    <n v="2"/>
    <s v="Completed"/>
    <x v="21"/>
    <x v="0"/>
    <s v="instagram_promo"/>
    <n v="1237.2"/>
    <n v="50995"/>
    <n v="1031"/>
    <s v="TX"/>
    <n v="2.0217668398862635E-2"/>
    <n v="1.2"/>
    <n v="1.9398642095053346E-3"/>
  </r>
  <r>
    <s v="01/22/2024"/>
    <s v="GA"/>
    <x v="2"/>
    <s v="TikTok"/>
    <n v="179.99"/>
    <n v="2"/>
    <s v="Completed"/>
    <x v="21"/>
    <x v="2"/>
    <m/>
    <m/>
    <m/>
    <m/>
    <m/>
    <n v="0"/>
    <n v="0"/>
    <n v="0"/>
  </r>
  <r>
    <s v="01/22/2024"/>
    <s v="GA"/>
    <x v="6"/>
    <s v="TikTok"/>
    <n v="199.99"/>
    <n v="1"/>
    <s v="Completed"/>
    <x v="21"/>
    <x v="2"/>
    <m/>
    <m/>
    <m/>
    <m/>
    <m/>
    <n v="0"/>
    <n v="0"/>
    <n v="0"/>
  </r>
  <r>
    <s v="01/22/2024"/>
    <s v="GA"/>
    <x v="5"/>
    <s v="Blog"/>
    <n v="159.99"/>
    <n v="1"/>
    <s v="Completed"/>
    <x v="21"/>
    <x v="1"/>
    <m/>
    <m/>
    <m/>
    <m/>
    <m/>
    <n v="0"/>
    <n v="0"/>
    <n v="0"/>
  </r>
  <r>
    <s v="01/22/2024"/>
    <s v="GA"/>
    <x v="0"/>
    <s v="TikTok"/>
    <n v="212.49"/>
    <n v="1"/>
    <s v="Completed"/>
    <x v="21"/>
    <x v="2"/>
    <m/>
    <m/>
    <m/>
    <m/>
    <m/>
    <n v="0"/>
    <n v="0"/>
    <n v="0"/>
  </r>
  <r>
    <s v="01/22/2024"/>
    <s v="GA"/>
    <x v="5"/>
    <s v="Instagram"/>
    <n v="159.99"/>
    <n v="3"/>
    <s v="Completed"/>
    <x v="21"/>
    <x v="0"/>
    <s v="instagram_promo"/>
    <n v="1237.2"/>
    <n v="50995"/>
    <n v="1031"/>
    <s v="TX"/>
    <n v="2.0217668398862635E-2"/>
    <n v="1.2"/>
    <n v="2.9097963142580021E-3"/>
  </r>
  <r>
    <s v="01/22/2024"/>
    <s v="GA"/>
    <x v="4"/>
    <s v="Instagram"/>
    <n v="212.49"/>
    <n v="1"/>
    <s v="Completed"/>
    <x v="21"/>
    <x v="0"/>
    <s v="instagram_promo"/>
    <n v="1237.2"/>
    <n v="50995"/>
    <n v="1031"/>
    <s v="TX"/>
    <n v="2.0217668398862635E-2"/>
    <n v="1.2"/>
    <n v="9.6993210475266732E-4"/>
  </r>
  <r>
    <s v="01/22/2024"/>
    <s v="GA"/>
    <x v="1"/>
    <s v="Instagram"/>
    <n v="199.99"/>
    <n v="1"/>
    <s v="Completed"/>
    <x v="21"/>
    <x v="0"/>
    <s v="instagram_promo"/>
    <n v="1237.2"/>
    <n v="50995"/>
    <n v="1031"/>
    <s v="TX"/>
    <n v="2.0217668398862635E-2"/>
    <n v="1.2"/>
    <n v="9.6993210475266732E-4"/>
  </r>
  <r>
    <s v="01/22/2024"/>
    <s v="VIP"/>
    <x v="0"/>
    <s v="Instagram"/>
    <n v="339.99"/>
    <n v="1"/>
    <s v="Completed"/>
    <x v="21"/>
    <x v="0"/>
    <s v="instagram_promo"/>
    <n v="1237.2"/>
    <n v="50995"/>
    <n v="1031"/>
    <s v="TX"/>
    <n v="2.0217668398862635E-2"/>
    <n v="1.2"/>
    <n v="9.6993210475266732E-4"/>
  </r>
  <r>
    <s v="01/22/2024"/>
    <s v="GA"/>
    <x v="3"/>
    <s v="Instagram"/>
    <n v="149.99"/>
    <n v="1"/>
    <s v="Completed"/>
    <x v="21"/>
    <x v="0"/>
    <s v="instagram_promo"/>
    <n v="1237.2"/>
    <n v="50995"/>
    <n v="1031"/>
    <s v="TX"/>
    <n v="2.0217668398862635E-2"/>
    <n v="1.2"/>
    <n v="9.6993210475266732E-4"/>
  </r>
  <r>
    <s v="01/22/2024"/>
    <s v="GA"/>
    <x v="0"/>
    <s v="TikTok"/>
    <n v="212.49"/>
    <n v="2"/>
    <s v="Completed"/>
    <x v="21"/>
    <x v="2"/>
    <m/>
    <m/>
    <m/>
    <m/>
    <m/>
    <n v="0"/>
    <n v="0"/>
    <n v="0"/>
  </r>
  <r>
    <s v="01/22/2024"/>
    <s v="GA"/>
    <x v="4"/>
    <s v="Instagram"/>
    <n v="212.49"/>
    <n v="1"/>
    <s v="Completed"/>
    <x v="21"/>
    <x v="0"/>
    <s v="instagram_promo"/>
    <n v="1237.2"/>
    <n v="50995"/>
    <n v="1031"/>
    <s v="TX"/>
    <n v="2.0217668398862635E-2"/>
    <n v="1.2"/>
    <n v="9.6993210475266732E-4"/>
  </r>
  <r>
    <s v="01/22/2024"/>
    <s v="GA"/>
    <x v="2"/>
    <s v="Instagram"/>
    <n v="179.99"/>
    <n v="2"/>
    <s v="Completed"/>
    <x v="21"/>
    <x v="0"/>
    <s v="instagram_promo"/>
    <n v="1237.2"/>
    <n v="50995"/>
    <n v="1031"/>
    <s v="TX"/>
    <n v="2.0217668398862635E-2"/>
    <n v="1.2"/>
    <n v="1.9398642095053346E-3"/>
  </r>
  <r>
    <s v="01/22/2024"/>
    <s v="GA"/>
    <x v="4"/>
    <s v="Instagram"/>
    <n v="169.99"/>
    <n v="1"/>
    <s v="Completed"/>
    <x v="21"/>
    <x v="0"/>
    <s v="instagram_promo"/>
    <n v="1237.2"/>
    <n v="50995"/>
    <n v="1031"/>
    <s v="TX"/>
    <n v="2.0217668398862635E-2"/>
    <n v="1.2"/>
    <n v="9.6993210475266732E-4"/>
  </r>
  <r>
    <s v="01/22/2024"/>
    <s v="GA"/>
    <x v="5"/>
    <s v="Instagram"/>
    <n v="159.99"/>
    <n v="2"/>
    <s v="Completed"/>
    <x v="21"/>
    <x v="0"/>
    <s v="instagram_promo"/>
    <n v="1237.2"/>
    <n v="50995"/>
    <n v="1031"/>
    <s v="TX"/>
    <n v="2.0217668398862635E-2"/>
    <n v="1.2"/>
    <n v="1.9398642095053346E-3"/>
  </r>
  <r>
    <s v="01/22/2024"/>
    <s v="GA"/>
    <x v="0"/>
    <s v="Instagram"/>
    <n v="169.99"/>
    <n v="1"/>
    <s v="Completed"/>
    <x v="21"/>
    <x v="0"/>
    <s v="instagram_promo"/>
    <n v="1237.2"/>
    <n v="50995"/>
    <n v="1031"/>
    <s v="TX"/>
    <n v="2.0217668398862635E-2"/>
    <n v="1.2"/>
    <n v="9.6993210475266732E-4"/>
  </r>
  <r>
    <s v="01/22/2024"/>
    <s v="GA"/>
    <x v="3"/>
    <s v="Spotify"/>
    <n v="149.99"/>
    <n v="3"/>
    <s v="Completed"/>
    <x v="21"/>
    <x v="3"/>
    <m/>
    <m/>
    <m/>
    <m/>
    <m/>
    <n v="0"/>
    <n v="0"/>
    <n v="0"/>
  </r>
  <r>
    <s v="01/22/2024"/>
    <s v="GA"/>
    <x v="5"/>
    <s v="Instagram"/>
    <n v="159.99"/>
    <n v="1"/>
    <s v="Completed"/>
    <x v="21"/>
    <x v="0"/>
    <s v="instagram_promo"/>
    <n v="1237.2"/>
    <n v="50995"/>
    <n v="1031"/>
    <s v="TX"/>
    <n v="2.0217668398862635E-2"/>
    <n v="1.2"/>
    <n v="9.6993210475266732E-4"/>
  </r>
  <r>
    <s v="01/22/2024"/>
    <s v="GA"/>
    <x v="4"/>
    <s v="Instagram"/>
    <n v="169.99"/>
    <n v="1"/>
    <s v="Completed"/>
    <x v="21"/>
    <x v="0"/>
    <s v="instagram_promo"/>
    <n v="1237.2"/>
    <n v="50995"/>
    <n v="1031"/>
    <s v="TX"/>
    <n v="2.0217668398862635E-2"/>
    <n v="1.2"/>
    <n v="9.6993210475266732E-4"/>
  </r>
  <r>
    <s v="01/22/2024"/>
    <s v="GA"/>
    <x v="0"/>
    <s v="Spotify"/>
    <n v="169.99"/>
    <n v="1"/>
    <s v="Completed"/>
    <x v="21"/>
    <x v="3"/>
    <m/>
    <m/>
    <m/>
    <m/>
    <m/>
    <n v="0"/>
    <n v="0"/>
    <n v="0"/>
  </r>
  <r>
    <s v="01/22/2024"/>
    <s v="GA"/>
    <x v="6"/>
    <s v="Instagram"/>
    <n v="199.99"/>
    <n v="1"/>
    <s v="Completed"/>
    <x v="21"/>
    <x v="0"/>
    <s v="instagram_promo"/>
    <n v="1237.2"/>
    <n v="50995"/>
    <n v="1031"/>
    <s v="TX"/>
    <n v="2.0217668398862635E-2"/>
    <n v="1.2"/>
    <n v="9.6993210475266732E-4"/>
  </r>
  <r>
    <s v="01/22/2024"/>
    <s v="GA"/>
    <x v="3"/>
    <s v="TikTok"/>
    <n v="149.99"/>
    <n v="1"/>
    <s v="Completed"/>
    <x v="21"/>
    <x v="2"/>
    <m/>
    <m/>
    <m/>
    <m/>
    <m/>
    <n v="0"/>
    <n v="0"/>
    <n v="0"/>
  </r>
  <r>
    <s v="01/22/2024"/>
    <s v="GA"/>
    <x v="4"/>
    <s v="TikTok"/>
    <n v="169.99"/>
    <n v="1"/>
    <s v="Completed"/>
    <x v="21"/>
    <x v="2"/>
    <m/>
    <m/>
    <m/>
    <m/>
    <m/>
    <n v="0"/>
    <n v="0"/>
    <n v="0"/>
  </r>
  <r>
    <s v="01/22/2024"/>
    <s v="GA"/>
    <x v="3"/>
    <s v="Blog"/>
    <n v="187.49"/>
    <n v="1"/>
    <s v="Completed"/>
    <x v="21"/>
    <x v="1"/>
    <m/>
    <m/>
    <m/>
    <m/>
    <m/>
    <n v="0"/>
    <n v="0"/>
    <n v="0"/>
  </r>
  <r>
    <s v="01/22/2024"/>
    <s v="GA"/>
    <x v="3"/>
    <s v="Blog"/>
    <n v="149.99"/>
    <n v="3"/>
    <s v="Completed"/>
    <x v="21"/>
    <x v="1"/>
    <m/>
    <m/>
    <m/>
    <m/>
    <m/>
    <n v="0"/>
    <n v="0"/>
    <n v="0"/>
  </r>
  <r>
    <s v="01/22/2024"/>
    <s v="GA"/>
    <x v="3"/>
    <s v="TikTok"/>
    <n v="187.49"/>
    <n v="1"/>
    <s v="Completed"/>
    <x v="21"/>
    <x v="2"/>
    <m/>
    <m/>
    <m/>
    <m/>
    <m/>
    <n v="0"/>
    <n v="0"/>
    <n v="0"/>
  </r>
  <r>
    <s v="01/22/2024"/>
    <m/>
    <x v="0"/>
    <s v="Blog"/>
    <n v="169.99"/>
    <n v="1"/>
    <s v="Completed"/>
    <x v="21"/>
    <x v="1"/>
    <m/>
    <m/>
    <m/>
    <m/>
    <m/>
    <n v="0"/>
    <n v="0"/>
    <n v="0"/>
  </r>
  <r>
    <s v="01/22/2024"/>
    <s v="GA"/>
    <x v="3"/>
    <s v="Blog"/>
    <n v="149.99"/>
    <n v="2"/>
    <s v="Completed"/>
    <x v="21"/>
    <x v="1"/>
    <m/>
    <m/>
    <m/>
    <m/>
    <m/>
    <n v="0"/>
    <n v="0"/>
    <n v="0"/>
  </r>
  <r>
    <s v="01/22/2024"/>
    <s v="GA"/>
    <x v="3"/>
    <s v="Instagram"/>
    <n v="149.99"/>
    <n v="1"/>
    <s v="Completed"/>
    <x v="21"/>
    <x v="0"/>
    <s v="instagram_promo"/>
    <n v="1237.2"/>
    <n v="50995"/>
    <n v="1031"/>
    <s v="TX"/>
    <n v="2.0217668398862635E-2"/>
    <n v="1.2"/>
    <n v="9.6993210475266732E-4"/>
  </r>
  <r>
    <s v="01/22/2024"/>
    <s v="GA"/>
    <x v="2"/>
    <s v="TikTok"/>
    <n v="179.99"/>
    <n v="1"/>
    <s v="Completed"/>
    <x v="21"/>
    <x v="2"/>
    <m/>
    <m/>
    <m/>
    <m/>
    <m/>
    <n v="0"/>
    <n v="0"/>
    <n v="0"/>
  </r>
  <r>
    <s v="01/22/2024"/>
    <s v="GA"/>
    <x v="2"/>
    <s v="Blog"/>
    <n v="179.99"/>
    <n v="2"/>
    <s v="Completed"/>
    <x v="21"/>
    <x v="1"/>
    <m/>
    <m/>
    <m/>
    <m/>
    <m/>
    <n v="0"/>
    <n v="0"/>
    <n v="0"/>
  </r>
  <r>
    <s v="01/22/2024"/>
    <s v="GA"/>
    <x v="5"/>
    <s v="Instagram"/>
    <n v="159.99"/>
    <n v="2"/>
    <s v="Completed"/>
    <x v="21"/>
    <x v="0"/>
    <s v="instagram_promo"/>
    <n v="1237.2"/>
    <n v="50995"/>
    <n v="1031"/>
    <s v="TX"/>
    <n v="2.0217668398862635E-2"/>
    <n v="1.2"/>
    <n v="1.9398642095053346E-3"/>
  </r>
  <r>
    <s v="01/22/2024"/>
    <s v="GA"/>
    <x v="5"/>
    <s v="Instagram"/>
    <n v="199.99"/>
    <n v="1"/>
    <s v="Completed"/>
    <x v="21"/>
    <x v="0"/>
    <s v="instagram_promo"/>
    <n v="1237.2"/>
    <n v="50995"/>
    <n v="1031"/>
    <s v="TX"/>
    <n v="2.0217668398862635E-2"/>
    <n v="1.2"/>
    <n v="9.6993210475266732E-4"/>
  </r>
  <r>
    <s v="01/22/2024"/>
    <s v="VIP"/>
    <x v="3"/>
    <s v="Spotify"/>
    <n v="299.99"/>
    <n v="1"/>
    <s v="Completed"/>
    <x v="21"/>
    <x v="3"/>
    <m/>
    <m/>
    <m/>
    <m/>
    <m/>
    <n v="0"/>
    <n v="0"/>
    <n v="0"/>
  </r>
  <r>
    <s v="01/22/2024"/>
    <s v="GA"/>
    <x v="3"/>
    <s v="TikTok"/>
    <n v="187.49"/>
    <n v="1"/>
    <s v="Completed"/>
    <x v="21"/>
    <x v="2"/>
    <m/>
    <m/>
    <m/>
    <m/>
    <m/>
    <n v="0"/>
    <n v="0"/>
    <n v="0"/>
  </r>
  <r>
    <s v="01/22/2024"/>
    <s v="GA"/>
    <x v="3"/>
    <s v="Instagram"/>
    <n v="187.49"/>
    <n v="1"/>
    <s v="Completed"/>
    <x v="21"/>
    <x v="0"/>
    <s v="instagram_promo"/>
    <n v="1237.2"/>
    <n v="50995"/>
    <n v="1031"/>
    <s v="TX"/>
    <n v="2.0217668398862635E-2"/>
    <n v="1.2"/>
    <n v="9.6993210475266732E-4"/>
  </r>
  <r>
    <s v="01/22/2024"/>
    <s v="VIP"/>
    <x v="3"/>
    <s v="TikTok"/>
    <n v="299.99"/>
    <n v="1"/>
    <s v="Completed"/>
    <x v="21"/>
    <x v="2"/>
    <m/>
    <m/>
    <m/>
    <m/>
    <m/>
    <n v="0"/>
    <n v="0"/>
    <n v="0"/>
  </r>
  <r>
    <s v="01/22/2024"/>
    <s v="VIP"/>
    <x v="5"/>
    <s v="Blog"/>
    <n v="319.99"/>
    <n v="1"/>
    <s v="Completed"/>
    <x v="21"/>
    <x v="1"/>
    <m/>
    <m/>
    <m/>
    <m/>
    <m/>
    <n v="0"/>
    <n v="0"/>
    <n v="0"/>
  </r>
  <r>
    <s v="01/22/2024"/>
    <s v="GA"/>
    <x v="2"/>
    <s v="Spotify"/>
    <n v="224.99"/>
    <n v="1"/>
    <s v="Completed"/>
    <x v="21"/>
    <x v="3"/>
    <m/>
    <m/>
    <m/>
    <m/>
    <m/>
    <n v="0"/>
    <n v="0"/>
    <n v="0"/>
  </r>
  <r>
    <s v="01/22/2024"/>
    <s v="GA"/>
    <x v="3"/>
    <s v="TikTok"/>
    <n v="187.49"/>
    <n v="1"/>
    <s v="Completed"/>
    <x v="21"/>
    <x v="2"/>
    <m/>
    <m/>
    <m/>
    <m/>
    <m/>
    <n v="0"/>
    <n v="0"/>
    <n v="0"/>
  </r>
  <r>
    <s v="01/22/2024"/>
    <s v="GA"/>
    <x v="0"/>
    <s v="TikTok"/>
    <n v="212.49"/>
    <n v="1"/>
    <s v="Completed"/>
    <x v="21"/>
    <x v="2"/>
    <m/>
    <m/>
    <m/>
    <m/>
    <m/>
    <n v="0"/>
    <n v="0"/>
    <n v="0"/>
  </r>
  <r>
    <s v="01/22/2024"/>
    <s v="GA"/>
    <x v="2"/>
    <s v="Instagram"/>
    <n v="179.99"/>
    <n v="1"/>
    <s v="Completed"/>
    <x v="21"/>
    <x v="0"/>
    <s v="instagram_promo"/>
    <n v="1237.2"/>
    <n v="50995"/>
    <n v="1031"/>
    <s v="TX"/>
    <n v="2.0217668398862635E-2"/>
    <n v="1.2"/>
    <n v="9.6993210475266732E-4"/>
  </r>
  <r>
    <s v="01/22/2024"/>
    <s v="GA"/>
    <x v="5"/>
    <s v="TikTok"/>
    <n v="199.99"/>
    <n v="1"/>
    <s v="Completed"/>
    <x v="21"/>
    <x v="2"/>
    <m/>
    <m/>
    <m/>
    <m/>
    <m/>
    <n v="0"/>
    <n v="0"/>
    <n v="0"/>
  </r>
  <r>
    <s v="01/22/2024"/>
    <s v="GA"/>
    <x v="1"/>
    <s v="Instagram"/>
    <n v="199.99"/>
    <n v="1"/>
    <s v="Completed"/>
    <x v="21"/>
    <x v="0"/>
    <s v="instagram_promo"/>
    <n v="1237.2"/>
    <n v="50995"/>
    <n v="1031"/>
    <s v="TX"/>
    <n v="2.0217668398862635E-2"/>
    <n v="1.2"/>
    <n v="9.6993210475266732E-4"/>
  </r>
  <r>
    <s v="01/22/2024"/>
    <s v="GA"/>
    <x v="2"/>
    <s v="TikTok"/>
    <n v="179.99"/>
    <n v="1"/>
    <s v="Completed"/>
    <x v="21"/>
    <x v="2"/>
    <m/>
    <m/>
    <m/>
    <m/>
    <m/>
    <n v="0"/>
    <n v="0"/>
    <n v="0"/>
  </r>
  <r>
    <s v="01/22/2024"/>
    <s v="GA"/>
    <x v="1"/>
    <s v="Blog"/>
    <n v="199.99"/>
    <n v="1"/>
    <s v="Completed"/>
    <x v="21"/>
    <x v="1"/>
    <m/>
    <m/>
    <m/>
    <m/>
    <m/>
    <n v="0"/>
    <n v="0"/>
    <n v="0"/>
  </r>
  <r>
    <s v="01/22/2024"/>
    <s v="GA"/>
    <x v="0"/>
    <s v="Spotify"/>
    <n v="169.99"/>
    <n v="1"/>
    <s v="Completed"/>
    <x v="21"/>
    <x v="3"/>
    <m/>
    <m/>
    <m/>
    <m/>
    <m/>
    <n v="0"/>
    <n v="0"/>
    <n v="0"/>
  </r>
  <r>
    <s v="01/22/2024"/>
    <s v="GA"/>
    <x v="3"/>
    <s v="Blog"/>
    <n v="149.99"/>
    <n v="1"/>
    <s v="Completed"/>
    <x v="21"/>
    <x v="1"/>
    <m/>
    <m/>
    <m/>
    <m/>
    <m/>
    <n v="0"/>
    <n v="0"/>
    <n v="0"/>
  </r>
  <r>
    <s v="01/22/2024"/>
    <s v="GA"/>
    <x v="1"/>
    <s v="TikTok"/>
    <n v="199.99"/>
    <n v="1"/>
    <s v="Completed"/>
    <x v="21"/>
    <x v="2"/>
    <m/>
    <m/>
    <m/>
    <m/>
    <m/>
    <n v="0"/>
    <n v="0"/>
    <n v="0"/>
  </r>
  <r>
    <s v="01/22/2024"/>
    <s v="GA"/>
    <x v="5"/>
    <s v="Instagram"/>
    <n v="199.99"/>
    <n v="1"/>
    <s v="Completed"/>
    <x v="21"/>
    <x v="0"/>
    <s v="instagram_promo"/>
    <n v="1237.2"/>
    <n v="50995"/>
    <n v="1031"/>
    <s v="TX"/>
    <n v="2.0217668398862635E-2"/>
    <n v="1.2"/>
    <n v="9.6993210475266732E-4"/>
  </r>
  <r>
    <s v="01/22/2024"/>
    <s v="GA"/>
    <x v="4"/>
    <s v="Blog"/>
    <n v="212.49"/>
    <n v="1"/>
    <s v="Completed"/>
    <x v="21"/>
    <x v="1"/>
    <m/>
    <m/>
    <m/>
    <m/>
    <m/>
    <n v="0"/>
    <n v="0"/>
    <n v="0"/>
  </r>
  <r>
    <s v="01/22/2024"/>
    <s v="GA"/>
    <x v="1"/>
    <s v="TikTok"/>
    <n v="199.99"/>
    <n v="1"/>
    <s v="Completed"/>
    <x v="21"/>
    <x v="2"/>
    <m/>
    <m/>
    <m/>
    <m/>
    <m/>
    <n v="0"/>
    <n v="0"/>
    <n v="0"/>
  </r>
  <r>
    <s v="01/22/2024"/>
    <s v="GA"/>
    <x v="4"/>
    <s v="Instagram"/>
    <n v="169.99"/>
    <n v="1"/>
    <s v="Completed"/>
    <x v="21"/>
    <x v="0"/>
    <s v="instagram_promo"/>
    <n v="1237.2"/>
    <n v="50995"/>
    <n v="1031"/>
    <s v="TX"/>
    <n v="2.0217668398862635E-2"/>
    <n v="1.2"/>
    <n v="9.6993210475266732E-4"/>
  </r>
  <r>
    <s v="01/22/2024"/>
    <m/>
    <x v="0"/>
    <s v="Blog"/>
    <n v="169.99"/>
    <n v="3"/>
    <s v="Completed"/>
    <x v="21"/>
    <x v="1"/>
    <m/>
    <m/>
    <m/>
    <m/>
    <m/>
    <n v="0"/>
    <n v="0"/>
    <n v="0"/>
  </r>
  <r>
    <s v="01/22/2024"/>
    <s v="GA"/>
    <x v="5"/>
    <s v="Spotify"/>
    <n v="159.99"/>
    <n v="1"/>
    <s v="Completed"/>
    <x v="21"/>
    <x v="3"/>
    <m/>
    <m/>
    <m/>
    <m/>
    <m/>
    <n v="0"/>
    <n v="0"/>
    <n v="0"/>
  </r>
  <r>
    <s v="01/22/2024"/>
    <s v="GA"/>
    <x v="0"/>
    <s v="Blog"/>
    <n v="169.99"/>
    <n v="2"/>
    <s v="Completed"/>
    <x v="21"/>
    <x v="1"/>
    <m/>
    <m/>
    <m/>
    <m/>
    <m/>
    <n v="0"/>
    <n v="0"/>
    <n v="0"/>
  </r>
  <r>
    <s v="01/22/2024"/>
    <s v="GA"/>
    <x v="0"/>
    <s v="Instagram"/>
    <n v="212.49"/>
    <n v="2"/>
    <s v="Completed"/>
    <x v="21"/>
    <x v="0"/>
    <s v="instagram_promo"/>
    <n v="1237.2"/>
    <n v="50995"/>
    <n v="1031"/>
    <s v="TX"/>
    <n v="2.0217668398862635E-2"/>
    <n v="1.2"/>
    <n v="1.9398642095053346E-3"/>
  </r>
  <r>
    <s v="01/22/2024"/>
    <s v="VIP"/>
    <x v="3"/>
    <s v="Instagram"/>
    <n v="299.99"/>
    <n v="1"/>
    <s v="Completed"/>
    <x v="21"/>
    <x v="0"/>
    <s v="instagram_promo"/>
    <n v="1237.2"/>
    <n v="50995"/>
    <n v="1031"/>
    <s v="TX"/>
    <n v="2.0217668398862635E-2"/>
    <n v="1.2"/>
    <n v="9.6993210475266732E-4"/>
  </r>
  <r>
    <s v="01/22/2024"/>
    <m/>
    <x v="4"/>
    <s v="Instagram"/>
    <n v="169.99"/>
    <n v="2"/>
    <s v="Completed"/>
    <x v="21"/>
    <x v="0"/>
    <s v="instagram_promo"/>
    <n v="1237.2"/>
    <n v="50995"/>
    <n v="1031"/>
    <s v="TX"/>
    <n v="2.0217668398862635E-2"/>
    <n v="1.2"/>
    <n v="1.9398642095053346E-3"/>
  </r>
  <r>
    <s v="01/22/2024"/>
    <s v="GA"/>
    <x v="3"/>
    <s v="Blog"/>
    <n v="149.99"/>
    <n v="1"/>
    <s v="Completed"/>
    <x v="21"/>
    <x v="1"/>
    <m/>
    <m/>
    <m/>
    <m/>
    <m/>
    <n v="0"/>
    <n v="0"/>
    <n v="0"/>
  </r>
  <r>
    <s v="01/22/2024"/>
    <s v="GA"/>
    <x v="3"/>
    <s v="TikTok"/>
    <n v="187.49"/>
    <n v="4"/>
    <s v="Completed"/>
    <x v="21"/>
    <x v="2"/>
    <m/>
    <m/>
    <m/>
    <m/>
    <m/>
    <n v="0"/>
    <n v="0"/>
    <n v="0"/>
  </r>
  <r>
    <s v="01/22/2024"/>
    <s v="GA"/>
    <x v="2"/>
    <s v="Spotify"/>
    <n v="179.99"/>
    <n v="1"/>
    <s v="Completed"/>
    <x v="21"/>
    <x v="3"/>
    <m/>
    <m/>
    <m/>
    <m/>
    <m/>
    <n v="0"/>
    <n v="0"/>
    <n v="0"/>
  </r>
  <r>
    <s v="01/22/2024"/>
    <s v="GA"/>
    <x v="0"/>
    <s v="Instagram"/>
    <n v="212.49"/>
    <n v="2"/>
    <s v="Completed"/>
    <x v="21"/>
    <x v="0"/>
    <s v="instagram_promo"/>
    <n v="1237.2"/>
    <n v="50995"/>
    <n v="1031"/>
    <s v="TX"/>
    <n v="2.0217668398862635E-2"/>
    <n v="1.2"/>
    <n v="1.9398642095053346E-3"/>
  </r>
  <r>
    <s v="01/22/2024"/>
    <s v="VIP"/>
    <x v="0"/>
    <s v="TikTok"/>
    <n v="339.99"/>
    <n v="2"/>
    <s v="Completed"/>
    <x v="21"/>
    <x v="2"/>
    <m/>
    <m/>
    <m/>
    <m/>
    <m/>
    <n v="0"/>
    <n v="0"/>
    <n v="0"/>
  </r>
  <r>
    <s v="01/22/2024"/>
    <s v="GA"/>
    <x v="2"/>
    <s v="Instagram"/>
    <n v="179.99"/>
    <n v="1"/>
    <s v="Completed"/>
    <x v="21"/>
    <x v="0"/>
    <s v="instagram_promo"/>
    <n v="1237.2"/>
    <n v="50995"/>
    <n v="1031"/>
    <s v="TX"/>
    <n v="2.0217668398862635E-2"/>
    <n v="1.2"/>
    <n v="9.6993210475266732E-4"/>
  </r>
  <r>
    <s v="01/22/2024"/>
    <s v="GA"/>
    <x v="4"/>
    <s v="Blog"/>
    <n v="212.49"/>
    <n v="1"/>
    <s v="Completed"/>
    <x v="21"/>
    <x v="1"/>
    <m/>
    <m/>
    <m/>
    <m/>
    <m/>
    <n v="0"/>
    <n v="0"/>
    <n v="0"/>
  </r>
  <r>
    <s v="01/22/2024"/>
    <s v="GA"/>
    <x v="3"/>
    <s v="Instagram"/>
    <n v="149.99"/>
    <n v="1"/>
    <s v="Completed"/>
    <x v="21"/>
    <x v="0"/>
    <s v="instagram_promo"/>
    <n v="1237.2"/>
    <n v="50995"/>
    <n v="1031"/>
    <s v="TX"/>
    <n v="2.0217668398862635E-2"/>
    <n v="1.2"/>
    <n v="9.6993210475266732E-4"/>
  </r>
  <r>
    <s v="01/22/2024"/>
    <s v="GA"/>
    <x v="3"/>
    <s v="Instagram"/>
    <n v="149.99"/>
    <n v="1"/>
    <s v="Completed"/>
    <x v="21"/>
    <x v="0"/>
    <s v="instagram_promo"/>
    <n v="1237.2"/>
    <n v="50995"/>
    <n v="1031"/>
    <s v="TX"/>
    <n v="2.0217668398862635E-2"/>
    <n v="1.2"/>
    <n v="9.6993210475266732E-4"/>
  </r>
  <r>
    <s v="01/22/2024"/>
    <s v="GA"/>
    <x v="0"/>
    <s v="TikTok"/>
    <n v="212.49"/>
    <n v="1"/>
    <s v="Completed"/>
    <x v="21"/>
    <x v="2"/>
    <m/>
    <m/>
    <m/>
    <m/>
    <m/>
    <n v="0"/>
    <n v="0"/>
    <n v="0"/>
  </r>
  <r>
    <s v="01/22/2024"/>
    <s v="GA"/>
    <x v="3"/>
    <s v="Spotify"/>
    <n v="187.49"/>
    <n v="2"/>
    <s v="Completed"/>
    <x v="21"/>
    <x v="3"/>
    <m/>
    <m/>
    <m/>
    <m/>
    <m/>
    <n v="0"/>
    <n v="0"/>
    <n v="0"/>
  </r>
  <r>
    <s v="01/22/2024"/>
    <s v="GA"/>
    <x v="2"/>
    <s v="Instagram"/>
    <n v="224.99"/>
    <n v="3"/>
    <s v="Completed"/>
    <x v="21"/>
    <x v="0"/>
    <s v="instagram_promo"/>
    <n v="1237.2"/>
    <n v="50995"/>
    <n v="1031"/>
    <s v="TX"/>
    <n v="2.0217668398862635E-2"/>
    <n v="1.2"/>
    <n v="2.9097963142580021E-3"/>
  </r>
  <r>
    <s v="01/22/2024"/>
    <s v="GA"/>
    <x v="3"/>
    <s v="TikTok"/>
    <n v="149.99"/>
    <n v="3"/>
    <s v="Completed"/>
    <x v="21"/>
    <x v="2"/>
    <m/>
    <m/>
    <m/>
    <m/>
    <m/>
    <n v="0"/>
    <n v="0"/>
    <n v="0"/>
  </r>
  <r>
    <s v="01/23/2024"/>
    <s v="GA"/>
    <x v="3"/>
    <s v="Instagram"/>
    <n v="149.99"/>
    <n v="1"/>
    <s v="Completed"/>
    <x v="22"/>
    <x v="0"/>
    <m/>
    <m/>
    <m/>
    <m/>
    <m/>
    <n v="0"/>
    <n v="0"/>
    <n v="0"/>
  </r>
  <r>
    <s v="01/23/2024"/>
    <s v="GA"/>
    <x v="0"/>
    <s v="Spotify"/>
    <n v="169.99"/>
    <n v="1"/>
    <s v="Completed"/>
    <x v="22"/>
    <x v="3"/>
    <m/>
    <m/>
    <m/>
    <m/>
    <m/>
    <n v="0"/>
    <n v="0"/>
    <n v="0"/>
  </r>
  <r>
    <s v="01/23/2024"/>
    <s v="GA"/>
    <x v="5"/>
    <s v="TikTok"/>
    <n v="159.99"/>
    <n v="2"/>
    <s v="Completed"/>
    <x v="22"/>
    <x v="2"/>
    <s v="tiktok_promo"/>
    <n v="983.4"/>
    <n v="42539"/>
    <n v="894"/>
    <s v="texas"/>
    <n v="2.1016008838947789E-2"/>
    <n v="1.0999999999999999"/>
    <n v="2.2371364653243847E-3"/>
  </r>
  <r>
    <s v="01/23/2024"/>
    <s v="GA"/>
    <x v="5"/>
    <s v="TikTok"/>
    <n v="159.99"/>
    <n v="3"/>
    <s v="Completed"/>
    <x v="22"/>
    <x v="2"/>
    <s v="tiktok_promo"/>
    <n v="983.4"/>
    <n v="42539"/>
    <n v="894"/>
    <s v="texas"/>
    <n v="2.1016008838947789E-2"/>
    <n v="1.0999999999999999"/>
    <n v="3.3557046979865771E-3"/>
  </r>
  <r>
    <s v="01/23/2024"/>
    <s v="GA"/>
    <x v="3"/>
    <s v="Spotify"/>
    <n v="149.99"/>
    <n v="1"/>
    <s v="Completed"/>
    <x v="22"/>
    <x v="3"/>
    <m/>
    <m/>
    <m/>
    <m/>
    <m/>
    <n v="0"/>
    <n v="0"/>
    <n v="0"/>
  </r>
  <r>
    <s v="01/23/2024"/>
    <m/>
    <x v="6"/>
    <s v="TikTok"/>
    <n v="199.99"/>
    <n v="1"/>
    <s v="Completed"/>
    <x v="22"/>
    <x v="2"/>
    <s v="tiktok_promo"/>
    <n v="983.4"/>
    <n v="42539"/>
    <n v="894"/>
    <s v="texas"/>
    <n v="2.1016008838947789E-2"/>
    <n v="1.0999999999999999"/>
    <n v="1.1185682326621924E-3"/>
  </r>
  <r>
    <s v="01/23/2024"/>
    <s v="GA"/>
    <x v="0"/>
    <s v="Instagram"/>
    <n v="169.99"/>
    <n v="2"/>
    <s v="Completed"/>
    <x v="22"/>
    <x v="0"/>
    <m/>
    <m/>
    <m/>
    <m/>
    <m/>
    <n v="0"/>
    <n v="0"/>
    <n v="0"/>
  </r>
  <r>
    <s v="01/23/2024"/>
    <s v="GA"/>
    <x v="2"/>
    <s v="Spotify"/>
    <n v="224.99"/>
    <n v="1"/>
    <s v="Completed"/>
    <x v="22"/>
    <x v="3"/>
    <m/>
    <m/>
    <m/>
    <m/>
    <m/>
    <n v="0"/>
    <n v="0"/>
    <n v="0"/>
  </r>
  <r>
    <s v="01/23/2024"/>
    <s v="GA"/>
    <x v="2"/>
    <s v="Instagram"/>
    <n v="179.99"/>
    <n v="1"/>
    <s v="Completed"/>
    <x v="22"/>
    <x v="0"/>
    <m/>
    <m/>
    <m/>
    <m/>
    <m/>
    <n v="0"/>
    <n v="0"/>
    <n v="0"/>
  </r>
  <r>
    <s v="01/23/2024"/>
    <s v="GA"/>
    <x v="5"/>
    <s v="Spotify"/>
    <n v="159.99"/>
    <n v="3"/>
    <s v="Completed"/>
    <x v="22"/>
    <x v="3"/>
    <m/>
    <m/>
    <m/>
    <m/>
    <m/>
    <n v="0"/>
    <n v="0"/>
    <n v="0"/>
  </r>
  <r>
    <s v="01/23/2024"/>
    <s v="GA"/>
    <x v="2"/>
    <s v="Spotify"/>
    <n v="224.99"/>
    <n v="1"/>
    <s v="Completed"/>
    <x v="22"/>
    <x v="3"/>
    <m/>
    <m/>
    <m/>
    <m/>
    <m/>
    <n v="0"/>
    <n v="0"/>
    <n v="0"/>
  </r>
  <r>
    <s v="01/23/2024"/>
    <s v="GA"/>
    <x v="3"/>
    <s v="TikTok"/>
    <n v="149.99"/>
    <n v="3"/>
    <s v="Completed"/>
    <x v="22"/>
    <x v="2"/>
    <s v="tiktok_promo"/>
    <n v="983.4"/>
    <n v="42539"/>
    <n v="894"/>
    <s v="texas"/>
    <n v="2.1016008838947789E-2"/>
    <n v="1.0999999999999999"/>
    <n v="3.3557046979865771E-3"/>
  </r>
  <r>
    <s v="01/23/2024"/>
    <s v="GA"/>
    <x v="5"/>
    <s v="Instagram"/>
    <n v="159.99"/>
    <n v="2"/>
    <s v="Completed"/>
    <x v="22"/>
    <x v="0"/>
    <m/>
    <m/>
    <m/>
    <m/>
    <m/>
    <n v="0"/>
    <n v="0"/>
    <n v="0"/>
  </r>
  <r>
    <s v="01/23/2024"/>
    <s v="GA"/>
    <x v="3"/>
    <s v="Spotify"/>
    <n v="149.99"/>
    <n v="1"/>
    <s v="Completed"/>
    <x v="22"/>
    <x v="3"/>
    <m/>
    <m/>
    <m/>
    <m/>
    <m/>
    <n v="0"/>
    <n v="0"/>
    <n v="0"/>
  </r>
  <r>
    <s v="01/23/2024"/>
    <s v="GA"/>
    <x v="0"/>
    <s v="Instagram"/>
    <n v="169.99"/>
    <n v="1"/>
    <s v="Completed"/>
    <x v="22"/>
    <x v="0"/>
    <m/>
    <m/>
    <m/>
    <m/>
    <m/>
    <n v="0"/>
    <n v="0"/>
    <n v="0"/>
  </r>
  <r>
    <s v="01/23/2024"/>
    <s v="GA"/>
    <x v="3"/>
    <s v="Instagram"/>
    <n v="149.99"/>
    <n v="1"/>
    <s v="Completed"/>
    <x v="22"/>
    <x v="0"/>
    <m/>
    <m/>
    <m/>
    <m/>
    <m/>
    <n v="0"/>
    <n v="0"/>
    <n v="0"/>
  </r>
  <r>
    <s v="01/23/2024"/>
    <s v="GA"/>
    <x v="3"/>
    <s v="Spotify"/>
    <n v="187.49"/>
    <n v="2"/>
    <s v="Completed"/>
    <x v="22"/>
    <x v="3"/>
    <m/>
    <m/>
    <m/>
    <m/>
    <m/>
    <n v="0"/>
    <n v="0"/>
    <n v="0"/>
  </r>
  <r>
    <s v="01/23/2024"/>
    <s v="GA"/>
    <x v="4"/>
    <s v="Spotify"/>
    <n v="169.99"/>
    <n v="1"/>
    <s v="Completed"/>
    <x v="22"/>
    <x v="3"/>
    <m/>
    <m/>
    <m/>
    <m/>
    <m/>
    <n v="0"/>
    <n v="0"/>
    <n v="0"/>
  </r>
  <r>
    <s v="01/23/2024"/>
    <s v="GA"/>
    <x v="1"/>
    <s v="Spotify"/>
    <n v="199.99"/>
    <n v="1"/>
    <s v="Completed"/>
    <x v="22"/>
    <x v="3"/>
    <m/>
    <m/>
    <m/>
    <m/>
    <m/>
    <n v="0"/>
    <n v="0"/>
    <n v="0"/>
  </r>
  <r>
    <s v="01/23/2024"/>
    <s v="VIP"/>
    <x v="0"/>
    <s v="Spotify"/>
    <n v="339.99"/>
    <n v="3"/>
    <s v="Completed"/>
    <x v="22"/>
    <x v="3"/>
    <m/>
    <m/>
    <m/>
    <m/>
    <m/>
    <n v="0"/>
    <n v="0"/>
    <n v="0"/>
  </r>
  <r>
    <s v="01/23/2024"/>
    <s v="GA"/>
    <x v="3"/>
    <s v="TikTok"/>
    <n v="149.99"/>
    <n v="1"/>
    <s v="Completed"/>
    <x v="22"/>
    <x v="2"/>
    <s v="tiktok_promo"/>
    <n v="983.4"/>
    <n v="42539"/>
    <n v="894"/>
    <s v="texas"/>
    <n v="2.1016008838947789E-2"/>
    <n v="1.0999999999999999"/>
    <n v="1.1185682326621924E-3"/>
  </r>
  <r>
    <s v="01/23/2024"/>
    <s v="GA"/>
    <x v="3"/>
    <s v="Instagram"/>
    <n v="149.99"/>
    <n v="1"/>
    <s v="Completed"/>
    <x v="22"/>
    <x v="0"/>
    <m/>
    <m/>
    <m/>
    <m/>
    <m/>
    <n v="0"/>
    <n v="0"/>
    <n v="0"/>
  </r>
  <r>
    <s v="01/23/2024"/>
    <m/>
    <x v="1"/>
    <s v="TikTok"/>
    <n v="199.99"/>
    <n v="2"/>
    <s v="Completed"/>
    <x v="22"/>
    <x v="2"/>
    <s v="tiktok_promo"/>
    <n v="983.4"/>
    <n v="42539"/>
    <n v="894"/>
    <s v="texas"/>
    <n v="2.1016008838947789E-2"/>
    <n v="1.0999999999999999"/>
    <n v="2.2371364653243847E-3"/>
  </r>
  <r>
    <s v="01/23/2024"/>
    <s v="GA"/>
    <x v="0"/>
    <s v="Spotify"/>
    <n v="169.99"/>
    <n v="2"/>
    <s v="Completed"/>
    <x v="22"/>
    <x v="3"/>
    <m/>
    <m/>
    <m/>
    <m/>
    <m/>
    <n v="0"/>
    <n v="0"/>
    <n v="0"/>
  </r>
  <r>
    <s v="01/23/2024"/>
    <s v="GA"/>
    <x v="2"/>
    <s v="Instagram"/>
    <n v="224.99"/>
    <n v="1"/>
    <s v="Completed"/>
    <x v="22"/>
    <x v="0"/>
    <m/>
    <m/>
    <m/>
    <m/>
    <m/>
    <n v="0"/>
    <n v="0"/>
    <n v="0"/>
  </r>
  <r>
    <s v="01/23/2024"/>
    <s v="GA"/>
    <x v="4"/>
    <s v="Spotify"/>
    <n v="169.99"/>
    <n v="2"/>
    <s v="Completed"/>
    <x v="22"/>
    <x v="3"/>
    <m/>
    <m/>
    <m/>
    <m/>
    <m/>
    <n v="0"/>
    <n v="0"/>
    <n v="0"/>
  </r>
  <r>
    <s v="01/23/2024"/>
    <s v="VIP"/>
    <x v="4"/>
    <s v="TikTok"/>
    <n v="339.99"/>
    <n v="2"/>
    <s v="Completed"/>
    <x v="22"/>
    <x v="2"/>
    <s v="tiktok_promo"/>
    <n v="983.4"/>
    <n v="42539"/>
    <n v="894"/>
    <s v="texas"/>
    <n v="2.1016008838947789E-2"/>
    <n v="1.0999999999999999"/>
    <n v="2.2371364653243847E-3"/>
  </r>
  <r>
    <s v="01/23/2024"/>
    <s v="GA"/>
    <x v="2"/>
    <s v="Instagram"/>
    <n v="224.99"/>
    <n v="1"/>
    <s v="Completed"/>
    <x v="22"/>
    <x v="0"/>
    <m/>
    <m/>
    <m/>
    <m/>
    <m/>
    <n v="0"/>
    <n v="0"/>
    <n v="0"/>
  </r>
  <r>
    <s v="01/23/2024"/>
    <s v="GA"/>
    <x v="6"/>
    <s v="Spotify"/>
    <n v="199.99"/>
    <n v="2"/>
    <s v="Completed"/>
    <x v="22"/>
    <x v="3"/>
    <m/>
    <m/>
    <m/>
    <m/>
    <m/>
    <n v="0"/>
    <n v="0"/>
    <n v="0"/>
  </r>
  <r>
    <s v="01/23/2024"/>
    <s v="GA"/>
    <x v="3"/>
    <s v="Spotify"/>
    <n v="149.99"/>
    <n v="3"/>
    <s v="Completed"/>
    <x v="22"/>
    <x v="3"/>
    <m/>
    <m/>
    <m/>
    <m/>
    <m/>
    <n v="0"/>
    <n v="0"/>
    <n v="0"/>
  </r>
  <r>
    <s v="01/23/2024"/>
    <s v="GA"/>
    <x v="0"/>
    <s v="TikTok"/>
    <n v="212.49"/>
    <n v="4"/>
    <s v="Completed"/>
    <x v="22"/>
    <x v="2"/>
    <s v="tiktok_promo"/>
    <n v="983.4"/>
    <n v="42539"/>
    <n v="894"/>
    <s v="texas"/>
    <n v="2.1016008838947789E-2"/>
    <n v="1.0999999999999999"/>
    <n v="4.4742729306487695E-3"/>
  </r>
  <r>
    <s v="01/23/2024"/>
    <s v="GA"/>
    <x v="3"/>
    <s v="Instagram"/>
    <n v="149.99"/>
    <n v="1"/>
    <s v="Completed"/>
    <x v="22"/>
    <x v="0"/>
    <m/>
    <m/>
    <m/>
    <m/>
    <m/>
    <n v="0"/>
    <n v="0"/>
    <n v="0"/>
  </r>
  <r>
    <s v="01/23/2024"/>
    <s v="GA"/>
    <x v="3"/>
    <s v="Spotify"/>
    <n v="149.99"/>
    <n v="1"/>
    <s v="Completed"/>
    <x v="22"/>
    <x v="3"/>
    <m/>
    <m/>
    <m/>
    <m/>
    <m/>
    <n v="0"/>
    <n v="0"/>
    <n v="0"/>
  </r>
  <r>
    <s v="01/23/2024"/>
    <s v="GA"/>
    <x v="2"/>
    <s v="Instagram"/>
    <n v="179.99"/>
    <n v="2"/>
    <s v="Completed"/>
    <x v="22"/>
    <x v="0"/>
    <m/>
    <m/>
    <m/>
    <m/>
    <m/>
    <n v="0"/>
    <n v="0"/>
    <n v="0"/>
  </r>
  <r>
    <s v="01/23/2024"/>
    <s v="GA"/>
    <x v="0"/>
    <s v="Blog"/>
    <n v="169.99"/>
    <n v="3"/>
    <s v="Completed"/>
    <x v="22"/>
    <x v="1"/>
    <s v="blog_promo"/>
    <n v="446.4"/>
    <n v="25127"/>
    <n v="496"/>
    <s v="TX"/>
    <n v="1.9739722211167269E-2"/>
    <n v="0.89999999999999991"/>
    <n v="6.0483870967741934E-3"/>
  </r>
  <r>
    <s v="01/23/2024"/>
    <s v="GA"/>
    <x v="2"/>
    <s v="Spotify"/>
    <n v="179.99"/>
    <n v="1"/>
    <s v="Completed"/>
    <x v="22"/>
    <x v="3"/>
    <m/>
    <m/>
    <m/>
    <m/>
    <m/>
    <n v="0"/>
    <n v="0"/>
    <n v="0"/>
  </r>
  <r>
    <s v="01/23/2024"/>
    <s v="GA"/>
    <x v="4"/>
    <s v="Instagram"/>
    <n v="169.99"/>
    <n v="1"/>
    <s v="Completed"/>
    <x v="22"/>
    <x v="0"/>
    <m/>
    <m/>
    <m/>
    <m/>
    <m/>
    <n v="0"/>
    <n v="0"/>
    <n v="0"/>
  </r>
  <r>
    <s v="01/23/2024"/>
    <s v="GA"/>
    <x v="1"/>
    <s v="TikTok"/>
    <n v="249.99"/>
    <n v="1"/>
    <s v="Completed"/>
    <x v="22"/>
    <x v="2"/>
    <s v="tiktok_promo"/>
    <n v="983.4"/>
    <n v="42539"/>
    <n v="894"/>
    <s v="texas"/>
    <n v="2.1016008838947789E-2"/>
    <n v="1.0999999999999999"/>
    <n v="1.1185682326621924E-3"/>
  </r>
  <r>
    <s v="01/23/2024"/>
    <s v="GA"/>
    <x v="3"/>
    <s v="Instagram"/>
    <n v="149.99"/>
    <n v="1"/>
    <s v="Completed"/>
    <x v="22"/>
    <x v="0"/>
    <m/>
    <m/>
    <m/>
    <m/>
    <m/>
    <n v="0"/>
    <n v="0"/>
    <n v="0"/>
  </r>
  <r>
    <s v="01/23/2024"/>
    <s v="GA"/>
    <x v="5"/>
    <s v="Instagram"/>
    <n v="159.99"/>
    <n v="1"/>
    <s v="Completed"/>
    <x v="22"/>
    <x v="0"/>
    <m/>
    <m/>
    <m/>
    <m/>
    <m/>
    <n v="0"/>
    <n v="0"/>
    <n v="0"/>
  </r>
  <r>
    <s v="01/23/2024"/>
    <s v="GA"/>
    <x v="3"/>
    <s v="Blog"/>
    <n v="149.99"/>
    <n v="1"/>
    <s v="Completed"/>
    <x v="22"/>
    <x v="1"/>
    <s v="blog_promo"/>
    <n v="446.4"/>
    <n v="25127"/>
    <n v="496"/>
    <s v="TX"/>
    <n v="1.9739722211167269E-2"/>
    <n v="0.89999999999999991"/>
    <n v="2.0161290322580645E-3"/>
  </r>
  <r>
    <s v="01/23/2024"/>
    <s v="GA"/>
    <x v="4"/>
    <s v="Instagram"/>
    <n v="169.99"/>
    <n v="2"/>
    <s v="Completed"/>
    <x v="22"/>
    <x v="0"/>
    <m/>
    <m/>
    <m/>
    <m/>
    <m/>
    <n v="0"/>
    <n v="0"/>
    <n v="0"/>
  </r>
  <r>
    <s v="01/23/2024"/>
    <s v="GA"/>
    <x v="3"/>
    <s v="Spotify"/>
    <n v="187.49"/>
    <n v="1"/>
    <s v="Completed"/>
    <x v="22"/>
    <x v="3"/>
    <m/>
    <m/>
    <m/>
    <m/>
    <m/>
    <n v="0"/>
    <n v="0"/>
    <n v="0"/>
  </r>
  <r>
    <s v="01/23/2024"/>
    <s v="GA"/>
    <x v="4"/>
    <s v="TikTok"/>
    <n v="169.99"/>
    <n v="1"/>
    <s v="Completed"/>
    <x v="22"/>
    <x v="2"/>
    <s v="tiktok_promo"/>
    <n v="983.4"/>
    <n v="42539"/>
    <n v="894"/>
    <s v="texas"/>
    <n v="2.1016008838947789E-2"/>
    <n v="1.0999999999999999"/>
    <n v="1.1185682326621924E-3"/>
  </r>
  <r>
    <s v="01/23/2024"/>
    <s v="GA"/>
    <x v="1"/>
    <s v="TikTok"/>
    <n v="249.99"/>
    <n v="1"/>
    <s v="Completed"/>
    <x v="22"/>
    <x v="2"/>
    <s v="tiktok_promo"/>
    <n v="983.4"/>
    <n v="42539"/>
    <n v="894"/>
    <s v="texas"/>
    <n v="2.1016008838947789E-2"/>
    <n v="1.0999999999999999"/>
    <n v="1.1185682326621924E-3"/>
  </r>
  <r>
    <s v="01/23/2024"/>
    <s v="GA"/>
    <x v="0"/>
    <s v="Spotify"/>
    <n v="169.99"/>
    <n v="1"/>
    <s v="Completed"/>
    <x v="22"/>
    <x v="3"/>
    <m/>
    <m/>
    <m/>
    <m/>
    <m/>
    <n v="0"/>
    <n v="0"/>
    <n v="0"/>
  </r>
  <r>
    <s v="01/23/2024"/>
    <s v="GA"/>
    <x v="4"/>
    <s v="TikTok"/>
    <n v="169.99"/>
    <n v="1"/>
    <s v="Completed"/>
    <x v="22"/>
    <x v="2"/>
    <s v="tiktok_promo"/>
    <n v="983.4"/>
    <n v="42539"/>
    <n v="894"/>
    <s v="texas"/>
    <n v="2.1016008838947789E-2"/>
    <n v="1.0999999999999999"/>
    <n v="1.1185682326621924E-3"/>
  </r>
  <r>
    <s v="01/23/2024"/>
    <s v="GA"/>
    <x v="1"/>
    <s v="TikTok"/>
    <n v="199.99"/>
    <n v="1"/>
    <s v="Completed"/>
    <x v="22"/>
    <x v="2"/>
    <s v="tiktok_promo"/>
    <n v="983.4"/>
    <n v="42539"/>
    <n v="894"/>
    <s v="texas"/>
    <n v="2.1016008838947789E-2"/>
    <n v="1.0999999999999999"/>
    <n v="1.1185682326621924E-3"/>
  </r>
  <r>
    <s v="01/23/2024"/>
    <s v="GA"/>
    <x v="1"/>
    <s v="TikTok"/>
    <n v="249.99"/>
    <n v="1"/>
    <s v="Completed"/>
    <x v="22"/>
    <x v="2"/>
    <s v="tiktok_promo"/>
    <n v="983.4"/>
    <n v="42539"/>
    <n v="894"/>
    <s v="texas"/>
    <n v="2.1016008838947789E-2"/>
    <n v="1.0999999999999999"/>
    <n v="1.1185682326621924E-3"/>
  </r>
  <r>
    <s v="01/23/2024"/>
    <s v="VIP"/>
    <x v="5"/>
    <s v="Spotify"/>
    <n v="319.99"/>
    <n v="2"/>
    <s v="Completed"/>
    <x v="22"/>
    <x v="3"/>
    <m/>
    <m/>
    <m/>
    <m/>
    <m/>
    <n v="0"/>
    <n v="0"/>
    <n v="0"/>
  </r>
  <r>
    <s v="01/23/2024"/>
    <m/>
    <x v="0"/>
    <s v="Instagram"/>
    <n v="169.99"/>
    <n v="1"/>
    <s v="Completed"/>
    <x v="22"/>
    <x v="0"/>
    <m/>
    <m/>
    <m/>
    <m/>
    <m/>
    <n v="0"/>
    <n v="0"/>
    <n v="0"/>
  </r>
  <r>
    <s v="01/23/2024"/>
    <s v="GA"/>
    <x v="3"/>
    <s v="Spotify"/>
    <n v="149.99"/>
    <n v="4"/>
    <s v="Completed"/>
    <x v="22"/>
    <x v="3"/>
    <m/>
    <m/>
    <m/>
    <m/>
    <m/>
    <n v="0"/>
    <n v="0"/>
    <n v="0"/>
  </r>
  <r>
    <s v="01/23/2024"/>
    <s v="GA"/>
    <x v="2"/>
    <s v="Instagram"/>
    <n v="179.99"/>
    <n v="3"/>
    <s v="Completed"/>
    <x v="22"/>
    <x v="0"/>
    <m/>
    <m/>
    <m/>
    <m/>
    <m/>
    <n v="0"/>
    <n v="0"/>
    <n v="0"/>
  </r>
  <r>
    <s v="01/23/2024"/>
    <s v="GA"/>
    <x v="0"/>
    <s v="TikTok"/>
    <n v="169.99"/>
    <n v="1"/>
    <s v="Completed"/>
    <x v="22"/>
    <x v="2"/>
    <s v="tiktok_promo"/>
    <n v="983.4"/>
    <n v="42539"/>
    <n v="894"/>
    <s v="texas"/>
    <n v="2.1016008838947789E-2"/>
    <n v="1.0999999999999999"/>
    <n v="1.1185682326621924E-3"/>
  </r>
  <r>
    <s v="01/23/2024"/>
    <s v="GA"/>
    <x v="4"/>
    <s v="TikTok"/>
    <n v="169.99"/>
    <n v="1"/>
    <s v="Completed"/>
    <x v="22"/>
    <x v="2"/>
    <s v="tiktok_promo"/>
    <n v="983.4"/>
    <n v="42539"/>
    <n v="894"/>
    <s v="texas"/>
    <n v="2.1016008838947789E-2"/>
    <n v="1.0999999999999999"/>
    <n v="1.1185682326621924E-3"/>
  </r>
  <r>
    <s v="01/23/2024"/>
    <s v="GA"/>
    <x v="5"/>
    <s v="Spotify"/>
    <n v="159.99"/>
    <n v="4"/>
    <s v="Completed"/>
    <x v="22"/>
    <x v="3"/>
    <m/>
    <m/>
    <m/>
    <m/>
    <m/>
    <n v="0"/>
    <n v="0"/>
    <n v="0"/>
  </r>
  <r>
    <s v="01/23/2024"/>
    <s v="VIP"/>
    <x v="0"/>
    <s v="TikTok"/>
    <n v="339.99"/>
    <n v="1"/>
    <s v="Completed"/>
    <x v="22"/>
    <x v="2"/>
    <s v="tiktok_promo"/>
    <n v="983.4"/>
    <n v="42539"/>
    <n v="894"/>
    <s v="texas"/>
    <n v="2.1016008838947789E-2"/>
    <n v="1.0999999999999999"/>
    <n v="1.1185682326621924E-3"/>
  </r>
  <r>
    <s v="01/23/2024"/>
    <s v="GA"/>
    <x v="0"/>
    <s v="Instagram"/>
    <n v="212.49"/>
    <n v="1"/>
    <s v="Completed"/>
    <x v="22"/>
    <x v="0"/>
    <m/>
    <m/>
    <m/>
    <m/>
    <m/>
    <n v="0"/>
    <n v="0"/>
    <n v="0"/>
  </r>
  <r>
    <s v="01/23/2024"/>
    <s v="GA"/>
    <x v="5"/>
    <s v="Spotify"/>
    <n v="159.99"/>
    <n v="1"/>
    <s v="Completed"/>
    <x v="22"/>
    <x v="3"/>
    <m/>
    <m/>
    <m/>
    <m/>
    <m/>
    <n v="0"/>
    <n v="0"/>
    <n v="0"/>
  </r>
  <r>
    <s v="01/23/2024"/>
    <s v="GA"/>
    <x v="0"/>
    <s v="TikTok"/>
    <n v="169.99"/>
    <n v="2"/>
    <s v="Completed"/>
    <x v="22"/>
    <x v="2"/>
    <s v="tiktok_promo"/>
    <n v="983.4"/>
    <n v="42539"/>
    <n v="894"/>
    <s v="texas"/>
    <n v="2.1016008838947789E-2"/>
    <n v="1.0999999999999999"/>
    <n v="2.2371364653243847E-3"/>
  </r>
  <r>
    <s v="01/23/2024"/>
    <s v="GA"/>
    <x v="3"/>
    <s v="Spotify"/>
    <n v="149.99"/>
    <n v="2"/>
    <s v="Completed"/>
    <x v="22"/>
    <x v="3"/>
    <m/>
    <m/>
    <m/>
    <m/>
    <m/>
    <n v="0"/>
    <n v="0"/>
    <n v="0"/>
  </r>
  <r>
    <s v="01/23/2024"/>
    <s v="GA"/>
    <x v="0"/>
    <s v="Instagram"/>
    <n v="169.99"/>
    <n v="1"/>
    <s v="Completed"/>
    <x v="22"/>
    <x v="0"/>
    <m/>
    <m/>
    <m/>
    <m/>
    <m/>
    <n v="0"/>
    <n v="0"/>
    <n v="0"/>
  </r>
  <r>
    <s v="01/23/2024"/>
    <s v="GA"/>
    <x v="1"/>
    <s v="TikTok"/>
    <n v="199.99"/>
    <n v="1"/>
    <s v="Completed"/>
    <x v="22"/>
    <x v="2"/>
    <s v="tiktok_promo"/>
    <n v="983.4"/>
    <n v="42539"/>
    <n v="894"/>
    <s v="texas"/>
    <n v="2.1016008838947789E-2"/>
    <n v="1.0999999999999999"/>
    <n v="1.1185682326621924E-3"/>
  </r>
  <r>
    <s v="01/23/2024"/>
    <s v="GA"/>
    <x v="2"/>
    <s v="Spotify"/>
    <n v="224.99"/>
    <n v="2"/>
    <s v="Completed"/>
    <x v="22"/>
    <x v="3"/>
    <m/>
    <m/>
    <m/>
    <m/>
    <m/>
    <n v="0"/>
    <n v="0"/>
    <n v="0"/>
  </r>
  <r>
    <s v="01/23/2024"/>
    <s v="GA"/>
    <x v="0"/>
    <s v="Instagram"/>
    <n v="169.99"/>
    <n v="4"/>
    <s v="Completed"/>
    <x v="22"/>
    <x v="0"/>
    <m/>
    <m/>
    <m/>
    <m/>
    <m/>
    <n v="0"/>
    <n v="0"/>
    <n v="0"/>
  </r>
  <r>
    <s v="01/23/2024"/>
    <s v="GA"/>
    <x v="4"/>
    <s v="Blog"/>
    <n v="169.99"/>
    <n v="1"/>
    <s v="Completed"/>
    <x v="22"/>
    <x v="1"/>
    <s v="blog_promo"/>
    <n v="446.4"/>
    <n v="25127"/>
    <n v="496"/>
    <s v="TX"/>
    <n v="1.9739722211167269E-2"/>
    <n v="0.89999999999999991"/>
    <n v="2.0161290322580645E-3"/>
  </r>
  <r>
    <s v="01/23/2024"/>
    <s v="GA"/>
    <x v="3"/>
    <s v="Instagram"/>
    <n v="187.49"/>
    <n v="1"/>
    <s v="Completed"/>
    <x v="22"/>
    <x v="0"/>
    <m/>
    <m/>
    <m/>
    <m/>
    <m/>
    <n v="0"/>
    <n v="0"/>
    <n v="0"/>
  </r>
  <r>
    <s v="01/23/2024"/>
    <s v="GA"/>
    <x v="2"/>
    <s v="TikTok"/>
    <n v="179.99"/>
    <n v="2"/>
    <s v="Completed"/>
    <x v="22"/>
    <x v="2"/>
    <s v="tiktok_promo"/>
    <n v="983.4"/>
    <n v="42539"/>
    <n v="894"/>
    <s v="texas"/>
    <n v="2.1016008838947789E-2"/>
    <n v="1.0999999999999999"/>
    <n v="2.2371364653243847E-3"/>
  </r>
  <r>
    <s v="01/23/2024"/>
    <s v="VIP"/>
    <x v="0"/>
    <s v="Spotify"/>
    <n v="339.99"/>
    <n v="3"/>
    <s v="Completed"/>
    <x v="22"/>
    <x v="3"/>
    <m/>
    <m/>
    <m/>
    <m/>
    <m/>
    <n v="0"/>
    <n v="0"/>
    <n v="0"/>
  </r>
  <r>
    <s v="01/23/2024"/>
    <s v="VIP"/>
    <x v="5"/>
    <s v="Instagram"/>
    <n v="319.99"/>
    <n v="1"/>
    <s v="Completed"/>
    <x v="22"/>
    <x v="0"/>
    <m/>
    <m/>
    <m/>
    <m/>
    <m/>
    <n v="0"/>
    <n v="0"/>
    <n v="0"/>
  </r>
  <r>
    <s v="01/23/2024"/>
    <s v="GA"/>
    <x v="0"/>
    <s v="Instagram"/>
    <n v="169.99"/>
    <n v="2"/>
    <s v="Completed"/>
    <x v="22"/>
    <x v="0"/>
    <m/>
    <m/>
    <m/>
    <m/>
    <m/>
    <n v="0"/>
    <n v="0"/>
    <n v="0"/>
  </r>
  <r>
    <s v="01/23/2024"/>
    <m/>
    <x v="5"/>
    <s v="Blog"/>
    <n v="159.99"/>
    <n v="1"/>
    <s v="Completed"/>
    <x v="22"/>
    <x v="1"/>
    <s v="blog_promo"/>
    <n v="446.4"/>
    <n v="25127"/>
    <n v="496"/>
    <s v="TX"/>
    <n v="1.9739722211167269E-2"/>
    <n v="0.89999999999999991"/>
    <n v="2.0161290322580645E-3"/>
  </r>
  <r>
    <s v="01/23/2024"/>
    <s v="GA"/>
    <x v="3"/>
    <s v="TikTok"/>
    <n v="149.99"/>
    <n v="3"/>
    <s v="Completed"/>
    <x v="22"/>
    <x v="2"/>
    <s v="tiktok_promo"/>
    <n v="983.4"/>
    <n v="42539"/>
    <n v="894"/>
    <s v="texas"/>
    <n v="2.1016008838947789E-2"/>
    <n v="1.0999999999999999"/>
    <n v="3.3557046979865771E-3"/>
  </r>
  <r>
    <s v="01/23/2024"/>
    <s v="GA"/>
    <x v="5"/>
    <s v="Spotify"/>
    <n v="199.99"/>
    <n v="1"/>
    <s v="Completed"/>
    <x v="22"/>
    <x v="3"/>
    <m/>
    <m/>
    <m/>
    <m/>
    <m/>
    <n v="0"/>
    <n v="0"/>
    <n v="0"/>
  </r>
  <r>
    <s v="01/23/2024"/>
    <s v="GA"/>
    <x v="2"/>
    <s v="TikTok"/>
    <n v="179.99"/>
    <n v="1"/>
    <s v="Completed"/>
    <x v="22"/>
    <x v="2"/>
    <s v="tiktok_promo"/>
    <n v="983.4"/>
    <n v="42539"/>
    <n v="894"/>
    <s v="texas"/>
    <n v="2.1016008838947789E-2"/>
    <n v="1.0999999999999999"/>
    <n v="1.1185682326621924E-3"/>
  </r>
  <r>
    <s v="01/23/2024"/>
    <s v="VIP"/>
    <x v="4"/>
    <s v="Spotify"/>
    <n v="339.99"/>
    <n v="2"/>
    <s v="Completed"/>
    <x v="22"/>
    <x v="3"/>
    <m/>
    <m/>
    <m/>
    <m/>
    <m/>
    <n v="0"/>
    <n v="0"/>
    <n v="0"/>
  </r>
  <r>
    <s v="01/23/2024"/>
    <s v="GA"/>
    <x v="3"/>
    <s v="Instagram"/>
    <n v="149.99"/>
    <n v="1"/>
    <s v="Completed"/>
    <x v="22"/>
    <x v="0"/>
    <m/>
    <m/>
    <m/>
    <m/>
    <m/>
    <n v="0"/>
    <n v="0"/>
    <n v="0"/>
  </r>
  <r>
    <s v="01/23/2024"/>
    <m/>
    <x v="0"/>
    <s v="TikTok"/>
    <n v="169.99"/>
    <n v="1"/>
    <s v="Completed"/>
    <x v="22"/>
    <x v="2"/>
    <s v="tiktok_promo"/>
    <n v="983.4"/>
    <n v="42539"/>
    <n v="894"/>
    <s v="texas"/>
    <n v="2.1016008838947789E-2"/>
    <n v="1.0999999999999999"/>
    <n v="1.1185682326621924E-3"/>
  </r>
  <r>
    <s v="01/23/2024"/>
    <s v="VIP"/>
    <x v="0"/>
    <s v="Blog"/>
    <n v="339.99"/>
    <n v="1"/>
    <s v="Completed"/>
    <x v="22"/>
    <x v="1"/>
    <s v="blog_promo"/>
    <n v="446.4"/>
    <n v="25127"/>
    <n v="496"/>
    <s v="TX"/>
    <n v="1.9739722211167269E-2"/>
    <n v="0.89999999999999991"/>
    <n v="2.0161290322580645E-3"/>
  </r>
  <r>
    <s v="01/23/2024"/>
    <s v="GA"/>
    <x v="3"/>
    <s v="Spotify"/>
    <n v="187.49"/>
    <n v="1"/>
    <s v="Completed"/>
    <x v="22"/>
    <x v="3"/>
    <m/>
    <m/>
    <m/>
    <m/>
    <m/>
    <n v="0"/>
    <n v="0"/>
    <n v="0"/>
  </r>
  <r>
    <s v="01/23/2024"/>
    <s v="GA"/>
    <x v="5"/>
    <s v="Spotify"/>
    <n v="159.99"/>
    <n v="2"/>
    <s v="Completed"/>
    <x v="22"/>
    <x v="3"/>
    <m/>
    <m/>
    <m/>
    <m/>
    <m/>
    <n v="0"/>
    <n v="0"/>
    <n v="0"/>
  </r>
  <r>
    <s v="01/23/2024"/>
    <s v="VIP"/>
    <x v="3"/>
    <s v="Spotify"/>
    <n v="299.99"/>
    <n v="1"/>
    <s v="Completed"/>
    <x v="22"/>
    <x v="3"/>
    <m/>
    <m/>
    <m/>
    <m/>
    <m/>
    <n v="0"/>
    <n v="0"/>
    <n v="0"/>
  </r>
  <r>
    <s v="01/23/2024"/>
    <s v="GA"/>
    <x v="4"/>
    <s v="Spotify"/>
    <n v="212.49"/>
    <n v="2"/>
    <s v="Completed"/>
    <x v="22"/>
    <x v="3"/>
    <m/>
    <m/>
    <m/>
    <m/>
    <m/>
    <n v="0"/>
    <n v="0"/>
    <n v="0"/>
  </r>
  <r>
    <s v="01/23/2024"/>
    <s v="GA"/>
    <x v="0"/>
    <s v="Instagram"/>
    <n v="212.49"/>
    <n v="1"/>
    <s v="Completed"/>
    <x v="22"/>
    <x v="0"/>
    <m/>
    <m/>
    <m/>
    <m/>
    <m/>
    <n v="0"/>
    <n v="0"/>
    <n v="0"/>
  </r>
  <r>
    <s v="01/23/2024"/>
    <s v="GA"/>
    <x v="5"/>
    <s v="Spotify"/>
    <n v="199.99"/>
    <n v="3"/>
    <s v="Completed"/>
    <x v="22"/>
    <x v="3"/>
    <m/>
    <m/>
    <m/>
    <m/>
    <m/>
    <n v="0"/>
    <n v="0"/>
    <n v="0"/>
  </r>
  <r>
    <s v="01/23/2024"/>
    <m/>
    <x v="1"/>
    <s v="Spotify"/>
    <n v="199.99"/>
    <n v="3"/>
    <s v="Completed"/>
    <x v="22"/>
    <x v="3"/>
    <m/>
    <m/>
    <m/>
    <m/>
    <m/>
    <n v="0"/>
    <n v="0"/>
    <n v="0"/>
  </r>
  <r>
    <s v="01/23/2024"/>
    <m/>
    <x v="5"/>
    <s v="Spotify"/>
    <n v="159.99"/>
    <n v="1"/>
    <s v="Completed"/>
    <x v="22"/>
    <x v="3"/>
    <m/>
    <m/>
    <m/>
    <m/>
    <m/>
    <n v="0"/>
    <n v="0"/>
    <n v="0"/>
  </r>
  <r>
    <s v="01/23/2024"/>
    <s v="GA"/>
    <x v="3"/>
    <s v="Spotify"/>
    <n v="187.49"/>
    <n v="1"/>
    <s v="Completed"/>
    <x v="22"/>
    <x v="3"/>
    <m/>
    <m/>
    <m/>
    <m/>
    <m/>
    <n v="0"/>
    <n v="0"/>
    <n v="0"/>
  </r>
  <r>
    <s v="01/23/2024"/>
    <s v="GA"/>
    <x v="2"/>
    <s v="Instagram"/>
    <n v="179.99"/>
    <n v="4"/>
    <s v="Completed"/>
    <x v="22"/>
    <x v="0"/>
    <m/>
    <m/>
    <m/>
    <m/>
    <m/>
    <n v="0"/>
    <n v="0"/>
    <n v="0"/>
  </r>
  <r>
    <s v="01/23/2024"/>
    <s v="GA"/>
    <x v="2"/>
    <s v="Instagram"/>
    <n v="224.99"/>
    <n v="2"/>
    <s v="Completed"/>
    <x v="22"/>
    <x v="0"/>
    <m/>
    <m/>
    <m/>
    <m/>
    <m/>
    <n v="0"/>
    <n v="0"/>
    <n v="0"/>
  </r>
  <r>
    <s v="01/23/2024"/>
    <s v="GA"/>
    <x v="3"/>
    <s v="TikTok"/>
    <n v="149.99"/>
    <n v="1"/>
    <s v="Completed"/>
    <x v="22"/>
    <x v="2"/>
    <s v="tiktok_promo"/>
    <n v="983.4"/>
    <n v="42539"/>
    <n v="894"/>
    <s v="texas"/>
    <n v="2.1016008838947789E-2"/>
    <n v="1.0999999999999999"/>
    <n v="1.1185682326621924E-3"/>
  </r>
  <r>
    <s v="01/23/2024"/>
    <s v="VIP"/>
    <x v="0"/>
    <s v="Spotify"/>
    <n v="339.99"/>
    <n v="2"/>
    <s v="Completed"/>
    <x v="22"/>
    <x v="3"/>
    <m/>
    <m/>
    <m/>
    <m/>
    <m/>
    <n v="0"/>
    <n v="0"/>
    <n v="0"/>
  </r>
  <r>
    <s v="01/23/2024"/>
    <s v="GA"/>
    <x v="3"/>
    <s v="Instagram"/>
    <n v="187.49"/>
    <n v="2"/>
    <s v="Completed"/>
    <x v="22"/>
    <x v="0"/>
    <m/>
    <m/>
    <m/>
    <m/>
    <m/>
    <n v="0"/>
    <n v="0"/>
    <n v="0"/>
  </r>
  <r>
    <s v="01/23/2024"/>
    <s v="GA"/>
    <x v="4"/>
    <s v="Spotify"/>
    <n v="169.99"/>
    <n v="2"/>
    <s v="Completed"/>
    <x v="22"/>
    <x v="3"/>
    <m/>
    <m/>
    <m/>
    <m/>
    <m/>
    <n v="0"/>
    <n v="0"/>
    <n v="0"/>
  </r>
  <r>
    <s v="01/23/2024"/>
    <s v="GA"/>
    <x v="1"/>
    <s v="Blog"/>
    <n v="199.99"/>
    <n v="2"/>
    <s v="Completed"/>
    <x v="22"/>
    <x v="1"/>
    <s v="blog_promo"/>
    <n v="446.4"/>
    <n v="25127"/>
    <n v="496"/>
    <s v="TX"/>
    <n v="1.9739722211167269E-2"/>
    <n v="0.89999999999999991"/>
    <n v="4.0322580645161289E-3"/>
  </r>
  <r>
    <s v="01/23/2024"/>
    <s v="GA"/>
    <x v="5"/>
    <s v="TikTok"/>
    <n v="159.99"/>
    <n v="2"/>
    <s v="Completed"/>
    <x v="22"/>
    <x v="2"/>
    <s v="tiktok_promo"/>
    <n v="983.4"/>
    <n v="42539"/>
    <n v="894"/>
    <s v="texas"/>
    <n v="2.1016008838947789E-2"/>
    <n v="1.0999999999999999"/>
    <n v="2.2371364653243847E-3"/>
  </r>
  <r>
    <s v="01/23/2024"/>
    <s v="GA"/>
    <x v="1"/>
    <s v="Instagram"/>
    <n v="199.99"/>
    <n v="3"/>
    <s v="Completed"/>
    <x v="22"/>
    <x v="0"/>
    <m/>
    <m/>
    <m/>
    <m/>
    <m/>
    <n v="0"/>
    <n v="0"/>
    <n v="0"/>
  </r>
  <r>
    <s v="01/24/2024"/>
    <s v="VIP"/>
    <x v="4"/>
    <s v="Spotify"/>
    <n v="339.99"/>
    <n v="1"/>
    <s v="Completed"/>
    <x v="23"/>
    <x v="3"/>
    <m/>
    <m/>
    <m/>
    <m/>
    <m/>
    <n v="0"/>
    <n v="0"/>
    <n v="0"/>
  </r>
  <r>
    <s v="01/24/2024"/>
    <s v="GA"/>
    <x v="0"/>
    <s v="Blog"/>
    <n v="169.99"/>
    <n v="1"/>
    <s v="Completed"/>
    <x v="23"/>
    <x v="1"/>
    <m/>
    <m/>
    <m/>
    <m/>
    <m/>
    <n v="0"/>
    <n v="0"/>
    <n v="0"/>
  </r>
  <r>
    <s v="01/24/2024"/>
    <s v="VIP"/>
    <x v="3"/>
    <s v="Instagram"/>
    <n v="299.99"/>
    <n v="3"/>
    <s v="Completed"/>
    <x v="23"/>
    <x v="0"/>
    <s v="instagram_promo"/>
    <n v="1120.8"/>
    <n v="45672"/>
    <n v="934"/>
    <s v="TEX"/>
    <n v="2.0450166403923629E-2"/>
    <n v="1.2"/>
    <n v="3.2119914346895075E-3"/>
  </r>
  <r>
    <s v="01/24/2024"/>
    <m/>
    <x v="5"/>
    <s v="TikTok"/>
    <n v="159.99"/>
    <n v="4"/>
    <s v="Completed"/>
    <x v="23"/>
    <x v="2"/>
    <s v="tiktok_promo"/>
    <n v="768.9"/>
    <n v="36160"/>
    <n v="699"/>
    <s v="TEX"/>
    <n v="1.933075221238938E-2"/>
    <n v="1.0999999999999999"/>
    <n v="5.7224606580829757E-3"/>
  </r>
  <r>
    <s v="01/24/2024"/>
    <s v="GA"/>
    <x v="2"/>
    <s v="TikTok"/>
    <n v="224.99"/>
    <n v="1"/>
    <s v="Completed"/>
    <x v="23"/>
    <x v="2"/>
    <s v="tiktok_promo"/>
    <n v="768.9"/>
    <n v="36160"/>
    <n v="699"/>
    <s v="TEX"/>
    <n v="1.933075221238938E-2"/>
    <n v="1.0999999999999999"/>
    <n v="1.4306151645207439E-3"/>
  </r>
  <r>
    <s v="01/24/2024"/>
    <s v="GA"/>
    <x v="3"/>
    <s v="Instagram"/>
    <n v="149.99"/>
    <n v="1"/>
    <s v="Completed"/>
    <x v="23"/>
    <x v="0"/>
    <s v="instagram_promo"/>
    <n v="1120.8"/>
    <n v="45672"/>
    <n v="934"/>
    <s v="TEX"/>
    <n v="2.0450166403923629E-2"/>
    <n v="1.2"/>
    <n v="1.0706638115631692E-3"/>
  </r>
  <r>
    <s v="01/24/2024"/>
    <s v="VIP"/>
    <x v="5"/>
    <s v="TikTok"/>
    <n v="319.99"/>
    <n v="1"/>
    <s v="Completed"/>
    <x v="23"/>
    <x v="2"/>
    <s v="tiktok_promo"/>
    <n v="768.9"/>
    <n v="36160"/>
    <n v="699"/>
    <s v="TEX"/>
    <n v="1.933075221238938E-2"/>
    <n v="1.0999999999999999"/>
    <n v="1.4306151645207439E-3"/>
  </r>
  <r>
    <s v="01/24/2024"/>
    <s v="GA"/>
    <x v="5"/>
    <s v="Spotify"/>
    <n v="159.99"/>
    <n v="1"/>
    <s v="Completed"/>
    <x v="23"/>
    <x v="3"/>
    <m/>
    <m/>
    <m/>
    <m/>
    <m/>
    <n v="0"/>
    <n v="0"/>
    <n v="0"/>
  </r>
  <r>
    <s v="01/24/2024"/>
    <s v="GA"/>
    <x v="2"/>
    <s v="Instagram"/>
    <n v="179.99"/>
    <n v="1"/>
    <s v="Completed"/>
    <x v="23"/>
    <x v="0"/>
    <s v="instagram_promo"/>
    <n v="1120.8"/>
    <n v="45672"/>
    <n v="934"/>
    <s v="TEX"/>
    <n v="2.0450166403923629E-2"/>
    <n v="1.2"/>
    <n v="1.0706638115631692E-3"/>
  </r>
  <r>
    <s v="01/24/2024"/>
    <s v="GA"/>
    <x v="4"/>
    <s v="TikTok"/>
    <n v="169.99"/>
    <n v="2"/>
    <s v="Completed"/>
    <x v="23"/>
    <x v="2"/>
    <s v="tiktok_promo"/>
    <n v="768.9"/>
    <n v="36160"/>
    <n v="699"/>
    <s v="TEX"/>
    <n v="1.933075221238938E-2"/>
    <n v="1.0999999999999999"/>
    <n v="2.8612303290414878E-3"/>
  </r>
  <r>
    <s v="01/24/2024"/>
    <s v="GA"/>
    <x v="0"/>
    <s v="Spotify"/>
    <n v="169.99"/>
    <n v="3"/>
    <s v="Completed"/>
    <x v="23"/>
    <x v="3"/>
    <m/>
    <m/>
    <m/>
    <m/>
    <m/>
    <n v="0"/>
    <n v="0"/>
    <n v="0"/>
  </r>
  <r>
    <s v="01/24/2024"/>
    <s v="GA"/>
    <x v="4"/>
    <s v="Instagram"/>
    <n v="212.49"/>
    <n v="1"/>
    <s v="Completed"/>
    <x v="23"/>
    <x v="0"/>
    <s v="instagram_promo"/>
    <n v="1120.8"/>
    <n v="45672"/>
    <n v="934"/>
    <s v="TEX"/>
    <n v="2.0450166403923629E-2"/>
    <n v="1.2"/>
    <n v="1.0706638115631692E-3"/>
  </r>
  <r>
    <s v="01/24/2024"/>
    <s v="VIP"/>
    <x v="0"/>
    <s v="Blog"/>
    <n v="339.99"/>
    <n v="1"/>
    <s v="Completed"/>
    <x v="23"/>
    <x v="1"/>
    <m/>
    <m/>
    <m/>
    <m/>
    <m/>
    <n v="0"/>
    <n v="0"/>
    <n v="0"/>
  </r>
  <r>
    <s v="01/24/2024"/>
    <m/>
    <x v="2"/>
    <s v="Instagram"/>
    <n v="179.99"/>
    <n v="3"/>
    <s v="Completed"/>
    <x v="23"/>
    <x v="0"/>
    <s v="instagram_promo"/>
    <n v="1120.8"/>
    <n v="45672"/>
    <n v="934"/>
    <s v="TEX"/>
    <n v="2.0450166403923629E-2"/>
    <n v="1.2"/>
    <n v="3.2119914346895075E-3"/>
  </r>
  <r>
    <s v="01/24/2024"/>
    <s v="GA"/>
    <x v="4"/>
    <s v="Spotify"/>
    <n v="169.99"/>
    <n v="2"/>
    <s v="Completed"/>
    <x v="23"/>
    <x v="3"/>
    <m/>
    <m/>
    <m/>
    <m/>
    <m/>
    <n v="0"/>
    <n v="0"/>
    <n v="0"/>
  </r>
  <r>
    <s v="01/24/2024"/>
    <s v="GA"/>
    <x v="0"/>
    <s v="Instagram"/>
    <n v="169.99"/>
    <n v="1"/>
    <s v="Completed"/>
    <x v="23"/>
    <x v="0"/>
    <s v="instagram_promo"/>
    <n v="1120.8"/>
    <n v="45672"/>
    <n v="934"/>
    <s v="TEX"/>
    <n v="2.0450166403923629E-2"/>
    <n v="1.2"/>
    <n v="1.0706638115631692E-3"/>
  </r>
  <r>
    <s v="01/24/2024"/>
    <s v="GA"/>
    <x v="3"/>
    <s v="Spotify"/>
    <n v="187.49"/>
    <n v="3"/>
    <s v="Completed"/>
    <x v="23"/>
    <x v="3"/>
    <m/>
    <m/>
    <m/>
    <m/>
    <m/>
    <n v="0"/>
    <n v="0"/>
    <n v="0"/>
  </r>
  <r>
    <s v="01/24/2024"/>
    <s v="GA"/>
    <x v="3"/>
    <s v="Blog"/>
    <n v="149.99"/>
    <n v="1"/>
    <s v="Completed"/>
    <x v="23"/>
    <x v="1"/>
    <m/>
    <m/>
    <m/>
    <m/>
    <m/>
    <n v="0"/>
    <n v="0"/>
    <n v="0"/>
  </r>
  <r>
    <s v="01/24/2024"/>
    <s v="GA"/>
    <x v="3"/>
    <s v="Blog"/>
    <n v="187.49"/>
    <n v="4"/>
    <s v="Completed"/>
    <x v="23"/>
    <x v="1"/>
    <m/>
    <m/>
    <m/>
    <m/>
    <m/>
    <n v="0"/>
    <n v="0"/>
    <n v="0"/>
  </r>
  <r>
    <s v="01/24/2024"/>
    <s v="GA"/>
    <x v="0"/>
    <s v="Blog"/>
    <n v="169.99"/>
    <n v="2"/>
    <s v="Completed"/>
    <x v="23"/>
    <x v="1"/>
    <m/>
    <m/>
    <m/>
    <m/>
    <m/>
    <n v="0"/>
    <n v="0"/>
    <n v="0"/>
  </r>
  <r>
    <s v="01/24/2024"/>
    <s v="GA"/>
    <x v="1"/>
    <s v="TikTok"/>
    <n v="199.99"/>
    <n v="2"/>
    <s v="Completed"/>
    <x v="23"/>
    <x v="2"/>
    <s v="tiktok_promo"/>
    <n v="768.9"/>
    <n v="36160"/>
    <n v="699"/>
    <s v="TEX"/>
    <n v="1.933075221238938E-2"/>
    <n v="1.0999999999999999"/>
    <n v="2.8612303290414878E-3"/>
  </r>
  <r>
    <s v="01/24/2024"/>
    <s v="GA"/>
    <x v="0"/>
    <s v="Spotify"/>
    <n v="169.99"/>
    <n v="2"/>
    <s v="Completed"/>
    <x v="23"/>
    <x v="3"/>
    <m/>
    <m/>
    <m/>
    <m/>
    <m/>
    <n v="0"/>
    <n v="0"/>
    <n v="0"/>
  </r>
  <r>
    <s v="01/24/2024"/>
    <s v="GA"/>
    <x v="1"/>
    <s v="TikTok"/>
    <n v="199.99"/>
    <n v="1"/>
    <s v="Completed"/>
    <x v="23"/>
    <x v="2"/>
    <s v="tiktok_promo"/>
    <n v="768.9"/>
    <n v="36160"/>
    <n v="699"/>
    <s v="TEX"/>
    <n v="1.933075221238938E-2"/>
    <n v="1.0999999999999999"/>
    <n v="1.4306151645207439E-3"/>
  </r>
  <r>
    <s v="01/24/2024"/>
    <s v="GA"/>
    <x v="0"/>
    <s v="Instagram"/>
    <n v="169.99"/>
    <n v="1"/>
    <s v="Completed"/>
    <x v="23"/>
    <x v="0"/>
    <s v="instagram_promo"/>
    <n v="1120.8"/>
    <n v="45672"/>
    <n v="934"/>
    <s v="TEX"/>
    <n v="2.0450166403923629E-2"/>
    <n v="1.2"/>
    <n v="1.0706638115631692E-3"/>
  </r>
  <r>
    <s v="01/24/2024"/>
    <s v="GA"/>
    <x v="2"/>
    <s v="Instagram"/>
    <n v="224.99"/>
    <n v="1"/>
    <s v="Completed"/>
    <x v="23"/>
    <x v="0"/>
    <s v="instagram_promo"/>
    <n v="1120.8"/>
    <n v="45672"/>
    <n v="934"/>
    <s v="TEX"/>
    <n v="2.0450166403923629E-2"/>
    <n v="1.2"/>
    <n v="1.0706638115631692E-3"/>
  </r>
  <r>
    <s v="01/24/2024"/>
    <m/>
    <x v="5"/>
    <s v="TikTok"/>
    <n v="159.99"/>
    <n v="1"/>
    <s v="Completed"/>
    <x v="23"/>
    <x v="2"/>
    <s v="tiktok_promo"/>
    <n v="768.9"/>
    <n v="36160"/>
    <n v="699"/>
    <s v="TEX"/>
    <n v="1.933075221238938E-2"/>
    <n v="1.0999999999999999"/>
    <n v="1.4306151645207439E-3"/>
  </r>
  <r>
    <s v="01/24/2024"/>
    <s v="GA"/>
    <x v="0"/>
    <s v="Instagram"/>
    <n v="169.99"/>
    <n v="2"/>
    <s v="Completed"/>
    <x v="23"/>
    <x v="0"/>
    <s v="instagram_promo"/>
    <n v="1120.8"/>
    <n v="45672"/>
    <n v="934"/>
    <s v="TEX"/>
    <n v="2.0450166403923629E-2"/>
    <n v="1.2"/>
    <n v="2.1413276231263384E-3"/>
  </r>
  <r>
    <s v="01/24/2024"/>
    <s v="GA"/>
    <x v="2"/>
    <s v="Blog"/>
    <n v="179.99"/>
    <n v="1"/>
    <s v="Completed"/>
    <x v="23"/>
    <x v="1"/>
    <m/>
    <m/>
    <m/>
    <m/>
    <m/>
    <n v="0"/>
    <n v="0"/>
    <n v="0"/>
  </r>
  <r>
    <s v="01/24/2024"/>
    <s v="GA"/>
    <x v="5"/>
    <s v="Blog"/>
    <n v="199.99"/>
    <n v="1"/>
    <s v="Completed"/>
    <x v="23"/>
    <x v="1"/>
    <m/>
    <m/>
    <m/>
    <m/>
    <m/>
    <n v="0"/>
    <n v="0"/>
    <n v="0"/>
  </r>
  <r>
    <s v="01/24/2024"/>
    <s v="GA"/>
    <x v="3"/>
    <s v="Instagram"/>
    <n v="149.99"/>
    <n v="1"/>
    <s v="Completed"/>
    <x v="23"/>
    <x v="0"/>
    <s v="instagram_promo"/>
    <n v="1120.8"/>
    <n v="45672"/>
    <n v="934"/>
    <s v="TEX"/>
    <n v="2.0450166403923629E-2"/>
    <n v="1.2"/>
    <n v="1.0706638115631692E-3"/>
  </r>
  <r>
    <s v="01/24/2024"/>
    <s v="GA"/>
    <x v="4"/>
    <s v="TikTok"/>
    <n v="169.99"/>
    <n v="1"/>
    <s v="Completed"/>
    <x v="23"/>
    <x v="2"/>
    <s v="tiktok_promo"/>
    <n v="768.9"/>
    <n v="36160"/>
    <n v="699"/>
    <s v="TEX"/>
    <n v="1.933075221238938E-2"/>
    <n v="1.0999999999999999"/>
    <n v="1.4306151645207439E-3"/>
  </r>
  <r>
    <s v="01/24/2024"/>
    <s v="GA"/>
    <x v="0"/>
    <s v="TikTok"/>
    <n v="169.99"/>
    <n v="1"/>
    <s v="Completed"/>
    <x v="23"/>
    <x v="2"/>
    <s v="tiktok_promo"/>
    <n v="768.9"/>
    <n v="36160"/>
    <n v="699"/>
    <s v="TEX"/>
    <n v="1.933075221238938E-2"/>
    <n v="1.0999999999999999"/>
    <n v="1.4306151645207439E-3"/>
  </r>
  <r>
    <s v="01/24/2024"/>
    <m/>
    <x v="5"/>
    <s v="Blog"/>
    <n v="159.99"/>
    <n v="1"/>
    <s v="Completed"/>
    <x v="23"/>
    <x v="1"/>
    <m/>
    <m/>
    <m/>
    <m/>
    <m/>
    <n v="0"/>
    <n v="0"/>
    <n v="0"/>
  </r>
  <r>
    <s v="01/24/2024"/>
    <s v="GA"/>
    <x v="2"/>
    <s v="TikTok"/>
    <n v="179.99"/>
    <n v="1"/>
    <s v="Completed"/>
    <x v="23"/>
    <x v="2"/>
    <s v="tiktok_promo"/>
    <n v="768.9"/>
    <n v="36160"/>
    <n v="699"/>
    <s v="TEX"/>
    <n v="1.933075221238938E-2"/>
    <n v="1.0999999999999999"/>
    <n v="1.4306151645207439E-3"/>
  </r>
  <r>
    <s v="01/24/2024"/>
    <s v="GA"/>
    <x v="3"/>
    <s v="TikTok"/>
    <n v="149.99"/>
    <n v="1"/>
    <s v="Completed"/>
    <x v="23"/>
    <x v="2"/>
    <s v="tiktok_promo"/>
    <n v="768.9"/>
    <n v="36160"/>
    <n v="699"/>
    <s v="TEX"/>
    <n v="1.933075221238938E-2"/>
    <n v="1.0999999999999999"/>
    <n v="1.4306151645207439E-3"/>
  </r>
  <r>
    <s v="01/24/2024"/>
    <s v="GA"/>
    <x v="3"/>
    <s v="TikTok"/>
    <n v="149.99"/>
    <n v="2"/>
    <s v="Completed"/>
    <x v="23"/>
    <x v="2"/>
    <s v="tiktok_promo"/>
    <n v="768.9"/>
    <n v="36160"/>
    <n v="699"/>
    <s v="TEX"/>
    <n v="1.933075221238938E-2"/>
    <n v="1.0999999999999999"/>
    <n v="2.8612303290414878E-3"/>
  </r>
  <r>
    <s v="01/24/2024"/>
    <s v="GA"/>
    <x v="5"/>
    <s v="Instagram"/>
    <n v="159.99"/>
    <n v="3"/>
    <s v="Completed"/>
    <x v="23"/>
    <x v="0"/>
    <s v="instagram_promo"/>
    <n v="1120.8"/>
    <n v="45672"/>
    <n v="934"/>
    <s v="TEX"/>
    <n v="2.0450166403923629E-2"/>
    <n v="1.2"/>
    <n v="3.2119914346895075E-3"/>
  </r>
  <r>
    <s v="01/24/2024"/>
    <m/>
    <x v="0"/>
    <s v="Spotify"/>
    <n v="169.99"/>
    <n v="2"/>
    <s v="Completed"/>
    <x v="23"/>
    <x v="3"/>
    <m/>
    <m/>
    <m/>
    <m/>
    <m/>
    <n v="0"/>
    <n v="0"/>
    <n v="0"/>
  </r>
  <r>
    <s v="01/24/2024"/>
    <s v="GA"/>
    <x v="0"/>
    <s v="Blog"/>
    <n v="212.49"/>
    <n v="1"/>
    <s v="Completed"/>
    <x v="23"/>
    <x v="1"/>
    <m/>
    <m/>
    <m/>
    <m/>
    <m/>
    <n v="0"/>
    <n v="0"/>
    <n v="0"/>
  </r>
  <r>
    <s v="01/24/2024"/>
    <s v="GA"/>
    <x v="2"/>
    <s v="Instagram"/>
    <n v="179.99"/>
    <n v="2"/>
    <s v="Completed"/>
    <x v="23"/>
    <x v="0"/>
    <s v="instagram_promo"/>
    <n v="1120.8"/>
    <n v="45672"/>
    <n v="934"/>
    <s v="TEX"/>
    <n v="2.0450166403923629E-2"/>
    <n v="1.2"/>
    <n v="2.1413276231263384E-3"/>
  </r>
  <r>
    <s v="01/24/2024"/>
    <s v="GA"/>
    <x v="2"/>
    <s v="Instagram"/>
    <n v="179.99"/>
    <n v="4"/>
    <s v="Completed"/>
    <x v="23"/>
    <x v="0"/>
    <s v="instagram_promo"/>
    <n v="1120.8"/>
    <n v="45672"/>
    <n v="934"/>
    <s v="TEX"/>
    <n v="2.0450166403923629E-2"/>
    <n v="1.2"/>
    <n v="4.2826552462526769E-3"/>
  </r>
  <r>
    <s v="01/24/2024"/>
    <s v="GA"/>
    <x v="5"/>
    <s v="Spotify"/>
    <n v="159.99"/>
    <n v="2"/>
    <s v="Completed"/>
    <x v="23"/>
    <x v="3"/>
    <m/>
    <m/>
    <m/>
    <m/>
    <m/>
    <n v="0"/>
    <n v="0"/>
    <n v="0"/>
  </r>
  <r>
    <s v="01/24/2024"/>
    <s v="GA"/>
    <x v="0"/>
    <s v="Instagram"/>
    <n v="212.49"/>
    <n v="1"/>
    <s v="Completed"/>
    <x v="23"/>
    <x v="0"/>
    <s v="instagram_promo"/>
    <n v="1120.8"/>
    <n v="45672"/>
    <n v="934"/>
    <s v="TEX"/>
    <n v="2.0450166403923629E-2"/>
    <n v="1.2"/>
    <n v="1.0706638115631692E-3"/>
  </r>
  <r>
    <s v="01/24/2024"/>
    <s v="GA"/>
    <x v="3"/>
    <s v="Spotify"/>
    <n v="149.99"/>
    <n v="2"/>
    <s v="Completed"/>
    <x v="23"/>
    <x v="3"/>
    <m/>
    <m/>
    <m/>
    <m/>
    <m/>
    <n v="0"/>
    <n v="0"/>
    <n v="0"/>
  </r>
  <r>
    <s v="01/24/2024"/>
    <s v="GA"/>
    <x v="0"/>
    <s v="Blog"/>
    <n v="212.49"/>
    <n v="3"/>
    <s v="Completed"/>
    <x v="23"/>
    <x v="1"/>
    <m/>
    <m/>
    <m/>
    <m/>
    <m/>
    <n v="0"/>
    <n v="0"/>
    <n v="0"/>
  </r>
  <r>
    <s v="01/24/2024"/>
    <s v="GA"/>
    <x v="3"/>
    <s v="TikTok"/>
    <n v="149.99"/>
    <n v="2"/>
    <s v="Completed"/>
    <x v="23"/>
    <x v="2"/>
    <s v="tiktok_promo"/>
    <n v="768.9"/>
    <n v="36160"/>
    <n v="699"/>
    <s v="TEX"/>
    <n v="1.933075221238938E-2"/>
    <n v="1.0999999999999999"/>
    <n v="2.8612303290414878E-3"/>
  </r>
  <r>
    <s v="01/24/2024"/>
    <s v="GA"/>
    <x v="2"/>
    <s v="TikTok"/>
    <n v="179.99"/>
    <n v="1"/>
    <s v="Completed"/>
    <x v="23"/>
    <x v="2"/>
    <s v="tiktok_promo"/>
    <n v="768.9"/>
    <n v="36160"/>
    <n v="699"/>
    <s v="TEX"/>
    <n v="1.933075221238938E-2"/>
    <n v="1.0999999999999999"/>
    <n v="1.4306151645207439E-3"/>
  </r>
  <r>
    <s v="01/24/2024"/>
    <s v="VIP"/>
    <x v="0"/>
    <s v="Blog"/>
    <n v="339.99"/>
    <n v="1"/>
    <s v="Completed"/>
    <x v="23"/>
    <x v="1"/>
    <m/>
    <m/>
    <m/>
    <m/>
    <m/>
    <n v="0"/>
    <n v="0"/>
    <n v="0"/>
  </r>
  <r>
    <s v="01/24/2024"/>
    <s v="GA"/>
    <x v="5"/>
    <s v="Instagram"/>
    <n v="159.99"/>
    <n v="3"/>
    <s v="Completed"/>
    <x v="23"/>
    <x v="0"/>
    <s v="instagram_promo"/>
    <n v="1120.8"/>
    <n v="45672"/>
    <n v="934"/>
    <s v="TEX"/>
    <n v="2.0450166403923629E-2"/>
    <n v="1.2"/>
    <n v="3.2119914346895075E-3"/>
  </r>
  <r>
    <s v="01/24/2024"/>
    <s v="GA"/>
    <x v="3"/>
    <s v="TikTok"/>
    <n v="149.99"/>
    <n v="1"/>
    <s v="Completed"/>
    <x v="23"/>
    <x v="2"/>
    <s v="tiktok_promo"/>
    <n v="768.9"/>
    <n v="36160"/>
    <n v="699"/>
    <s v="TEX"/>
    <n v="1.933075221238938E-2"/>
    <n v="1.0999999999999999"/>
    <n v="1.4306151645207439E-3"/>
  </r>
  <r>
    <s v="01/24/2024"/>
    <s v="GA"/>
    <x v="5"/>
    <s v="Instagram"/>
    <n v="159.99"/>
    <n v="2"/>
    <s v="Completed"/>
    <x v="23"/>
    <x v="0"/>
    <s v="instagram_promo"/>
    <n v="1120.8"/>
    <n v="45672"/>
    <n v="934"/>
    <s v="TEX"/>
    <n v="2.0450166403923629E-2"/>
    <n v="1.2"/>
    <n v="2.1413276231263384E-3"/>
  </r>
  <r>
    <s v="01/24/2024"/>
    <s v="GA"/>
    <x v="2"/>
    <s v="Blog"/>
    <n v="179.99"/>
    <n v="4"/>
    <s v="Completed"/>
    <x v="23"/>
    <x v="1"/>
    <m/>
    <m/>
    <m/>
    <m/>
    <m/>
    <n v="0"/>
    <n v="0"/>
    <n v="0"/>
  </r>
  <r>
    <s v="01/24/2024"/>
    <s v="VIP"/>
    <x v="2"/>
    <s v="TikTok"/>
    <n v="359.99"/>
    <n v="2"/>
    <s v="Completed"/>
    <x v="23"/>
    <x v="2"/>
    <s v="tiktok_promo"/>
    <n v="768.9"/>
    <n v="36160"/>
    <n v="699"/>
    <s v="TEX"/>
    <n v="1.933075221238938E-2"/>
    <n v="1.0999999999999999"/>
    <n v="2.8612303290414878E-3"/>
  </r>
  <r>
    <s v="01/24/2024"/>
    <s v="GA"/>
    <x v="3"/>
    <s v="Instagram"/>
    <n v="187.49"/>
    <n v="1"/>
    <s v="Completed"/>
    <x v="23"/>
    <x v="0"/>
    <s v="instagram_promo"/>
    <n v="1120.8"/>
    <n v="45672"/>
    <n v="934"/>
    <s v="TEX"/>
    <n v="2.0450166403923629E-2"/>
    <n v="1.2"/>
    <n v="1.0706638115631692E-3"/>
  </r>
  <r>
    <s v="01/24/2024"/>
    <s v="GA"/>
    <x v="4"/>
    <s v="Instagram"/>
    <n v="212.49"/>
    <n v="1"/>
    <s v="Completed"/>
    <x v="23"/>
    <x v="0"/>
    <s v="instagram_promo"/>
    <n v="1120.8"/>
    <n v="45672"/>
    <n v="934"/>
    <s v="TEX"/>
    <n v="2.0450166403923629E-2"/>
    <n v="1.2"/>
    <n v="1.0706638115631692E-3"/>
  </r>
  <r>
    <s v="01/24/2024"/>
    <s v="GA"/>
    <x v="5"/>
    <s v="Blog"/>
    <n v="199.99"/>
    <n v="4"/>
    <s v="Completed"/>
    <x v="23"/>
    <x v="1"/>
    <m/>
    <m/>
    <m/>
    <m/>
    <m/>
    <n v="0"/>
    <n v="0"/>
    <n v="0"/>
  </r>
  <r>
    <s v="01/24/2024"/>
    <s v="GA"/>
    <x v="2"/>
    <s v="Instagram"/>
    <n v="224.99"/>
    <n v="4"/>
    <s v="Completed"/>
    <x v="23"/>
    <x v="0"/>
    <s v="instagram_promo"/>
    <n v="1120.8"/>
    <n v="45672"/>
    <n v="934"/>
    <s v="TEX"/>
    <n v="2.0450166403923629E-2"/>
    <n v="1.2"/>
    <n v="4.2826552462526769E-3"/>
  </r>
  <r>
    <s v="01/24/2024"/>
    <s v="GA"/>
    <x v="4"/>
    <s v="Blog"/>
    <n v="169.99"/>
    <n v="1"/>
    <s v="Completed"/>
    <x v="23"/>
    <x v="1"/>
    <m/>
    <m/>
    <m/>
    <m/>
    <m/>
    <n v="0"/>
    <n v="0"/>
    <n v="0"/>
  </r>
  <r>
    <s v="01/24/2024"/>
    <s v="GA"/>
    <x v="1"/>
    <s v="Instagram"/>
    <n v="199.99"/>
    <n v="1"/>
    <s v="Completed"/>
    <x v="23"/>
    <x v="0"/>
    <s v="instagram_promo"/>
    <n v="1120.8"/>
    <n v="45672"/>
    <n v="934"/>
    <s v="TEX"/>
    <n v="2.0450166403923629E-2"/>
    <n v="1.2"/>
    <n v="1.0706638115631692E-3"/>
  </r>
  <r>
    <s v="01/24/2024"/>
    <s v="GA"/>
    <x v="3"/>
    <s v="Instagram"/>
    <n v="149.99"/>
    <n v="1"/>
    <s v="Completed"/>
    <x v="23"/>
    <x v="0"/>
    <s v="instagram_promo"/>
    <n v="1120.8"/>
    <n v="45672"/>
    <n v="934"/>
    <s v="TEX"/>
    <n v="2.0450166403923629E-2"/>
    <n v="1.2"/>
    <n v="1.0706638115631692E-3"/>
  </r>
  <r>
    <s v="01/24/2024"/>
    <s v="GA"/>
    <x v="1"/>
    <s v="Spotify"/>
    <n v="199.99"/>
    <n v="1"/>
    <s v="Completed"/>
    <x v="23"/>
    <x v="3"/>
    <m/>
    <m/>
    <m/>
    <m/>
    <m/>
    <n v="0"/>
    <n v="0"/>
    <n v="0"/>
  </r>
  <r>
    <s v="01/24/2024"/>
    <s v="GA"/>
    <x v="4"/>
    <s v="Spotify"/>
    <n v="212.49"/>
    <n v="1"/>
    <s v="Completed"/>
    <x v="23"/>
    <x v="3"/>
    <m/>
    <m/>
    <m/>
    <m/>
    <m/>
    <n v="0"/>
    <n v="0"/>
    <n v="0"/>
  </r>
  <r>
    <s v="01/24/2024"/>
    <s v="GA"/>
    <x v="5"/>
    <s v="TikTok"/>
    <n v="159.99"/>
    <n v="2"/>
    <s v="Completed"/>
    <x v="23"/>
    <x v="2"/>
    <s v="tiktok_promo"/>
    <n v="768.9"/>
    <n v="36160"/>
    <n v="699"/>
    <s v="TEX"/>
    <n v="1.933075221238938E-2"/>
    <n v="1.0999999999999999"/>
    <n v="2.8612303290414878E-3"/>
  </r>
  <r>
    <s v="01/24/2024"/>
    <s v="GA"/>
    <x v="5"/>
    <s v="Instagram"/>
    <n v="159.99"/>
    <n v="3"/>
    <s v="Completed"/>
    <x v="23"/>
    <x v="0"/>
    <s v="instagram_promo"/>
    <n v="1120.8"/>
    <n v="45672"/>
    <n v="934"/>
    <s v="TEX"/>
    <n v="2.0450166403923629E-2"/>
    <n v="1.2"/>
    <n v="3.2119914346895075E-3"/>
  </r>
  <r>
    <s v="01/24/2024"/>
    <s v="GA"/>
    <x v="3"/>
    <s v="Blog"/>
    <n v="187.49"/>
    <n v="1"/>
    <s v="Completed"/>
    <x v="23"/>
    <x v="1"/>
    <m/>
    <m/>
    <m/>
    <m/>
    <m/>
    <n v="0"/>
    <n v="0"/>
    <n v="0"/>
  </r>
  <r>
    <s v="01/24/2024"/>
    <s v="GA"/>
    <x v="3"/>
    <s v="Spotify"/>
    <n v="149.99"/>
    <n v="2"/>
    <s v="Completed"/>
    <x v="23"/>
    <x v="3"/>
    <m/>
    <m/>
    <m/>
    <m/>
    <m/>
    <n v="0"/>
    <n v="0"/>
    <n v="0"/>
  </r>
  <r>
    <s v="01/24/2024"/>
    <s v="GA"/>
    <x v="3"/>
    <s v="Spotify"/>
    <n v="149.99"/>
    <n v="1"/>
    <s v="Completed"/>
    <x v="23"/>
    <x v="3"/>
    <m/>
    <m/>
    <m/>
    <m/>
    <m/>
    <n v="0"/>
    <n v="0"/>
    <n v="0"/>
  </r>
  <r>
    <s v="01/24/2024"/>
    <s v="GA"/>
    <x v="3"/>
    <s v="Blog"/>
    <n v="187.49"/>
    <n v="2"/>
    <s v="Completed"/>
    <x v="23"/>
    <x v="1"/>
    <m/>
    <m/>
    <m/>
    <m/>
    <m/>
    <n v="0"/>
    <n v="0"/>
    <n v="0"/>
  </r>
  <r>
    <s v="01/24/2024"/>
    <s v="GA"/>
    <x v="4"/>
    <s v="Spotify"/>
    <n v="169.99"/>
    <n v="3"/>
    <s v="Completed"/>
    <x v="23"/>
    <x v="3"/>
    <m/>
    <m/>
    <m/>
    <m/>
    <m/>
    <n v="0"/>
    <n v="0"/>
    <n v="0"/>
  </r>
  <r>
    <s v="01/24/2024"/>
    <s v="GA"/>
    <x v="5"/>
    <s v="Blog"/>
    <n v="159.99"/>
    <n v="2"/>
    <s v="Completed"/>
    <x v="23"/>
    <x v="1"/>
    <m/>
    <m/>
    <m/>
    <m/>
    <m/>
    <n v="0"/>
    <n v="0"/>
    <n v="0"/>
  </r>
  <r>
    <s v="01/24/2024"/>
    <s v="GA"/>
    <x v="0"/>
    <s v="Instagram"/>
    <n v="169.99"/>
    <n v="1"/>
    <s v="Completed"/>
    <x v="23"/>
    <x v="0"/>
    <s v="instagram_promo"/>
    <n v="1120.8"/>
    <n v="45672"/>
    <n v="934"/>
    <s v="TEX"/>
    <n v="2.0450166403923629E-2"/>
    <n v="1.2"/>
    <n v="1.0706638115631692E-3"/>
  </r>
  <r>
    <s v="01/24/2024"/>
    <s v="GA"/>
    <x v="5"/>
    <s v="Instagram"/>
    <n v="159.99"/>
    <n v="1"/>
    <s v="Completed"/>
    <x v="23"/>
    <x v="0"/>
    <s v="instagram_promo"/>
    <n v="1120.8"/>
    <n v="45672"/>
    <n v="934"/>
    <s v="TEX"/>
    <n v="2.0450166403923629E-2"/>
    <n v="1.2"/>
    <n v="1.0706638115631692E-3"/>
  </r>
  <r>
    <s v="01/24/2024"/>
    <s v="GA"/>
    <x v="0"/>
    <s v="Instagram"/>
    <n v="169.99"/>
    <n v="1"/>
    <s v="Completed"/>
    <x v="23"/>
    <x v="0"/>
    <s v="instagram_promo"/>
    <n v="1120.8"/>
    <n v="45672"/>
    <n v="934"/>
    <s v="TEX"/>
    <n v="2.0450166403923629E-2"/>
    <n v="1.2"/>
    <n v="1.0706638115631692E-3"/>
  </r>
  <r>
    <s v="01/24/2024"/>
    <s v="GA"/>
    <x v="3"/>
    <s v="TikTok"/>
    <n v="187.49"/>
    <n v="1"/>
    <s v="Completed"/>
    <x v="23"/>
    <x v="2"/>
    <s v="tiktok_promo"/>
    <n v="768.9"/>
    <n v="36160"/>
    <n v="699"/>
    <s v="TEX"/>
    <n v="1.933075221238938E-2"/>
    <n v="1.0999999999999999"/>
    <n v="1.4306151645207439E-3"/>
  </r>
  <r>
    <s v="01/24/2024"/>
    <s v="GA"/>
    <x v="3"/>
    <s v="TikTok"/>
    <n v="149.99"/>
    <n v="1"/>
    <s v="Completed"/>
    <x v="23"/>
    <x v="2"/>
    <s v="tiktok_promo"/>
    <n v="768.9"/>
    <n v="36160"/>
    <n v="699"/>
    <s v="TEX"/>
    <n v="1.933075221238938E-2"/>
    <n v="1.0999999999999999"/>
    <n v="1.4306151645207439E-3"/>
  </r>
  <r>
    <s v="01/24/2024"/>
    <s v="GA"/>
    <x v="0"/>
    <s v="Instagram"/>
    <n v="212.49"/>
    <n v="1"/>
    <s v="Completed"/>
    <x v="23"/>
    <x v="0"/>
    <s v="instagram_promo"/>
    <n v="1120.8"/>
    <n v="45672"/>
    <n v="934"/>
    <s v="TEX"/>
    <n v="2.0450166403923629E-2"/>
    <n v="1.2"/>
    <n v="1.0706638115631692E-3"/>
  </r>
  <r>
    <s v="01/24/2024"/>
    <s v="VIP"/>
    <x v="4"/>
    <s v="Instagram"/>
    <n v="339.99"/>
    <n v="2"/>
    <s v="Completed"/>
    <x v="23"/>
    <x v="0"/>
    <s v="instagram_promo"/>
    <n v="1120.8"/>
    <n v="45672"/>
    <n v="934"/>
    <s v="TEX"/>
    <n v="2.0450166403923629E-2"/>
    <n v="1.2"/>
    <n v="2.1413276231263384E-3"/>
  </r>
  <r>
    <s v="01/24/2024"/>
    <s v="GA"/>
    <x v="1"/>
    <s v="Blog"/>
    <n v="249.99"/>
    <n v="3"/>
    <s v="Completed"/>
    <x v="23"/>
    <x v="1"/>
    <m/>
    <m/>
    <m/>
    <m/>
    <m/>
    <n v="0"/>
    <n v="0"/>
    <n v="0"/>
  </r>
  <r>
    <s v="01/24/2024"/>
    <s v="GA"/>
    <x v="3"/>
    <s v="Spotify"/>
    <n v="149.99"/>
    <n v="2"/>
    <s v="Completed"/>
    <x v="23"/>
    <x v="3"/>
    <m/>
    <m/>
    <m/>
    <m/>
    <m/>
    <n v="0"/>
    <n v="0"/>
    <n v="0"/>
  </r>
  <r>
    <s v="01/24/2024"/>
    <s v="GA"/>
    <x v="0"/>
    <s v="TikTok"/>
    <n v="169.99"/>
    <n v="1"/>
    <s v="Completed"/>
    <x v="23"/>
    <x v="2"/>
    <s v="tiktok_promo"/>
    <n v="768.9"/>
    <n v="36160"/>
    <n v="699"/>
    <s v="TEX"/>
    <n v="1.933075221238938E-2"/>
    <n v="1.0999999999999999"/>
    <n v="1.4306151645207439E-3"/>
  </r>
  <r>
    <s v="01/24/2024"/>
    <s v="GA"/>
    <x v="5"/>
    <s v="Spotify"/>
    <n v="159.99"/>
    <n v="1"/>
    <s v="Completed"/>
    <x v="23"/>
    <x v="3"/>
    <m/>
    <m/>
    <m/>
    <m/>
    <m/>
    <n v="0"/>
    <n v="0"/>
    <n v="0"/>
  </r>
  <r>
    <s v="01/24/2024"/>
    <s v="GA"/>
    <x v="1"/>
    <s v="Spotify"/>
    <n v="249.99"/>
    <n v="1"/>
    <s v="Completed"/>
    <x v="23"/>
    <x v="3"/>
    <m/>
    <m/>
    <m/>
    <m/>
    <m/>
    <n v="0"/>
    <n v="0"/>
    <n v="0"/>
  </r>
  <r>
    <s v="01/24/2024"/>
    <s v="GA"/>
    <x v="3"/>
    <s v="Spotify"/>
    <n v="149.99"/>
    <n v="2"/>
    <s v="Completed"/>
    <x v="23"/>
    <x v="3"/>
    <m/>
    <m/>
    <m/>
    <m/>
    <m/>
    <n v="0"/>
    <n v="0"/>
    <n v="0"/>
  </r>
  <r>
    <s v="01/24/2024"/>
    <s v="VIP"/>
    <x v="2"/>
    <s v="Instagram"/>
    <n v="359.99"/>
    <n v="1"/>
    <s v="Completed"/>
    <x v="23"/>
    <x v="0"/>
    <s v="instagram_promo"/>
    <n v="1120.8"/>
    <n v="45672"/>
    <n v="934"/>
    <s v="TEX"/>
    <n v="2.0450166403923629E-2"/>
    <n v="1.2"/>
    <n v="1.0706638115631692E-3"/>
  </r>
  <r>
    <s v="01/24/2024"/>
    <s v="VIP"/>
    <x v="3"/>
    <s v="Blog"/>
    <n v="299.99"/>
    <n v="1"/>
    <s v="Completed"/>
    <x v="23"/>
    <x v="1"/>
    <m/>
    <m/>
    <m/>
    <m/>
    <m/>
    <n v="0"/>
    <n v="0"/>
    <n v="0"/>
  </r>
  <r>
    <s v="01/24/2024"/>
    <s v="VIP"/>
    <x v="5"/>
    <s v="TikTok"/>
    <n v="319.99"/>
    <n v="2"/>
    <s v="Completed"/>
    <x v="23"/>
    <x v="2"/>
    <s v="tiktok_promo"/>
    <n v="768.9"/>
    <n v="36160"/>
    <n v="699"/>
    <s v="TEX"/>
    <n v="1.933075221238938E-2"/>
    <n v="1.0999999999999999"/>
    <n v="2.8612303290414878E-3"/>
  </r>
  <r>
    <s v="01/24/2024"/>
    <s v="GA"/>
    <x v="2"/>
    <s v="TikTok"/>
    <n v="179.99"/>
    <n v="1"/>
    <s v="Completed"/>
    <x v="23"/>
    <x v="2"/>
    <s v="tiktok_promo"/>
    <n v="768.9"/>
    <n v="36160"/>
    <n v="699"/>
    <s v="TEX"/>
    <n v="1.933075221238938E-2"/>
    <n v="1.0999999999999999"/>
    <n v="1.4306151645207439E-3"/>
  </r>
  <r>
    <s v="01/24/2024"/>
    <s v="GA"/>
    <x v="3"/>
    <s v="TikTok"/>
    <n v="149.99"/>
    <n v="1"/>
    <s v="Completed"/>
    <x v="23"/>
    <x v="2"/>
    <s v="tiktok_promo"/>
    <n v="768.9"/>
    <n v="36160"/>
    <n v="699"/>
    <s v="TEX"/>
    <n v="1.933075221238938E-2"/>
    <n v="1.0999999999999999"/>
    <n v="1.4306151645207439E-3"/>
  </r>
  <r>
    <s v="01/24/2024"/>
    <s v="GA"/>
    <x v="2"/>
    <s v="TikTok"/>
    <n v="179.99"/>
    <n v="1"/>
    <s v="Completed"/>
    <x v="23"/>
    <x v="2"/>
    <s v="tiktok_promo"/>
    <n v="768.9"/>
    <n v="36160"/>
    <n v="699"/>
    <s v="TEX"/>
    <n v="1.933075221238938E-2"/>
    <n v="1.0999999999999999"/>
    <n v="1.4306151645207439E-3"/>
  </r>
  <r>
    <s v="01/24/2024"/>
    <m/>
    <x v="4"/>
    <s v="TikTok"/>
    <n v="169.99"/>
    <n v="1"/>
    <s v="Completed"/>
    <x v="23"/>
    <x v="2"/>
    <s v="tiktok_promo"/>
    <n v="768.9"/>
    <n v="36160"/>
    <n v="699"/>
    <s v="TEX"/>
    <n v="1.933075221238938E-2"/>
    <n v="1.0999999999999999"/>
    <n v="1.4306151645207439E-3"/>
  </r>
  <r>
    <s v="01/24/2024"/>
    <s v="GA"/>
    <x v="5"/>
    <s v="TikTok"/>
    <n v="199.99"/>
    <n v="1"/>
    <s v="Completed"/>
    <x v="23"/>
    <x v="2"/>
    <s v="tiktok_promo"/>
    <n v="768.9"/>
    <n v="36160"/>
    <n v="699"/>
    <s v="TEX"/>
    <n v="1.933075221238938E-2"/>
    <n v="1.0999999999999999"/>
    <n v="1.4306151645207439E-3"/>
  </r>
  <r>
    <s v="01/24/2024"/>
    <s v="GA"/>
    <x v="5"/>
    <s v="Instagram"/>
    <n v="159.99"/>
    <n v="2"/>
    <s v="Completed"/>
    <x v="23"/>
    <x v="0"/>
    <s v="instagram_promo"/>
    <n v="1120.8"/>
    <n v="45672"/>
    <n v="934"/>
    <s v="TEX"/>
    <n v="2.0450166403923629E-2"/>
    <n v="1.2"/>
    <n v="2.1413276231263384E-3"/>
  </r>
  <r>
    <s v="01/24/2024"/>
    <s v="GA"/>
    <x v="4"/>
    <s v="Spotify"/>
    <n v="169.99"/>
    <n v="1"/>
    <s v="Completed"/>
    <x v="23"/>
    <x v="3"/>
    <m/>
    <m/>
    <m/>
    <m/>
    <m/>
    <n v="0"/>
    <n v="0"/>
    <n v="0"/>
  </r>
  <r>
    <s v="01/24/2024"/>
    <s v="GA"/>
    <x v="3"/>
    <s v="Spotify"/>
    <n v="149.99"/>
    <n v="1"/>
    <s v="Completed"/>
    <x v="23"/>
    <x v="3"/>
    <m/>
    <m/>
    <m/>
    <m/>
    <m/>
    <n v="0"/>
    <n v="0"/>
    <n v="0"/>
  </r>
  <r>
    <s v="01/24/2024"/>
    <s v="GA"/>
    <x v="3"/>
    <s v="TikTok"/>
    <n v="149.99"/>
    <n v="2"/>
    <s v="Completed"/>
    <x v="23"/>
    <x v="2"/>
    <s v="tiktok_promo"/>
    <n v="768.9"/>
    <n v="36160"/>
    <n v="699"/>
    <s v="TEX"/>
    <n v="1.933075221238938E-2"/>
    <n v="1.0999999999999999"/>
    <n v="2.8612303290414878E-3"/>
  </r>
  <r>
    <s v="01/24/2024"/>
    <s v="GA"/>
    <x v="1"/>
    <s v="Instagram"/>
    <n v="249.99"/>
    <n v="3"/>
    <s v="Completed"/>
    <x v="23"/>
    <x v="0"/>
    <s v="instagram_promo"/>
    <n v="1120.8"/>
    <n v="45672"/>
    <n v="934"/>
    <s v="TEX"/>
    <n v="2.0450166403923629E-2"/>
    <n v="1.2"/>
    <n v="3.2119914346895075E-3"/>
  </r>
  <r>
    <s v="01/24/2024"/>
    <s v="GA"/>
    <x v="4"/>
    <s v="Blog"/>
    <n v="212.49"/>
    <n v="1"/>
    <s v="Completed"/>
    <x v="23"/>
    <x v="1"/>
    <m/>
    <m/>
    <m/>
    <m/>
    <m/>
    <n v="0"/>
    <n v="0"/>
    <n v="0"/>
  </r>
  <r>
    <s v="01/24/2024"/>
    <s v="GA"/>
    <x v="3"/>
    <s v="Instagram"/>
    <n v="187.49"/>
    <n v="2"/>
    <s v="Completed"/>
    <x v="23"/>
    <x v="0"/>
    <s v="instagram_promo"/>
    <n v="1120.8"/>
    <n v="45672"/>
    <n v="934"/>
    <s v="TEX"/>
    <n v="2.0450166403923629E-2"/>
    <n v="1.2"/>
    <n v="2.1413276231263384E-3"/>
  </r>
  <r>
    <s v="01/25/2024"/>
    <s v="GA"/>
    <x v="4"/>
    <s v="Blog"/>
    <n v="212.49"/>
    <n v="1"/>
    <s v="Completed"/>
    <x v="24"/>
    <x v="1"/>
    <m/>
    <m/>
    <m/>
    <m/>
    <m/>
    <n v="0"/>
    <n v="0"/>
    <n v="0"/>
  </r>
  <r>
    <s v="01/25/2024"/>
    <s v="GA"/>
    <x v="4"/>
    <s v="TikTok"/>
    <n v="169.99"/>
    <n v="1"/>
    <s v="Completed"/>
    <x v="24"/>
    <x v="2"/>
    <m/>
    <m/>
    <m/>
    <m/>
    <m/>
    <n v="0"/>
    <n v="0"/>
    <n v="0"/>
  </r>
  <r>
    <s v="01/25/2024"/>
    <s v="GA"/>
    <x v="0"/>
    <s v="TikTok"/>
    <n v="169.99"/>
    <n v="2"/>
    <s v="Completed"/>
    <x v="24"/>
    <x v="2"/>
    <m/>
    <m/>
    <m/>
    <m/>
    <m/>
    <n v="0"/>
    <n v="0"/>
    <n v="0"/>
  </r>
  <r>
    <s v="01/25/2024"/>
    <s v="GA"/>
    <x v="3"/>
    <s v="Blog"/>
    <n v="149.99"/>
    <n v="1"/>
    <s v="Completed"/>
    <x v="24"/>
    <x v="1"/>
    <m/>
    <m/>
    <m/>
    <m/>
    <m/>
    <n v="0"/>
    <n v="0"/>
    <n v="0"/>
  </r>
  <r>
    <s v="01/25/2024"/>
    <s v="GA"/>
    <x v="3"/>
    <s v="Instagram"/>
    <n v="187.49"/>
    <n v="2"/>
    <s v="Completed"/>
    <x v="24"/>
    <x v="0"/>
    <m/>
    <m/>
    <m/>
    <m/>
    <m/>
    <n v="0"/>
    <n v="0"/>
    <n v="0"/>
  </r>
  <r>
    <s v="01/25/2024"/>
    <s v="GA"/>
    <x v="3"/>
    <s v="Instagram"/>
    <n v="187.49"/>
    <n v="1"/>
    <s v="Completed"/>
    <x v="24"/>
    <x v="0"/>
    <m/>
    <m/>
    <m/>
    <m/>
    <m/>
    <n v="0"/>
    <n v="0"/>
    <n v="0"/>
  </r>
  <r>
    <s v="01/25/2024"/>
    <s v="GA"/>
    <x v="0"/>
    <s v="Instagram"/>
    <n v="169.99"/>
    <n v="2"/>
    <s v="Completed"/>
    <x v="24"/>
    <x v="0"/>
    <m/>
    <m/>
    <m/>
    <m/>
    <m/>
    <n v="0"/>
    <n v="0"/>
    <n v="0"/>
  </r>
  <r>
    <s v="01/25/2024"/>
    <s v="GA"/>
    <x v="4"/>
    <s v="TikTok"/>
    <n v="169.99"/>
    <n v="1"/>
    <s v="Completed"/>
    <x v="24"/>
    <x v="2"/>
    <m/>
    <m/>
    <m/>
    <m/>
    <m/>
    <n v="0"/>
    <n v="0"/>
    <n v="0"/>
  </r>
  <r>
    <s v="01/25/2024"/>
    <s v="GA"/>
    <x v="3"/>
    <s v="Spotify"/>
    <n v="187.49"/>
    <n v="1"/>
    <s v="Completed"/>
    <x v="24"/>
    <x v="3"/>
    <s v="spotify_promo"/>
    <n v="2212.5"/>
    <n v="31618"/>
    <n v="885"/>
    <s v="TEX"/>
    <n v="2.7990385223606806E-2"/>
    <n v="2.5"/>
    <n v="1.1299435028248588E-3"/>
  </r>
  <r>
    <s v="01/25/2024"/>
    <s v="GA"/>
    <x v="3"/>
    <s v="Blog"/>
    <n v="187.49"/>
    <n v="2"/>
    <s v="Completed"/>
    <x v="24"/>
    <x v="1"/>
    <m/>
    <m/>
    <m/>
    <m/>
    <m/>
    <n v="0"/>
    <n v="0"/>
    <n v="0"/>
  </r>
  <r>
    <s v="01/25/2024"/>
    <s v="GA"/>
    <x v="5"/>
    <s v="TikTok"/>
    <n v="199.99"/>
    <n v="3"/>
    <s v="Completed"/>
    <x v="24"/>
    <x v="2"/>
    <m/>
    <m/>
    <m/>
    <m/>
    <m/>
    <n v="0"/>
    <n v="0"/>
    <n v="0"/>
  </r>
  <r>
    <s v="01/25/2024"/>
    <s v="GA"/>
    <x v="5"/>
    <s v="Instagram"/>
    <n v="159.99"/>
    <n v="1"/>
    <s v="Completed"/>
    <x v="24"/>
    <x v="0"/>
    <m/>
    <m/>
    <m/>
    <m/>
    <m/>
    <n v="0"/>
    <n v="0"/>
    <n v="0"/>
  </r>
  <r>
    <s v="01/25/2024"/>
    <s v="GA"/>
    <x v="3"/>
    <s v="Instagram"/>
    <n v="187.49"/>
    <n v="1"/>
    <s v="Completed"/>
    <x v="24"/>
    <x v="0"/>
    <m/>
    <m/>
    <m/>
    <m/>
    <m/>
    <n v="0"/>
    <n v="0"/>
    <n v="0"/>
  </r>
  <r>
    <s v="01/25/2024"/>
    <s v="GA"/>
    <x v="0"/>
    <s v="Instagram"/>
    <n v="169.99"/>
    <n v="2"/>
    <s v="Completed"/>
    <x v="24"/>
    <x v="0"/>
    <m/>
    <m/>
    <m/>
    <m/>
    <m/>
    <n v="0"/>
    <n v="0"/>
    <n v="0"/>
  </r>
  <r>
    <s v="01/25/2024"/>
    <s v="VIP"/>
    <x v="3"/>
    <s v="Spotify"/>
    <n v="299.99"/>
    <n v="1"/>
    <s v="Completed"/>
    <x v="24"/>
    <x v="3"/>
    <s v="spotify_promo"/>
    <n v="2212.5"/>
    <n v="31618"/>
    <n v="885"/>
    <s v="TEX"/>
    <n v="2.7990385223606806E-2"/>
    <n v="2.5"/>
    <n v="1.1299435028248588E-3"/>
  </r>
  <r>
    <s v="01/25/2024"/>
    <s v="GA"/>
    <x v="2"/>
    <s v="TikTok"/>
    <n v="224.99"/>
    <n v="1"/>
    <s v="Completed"/>
    <x v="24"/>
    <x v="2"/>
    <m/>
    <m/>
    <m/>
    <m/>
    <m/>
    <n v="0"/>
    <n v="0"/>
    <n v="0"/>
  </r>
  <r>
    <s v="01/25/2024"/>
    <s v="GA"/>
    <x v="2"/>
    <s v="Spotify"/>
    <n v="224.99"/>
    <n v="1"/>
    <s v="Completed"/>
    <x v="24"/>
    <x v="3"/>
    <s v="spotify_promo"/>
    <n v="2212.5"/>
    <n v="31618"/>
    <n v="885"/>
    <s v="TEX"/>
    <n v="2.7990385223606806E-2"/>
    <n v="2.5"/>
    <n v="1.1299435028248588E-3"/>
  </r>
  <r>
    <s v="01/25/2024"/>
    <s v="GA"/>
    <x v="4"/>
    <s v="Spotify"/>
    <n v="169.99"/>
    <n v="2"/>
    <s v="Completed"/>
    <x v="24"/>
    <x v="3"/>
    <s v="spotify_promo"/>
    <n v="2212.5"/>
    <n v="31618"/>
    <n v="885"/>
    <s v="TEX"/>
    <n v="2.7990385223606806E-2"/>
    <n v="2.5"/>
    <n v="2.2598870056497176E-3"/>
  </r>
  <r>
    <s v="01/25/2024"/>
    <s v="GA"/>
    <x v="0"/>
    <s v="Spotify"/>
    <n v="169.99"/>
    <n v="1"/>
    <s v="Completed"/>
    <x v="24"/>
    <x v="3"/>
    <s v="spotify_promo"/>
    <n v="2212.5"/>
    <n v="31618"/>
    <n v="885"/>
    <s v="TEX"/>
    <n v="2.7990385223606806E-2"/>
    <n v="2.5"/>
    <n v="1.1299435028248588E-3"/>
  </r>
  <r>
    <s v="01/25/2024"/>
    <s v="GA"/>
    <x v="2"/>
    <s v="Instagram"/>
    <n v="224.99"/>
    <n v="1"/>
    <s v="Completed"/>
    <x v="24"/>
    <x v="0"/>
    <m/>
    <m/>
    <m/>
    <m/>
    <m/>
    <n v="0"/>
    <n v="0"/>
    <n v="0"/>
  </r>
  <r>
    <s v="01/25/2024"/>
    <s v="GA"/>
    <x v="0"/>
    <s v="Instagram"/>
    <n v="169.99"/>
    <n v="1"/>
    <s v="Completed"/>
    <x v="24"/>
    <x v="0"/>
    <m/>
    <m/>
    <m/>
    <m/>
    <m/>
    <n v="0"/>
    <n v="0"/>
    <n v="0"/>
  </r>
  <r>
    <s v="01/25/2024"/>
    <m/>
    <x v="5"/>
    <s v="Blog"/>
    <n v="159.99"/>
    <n v="2"/>
    <s v="Completed"/>
    <x v="24"/>
    <x v="1"/>
    <m/>
    <m/>
    <m/>
    <m/>
    <m/>
    <n v="0"/>
    <n v="0"/>
    <n v="0"/>
  </r>
  <r>
    <s v="01/25/2024"/>
    <s v="GA"/>
    <x v="1"/>
    <s v="Spotify"/>
    <n v="249.99"/>
    <n v="1"/>
    <s v="Completed"/>
    <x v="24"/>
    <x v="3"/>
    <s v="spotify_promo"/>
    <n v="2212.5"/>
    <n v="31618"/>
    <n v="885"/>
    <s v="TEX"/>
    <n v="2.7990385223606806E-2"/>
    <n v="2.5"/>
    <n v="1.1299435028248588E-3"/>
  </r>
  <r>
    <s v="01/25/2024"/>
    <s v="GA"/>
    <x v="5"/>
    <s v="Spotify"/>
    <n v="199.99"/>
    <n v="1"/>
    <s v="Completed"/>
    <x v="24"/>
    <x v="3"/>
    <s v="spotify_promo"/>
    <n v="2212.5"/>
    <n v="31618"/>
    <n v="885"/>
    <s v="TEX"/>
    <n v="2.7990385223606806E-2"/>
    <n v="2.5"/>
    <n v="1.1299435028248588E-3"/>
  </r>
  <r>
    <s v="01/25/2024"/>
    <s v="GA"/>
    <x v="3"/>
    <s v="TikTok"/>
    <n v="149.99"/>
    <n v="4"/>
    <s v="Completed"/>
    <x v="24"/>
    <x v="2"/>
    <m/>
    <m/>
    <m/>
    <m/>
    <m/>
    <n v="0"/>
    <n v="0"/>
    <n v="0"/>
  </r>
  <r>
    <s v="01/25/2024"/>
    <s v="GA"/>
    <x v="4"/>
    <s v="Spotify"/>
    <n v="169.99"/>
    <n v="1"/>
    <s v="Completed"/>
    <x v="24"/>
    <x v="3"/>
    <s v="spotify_promo"/>
    <n v="2212.5"/>
    <n v="31618"/>
    <n v="885"/>
    <s v="TEX"/>
    <n v="2.7990385223606806E-2"/>
    <n v="2.5"/>
    <n v="1.1299435028248588E-3"/>
  </r>
  <r>
    <s v="01/25/2024"/>
    <s v="VIP"/>
    <x v="5"/>
    <s v="Blog"/>
    <n v="319.99"/>
    <n v="2"/>
    <s v="Completed"/>
    <x v="24"/>
    <x v="1"/>
    <m/>
    <m/>
    <m/>
    <m/>
    <m/>
    <n v="0"/>
    <n v="0"/>
    <n v="0"/>
  </r>
  <r>
    <s v="01/25/2024"/>
    <s v="GA"/>
    <x v="5"/>
    <s v="Spotify"/>
    <n v="199.99"/>
    <n v="3"/>
    <s v="Completed"/>
    <x v="24"/>
    <x v="3"/>
    <s v="spotify_promo"/>
    <n v="2212.5"/>
    <n v="31618"/>
    <n v="885"/>
    <s v="TEX"/>
    <n v="2.7990385223606806E-2"/>
    <n v="2.5"/>
    <n v="3.3898305084745762E-3"/>
  </r>
  <r>
    <s v="01/25/2024"/>
    <s v="GA"/>
    <x v="4"/>
    <s v="Spotify"/>
    <n v="169.99"/>
    <n v="1"/>
    <s v="Completed"/>
    <x v="24"/>
    <x v="3"/>
    <s v="spotify_promo"/>
    <n v="2212.5"/>
    <n v="31618"/>
    <n v="885"/>
    <s v="TEX"/>
    <n v="2.7990385223606806E-2"/>
    <n v="2.5"/>
    <n v="1.1299435028248588E-3"/>
  </r>
  <r>
    <s v="01/25/2024"/>
    <s v="GA"/>
    <x v="3"/>
    <s v="Instagram"/>
    <n v="149.99"/>
    <n v="2"/>
    <s v="Completed"/>
    <x v="24"/>
    <x v="0"/>
    <m/>
    <m/>
    <m/>
    <m/>
    <m/>
    <n v="0"/>
    <n v="0"/>
    <n v="0"/>
  </r>
  <r>
    <s v="01/25/2024"/>
    <s v="GA"/>
    <x v="4"/>
    <s v="TikTok"/>
    <n v="212.49"/>
    <n v="1"/>
    <s v="Completed"/>
    <x v="24"/>
    <x v="2"/>
    <m/>
    <m/>
    <m/>
    <m/>
    <m/>
    <n v="0"/>
    <n v="0"/>
    <n v="0"/>
  </r>
  <r>
    <s v="01/25/2024"/>
    <s v="GA"/>
    <x v="3"/>
    <s v="Spotify"/>
    <n v="187.49"/>
    <n v="4"/>
    <s v="Completed"/>
    <x v="24"/>
    <x v="3"/>
    <s v="spotify_promo"/>
    <n v="2212.5"/>
    <n v="31618"/>
    <n v="885"/>
    <s v="TEX"/>
    <n v="2.7990385223606806E-2"/>
    <n v="2.5"/>
    <n v="4.5197740112994352E-3"/>
  </r>
  <r>
    <s v="01/25/2024"/>
    <s v="GA"/>
    <x v="1"/>
    <s v="TikTok"/>
    <n v="199.99"/>
    <n v="1"/>
    <s v="Completed"/>
    <x v="24"/>
    <x v="2"/>
    <m/>
    <m/>
    <m/>
    <m/>
    <m/>
    <n v="0"/>
    <n v="0"/>
    <n v="0"/>
  </r>
  <r>
    <s v="01/25/2024"/>
    <s v="GA"/>
    <x v="5"/>
    <s v="Instagram"/>
    <n v="159.99"/>
    <n v="1"/>
    <s v="Completed"/>
    <x v="24"/>
    <x v="0"/>
    <m/>
    <m/>
    <m/>
    <m/>
    <m/>
    <n v="0"/>
    <n v="0"/>
    <n v="0"/>
  </r>
  <r>
    <s v="01/25/2024"/>
    <s v="GA"/>
    <x v="1"/>
    <s v="Instagram"/>
    <n v="199.99"/>
    <n v="4"/>
    <s v="Completed"/>
    <x v="24"/>
    <x v="0"/>
    <m/>
    <m/>
    <m/>
    <m/>
    <m/>
    <n v="0"/>
    <n v="0"/>
    <n v="0"/>
  </r>
  <r>
    <s v="01/25/2024"/>
    <s v="VIP"/>
    <x v="4"/>
    <s v="Blog"/>
    <n v="339.99"/>
    <n v="1"/>
    <s v="Completed"/>
    <x v="24"/>
    <x v="1"/>
    <m/>
    <m/>
    <m/>
    <m/>
    <m/>
    <n v="0"/>
    <n v="0"/>
    <n v="0"/>
  </r>
  <r>
    <s v="01/25/2024"/>
    <s v="GA"/>
    <x v="3"/>
    <s v="Spotify"/>
    <n v="149.99"/>
    <n v="1"/>
    <s v="Completed"/>
    <x v="24"/>
    <x v="3"/>
    <s v="spotify_promo"/>
    <n v="2212.5"/>
    <n v="31618"/>
    <n v="885"/>
    <s v="TEX"/>
    <n v="2.7990385223606806E-2"/>
    <n v="2.5"/>
    <n v="1.1299435028248588E-3"/>
  </r>
  <r>
    <s v="01/25/2024"/>
    <s v="GA"/>
    <x v="6"/>
    <s v="Blog"/>
    <n v="249.99"/>
    <n v="1"/>
    <s v="Completed"/>
    <x v="24"/>
    <x v="1"/>
    <m/>
    <m/>
    <m/>
    <m/>
    <m/>
    <n v="0"/>
    <n v="0"/>
    <n v="0"/>
  </r>
  <r>
    <s v="01/25/2024"/>
    <s v="GA"/>
    <x v="4"/>
    <s v="Spotify"/>
    <n v="169.99"/>
    <n v="2"/>
    <s v="Completed"/>
    <x v="24"/>
    <x v="3"/>
    <s v="spotify_promo"/>
    <n v="2212.5"/>
    <n v="31618"/>
    <n v="885"/>
    <s v="TEX"/>
    <n v="2.7990385223606806E-2"/>
    <n v="2.5"/>
    <n v="2.2598870056497176E-3"/>
  </r>
  <r>
    <s v="01/25/2024"/>
    <s v="VIP"/>
    <x v="2"/>
    <s v="Spotify"/>
    <n v="359.99"/>
    <n v="1"/>
    <s v="Completed"/>
    <x v="24"/>
    <x v="3"/>
    <s v="spotify_promo"/>
    <n v="2212.5"/>
    <n v="31618"/>
    <n v="885"/>
    <s v="TEX"/>
    <n v="2.7990385223606806E-2"/>
    <n v="2.5"/>
    <n v="1.1299435028248588E-3"/>
  </r>
  <r>
    <s v="01/25/2024"/>
    <s v="GA"/>
    <x v="4"/>
    <s v="Blog"/>
    <n v="212.49"/>
    <n v="1"/>
    <s v="Completed"/>
    <x v="24"/>
    <x v="1"/>
    <m/>
    <m/>
    <m/>
    <m/>
    <m/>
    <n v="0"/>
    <n v="0"/>
    <n v="0"/>
  </r>
  <r>
    <s v="01/25/2024"/>
    <s v="GA"/>
    <x v="3"/>
    <s v="Blog"/>
    <n v="149.99"/>
    <n v="2"/>
    <s v="Completed"/>
    <x v="24"/>
    <x v="1"/>
    <m/>
    <m/>
    <m/>
    <m/>
    <m/>
    <n v="0"/>
    <n v="0"/>
    <n v="0"/>
  </r>
  <r>
    <s v="01/25/2024"/>
    <s v="GA"/>
    <x v="0"/>
    <s v="Blog"/>
    <n v="212.49"/>
    <n v="2"/>
    <s v="Completed"/>
    <x v="24"/>
    <x v="1"/>
    <m/>
    <m/>
    <m/>
    <m/>
    <m/>
    <n v="0"/>
    <n v="0"/>
    <n v="0"/>
  </r>
  <r>
    <s v="01/25/2024"/>
    <s v="GA"/>
    <x v="5"/>
    <s v="TikTok"/>
    <n v="199.99"/>
    <n v="1"/>
    <s v="Completed"/>
    <x v="24"/>
    <x v="2"/>
    <m/>
    <m/>
    <m/>
    <m/>
    <m/>
    <n v="0"/>
    <n v="0"/>
    <n v="0"/>
  </r>
  <r>
    <s v="01/25/2024"/>
    <s v="GA"/>
    <x v="0"/>
    <s v="Instagram"/>
    <n v="169.99"/>
    <n v="1"/>
    <s v="Completed"/>
    <x v="24"/>
    <x v="0"/>
    <m/>
    <m/>
    <m/>
    <m/>
    <m/>
    <n v="0"/>
    <n v="0"/>
    <n v="0"/>
  </r>
  <r>
    <s v="01/25/2024"/>
    <s v="GA"/>
    <x v="4"/>
    <s v="Instagram"/>
    <n v="169.99"/>
    <n v="3"/>
    <s v="Completed"/>
    <x v="24"/>
    <x v="0"/>
    <m/>
    <m/>
    <m/>
    <m/>
    <m/>
    <n v="0"/>
    <n v="0"/>
    <n v="0"/>
  </r>
  <r>
    <s v="01/25/2024"/>
    <s v="GA"/>
    <x v="3"/>
    <s v="Instagram"/>
    <n v="187.49"/>
    <n v="2"/>
    <s v="Completed"/>
    <x v="24"/>
    <x v="0"/>
    <m/>
    <m/>
    <m/>
    <m/>
    <m/>
    <n v="0"/>
    <n v="0"/>
    <n v="0"/>
  </r>
  <r>
    <s v="01/25/2024"/>
    <s v="GA"/>
    <x v="3"/>
    <s v="TikTok"/>
    <n v="149.99"/>
    <n v="1"/>
    <s v="Completed"/>
    <x v="24"/>
    <x v="2"/>
    <m/>
    <m/>
    <m/>
    <m/>
    <m/>
    <n v="0"/>
    <n v="0"/>
    <n v="0"/>
  </r>
  <r>
    <s v="01/25/2024"/>
    <m/>
    <x v="3"/>
    <s v="Spotify"/>
    <n v="149.99"/>
    <n v="2"/>
    <s v="Completed"/>
    <x v="24"/>
    <x v="3"/>
    <s v="spotify_promo"/>
    <n v="2212.5"/>
    <n v="31618"/>
    <n v="885"/>
    <s v="TEX"/>
    <n v="2.7990385223606806E-2"/>
    <n v="2.5"/>
    <n v="2.2598870056497176E-3"/>
  </r>
  <r>
    <s v="01/25/2024"/>
    <s v="GA"/>
    <x v="0"/>
    <s v="Spotify"/>
    <n v="212.49"/>
    <n v="2"/>
    <s v="Completed"/>
    <x v="24"/>
    <x v="3"/>
    <s v="spotify_promo"/>
    <n v="2212.5"/>
    <n v="31618"/>
    <n v="885"/>
    <s v="TEX"/>
    <n v="2.7990385223606806E-2"/>
    <n v="2.5"/>
    <n v="2.2598870056497176E-3"/>
  </r>
  <r>
    <s v="01/25/2024"/>
    <s v="GA"/>
    <x v="3"/>
    <s v="Spotify"/>
    <n v="187.49"/>
    <n v="2"/>
    <s v="Completed"/>
    <x v="24"/>
    <x v="3"/>
    <s v="spotify_promo"/>
    <n v="2212.5"/>
    <n v="31618"/>
    <n v="885"/>
    <s v="TEX"/>
    <n v="2.7990385223606806E-2"/>
    <n v="2.5"/>
    <n v="2.2598870056497176E-3"/>
  </r>
  <r>
    <s v="01/25/2024"/>
    <s v="GA"/>
    <x v="5"/>
    <s v="Instagram"/>
    <n v="199.99"/>
    <n v="2"/>
    <s v="Completed"/>
    <x v="24"/>
    <x v="0"/>
    <m/>
    <m/>
    <m/>
    <m/>
    <m/>
    <n v="0"/>
    <n v="0"/>
    <n v="0"/>
  </r>
  <r>
    <s v="01/25/2024"/>
    <m/>
    <x v="2"/>
    <s v="Blog"/>
    <n v="179.99"/>
    <n v="2"/>
    <s v="Completed"/>
    <x v="24"/>
    <x v="1"/>
    <m/>
    <m/>
    <m/>
    <m/>
    <m/>
    <n v="0"/>
    <n v="0"/>
    <n v="0"/>
  </r>
  <r>
    <s v="01/25/2024"/>
    <s v="GA"/>
    <x v="2"/>
    <s v="Spotify"/>
    <n v="179.99"/>
    <n v="2"/>
    <s v="Completed"/>
    <x v="24"/>
    <x v="3"/>
    <s v="spotify_promo"/>
    <n v="2212.5"/>
    <n v="31618"/>
    <n v="885"/>
    <s v="TEX"/>
    <n v="2.7990385223606806E-2"/>
    <n v="2.5"/>
    <n v="2.2598870056497176E-3"/>
  </r>
  <r>
    <s v="01/25/2024"/>
    <s v="GA"/>
    <x v="0"/>
    <s v="Instagram"/>
    <n v="169.99"/>
    <n v="3"/>
    <s v="Completed"/>
    <x v="24"/>
    <x v="0"/>
    <m/>
    <m/>
    <m/>
    <m/>
    <m/>
    <n v="0"/>
    <n v="0"/>
    <n v="0"/>
  </r>
  <r>
    <s v="01/25/2024"/>
    <s v="GA"/>
    <x v="2"/>
    <s v="Spotify"/>
    <n v="224.99"/>
    <n v="1"/>
    <s v="Completed"/>
    <x v="24"/>
    <x v="3"/>
    <s v="spotify_promo"/>
    <n v="2212.5"/>
    <n v="31618"/>
    <n v="885"/>
    <s v="TEX"/>
    <n v="2.7990385223606806E-2"/>
    <n v="2.5"/>
    <n v="1.1299435028248588E-3"/>
  </r>
  <r>
    <s v="01/25/2024"/>
    <s v="GA"/>
    <x v="3"/>
    <s v="Instagram"/>
    <n v="149.99"/>
    <n v="1"/>
    <s v="Completed"/>
    <x v="24"/>
    <x v="0"/>
    <m/>
    <m/>
    <m/>
    <m/>
    <m/>
    <n v="0"/>
    <n v="0"/>
    <n v="0"/>
  </r>
  <r>
    <s v="01/25/2024"/>
    <s v="GA"/>
    <x v="3"/>
    <s v="Spotify"/>
    <n v="149.99"/>
    <n v="2"/>
    <s v="Completed"/>
    <x v="24"/>
    <x v="3"/>
    <s v="spotify_promo"/>
    <n v="2212.5"/>
    <n v="31618"/>
    <n v="885"/>
    <s v="TEX"/>
    <n v="2.7990385223606806E-2"/>
    <n v="2.5"/>
    <n v="2.2598870056497176E-3"/>
  </r>
  <r>
    <s v="01/25/2024"/>
    <s v="GA"/>
    <x v="3"/>
    <s v="Instagram"/>
    <n v="187.49"/>
    <n v="2"/>
    <s v="Completed"/>
    <x v="24"/>
    <x v="0"/>
    <m/>
    <m/>
    <m/>
    <m/>
    <m/>
    <n v="0"/>
    <n v="0"/>
    <n v="0"/>
  </r>
  <r>
    <s v="01/25/2024"/>
    <s v="GA"/>
    <x v="3"/>
    <s v="Instagram"/>
    <n v="149.99"/>
    <n v="1"/>
    <s v="Completed"/>
    <x v="24"/>
    <x v="0"/>
    <m/>
    <m/>
    <m/>
    <m/>
    <m/>
    <n v="0"/>
    <n v="0"/>
    <n v="0"/>
  </r>
  <r>
    <s v="01/25/2024"/>
    <s v="GA"/>
    <x v="5"/>
    <s v="Instagram"/>
    <n v="159.99"/>
    <n v="1"/>
    <s v="Completed"/>
    <x v="24"/>
    <x v="0"/>
    <m/>
    <m/>
    <m/>
    <m/>
    <m/>
    <n v="0"/>
    <n v="0"/>
    <n v="0"/>
  </r>
  <r>
    <s v="01/25/2024"/>
    <s v="GA"/>
    <x v="3"/>
    <s v="Spotify"/>
    <n v="149.99"/>
    <n v="1"/>
    <s v="Completed"/>
    <x v="24"/>
    <x v="3"/>
    <s v="spotify_promo"/>
    <n v="2212.5"/>
    <n v="31618"/>
    <n v="885"/>
    <s v="TEX"/>
    <n v="2.7990385223606806E-2"/>
    <n v="2.5"/>
    <n v="1.1299435028248588E-3"/>
  </r>
  <r>
    <s v="01/25/2024"/>
    <s v="GA"/>
    <x v="3"/>
    <s v="Spotify"/>
    <n v="187.49"/>
    <n v="2"/>
    <s v="Completed"/>
    <x v="24"/>
    <x v="3"/>
    <s v="spotify_promo"/>
    <n v="2212.5"/>
    <n v="31618"/>
    <n v="885"/>
    <s v="TEX"/>
    <n v="2.7990385223606806E-2"/>
    <n v="2.5"/>
    <n v="2.2598870056497176E-3"/>
  </r>
  <r>
    <s v="01/25/2024"/>
    <s v="GA"/>
    <x v="2"/>
    <s v="TikTok"/>
    <n v="179.99"/>
    <n v="3"/>
    <s v="Completed"/>
    <x v="24"/>
    <x v="2"/>
    <m/>
    <m/>
    <m/>
    <m/>
    <m/>
    <n v="0"/>
    <n v="0"/>
    <n v="0"/>
  </r>
  <r>
    <s v="01/25/2024"/>
    <s v="GA"/>
    <x v="4"/>
    <s v="Instagram"/>
    <n v="169.99"/>
    <n v="2"/>
    <s v="Completed"/>
    <x v="24"/>
    <x v="0"/>
    <m/>
    <m/>
    <m/>
    <m/>
    <m/>
    <n v="0"/>
    <n v="0"/>
    <n v="0"/>
  </r>
  <r>
    <s v="01/25/2024"/>
    <s v="GA"/>
    <x v="5"/>
    <s v="Instagram"/>
    <n v="159.99"/>
    <n v="1"/>
    <s v="Completed"/>
    <x v="24"/>
    <x v="0"/>
    <m/>
    <m/>
    <m/>
    <m/>
    <m/>
    <n v="0"/>
    <n v="0"/>
    <n v="0"/>
  </r>
  <r>
    <s v="01/25/2024"/>
    <s v="GA"/>
    <x v="1"/>
    <s v="Instagram"/>
    <n v="249.99"/>
    <n v="3"/>
    <s v="Completed"/>
    <x v="24"/>
    <x v="0"/>
    <m/>
    <m/>
    <m/>
    <m/>
    <m/>
    <n v="0"/>
    <n v="0"/>
    <n v="0"/>
  </r>
  <r>
    <s v="01/25/2024"/>
    <s v="GA"/>
    <x v="3"/>
    <s v="Spotify"/>
    <n v="149.99"/>
    <n v="1"/>
    <s v="Completed"/>
    <x v="24"/>
    <x v="3"/>
    <s v="spotify_promo"/>
    <n v="2212.5"/>
    <n v="31618"/>
    <n v="885"/>
    <s v="TEX"/>
    <n v="2.7990385223606806E-2"/>
    <n v="2.5"/>
    <n v="1.1299435028248588E-3"/>
  </r>
  <r>
    <s v="01/25/2024"/>
    <s v="GA"/>
    <x v="1"/>
    <s v="Blog"/>
    <n v="249.99"/>
    <n v="1"/>
    <s v="Completed"/>
    <x v="24"/>
    <x v="1"/>
    <m/>
    <m/>
    <m/>
    <m/>
    <m/>
    <n v="0"/>
    <n v="0"/>
    <n v="0"/>
  </r>
  <r>
    <s v="01/25/2024"/>
    <s v="GA"/>
    <x v="2"/>
    <s v="Blog"/>
    <n v="179.99"/>
    <n v="1"/>
    <s v="Completed"/>
    <x v="24"/>
    <x v="1"/>
    <m/>
    <m/>
    <m/>
    <m/>
    <m/>
    <n v="0"/>
    <n v="0"/>
    <n v="0"/>
  </r>
  <r>
    <s v="01/25/2024"/>
    <s v="GA"/>
    <x v="4"/>
    <s v="Spotify"/>
    <n v="169.99"/>
    <n v="2"/>
    <s v="Completed"/>
    <x v="24"/>
    <x v="3"/>
    <s v="spotify_promo"/>
    <n v="2212.5"/>
    <n v="31618"/>
    <n v="885"/>
    <s v="TEX"/>
    <n v="2.7990385223606806E-2"/>
    <n v="2.5"/>
    <n v="2.2598870056497176E-3"/>
  </r>
  <r>
    <s v="01/25/2024"/>
    <s v="GA"/>
    <x v="3"/>
    <s v="Instagram"/>
    <n v="187.49"/>
    <n v="1"/>
    <s v="Completed"/>
    <x v="24"/>
    <x v="0"/>
    <m/>
    <m/>
    <m/>
    <m/>
    <m/>
    <n v="0"/>
    <n v="0"/>
    <n v="0"/>
  </r>
  <r>
    <s v="01/25/2024"/>
    <s v="GA"/>
    <x v="0"/>
    <s v="Instagram"/>
    <n v="169.99"/>
    <n v="2"/>
    <s v="Completed"/>
    <x v="24"/>
    <x v="0"/>
    <m/>
    <m/>
    <m/>
    <m/>
    <m/>
    <n v="0"/>
    <n v="0"/>
    <n v="0"/>
  </r>
  <r>
    <s v="01/25/2024"/>
    <s v="GA"/>
    <x v="1"/>
    <s v="Spotify"/>
    <n v="199.99"/>
    <n v="1"/>
    <s v="Completed"/>
    <x v="24"/>
    <x v="3"/>
    <s v="spotify_promo"/>
    <n v="2212.5"/>
    <n v="31618"/>
    <n v="885"/>
    <s v="TEX"/>
    <n v="2.7990385223606806E-2"/>
    <n v="2.5"/>
    <n v="1.1299435028248588E-3"/>
  </r>
  <r>
    <s v="01/25/2024"/>
    <s v="GA"/>
    <x v="0"/>
    <s v="Instagram"/>
    <n v="212.49"/>
    <n v="1"/>
    <s v="Completed"/>
    <x v="24"/>
    <x v="0"/>
    <m/>
    <m/>
    <m/>
    <m/>
    <m/>
    <n v="0"/>
    <n v="0"/>
    <n v="0"/>
  </r>
  <r>
    <s v="01/25/2024"/>
    <s v="GA"/>
    <x v="2"/>
    <s v="Spotify"/>
    <n v="179.99"/>
    <n v="1"/>
    <s v="Completed"/>
    <x v="24"/>
    <x v="3"/>
    <s v="spotify_promo"/>
    <n v="2212.5"/>
    <n v="31618"/>
    <n v="885"/>
    <s v="TEX"/>
    <n v="2.7990385223606806E-2"/>
    <n v="2.5"/>
    <n v="1.1299435028248588E-3"/>
  </r>
  <r>
    <s v="01/25/2024"/>
    <s v="GA"/>
    <x v="5"/>
    <s v="Instagram"/>
    <n v="159.99"/>
    <n v="1"/>
    <s v="Completed"/>
    <x v="24"/>
    <x v="0"/>
    <m/>
    <m/>
    <m/>
    <m/>
    <m/>
    <n v="0"/>
    <n v="0"/>
    <n v="0"/>
  </r>
  <r>
    <s v="01/25/2024"/>
    <s v="GA"/>
    <x v="5"/>
    <s v="TikTok"/>
    <n v="159.99"/>
    <n v="1"/>
    <s v="Completed"/>
    <x v="24"/>
    <x v="2"/>
    <m/>
    <m/>
    <m/>
    <m/>
    <m/>
    <n v="0"/>
    <n v="0"/>
    <n v="0"/>
  </r>
  <r>
    <s v="01/25/2024"/>
    <s v="GA"/>
    <x v="3"/>
    <s v="Instagram"/>
    <n v="149.99"/>
    <n v="2"/>
    <s v="Completed"/>
    <x v="24"/>
    <x v="0"/>
    <m/>
    <m/>
    <m/>
    <m/>
    <m/>
    <n v="0"/>
    <n v="0"/>
    <n v="0"/>
  </r>
  <r>
    <s v="01/25/2024"/>
    <s v="GA"/>
    <x v="4"/>
    <s v="Instagram"/>
    <n v="212.49"/>
    <n v="1"/>
    <s v="Completed"/>
    <x v="24"/>
    <x v="0"/>
    <m/>
    <m/>
    <m/>
    <m/>
    <m/>
    <n v="0"/>
    <n v="0"/>
    <n v="0"/>
  </r>
  <r>
    <s v="01/25/2024"/>
    <s v="GA"/>
    <x v="5"/>
    <s v="Instagram"/>
    <n v="159.99"/>
    <n v="2"/>
    <s v="Completed"/>
    <x v="24"/>
    <x v="0"/>
    <m/>
    <m/>
    <m/>
    <m/>
    <m/>
    <n v="0"/>
    <n v="0"/>
    <n v="0"/>
  </r>
  <r>
    <s v="01/25/2024"/>
    <s v="VIP"/>
    <x v="0"/>
    <s v="Spotify"/>
    <n v="339.99"/>
    <n v="1"/>
    <s v="Completed"/>
    <x v="24"/>
    <x v="3"/>
    <s v="spotify_promo"/>
    <n v="2212.5"/>
    <n v="31618"/>
    <n v="885"/>
    <s v="TEX"/>
    <n v="2.7990385223606806E-2"/>
    <n v="2.5"/>
    <n v="1.1299435028248588E-3"/>
  </r>
  <r>
    <s v="01/25/2024"/>
    <s v="GA"/>
    <x v="4"/>
    <s v="Spotify"/>
    <n v="212.49"/>
    <n v="2"/>
    <s v="Completed"/>
    <x v="24"/>
    <x v="3"/>
    <s v="spotify_promo"/>
    <n v="2212.5"/>
    <n v="31618"/>
    <n v="885"/>
    <s v="TEX"/>
    <n v="2.7990385223606806E-2"/>
    <n v="2.5"/>
    <n v="2.2598870056497176E-3"/>
  </r>
  <r>
    <s v="01/25/2024"/>
    <s v="GA"/>
    <x v="2"/>
    <s v="Instagram"/>
    <n v="179.99"/>
    <n v="1"/>
    <s v="Completed"/>
    <x v="24"/>
    <x v="0"/>
    <m/>
    <m/>
    <m/>
    <m/>
    <m/>
    <n v="0"/>
    <n v="0"/>
    <n v="0"/>
  </r>
  <r>
    <s v="01/25/2024"/>
    <s v="GA"/>
    <x v="3"/>
    <s v="TikTok"/>
    <n v="149.99"/>
    <n v="2"/>
    <s v="Completed"/>
    <x v="24"/>
    <x v="2"/>
    <m/>
    <m/>
    <m/>
    <m/>
    <m/>
    <n v="0"/>
    <n v="0"/>
    <n v="0"/>
  </r>
  <r>
    <s v="01/25/2024"/>
    <s v="GA"/>
    <x v="1"/>
    <s v="Spotify"/>
    <n v="199.99"/>
    <n v="1"/>
    <s v="Completed"/>
    <x v="24"/>
    <x v="3"/>
    <s v="spotify_promo"/>
    <n v="2212.5"/>
    <n v="31618"/>
    <n v="885"/>
    <s v="TEX"/>
    <n v="2.7990385223606806E-2"/>
    <n v="2.5"/>
    <n v="1.1299435028248588E-3"/>
  </r>
  <r>
    <s v="01/25/2024"/>
    <s v="GA"/>
    <x v="6"/>
    <s v="Spotify"/>
    <n v="249.99"/>
    <n v="2"/>
    <s v="Completed"/>
    <x v="24"/>
    <x v="3"/>
    <s v="spotify_promo"/>
    <n v="2212.5"/>
    <n v="31618"/>
    <n v="885"/>
    <s v="TEX"/>
    <n v="2.7990385223606806E-2"/>
    <n v="2.5"/>
    <n v="2.2598870056497176E-3"/>
  </r>
  <r>
    <s v="01/25/2024"/>
    <s v="GA"/>
    <x v="1"/>
    <s v="Spotify"/>
    <n v="199.99"/>
    <n v="1"/>
    <s v="Completed"/>
    <x v="24"/>
    <x v="3"/>
    <s v="spotify_promo"/>
    <n v="2212.5"/>
    <n v="31618"/>
    <n v="885"/>
    <s v="TEX"/>
    <n v="2.7990385223606806E-2"/>
    <n v="2.5"/>
    <n v="1.1299435028248588E-3"/>
  </r>
  <r>
    <s v="01/25/2024"/>
    <s v="GA"/>
    <x v="4"/>
    <s v="Blog"/>
    <n v="169.99"/>
    <n v="1"/>
    <s v="Completed"/>
    <x v="24"/>
    <x v="1"/>
    <m/>
    <m/>
    <m/>
    <m/>
    <m/>
    <n v="0"/>
    <n v="0"/>
    <n v="0"/>
  </r>
  <r>
    <s v="01/25/2024"/>
    <s v="GA"/>
    <x v="3"/>
    <s v="Instagram"/>
    <n v="187.49"/>
    <n v="1"/>
    <s v="Completed"/>
    <x v="24"/>
    <x v="0"/>
    <m/>
    <m/>
    <m/>
    <m/>
    <m/>
    <n v="0"/>
    <n v="0"/>
    <n v="0"/>
  </r>
  <r>
    <s v="01/25/2024"/>
    <s v="GA"/>
    <x v="5"/>
    <s v="Spotify"/>
    <n v="159.99"/>
    <n v="1"/>
    <s v="Completed"/>
    <x v="24"/>
    <x v="3"/>
    <s v="spotify_promo"/>
    <n v="2212.5"/>
    <n v="31618"/>
    <n v="885"/>
    <s v="TEX"/>
    <n v="2.7990385223606806E-2"/>
    <n v="2.5"/>
    <n v="1.1299435028248588E-3"/>
  </r>
  <r>
    <s v="01/25/2024"/>
    <s v="GA"/>
    <x v="1"/>
    <s v="TikTok"/>
    <n v="199.99"/>
    <n v="3"/>
    <s v="Completed"/>
    <x v="24"/>
    <x v="2"/>
    <m/>
    <m/>
    <m/>
    <m/>
    <m/>
    <n v="0"/>
    <n v="0"/>
    <n v="0"/>
  </r>
  <r>
    <s v="01/25/2024"/>
    <s v="GA"/>
    <x v="2"/>
    <s v="Instagram"/>
    <n v="179.99"/>
    <n v="1"/>
    <s v="Completed"/>
    <x v="24"/>
    <x v="0"/>
    <m/>
    <m/>
    <m/>
    <m/>
    <m/>
    <n v="0"/>
    <n v="0"/>
    <n v="0"/>
  </r>
  <r>
    <s v="01/25/2024"/>
    <s v="GA"/>
    <x v="1"/>
    <s v="Spotify"/>
    <n v="199.99"/>
    <n v="1"/>
    <s v="Completed"/>
    <x v="24"/>
    <x v="3"/>
    <s v="spotify_promo"/>
    <n v="2212.5"/>
    <n v="31618"/>
    <n v="885"/>
    <s v="TEX"/>
    <n v="2.7990385223606806E-2"/>
    <n v="2.5"/>
    <n v="1.1299435028248588E-3"/>
  </r>
  <r>
    <s v="01/25/2024"/>
    <s v="GA"/>
    <x v="5"/>
    <s v="Instagram"/>
    <n v="159.99"/>
    <n v="1"/>
    <s v="Completed"/>
    <x v="24"/>
    <x v="0"/>
    <m/>
    <m/>
    <m/>
    <m/>
    <m/>
    <n v="0"/>
    <n v="0"/>
    <n v="0"/>
  </r>
  <r>
    <s v="01/25/2024"/>
    <s v="GA"/>
    <x v="4"/>
    <s v="Blog"/>
    <n v="169.99"/>
    <n v="4"/>
    <s v="Completed"/>
    <x v="24"/>
    <x v="1"/>
    <m/>
    <m/>
    <m/>
    <m/>
    <m/>
    <n v="0"/>
    <n v="0"/>
    <n v="0"/>
  </r>
  <r>
    <s v="01/25/2024"/>
    <s v="GA"/>
    <x v="3"/>
    <s v="Blog"/>
    <n v="187.49"/>
    <n v="3"/>
    <s v="Completed"/>
    <x v="24"/>
    <x v="1"/>
    <m/>
    <m/>
    <m/>
    <m/>
    <m/>
    <n v="0"/>
    <n v="0"/>
    <n v="0"/>
  </r>
  <r>
    <s v="01/25/2024"/>
    <s v="VIP"/>
    <x v="3"/>
    <s v="Instagram"/>
    <n v="299.99"/>
    <n v="2"/>
    <s v="Completed"/>
    <x v="24"/>
    <x v="0"/>
    <m/>
    <m/>
    <m/>
    <m/>
    <m/>
    <n v="0"/>
    <n v="0"/>
    <n v="0"/>
  </r>
  <r>
    <s v="01/25/2024"/>
    <s v="VIP"/>
    <x v="5"/>
    <s v="Instagram"/>
    <n v="319.99"/>
    <n v="1"/>
    <s v="Completed"/>
    <x v="24"/>
    <x v="0"/>
    <m/>
    <m/>
    <m/>
    <m/>
    <m/>
    <n v="0"/>
    <n v="0"/>
    <n v="0"/>
  </r>
  <r>
    <s v="01/26/2024"/>
    <s v="GA"/>
    <x v="6"/>
    <s v="Instagram"/>
    <n v="199.99"/>
    <n v="1"/>
    <s v="Completed"/>
    <x v="25"/>
    <x v="0"/>
    <m/>
    <m/>
    <m/>
    <m/>
    <m/>
    <n v="0"/>
    <n v="0"/>
    <n v="0"/>
  </r>
  <r>
    <s v="01/26/2024"/>
    <s v="GA"/>
    <x v="4"/>
    <s v="Instagram"/>
    <n v="169.99"/>
    <n v="2"/>
    <s v="Completed"/>
    <x v="25"/>
    <x v="0"/>
    <m/>
    <m/>
    <m/>
    <m/>
    <m/>
    <n v="0"/>
    <n v="0"/>
    <n v="0"/>
  </r>
  <r>
    <s v="01/26/2024"/>
    <s v="GA"/>
    <x v="5"/>
    <s v="Instagram"/>
    <n v="199.99"/>
    <n v="2"/>
    <s v="Completed"/>
    <x v="25"/>
    <x v="0"/>
    <m/>
    <m/>
    <m/>
    <m/>
    <m/>
    <n v="0"/>
    <n v="0"/>
    <n v="0"/>
  </r>
  <r>
    <s v="01/26/2024"/>
    <s v="GA"/>
    <x v="2"/>
    <s v="TikTok"/>
    <n v="179.99"/>
    <n v="2"/>
    <s v="Completed"/>
    <x v="25"/>
    <x v="2"/>
    <s v="tiktok_promo"/>
    <n v="739.2"/>
    <n v="35101"/>
    <n v="672"/>
    <s v="TEX"/>
    <n v="1.9144753710720493E-2"/>
    <n v="1.1000000000000001"/>
    <n v="2.976190476190476E-3"/>
  </r>
  <r>
    <s v="01/26/2024"/>
    <s v="GA"/>
    <x v="3"/>
    <s v="Instagram"/>
    <n v="187.49"/>
    <n v="2"/>
    <s v="Completed"/>
    <x v="25"/>
    <x v="0"/>
    <m/>
    <m/>
    <m/>
    <m/>
    <m/>
    <n v="0"/>
    <n v="0"/>
    <n v="0"/>
  </r>
  <r>
    <s v="01/26/2024"/>
    <s v="GA"/>
    <x v="3"/>
    <s v="Instagram"/>
    <n v="149.99"/>
    <n v="3"/>
    <s v="Completed"/>
    <x v="25"/>
    <x v="0"/>
    <m/>
    <m/>
    <m/>
    <m/>
    <m/>
    <n v="0"/>
    <n v="0"/>
    <n v="0"/>
  </r>
  <r>
    <s v="01/26/2024"/>
    <s v="GA"/>
    <x v="3"/>
    <s v="Instagram"/>
    <n v="149.99"/>
    <n v="1"/>
    <s v="Completed"/>
    <x v="25"/>
    <x v="0"/>
    <m/>
    <m/>
    <m/>
    <m/>
    <m/>
    <n v="0"/>
    <n v="0"/>
    <n v="0"/>
  </r>
  <r>
    <s v="01/26/2024"/>
    <s v="GA"/>
    <x v="3"/>
    <s v="TikTok"/>
    <n v="149.99"/>
    <n v="1"/>
    <s v="Completed"/>
    <x v="25"/>
    <x v="2"/>
    <s v="tiktok_promo"/>
    <n v="739.2"/>
    <n v="35101"/>
    <n v="672"/>
    <s v="TEX"/>
    <n v="1.9144753710720493E-2"/>
    <n v="1.1000000000000001"/>
    <n v="1.488095238095238E-3"/>
  </r>
  <r>
    <s v="01/26/2024"/>
    <s v="GA"/>
    <x v="1"/>
    <s v="Instagram"/>
    <n v="199.99"/>
    <n v="2"/>
    <s v="Completed"/>
    <x v="25"/>
    <x v="0"/>
    <m/>
    <m/>
    <m/>
    <m/>
    <m/>
    <n v="0"/>
    <n v="0"/>
    <n v="0"/>
  </r>
  <r>
    <s v="01/26/2024"/>
    <s v="GA"/>
    <x v="3"/>
    <s v="Instagram"/>
    <n v="149.99"/>
    <n v="2"/>
    <s v="Completed"/>
    <x v="25"/>
    <x v="0"/>
    <m/>
    <m/>
    <m/>
    <m/>
    <m/>
    <n v="0"/>
    <n v="0"/>
    <n v="0"/>
  </r>
  <r>
    <s v="01/26/2024"/>
    <s v="GA"/>
    <x v="6"/>
    <s v="Spotify"/>
    <n v="249.99"/>
    <n v="2"/>
    <s v="Completed"/>
    <x v="25"/>
    <x v="3"/>
    <m/>
    <m/>
    <m/>
    <m/>
    <m/>
    <n v="0"/>
    <n v="0"/>
    <n v="0"/>
  </r>
  <r>
    <s v="01/26/2024"/>
    <s v="GA"/>
    <x v="3"/>
    <s v="Instagram"/>
    <n v="149.99"/>
    <n v="1"/>
    <s v="Completed"/>
    <x v="25"/>
    <x v="0"/>
    <m/>
    <m/>
    <m/>
    <m/>
    <m/>
    <n v="0"/>
    <n v="0"/>
    <n v="0"/>
  </r>
  <r>
    <s v="01/26/2024"/>
    <s v="GA"/>
    <x v="4"/>
    <s v="TikTok"/>
    <n v="169.99"/>
    <n v="2"/>
    <s v="Completed"/>
    <x v="25"/>
    <x v="2"/>
    <s v="tiktok_promo"/>
    <n v="739.2"/>
    <n v="35101"/>
    <n v="672"/>
    <s v="TEX"/>
    <n v="1.9144753710720493E-2"/>
    <n v="1.1000000000000001"/>
    <n v="2.976190476190476E-3"/>
  </r>
  <r>
    <s v="01/26/2024"/>
    <s v="GA"/>
    <x v="4"/>
    <s v="Blog"/>
    <n v="169.99"/>
    <n v="1"/>
    <s v="Completed"/>
    <x v="25"/>
    <x v="1"/>
    <m/>
    <m/>
    <m/>
    <m/>
    <m/>
    <n v="0"/>
    <n v="0"/>
    <n v="0"/>
  </r>
  <r>
    <s v="01/26/2024"/>
    <m/>
    <x v="3"/>
    <s v="TikTok"/>
    <n v="149.99"/>
    <n v="1"/>
    <s v="Completed"/>
    <x v="25"/>
    <x v="2"/>
    <s v="tiktok_promo"/>
    <n v="739.2"/>
    <n v="35101"/>
    <n v="672"/>
    <s v="TEX"/>
    <n v="1.9144753710720493E-2"/>
    <n v="1.1000000000000001"/>
    <n v="1.488095238095238E-3"/>
  </r>
  <r>
    <s v="01/26/2024"/>
    <s v="GA"/>
    <x v="2"/>
    <s v="Blog"/>
    <n v="179.99"/>
    <n v="1"/>
    <s v="Completed"/>
    <x v="25"/>
    <x v="1"/>
    <m/>
    <m/>
    <m/>
    <m/>
    <m/>
    <n v="0"/>
    <n v="0"/>
    <n v="0"/>
  </r>
  <r>
    <s v="01/26/2024"/>
    <s v="GA"/>
    <x v="0"/>
    <s v="Instagram"/>
    <n v="212.49"/>
    <n v="1"/>
    <s v="Completed"/>
    <x v="25"/>
    <x v="0"/>
    <m/>
    <m/>
    <m/>
    <m/>
    <m/>
    <n v="0"/>
    <n v="0"/>
    <n v="0"/>
  </r>
  <r>
    <s v="01/26/2024"/>
    <m/>
    <x v="4"/>
    <s v="Instagram"/>
    <n v="169.99"/>
    <n v="2"/>
    <s v="Completed"/>
    <x v="25"/>
    <x v="0"/>
    <m/>
    <m/>
    <m/>
    <m/>
    <m/>
    <n v="0"/>
    <n v="0"/>
    <n v="0"/>
  </r>
  <r>
    <s v="01/26/2024"/>
    <s v="GA"/>
    <x v="0"/>
    <s v="TikTok"/>
    <n v="169.99"/>
    <n v="2"/>
    <s v="Completed"/>
    <x v="25"/>
    <x v="2"/>
    <s v="tiktok_promo"/>
    <n v="739.2"/>
    <n v="35101"/>
    <n v="672"/>
    <s v="TEX"/>
    <n v="1.9144753710720493E-2"/>
    <n v="1.1000000000000001"/>
    <n v="2.976190476190476E-3"/>
  </r>
  <r>
    <s v="01/26/2024"/>
    <s v="GA"/>
    <x v="0"/>
    <s v="TikTok"/>
    <n v="169.99"/>
    <n v="1"/>
    <s v="Completed"/>
    <x v="25"/>
    <x v="2"/>
    <s v="tiktok_promo"/>
    <n v="739.2"/>
    <n v="35101"/>
    <n v="672"/>
    <s v="TEX"/>
    <n v="1.9144753710720493E-2"/>
    <n v="1.1000000000000001"/>
    <n v="1.488095238095238E-3"/>
  </r>
  <r>
    <s v="01/26/2024"/>
    <s v="GA"/>
    <x v="4"/>
    <s v="Instagram"/>
    <n v="169.99"/>
    <n v="1"/>
    <s v="Completed"/>
    <x v="25"/>
    <x v="0"/>
    <m/>
    <m/>
    <m/>
    <m/>
    <m/>
    <n v="0"/>
    <n v="0"/>
    <n v="0"/>
  </r>
  <r>
    <s v="01/26/2024"/>
    <s v="GA"/>
    <x v="5"/>
    <s v="Blog"/>
    <n v="199.99"/>
    <n v="2"/>
    <s v="Completed"/>
    <x v="25"/>
    <x v="1"/>
    <m/>
    <m/>
    <m/>
    <m/>
    <m/>
    <n v="0"/>
    <n v="0"/>
    <n v="0"/>
  </r>
  <r>
    <s v="01/26/2024"/>
    <s v="VIP"/>
    <x v="6"/>
    <s v="Spotify"/>
    <n v="399.99"/>
    <n v="1"/>
    <s v="Completed"/>
    <x v="25"/>
    <x v="3"/>
    <m/>
    <m/>
    <m/>
    <m/>
    <m/>
    <n v="0"/>
    <n v="0"/>
    <n v="0"/>
  </r>
  <r>
    <s v="01/26/2024"/>
    <s v="GA"/>
    <x v="0"/>
    <s v="TikTok"/>
    <n v="169.99"/>
    <n v="1"/>
    <s v="Completed"/>
    <x v="25"/>
    <x v="2"/>
    <s v="tiktok_promo"/>
    <n v="739.2"/>
    <n v="35101"/>
    <n v="672"/>
    <s v="TEX"/>
    <n v="1.9144753710720493E-2"/>
    <n v="1.1000000000000001"/>
    <n v="1.488095238095238E-3"/>
  </r>
  <r>
    <s v="01/26/2024"/>
    <s v="GA"/>
    <x v="3"/>
    <s v="TikTok"/>
    <n v="149.99"/>
    <n v="2"/>
    <s v="Completed"/>
    <x v="25"/>
    <x v="2"/>
    <s v="tiktok_promo"/>
    <n v="739.2"/>
    <n v="35101"/>
    <n v="672"/>
    <s v="TEX"/>
    <n v="1.9144753710720493E-2"/>
    <n v="1.1000000000000001"/>
    <n v="2.976190476190476E-3"/>
  </r>
  <r>
    <s v="01/26/2024"/>
    <s v="GA"/>
    <x v="4"/>
    <s v="Instagram"/>
    <n v="169.99"/>
    <n v="1"/>
    <s v="Completed"/>
    <x v="25"/>
    <x v="0"/>
    <m/>
    <m/>
    <m/>
    <m/>
    <m/>
    <n v="0"/>
    <n v="0"/>
    <n v="0"/>
  </r>
  <r>
    <s v="01/26/2024"/>
    <s v="VIP"/>
    <x v="4"/>
    <s v="TikTok"/>
    <n v="339.99"/>
    <n v="1"/>
    <s v="Completed"/>
    <x v="25"/>
    <x v="2"/>
    <s v="tiktok_promo"/>
    <n v="739.2"/>
    <n v="35101"/>
    <n v="672"/>
    <s v="TEX"/>
    <n v="1.9144753710720493E-2"/>
    <n v="1.1000000000000001"/>
    <n v="1.488095238095238E-3"/>
  </r>
  <r>
    <s v="01/26/2024"/>
    <s v="GA"/>
    <x v="3"/>
    <s v="Instagram"/>
    <n v="149.99"/>
    <n v="1"/>
    <s v="Completed"/>
    <x v="25"/>
    <x v="0"/>
    <m/>
    <m/>
    <m/>
    <m/>
    <m/>
    <n v="0"/>
    <n v="0"/>
    <n v="0"/>
  </r>
  <r>
    <s v="01/26/2024"/>
    <m/>
    <x v="3"/>
    <s v="TikTok"/>
    <n v="149.99"/>
    <n v="3"/>
    <s v="Completed"/>
    <x v="25"/>
    <x v="2"/>
    <s v="tiktok_promo"/>
    <n v="739.2"/>
    <n v="35101"/>
    <n v="672"/>
    <s v="TEX"/>
    <n v="1.9144753710720493E-2"/>
    <n v="1.1000000000000001"/>
    <n v="4.464285714285714E-3"/>
  </r>
  <r>
    <s v="01/26/2024"/>
    <s v="GA"/>
    <x v="5"/>
    <s v="Instagram"/>
    <n v="159.99"/>
    <n v="1"/>
    <s v="Completed"/>
    <x v="25"/>
    <x v="0"/>
    <m/>
    <m/>
    <m/>
    <m/>
    <m/>
    <n v="0"/>
    <n v="0"/>
    <n v="0"/>
  </r>
  <r>
    <s v="01/26/2024"/>
    <s v="GA"/>
    <x v="4"/>
    <s v="Spotify"/>
    <n v="212.49"/>
    <n v="1"/>
    <s v="Completed"/>
    <x v="25"/>
    <x v="3"/>
    <m/>
    <m/>
    <m/>
    <m/>
    <m/>
    <n v="0"/>
    <n v="0"/>
    <n v="0"/>
  </r>
  <r>
    <s v="01/26/2024"/>
    <s v="GA"/>
    <x v="3"/>
    <s v="Instagram"/>
    <n v="187.49"/>
    <n v="2"/>
    <s v="Completed"/>
    <x v="25"/>
    <x v="0"/>
    <m/>
    <m/>
    <m/>
    <m/>
    <m/>
    <n v="0"/>
    <n v="0"/>
    <n v="0"/>
  </r>
  <r>
    <s v="01/26/2024"/>
    <s v="GA"/>
    <x v="2"/>
    <s v="Spotify"/>
    <n v="179.99"/>
    <n v="3"/>
    <s v="Completed"/>
    <x v="25"/>
    <x v="3"/>
    <m/>
    <m/>
    <m/>
    <m/>
    <m/>
    <n v="0"/>
    <n v="0"/>
    <n v="0"/>
  </r>
  <r>
    <s v="01/26/2024"/>
    <s v="GA"/>
    <x v="4"/>
    <s v="TikTok"/>
    <n v="169.99"/>
    <n v="1"/>
    <s v="Completed"/>
    <x v="25"/>
    <x v="2"/>
    <s v="tiktok_promo"/>
    <n v="739.2"/>
    <n v="35101"/>
    <n v="672"/>
    <s v="TEX"/>
    <n v="1.9144753710720493E-2"/>
    <n v="1.1000000000000001"/>
    <n v="1.488095238095238E-3"/>
  </r>
  <r>
    <s v="01/26/2024"/>
    <s v="GA"/>
    <x v="0"/>
    <s v="TikTok"/>
    <n v="212.49"/>
    <n v="3"/>
    <s v="Completed"/>
    <x v="25"/>
    <x v="2"/>
    <s v="tiktok_promo"/>
    <n v="739.2"/>
    <n v="35101"/>
    <n v="672"/>
    <s v="TEX"/>
    <n v="1.9144753710720493E-2"/>
    <n v="1.1000000000000001"/>
    <n v="4.464285714285714E-3"/>
  </r>
  <r>
    <s v="01/26/2024"/>
    <s v="GA"/>
    <x v="1"/>
    <s v="Instagram"/>
    <n v="199.99"/>
    <n v="1"/>
    <s v="Completed"/>
    <x v="25"/>
    <x v="0"/>
    <m/>
    <m/>
    <m/>
    <m/>
    <m/>
    <n v="0"/>
    <n v="0"/>
    <n v="0"/>
  </r>
  <r>
    <s v="01/26/2024"/>
    <s v="GA"/>
    <x v="2"/>
    <s v="Instagram"/>
    <n v="224.99"/>
    <n v="1"/>
    <s v="Completed"/>
    <x v="25"/>
    <x v="0"/>
    <m/>
    <m/>
    <m/>
    <m/>
    <m/>
    <n v="0"/>
    <n v="0"/>
    <n v="0"/>
  </r>
  <r>
    <s v="01/26/2024"/>
    <s v="GA"/>
    <x v="5"/>
    <s v="Spotify"/>
    <n v="199.99"/>
    <n v="2"/>
    <s v="Completed"/>
    <x v="25"/>
    <x v="3"/>
    <m/>
    <m/>
    <m/>
    <m/>
    <m/>
    <n v="0"/>
    <n v="0"/>
    <n v="0"/>
  </r>
  <r>
    <s v="01/26/2024"/>
    <s v="GA"/>
    <x v="5"/>
    <s v="Blog"/>
    <n v="199.99"/>
    <n v="2"/>
    <s v="Completed"/>
    <x v="25"/>
    <x v="1"/>
    <m/>
    <m/>
    <m/>
    <m/>
    <m/>
    <n v="0"/>
    <n v="0"/>
    <n v="0"/>
  </r>
  <r>
    <s v="01/26/2024"/>
    <s v="VIP"/>
    <x v="6"/>
    <s v="Instagram"/>
    <n v="399.99"/>
    <n v="1"/>
    <s v="Completed"/>
    <x v="25"/>
    <x v="0"/>
    <m/>
    <m/>
    <m/>
    <m/>
    <m/>
    <n v="0"/>
    <n v="0"/>
    <n v="0"/>
  </r>
  <r>
    <s v="01/26/2024"/>
    <m/>
    <x v="3"/>
    <s v="TikTok"/>
    <n v="149.99"/>
    <n v="3"/>
    <s v="Completed"/>
    <x v="25"/>
    <x v="2"/>
    <s v="tiktok_promo"/>
    <n v="739.2"/>
    <n v="35101"/>
    <n v="672"/>
    <s v="TEX"/>
    <n v="1.9144753710720493E-2"/>
    <n v="1.1000000000000001"/>
    <n v="4.464285714285714E-3"/>
  </r>
  <r>
    <s v="01/26/2024"/>
    <s v="GA"/>
    <x v="0"/>
    <s v="TikTok"/>
    <n v="169.99"/>
    <n v="1"/>
    <s v="Completed"/>
    <x v="25"/>
    <x v="2"/>
    <s v="tiktok_promo"/>
    <n v="739.2"/>
    <n v="35101"/>
    <n v="672"/>
    <s v="TEX"/>
    <n v="1.9144753710720493E-2"/>
    <n v="1.1000000000000001"/>
    <n v="1.488095238095238E-3"/>
  </r>
  <r>
    <s v="01/26/2024"/>
    <s v="GA"/>
    <x v="4"/>
    <s v="Spotify"/>
    <n v="212.49"/>
    <n v="1"/>
    <s v="Completed"/>
    <x v="25"/>
    <x v="3"/>
    <m/>
    <m/>
    <m/>
    <m/>
    <m/>
    <n v="0"/>
    <n v="0"/>
    <n v="0"/>
  </r>
  <r>
    <s v="01/26/2024"/>
    <m/>
    <x v="5"/>
    <s v="Instagram"/>
    <n v="159.99"/>
    <n v="2"/>
    <s v="Completed"/>
    <x v="25"/>
    <x v="0"/>
    <m/>
    <m/>
    <m/>
    <m/>
    <m/>
    <n v="0"/>
    <n v="0"/>
    <n v="0"/>
  </r>
  <r>
    <s v="01/26/2024"/>
    <s v="GA"/>
    <x v="4"/>
    <s v="Instagram"/>
    <n v="212.49"/>
    <n v="2"/>
    <s v="Completed"/>
    <x v="25"/>
    <x v="0"/>
    <m/>
    <m/>
    <m/>
    <m/>
    <m/>
    <n v="0"/>
    <n v="0"/>
    <n v="0"/>
  </r>
  <r>
    <s v="01/26/2024"/>
    <s v="GA"/>
    <x v="0"/>
    <s v="Spotify"/>
    <n v="169.99"/>
    <n v="1"/>
    <s v="Completed"/>
    <x v="25"/>
    <x v="3"/>
    <m/>
    <m/>
    <m/>
    <m/>
    <m/>
    <n v="0"/>
    <n v="0"/>
    <n v="0"/>
  </r>
  <r>
    <s v="01/26/2024"/>
    <s v="GA"/>
    <x v="3"/>
    <s v="Instagram"/>
    <n v="149.99"/>
    <n v="2"/>
    <s v="Completed"/>
    <x v="25"/>
    <x v="0"/>
    <m/>
    <m/>
    <m/>
    <m/>
    <m/>
    <n v="0"/>
    <n v="0"/>
    <n v="0"/>
  </r>
  <r>
    <s v="01/26/2024"/>
    <s v="GA"/>
    <x v="1"/>
    <s v="Instagram"/>
    <n v="199.99"/>
    <n v="1"/>
    <s v="Completed"/>
    <x v="25"/>
    <x v="0"/>
    <m/>
    <m/>
    <m/>
    <m/>
    <m/>
    <n v="0"/>
    <n v="0"/>
    <n v="0"/>
  </r>
  <r>
    <s v="01/26/2024"/>
    <s v="GA"/>
    <x v="1"/>
    <s v="Spotify"/>
    <n v="199.99"/>
    <n v="1"/>
    <s v="Completed"/>
    <x v="25"/>
    <x v="3"/>
    <m/>
    <m/>
    <m/>
    <m/>
    <m/>
    <n v="0"/>
    <n v="0"/>
    <n v="0"/>
  </r>
  <r>
    <s v="01/26/2024"/>
    <m/>
    <x v="1"/>
    <s v="Spotify"/>
    <n v="199.99"/>
    <n v="1"/>
    <s v="Completed"/>
    <x v="25"/>
    <x v="3"/>
    <m/>
    <m/>
    <m/>
    <m/>
    <m/>
    <n v="0"/>
    <n v="0"/>
    <n v="0"/>
  </r>
  <r>
    <s v="01/26/2024"/>
    <s v="VIP"/>
    <x v="0"/>
    <s v="TikTok"/>
    <n v="339.99"/>
    <n v="1"/>
    <s v="Completed"/>
    <x v="25"/>
    <x v="2"/>
    <s v="tiktok_promo"/>
    <n v="739.2"/>
    <n v="35101"/>
    <n v="672"/>
    <s v="TEX"/>
    <n v="1.9144753710720493E-2"/>
    <n v="1.1000000000000001"/>
    <n v="1.488095238095238E-3"/>
  </r>
  <r>
    <s v="01/26/2024"/>
    <s v="GA"/>
    <x v="4"/>
    <s v="Blog"/>
    <n v="169.99"/>
    <n v="3"/>
    <s v="Completed"/>
    <x v="25"/>
    <x v="1"/>
    <m/>
    <m/>
    <m/>
    <m/>
    <m/>
    <n v="0"/>
    <n v="0"/>
    <n v="0"/>
  </r>
  <r>
    <s v="01/26/2024"/>
    <s v="GA"/>
    <x v="0"/>
    <s v="Instagram"/>
    <n v="169.99"/>
    <n v="1"/>
    <s v="Completed"/>
    <x v="25"/>
    <x v="0"/>
    <m/>
    <m/>
    <m/>
    <m/>
    <m/>
    <n v="0"/>
    <n v="0"/>
    <n v="0"/>
  </r>
  <r>
    <s v="01/26/2024"/>
    <s v="GA"/>
    <x v="3"/>
    <s v="Instagram"/>
    <n v="149.99"/>
    <n v="2"/>
    <s v="Completed"/>
    <x v="25"/>
    <x v="0"/>
    <m/>
    <m/>
    <m/>
    <m/>
    <m/>
    <n v="0"/>
    <n v="0"/>
    <n v="0"/>
  </r>
  <r>
    <s v="01/26/2024"/>
    <s v="GA"/>
    <x v="5"/>
    <s v="Spotify"/>
    <n v="159.99"/>
    <n v="1"/>
    <s v="Completed"/>
    <x v="25"/>
    <x v="3"/>
    <m/>
    <m/>
    <m/>
    <m/>
    <m/>
    <n v="0"/>
    <n v="0"/>
    <n v="0"/>
  </r>
  <r>
    <s v="01/26/2024"/>
    <s v="GA"/>
    <x v="3"/>
    <s v="Instagram"/>
    <n v="149.99"/>
    <n v="2"/>
    <s v="Completed"/>
    <x v="25"/>
    <x v="0"/>
    <m/>
    <m/>
    <m/>
    <m/>
    <m/>
    <n v="0"/>
    <n v="0"/>
    <n v="0"/>
  </r>
  <r>
    <s v="01/26/2024"/>
    <s v="GA"/>
    <x v="4"/>
    <s v="Blog"/>
    <n v="169.99"/>
    <n v="4"/>
    <s v="Completed"/>
    <x v="25"/>
    <x v="1"/>
    <m/>
    <m/>
    <m/>
    <m/>
    <m/>
    <n v="0"/>
    <n v="0"/>
    <n v="0"/>
  </r>
  <r>
    <s v="01/26/2024"/>
    <s v="GA"/>
    <x v="1"/>
    <s v="Instagram"/>
    <n v="199.99"/>
    <n v="1"/>
    <s v="Completed"/>
    <x v="25"/>
    <x v="0"/>
    <m/>
    <m/>
    <m/>
    <m/>
    <m/>
    <n v="0"/>
    <n v="0"/>
    <n v="0"/>
  </r>
  <r>
    <s v="01/26/2024"/>
    <s v="GA"/>
    <x v="2"/>
    <s v="TikTok"/>
    <n v="179.99"/>
    <n v="2"/>
    <s v="Completed"/>
    <x v="25"/>
    <x v="2"/>
    <s v="tiktok_promo"/>
    <n v="739.2"/>
    <n v="35101"/>
    <n v="672"/>
    <s v="TEX"/>
    <n v="1.9144753710720493E-2"/>
    <n v="1.1000000000000001"/>
    <n v="2.976190476190476E-3"/>
  </r>
  <r>
    <s v="01/26/2024"/>
    <s v="VIP"/>
    <x v="0"/>
    <s v="TikTok"/>
    <n v="339.99"/>
    <n v="3"/>
    <s v="Completed"/>
    <x v="25"/>
    <x v="2"/>
    <s v="tiktok_promo"/>
    <n v="739.2"/>
    <n v="35101"/>
    <n v="672"/>
    <s v="TEX"/>
    <n v="1.9144753710720493E-2"/>
    <n v="1.1000000000000001"/>
    <n v="4.464285714285714E-3"/>
  </r>
  <r>
    <s v="01/26/2024"/>
    <m/>
    <x v="3"/>
    <s v="Spotify"/>
    <n v="149.99"/>
    <n v="1"/>
    <s v="Completed"/>
    <x v="25"/>
    <x v="3"/>
    <m/>
    <m/>
    <m/>
    <m/>
    <m/>
    <n v="0"/>
    <n v="0"/>
    <n v="0"/>
  </r>
  <r>
    <s v="01/26/2024"/>
    <s v="GA"/>
    <x v="0"/>
    <s v="Instagram"/>
    <n v="169.99"/>
    <n v="1"/>
    <s v="Completed"/>
    <x v="25"/>
    <x v="0"/>
    <m/>
    <m/>
    <m/>
    <m/>
    <m/>
    <n v="0"/>
    <n v="0"/>
    <n v="0"/>
  </r>
  <r>
    <s v="01/26/2024"/>
    <s v="GA"/>
    <x v="1"/>
    <s v="Instagram"/>
    <n v="199.99"/>
    <n v="2"/>
    <s v="Completed"/>
    <x v="25"/>
    <x v="0"/>
    <m/>
    <m/>
    <m/>
    <m/>
    <m/>
    <n v="0"/>
    <n v="0"/>
    <n v="0"/>
  </r>
  <r>
    <s v="01/26/2024"/>
    <s v="GA"/>
    <x v="0"/>
    <s v="TikTok"/>
    <n v="212.49"/>
    <n v="1"/>
    <s v="Completed"/>
    <x v="25"/>
    <x v="2"/>
    <s v="tiktok_promo"/>
    <n v="739.2"/>
    <n v="35101"/>
    <n v="672"/>
    <s v="TEX"/>
    <n v="1.9144753710720493E-2"/>
    <n v="1.1000000000000001"/>
    <n v="1.488095238095238E-3"/>
  </r>
  <r>
    <s v="01/26/2024"/>
    <s v="GA"/>
    <x v="0"/>
    <s v="Instagram"/>
    <n v="212.49"/>
    <n v="1"/>
    <s v="Completed"/>
    <x v="25"/>
    <x v="0"/>
    <m/>
    <m/>
    <m/>
    <m/>
    <m/>
    <n v="0"/>
    <n v="0"/>
    <n v="0"/>
  </r>
  <r>
    <s v="01/26/2024"/>
    <s v="GA"/>
    <x v="0"/>
    <s v="Instagram"/>
    <n v="169.99"/>
    <n v="1"/>
    <s v="Completed"/>
    <x v="25"/>
    <x v="0"/>
    <m/>
    <m/>
    <m/>
    <m/>
    <m/>
    <n v="0"/>
    <n v="0"/>
    <n v="0"/>
  </r>
  <r>
    <s v="01/26/2024"/>
    <s v="GA"/>
    <x v="0"/>
    <s v="TikTok"/>
    <n v="212.49"/>
    <n v="2"/>
    <s v="Completed"/>
    <x v="25"/>
    <x v="2"/>
    <s v="tiktok_promo"/>
    <n v="739.2"/>
    <n v="35101"/>
    <n v="672"/>
    <s v="TEX"/>
    <n v="1.9144753710720493E-2"/>
    <n v="1.1000000000000001"/>
    <n v="2.976190476190476E-3"/>
  </r>
  <r>
    <s v="01/26/2024"/>
    <s v="GA"/>
    <x v="0"/>
    <s v="Instagram"/>
    <n v="212.49"/>
    <n v="1"/>
    <s v="Completed"/>
    <x v="25"/>
    <x v="0"/>
    <m/>
    <m/>
    <m/>
    <m/>
    <m/>
    <n v="0"/>
    <n v="0"/>
    <n v="0"/>
  </r>
  <r>
    <s v="01/26/2024"/>
    <s v="GA"/>
    <x v="3"/>
    <s v="Blog"/>
    <n v="187.49"/>
    <n v="1"/>
    <s v="Completed"/>
    <x v="25"/>
    <x v="1"/>
    <m/>
    <m/>
    <m/>
    <m/>
    <m/>
    <n v="0"/>
    <n v="0"/>
    <n v="0"/>
  </r>
  <r>
    <s v="01/26/2024"/>
    <m/>
    <x v="3"/>
    <s v="Instagram"/>
    <n v="149.99"/>
    <n v="2"/>
    <s v="Completed"/>
    <x v="25"/>
    <x v="0"/>
    <m/>
    <m/>
    <m/>
    <m/>
    <m/>
    <n v="0"/>
    <n v="0"/>
    <n v="0"/>
  </r>
  <r>
    <s v="01/26/2024"/>
    <s v="GA"/>
    <x v="3"/>
    <s v="TikTok"/>
    <n v="149.99"/>
    <n v="1"/>
    <s v="Completed"/>
    <x v="25"/>
    <x v="2"/>
    <s v="tiktok_promo"/>
    <n v="739.2"/>
    <n v="35101"/>
    <n v="672"/>
    <s v="TEX"/>
    <n v="1.9144753710720493E-2"/>
    <n v="1.1000000000000001"/>
    <n v="1.488095238095238E-3"/>
  </r>
  <r>
    <s v="01/26/2024"/>
    <s v="GA"/>
    <x v="5"/>
    <s v="Spotify"/>
    <n v="199.99"/>
    <n v="1"/>
    <s v="Completed"/>
    <x v="25"/>
    <x v="3"/>
    <m/>
    <m/>
    <m/>
    <m/>
    <m/>
    <n v="0"/>
    <n v="0"/>
    <n v="0"/>
  </r>
  <r>
    <s v="01/26/2024"/>
    <s v="GA"/>
    <x v="3"/>
    <s v="Instagram"/>
    <n v="187.49"/>
    <n v="1"/>
    <s v="Completed"/>
    <x v="25"/>
    <x v="0"/>
    <m/>
    <m/>
    <m/>
    <m/>
    <m/>
    <n v="0"/>
    <n v="0"/>
    <n v="0"/>
  </r>
  <r>
    <s v="01/26/2024"/>
    <s v="GA"/>
    <x v="5"/>
    <s v="Spotify"/>
    <n v="159.99"/>
    <n v="1"/>
    <s v="Completed"/>
    <x v="25"/>
    <x v="3"/>
    <m/>
    <m/>
    <m/>
    <m/>
    <m/>
    <n v="0"/>
    <n v="0"/>
    <n v="0"/>
  </r>
  <r>
    <s v="01/26/2024"/>
    <s v="GA"/>
    <x v="5"/>
    <s v="Instagram"/>
    <n v="199.99"/>
    <n v="1"/>
    <s v="Completed"/>
    <x v="25"/>
    <x v="0"/>
    <m/>
    <m/>
    <m/>
    <m/>
    <m/>
    <n v="0"/>
    <n v="0"/>
    <n v="0"/>
  </r>
  <r>
    <s v="01/26/2024"/>
    <s v="VIP"/>
    <x v="0"/>
    <s v="Instagram"/>
    <n v="339.99"/>
    <n v="2"/>
    <s v="Completed"/>
    <x v="25"/>
    <x v="0"/>
    <m/>
    <m/>
    <m/>
    <m/>
    <m/>
    <n v="0"/>
    <n v="0"/>
    <n v="0"/>
  </r>
  <r>
    <s v="01/26/2024"/>
    <s v="GA"/>
    <x v="1"/>
    <s v="Blog"/>
    <n v="199.99"/>
    <n v="3"/>
    <s v="Completed"/>
    <x v="25"/>
    <x v="1"/>
    <m/>
    <m/>
    <m/>
    <m/>
    <m/>
    <n v="0"/>
    <n v="0"/>
    <n v="0"/>
  </r>
  <r>
    <s v="01/26/2024"/>
    <s v="GA"/>
    <x v="3"/>
    <s v="Spotify"/>
    <n v="187.49"/>
    <n v="1"/>
    <s v="Completed"/>
    <x v="25"/>
    <x v="3"/>
    <m/>
    <m/>
    <m/>
    <m/>
    <m/>
    <n v="0"/>
    <n v="0"/>
    <n v="0"/>
  </r>
  <r>
    <s v="01/26/2024"/>
    <s v="GA"/>
    <x v="0"/>
    <s v="TikTok"/>
    <n v="169.99"/>
    <n v="1"/>
    <s v="Completed"/>
    <x v="25"/>
    <x v="2"/>
    <s v="tiktok_promo"/>
    <n v="739.2"/>
    <n v="35101"/>
    <n v="672"/>
    <s v="TEX"/>
    <n v="1.9144753710720493E-2"/>
    <n v="1.1000000000000001"/>
    <n v="1.488095238095238E-3"/>
  </r>
  <r>
    <s v="01/26/2024"/>
    <s v="GA"/>
    <x v="1"/>
    <s v="Spotify"/>
    <n v="199.99"/>
    <n v="1"/>
    <s v="Completed"/>
    <x v="25"/>
    <x v="3"/>
    <m/>
    <m/>
    <m/>
    <m/>
    <m/>
    <n v="0"/>
    <n v="0"/>
    <n v="0"/>
  </r>
  <r>
    <s v="01/26/2024"/>
    <s v="GA"/>
    <x v="5"/>
    <s v="TikTok"/>
    <n v="199.99"/>
    <n v="1"/>
    <s v="Completed"/>
    <x v="25"/>
    <x v="2"/>
    <s v="tiktok_promo"/>
    <n v="739.2"/>
    <n v="35101"/>
    <n v="672"/>
    <s v="TEX"/>
    <n v="1.9144753710720493E-2"/>
    <n v="1.1000000000000001"/>
    <n v="1.488095238095238E-3"/>
  </r>
  <r>
    <s v="01/26/2024"/>
    <s v="GA"/>
    <x v="3"/>
    <s v="Instagram"/>
    <n v="149.99"/>
    <n v="1"/>
    <s v="Completed"/>
    <x v="25"/>
    <x v="0"/>
    <m/>
    <m/>
    <m/>
    <m/>
    <m/>
    <n v="0"/>
    <n v="0"/>
    <n v="0"/>
  </r>
  <r>
    <s v="01/26/2024"/>
    <s v="GA"/>
    <x v="2"/>
    <s v="Instagram"/>
    <n v="179.99"/>
    <n v="2"/>
    <s v="Completed"/>
    <x v="25"/>
    <x v="0"/>
    <m/>
    <m/>
    <m/>
    <m/>
    <m/>
    <n v="0"/>
    <n v="0"/>
    <n v="0"/>
  </r>
  <r>
    <s v="01/26/2024"/>
    <s v="GA"/>
    <x v="4"/>
    <s v="Blog"/>
    <n v="169.99"/>
    <n v="2"/>
    <s v="Completed"/>
    <x v="25"/>
    <x v="1"/>
    <m/>
    <m/>
    <m/>
    <m/>
    <m/>
    <n v="0"/>
    <n v="0"/>
    <n v="0"/>
  </r>
  <r>
    <s v="01/26/2024"/>
    <s v="GA"/>
    <x v="2"/>
    <s v="TikTok"/>
    <n v="179.99"/>
    <n v="1"/>
    <s v="Completed"/>
    <x v="25"/>
    <x v="2"/>
    <s v="tiktok_promo"/>
    <n v="739.2"/>
    <n v="35101"/>
    <n v="672"/>
    <s v="TEX"/>
    <n v="1.9144753710720493E-2"/>
    <n v="1.1000000000000001"/>
    <n v="1.488095238095238E-3"/>
  </r>
  <r>
    <s v="01/26/2024"/>
    <s v="GA"/>
    <x v="3"/>
    <s v="Spotify"/>
    <n v="187.49"/>
    <n v="2"/>
    <s v="Completed"/>
    <x v="25"/>
    <x v="3"/>
    <m/>
    <m/>
    <m/>
    <m/>
    <m/>
    <n v="0"/>
    <n v="0"/>
    <n v="0"/>
  </r>
  <r>
    <s v="01/26/2024"/>
    <s v="GA"/>
    <x v="5"/>
    <s v="Instagram"/>
    <n v="159.99"/>
    <n v="1"/>
    <s v="Completed"/>
    <x v="25"/>
    <x v="0"/>
    <m/>
    <m/>
    <m/>
    <m/>
    <m/>
    <n v="0"/>
    <n v="0"/>
    <n v="0"/>
  </r>
  <r>
    <s v="01/26/2024"/>
    <s v="GA"/>
    <x v="1"/>
    <s v="Blog"/>
    <n v="249.99"/>
    <n v="3"/>
    <s v="Completed"/>
    <x v="25"/>
    <x v="1"/>
    <m/>
    <m/>
    <m/>
    <m/>
    <m/>
    <n v="0"/>
    <n v="0"/>
    <n v="0"/>
  </r>
  <r>
    <s v="01/26/2024"/>
    <s v="GA"/>
    <x v="3"/>
    <s v="Spotify"/>
    <n v="187.49"/>
    <n v="1"/>
    <s v="Completed"/>
    <x v="25"/>
    <x v="3"/>
    <m/>
    <m/>
    <m/>
    <m/>
    <m/>
    <n v="0"/>
    <n v="0"/>
    <n v="0"/>
  </r>
  <r>
    <s v="01/26/2024"/>
    <s v="GA"/>
    <x v="3"/>
    <s v="Instagram"/>
    <n v="149.99"/>
    <n v="2"/>
    <s v="Completed"/>
    <x v="25"/>
    <x v="0"/>
    <m/>
    <m/>
    <m/>
    <m/>
    <m/>
    <n v="0"/>
    <n v="0"/>
    <n v="0"/>
  </r>
  <r>
    <s v="01/26/2024"/>
    <m/>
    <x v="5"/>
    <s v="Blog"/>
    <n v="159.99"/>
    <n v="1"/>
    <s v="Completed"/>
    <x v="25"/>
    <x v="1"/>
    <m/>
    <m/>
    <m/>
    <m/>
    <m/>
    <n v="0"/>
    <n v="0"/>
    <n v="0"/>
  </r>
  <r>
    <s v="01/26/2024"/>
    <s v="GA"/>
    <x v="3"/>
    <s v="Instagram"/>
    <n v="149.99"/>
    <n v="1"/>
    <s v="Completed"/>
    <x v="25"/>
    <x v="0"/>
    <m/>
    <m/>
    <m/>
    <m/>
    <m/>
    <n v="0"/>
    <n v="0"/>
    <n v="0"/>
  </r>
  <r>
    <s v="01/26/2024"/>
    <s v="GA"/>
    <x v="4"/>
    <s v="Spotify"/>
    <n v="169.99"/>
    <n v="1"/>
    <s v="Completed"/>
    <x v="25"/>
    <x v="3"/>
    <m/>
    <m/>
    <m/>
    <m/>
    <m/>
    <n v="0"/>
    <n v="0"/>
    <n v="0"/>
  </r>
  <r>
    <s v="01/26/2024"/>
    <s v="GA"/>
    <x v="5"/>
    <s v="TikTok"/>
    <n v="159.99"/>
    <n v="2"/>
    <s v="Completed"/>
    <x v="25"/>
    <x v="2"/>
    <s v="tiktok_promo"/>
    <n v="739.2"/>
    <n v="35101"/>
    <n v="672"/>
    <s v="TEX"/>
    <n v="1.9144753710720493E-2"/>
    <n v="1.1000000000000001"/>
    <n v="2.976190476190476E-3"/>
  </r>
  <r>
    <s v="01/26/2024"/>
    <s v="GA"/>
    <x v="1"/>
    <s v="TikTok"/>
    <n v="199.99"/>
    <n v="1"/>
    <s v="Completed"/>
    <x v="25"/>
    <x v="2"/>
    <s v="tiktok_promo"/>
    <n v="739.2"/>
    <n v="35101"/>
    <n v="672"/>
    <s v="TEX"/>
    <n v="1.9144753710720493E-2"/>
    <n v="1.1000000000000001"/>
    <n v="1.488095238095238E-3"/>
  </r>
  <r>
    <s v="01/26/2024"/>
    <s v="GA"/>
    <x v="4"/>
    <s v="Blog"/>
    <n v="212.49"/>
    <n v="1"/>
    <s v="Completed"/>
    <x v="25"/>
    <x v="1"/>
    <m/>
    <m/>
    <m/>
    <m/>
    <m/>
    <n v="0"/>
    <n v="0"/>
    <n v="0"/>
  </r>
  <r>
    <s v="01/26/2024"/>
    <s v="GA"/>
    <x v="1"/>
    <s v="Instagram"/>
    <n v="249.99"/>
    <n v="1"/>
    <s v="Completed"/>
    <x v="25"/>
    <x v="0"/>
    <m/>
    <m/>
    <m/>
    <m/>
    <m/>
    <n v="0"/>
    <n v="0"/>
    <n v="0"/>
  </r>
  <r>
    <s v="01/26/2024"/>
    <s v="GA"/>
    <x v="4"/>
    <s v="Spotify"/>
    <n v="169.99"/>
    <n v="1"/>
    <s v="Completed"/>
    <x v="25"/>
    <x v="3"/>
    <m/>
    <m/>
    <m/>
    <m/>
    <m/>
    <n v="0"/>
    <n v="0"/>
    <n v="0"/>
  </r>
  <r>
    <s v="01/26/2024"/>
    <s v="GA"/>
    <x v="0"/>
    <s v="Spotify"/>
    <n v="169.99"/>
    <n v="1"/>
    <s v="Completed"/>
    <x v="25"/>
    <x v="3"/>
    <m/>
    <m/>
    <m/>
    <m/>
    <m/>
    <n v="0"/>
    <n v="0"/>
    <n v="0"/>
  </r>
  <r>
    <s v="01/26/2024"/>
    <s v="GA"/>
    <x v="2"/>
    <s v="TikTok"/>
    <n v="179.99"/>
    <n v="1"/>
    <s v="Completed"/>
    <x v="25"/>
    <x v="2"/>
    <s v="tiktok_promo"/>
    <n v="739.2"/>
    <n v="35101"/>
    <n v="672"/>
    <s v="TEX"/>
    <n v="1.9144753710720493E-2"/>
    <n v="1.1000000000000001"/>
    <n v="1.488095238095238E-3"/>
  </r>
  <r>
    <s v="01/27/2024"/>
    <s v="GA"/>
    <x v="0"/>
    <s v="TikTok"/>
    <n v="169.99"/>
    <n v="2"/>
    <s v="Completed"/>
    <x v="26"/>
    <x v="2"/>
    <m/>
    <m/>
    <m/>
    <m/>
    <m/>
    <n v="0"/>
    <n v="0"/>
    <n v="0"/>
  </r>
  <r>
    <s v="01/27/2024"/>
    <m/>
    <x v="4"/>
    <s v="Spotify"/>
    <n v="169.99"/>
    <n v="1"/>
    <s v="Completed"/>
    <x v="26"/>
    <x v="3"/>
    <m/>
    <m/>
    <m/>
    <m/>
    <m/>
    <n v="0"/>
    <n v="0"/>
    <n v="0"/>
  </r>
  <r>
    <s v="01/27/2024"/>
    <s v="GA"/>
    <x v="3"/>
    <s v="TikTok"/>
    <n v="149.99"/>
    <n v="1"/>
    <s v="Completed"/>
    <x v="26"/>
    <x v="2"/>
    <m/>
    <m/>
    <m/>
    <m/>
    <m/>
    <n v="0"/>
    <n v="0"/>
    <n v="0"/>
  </r>
  <r>
    <s v="01/27/2024"/>
    <s v="GA"/>
    <x v="2"/>
    <s v="Instagram"/>
    <n v="179.99"/>
    <n v="2"/>
    <s v="Completed"/>
    <x v="26"/>
    <x v="0"/>
    <m/>
    <m/>
    <m/>
    <m/>
    <m/>
    <n v="0"/>
    <n v="0"/>
    <n v="0"/>
  </r>
  <r>
    <s v="01/27/2024"/>
    <s v="GA"/>
    <x v="1"/>
    <s v="Instagram"/>
    <n v="249.99"/>
    <n v="1"/>
    <s v="Completed"/>
    <x v="26"/>
    <x v="0"/>
    <m/>
    <m/>
    <m/>
    <m/>
    <m/>
    <n v="0"/>
    <n v="0"/>
    <n v="0"/>
  </r>
  <r>
    <s v="01/27/2024"/>
    <s v="VIP"/>
    <x v="0"/>
    <s v="TikTok"/>
    <n v="339.99"/>
    <n v="3"/>
    <s v="Completed"/>
    <x v="26"/>
    <x v="2"/>
    <m/>
    <m/>
    <m/>
    <m/>
    <m/>
    <n v="0"/>
    <n v="0"/>
    <n v="0"/>
  </r>
  <r>
    <s v="01/27/2024"/>
    <s v="GA"/>
    <x v="3"/>
    <s v="Spotify"/>
    <n v="149.99"/>
    <n v="2"/>
    <s v="Completed"/>
    <x v="26"/>
    <x v="3"/>
    <m/>
    <m/>
    <m/>
    <m/>
    <m/>
    <n v="0"/>
    <n v="0"/>
    <n v="0"/>
  </r>
  <r>
    <s v="01/27/2024"/>
    <m/>
    <x v="4"/>
    <s v="Instagram"/>
    <n v="169.99"/>
    <n v="1"/>
    <s v="Completed"/>
    <x v="26"/>
    <x v="0"/>
    <m/>
    <m/>
    <m/>
    <m/>
    <m/>
    <n v="0"/>
    <n v="0"/>
    <n v="0"/>
  </r>
  <r>
    <s v="01/27/2024"/>
    <m/>
    <x v="3"/>
    <s v="TikTok"/>
    <n v="149.99"/>
    <n v="2"/>
    <s v="Completed"/>
    <x v="26"/>
    <x v="2"/>
    <m/>
    <m/>
    <m/>
    <m/>
    <m/>
    <n v="0"/>
    <n v="0"/>
    <n v="0"/>
  </r>
  <r>
    <s v="01/27/2024"/>
    <s v="GA"/>
    <x v="5"/>
    <s v="TikTok"/>
    <n v="159.99"/>
    <n v="1"/>
    <s v="Completed"/>
    <x v="26"/>
    <x v="2"/>
    <m/>
    <m/>
    <m/>
    <m/>
    <m/>
    <n v="0"/>
    <n v="0"/>
    <n v="0"/>
  </r>
  <r>
    <s v="01/27/2024"/>
    <s v="GA"/>
    <x v="0"/>
    <s v="Spotify"/>
    <n v="169.99"/>
    <n v="1"/>
    <s v="Completed"/>
    <x v="26"/>
    <x v="3"/>
    <m/>
    <m/>
    <m/>
    <m/>
    <m/>
    <n v="0"/>
    <n v="0"/>
    <n v="0"/>
  </r>
  <r>
    <s v="01/27/2024"/>
    <s v="VIP"/>
    <x v="0"/>
    <s v="TikTok"/>
    <n v="339.99"/>
    <n v="1"/>
    <s v="Completed"/>
    <x v="26"/>
    <x v="2"/>
    <m/>
    <m/>
    <m/>
    <m/>
    <m/>
    <n v="0"/>
    <n v="0"/>
    <n v="0"/>
  </r>
  <r>
    <s v="01/27/2024"/>
    <s v="GA"/>
    <x v="5"/>
    <s v="Spotify"/>
    <n v="159.99"/>
    <n v="1"/>
    <s v="Completed"/>
    <x v="26"/>
    <x v="3"/>
    <m/>
    <m/>
    <m/>
    <m/>
    <m/>
    <n v="0"/>
    <n v="0"/>
    <n v="0"/>
  </r>
  <r>
    <s v="01/27/2024"/>
    <s v="GA"/>
    <x v="3"/>
    <s v="Blog"/>
    <n v="149.99"/>
    <n v="1"/>
    <s v="Completed"/>
    <x v="26"/>
    <x v="1"/>
    <m/>
    <m/>
    <m/>
    <m/>
    <m/>
    <n v="0"/>
    <n v="0"/>
    <n v="0"/>
  </r>
  <r>
    <s v="01/27/2024"/>
    <s v="GA"/>
    <x v="4"/>
    <s v="Blog"/>
    <n v="169.99"/>
    <n v="1"/>
    <s v="Completed"/>
    <x v="26"/>
    <x v="1"/>
    <m/>
    <m/>
    <m/>
    <m/>
    <m/>
    <n v="0"/>
    <n v="0"/>
    <n v="0"/>
  </r>
  <r>
    <s v="01/27/2024"/>
    <s v="GA"/>
    <x v="5"/>
    <s v="TikTok"/>
    <n v="159.99"/>
    <n v="4"/>
    <s v="Completed"/>
    <x v="26"/>
    <x v="2"/>
    <m/>
    <m/>
    <m/>
    <m/>
    <m/>
    <n v="0"/>
    <n v="0"/>
    <n v="0"/>
  </r>
  <r>
    <s v="01/27/2024"/>
    <s v="VIP"/>
    <x v="5"/>
    <s v="Instagram"/>
    <n v="319.99"/>
    <n v="1"/>
    <s v="Completed"/>
    <x v="26"/>
    <x v="0"/>
    <m/>
    <m/>
    <m/>
    <m/>
    <m/>
    <n v="0"/>
    <n v="0"/>
    <n v="0"/>
  </r>
  <r>
    <s v="01/27/2024"/>
    <s v="GA"/>
    <x v="5"/>
    <s v="Instagram"/>
    <n v="159.99"/>
    <n v="1"/>
    <s v="Completed"/>
    <x v="26"/>
    <x v="0"/>
    <m/>
    <m/>
    <m/>
    <m/>
    <m/>
    <n v="0"/>
    <n v="0"/>
    <n v="0"/>
  </r>
  <r>
    <s v="01/27/2024"/>
    <s v="GA"/>
    <x v="5"/>
    <s v="Blog"/>
    <n v="199.99"/>
    <n v="4"/>
    <s v="Completed"/>
    <x v="26"/>
    <x v="1"/>
    <m/>
    <m/>
    <m/>
    <m/>
    <m/>
    <n v="0"/>
    <n v="0"/>
    <n v="0"/>
  </r>
  <r>
    <s v="01/27/2024"/>
    <s v="GA"/>
    <x v="0"/>
    <s v="Spotify"/>
    <n v="169.99"/>
    <n v="1"/>
    <s v="Completed"/>
    <x v="26"/>
    <x v="3"/>
    <m/>
    <m/>
    <m/>
    <m/>
    <m/>
    <n v="0"/>
    <n v="0"/>
    <n v="0"/>
  </r>
  <r>
    <s v="01/27/2024"/>
    <s v="GA"/>
    <x v="5"/>
    <s v="Instagram"/>
    <n v="159.99"/>
    <n v="1"/>
    <s v="Completed"/>
    <x v="26"/>
    <x v="0"/>
    <m/>
    <m/>
    <m/>
    <m/>
    <m/>
    <n v="0"/>
    <n v="0"/>
    <n v="0"/>
  </r>
  <r>
    <s v="01/27/2024"/>
    <s v="GA"/>
    <x v="3"/>
    <s v="TikTok"/>
    <n v="149.99"/>
    <n v="1"/>
    <s v="Completed"/>
    <x v="26"/>
    <x v="2"/>
    <m/>
    <m/>
    <m/>
    <m/>
    <m/>
    <n v="0"/>
    <n v="0"/>
    <n v="0"/>
  </r>
  <r>
    <s v="01/27/2024"/>
    <s v="GA"/>
    <x v="2"/>
    <s v="Spotify"/>
    <n v="179.99"/>
    <n v="1"/>
    <s v="Completed"/>
    <x v="26"/>
    <x v="3"/>
    <m/>
    <m/>
    <m/>
    <m/>
    <m/>
    <n v="0"/>
    <n v="0"/>
    <n v="0"/>
  </r>
  <r>
    <s v="01/27/2024"/>
    <m/>
    <x v="2"/>
    <s v="Instagram"/>
    <n v="179.99"/>
    <n v="3"/>
    <s v="Completed"/>
    <x v="26"/>
    <x v="0"/>
    <m/>
    <m/>
    <m/>
    <m/>
    <m/>
    <n v="0"/>
    <n v="0"/>
    <n v="0"/>
  </r>
  <r>
    <s v="01/27/2024"/>
    <s v="GA"/>
    <x v="5"/>
    <s v="Spotify"/>
    <n v="199.99"/>
    <n v="4"/>
    <s v="Completed"/>
    <x v="26"/>
    <x v="3"/>
    <m/>
    <m/>
    <m/>
    <m/>
    <m/>
    <n v="0"/>
    <n v="0"/>
    <n v="0"/>
  </r>
  <r>
    <s v="01/27/2024"/>
    <s v="GA"/>
    <x v="0"/>
    <s v="TikTok"/>
    <n v="212.49"/>
    <n v="2"/>
    <s v="Completed"/>
    <x v="26"/>
    <x v="2"/>
    <m/>
    <m/>
    <m/>
    <m/>
    <m/>
    <n v="0"/>
    <n v="0"/>
    <n v="0"/>
  </r>
  <r>
    <s v="01/27/2024"/>
    <s v="GA"/>
    <x v="2"/>
    <s v="Spotify"/>
    <n v="179.99"/>
    <n v="1"/>
    <s v="Completed"/>
    <x v="26"/>
    <x v="3"/>
    <m/>
    <m/>
    <m/>
    <m/>
    <m/>
    <n v="0"/>
    <n v="0"/>
    <n v="0"/>
  </r>
  <r>
    <s v="01/27/2024"/>
    <s v="GA"/>
    <x v="2"/>
    <s v="TikTok"/>
    <n v="179.99"/>
    <n v="1"/>
    <s v="Completed"/>
    <x v="26"/>
    <x v="2"/>
    <m/>
    <m/>
    <m/>
    <m/>
    <m/>
    <n v="0"/>
    <n v="0"/>
    <n v="0"/>
  </r>
  <r>
    <s v="01/27/2024"/>
    <s v="GA"/>
    <x v="3"/>
    <s v="Spotify"/>
    <n v="187.49"/>
    <n v="2"/>
    <s v="Completed"/>
    <x v="26"/>
    <x v="3"/>
    <m/>
    <m/>
    <m/>
    <m/>
    <m/>
    <n v="0"/>
    <n v="0"/>
    <n v="0"/>
  </r>
  <r>
    <s v="01/27/2024"/>
    <s v="GA"/>
    <x v="2"/>
    <s v="Instagram"/>
    <n v="179.99"/>
    <n v="2"/>
    <s v="Completed"/>
    <x v="26"/>
    <x v="0"/>
    <m/>
    <m/>
    <m/>
    <m/>
    <m/>
    <n v="0"/>
    <n v="0"/>
    <n v="0"/>
  </r>
  <r>
    <s v="01/27/2024"/>
    <s v="GA"/>
    <x v="3"/>
    <s v="Blog"/>
    <n v="149.99"/>
    <n v="1"/>
    <s v="Completed"/>
    <x v="26"/>
    <x v="1"/>
    <m/>
    <m/>
    <m/>
    <m/>
    <m/>
    <n v="0"/>
    <n v="0"/>
    <n v="0"/>
  </r>
  <r>
    <s v="01/27/2024"/>
    <s v="GA"/>
    <x v="3"/>
    <s v="Blog"/>
    <n v="187.49"/>
    <n v="2"/>
    <s v="Completed"/>
    <x v="26"/>
    <x v="1"/>
    <m/>
    <m/>
    <m/>
    <m/>
    <m/>
    <n v="0"/>
    <n v="0"/>
    <n v="0"/>
  </r>
  <r>
    <s v="01/27/2024"/>
    <s v="GA"/>
    <x v="5"/>
    <s v="TikTok"/>
    <n v="199.99"/>
    <n v="1"/>
    <s v="Completed"/>
    <x v="26"/>
    <x v="2"/>
    <m/>
    <m/>
    <m/>
    <m/>
    <m/>
    <n v="0"/>
    <n v="0"/>
    <n v="0"/>
  </r>
  <r>
    <s v="01/27/2024"/>
    <s v="GA"/>
    <x v="6"/>
    <s v="Instagram"/>
    <n v="199.99"/>
    <n v="2"/>
    <s v="Completed"/>
    <x v="26"/>
    <x v="0"/>
    <m/>
    <m/>
    <m/>
    <m/>
    <m/>
    <n v="0"/>
    <n v="0"/>
    <n v="0"/>
  </r>
  <r>
    <s v="01/27/2024"/>
    <s v="GA"/>
    <x v="0"/>
    <s v="Instagram"/>
    <n v="212.49"/>
    <n v="1"/>
    <s v="Completed"/>
    <x v="26"/>
    <x v="0"/>
    <m/>
    <m/>
    <m/>
    <m/>
    <m/>
    <n v="0"/>
    <n v="0"/>
    <n v="0"/>
  </r>
  <r>
    <s v="01/27/2024"/>
    <s v="GA"/>
    <x v="3"/>
    <s v="Blog"/>
    <n v="187.49"/>
    <n v="1"/>
    <s v="Completed"/>
    <x v="26"/>
    <x v="1"/>
    <m/>
    <m/>
    <m/>
    <m/>
    <m/>
    <n v="0"/>
    <n v="0"/>
    <n v="0"/>
  </r>
  <r>
    <s v="01/27/2024"/>
    <s v="GA"/>
    <x v="4"/>
    <s v="TikTok"/>
    <n v="169.99"/>
    <n v="1"/>
    <s v="Completed"/>
    <x v="26"/>
    <x v="2"/>
    <m/>
    <m/>
    <m/>
    <m/>
    <m/>
    <n v="0"/>
    <n v="0"/>
    <n v="0"/>
  </r>
  <r>
    <s v="01/27/2024"/>
    <s v="GA"/>
    <x v="3"/>
    <s v="Spotify"/>
    <n v="149.99"/>
    <n v="3"/>
    <s v="Completed"/>
    <x v="26"/>
    <x v="3"/>
    <m/>
    <m/>
    <m/>
    <m/>
    <m/>
    <n v="0"/>
    <n v="0"/>
    <n v="0"/>
  </r>
  <r>
    <s v="01/27/2024"/>
    <s v="GA"/>
    <x v="3"/>
    <s v="Spotify"/>
    <n v="149.99"/>
    <n v="1"/>
    <s v="Completed"/>
    <x v="26"/>
    <x v="3"/>
    <m/>
    <m/>
    <m/>
    <m/>
    <m/>
    <n v="0"/>
    <n v="0"/>
    <n v="0"/>
  </r>
  <r>
    <s v="01/27/2024"/>
    <s v="GA"/>
    <x v="3"/>
    <s v="Spotify"/>
    <n v="149.99"/>
    <n v="3"/>
    <s v="Completed"/>
    <x v="26"/>
    <x v="3"/>
    <m/>
    <m/>
    <m/>
    <m/>
    <m/>
    <n v="0"/>
    <n v="0"/>
    <n v="0"/>
  </r>
  <r>
    <s v="01/27/2024"/>
    <s v="GA"/>
    <x v="1"/>
    <s v="Spotify"/>
    <n v="249.99"/>
    <n v="2"/>
    <s v="Completed"/>
    <x v="26"/>
    <x v="3"/>
    <m/>
    <m/>
    <m/>
    <m/>
    <m/>
    <n v="0"/>
    <n v="0"/>
    <n v="0"/>
  </r>
  <r>
    <s v="01/27/2024"/>
    <s v="GA"/>
    <x v="3"/>
    <s v="Blog"/>
    <n v="149.99"/>
    <n v="2"/>
    <s v="Completed"/>
    <x v="26"/>
    <x v="1"/>
    <m/>
    <m/>
    <m/>
    <m/>
    <m/>
    <n v="0"/>
    <n v="0"/>
    <n v="0"/>
  </r>
  <r>
    <s v="01/27/2024"/>
    <s v="GA"/>
    <x v="4"/>
    <s v="Blog"/>
    <n v="212.49"/>
    <n v="1"/>
    <s v="Completed"/>
    <x v="26"/>
    <x v="1"/>
    <m/>
    <m/>
    <m/>
    <m/>
    <m/>
    <n v="0"/>
    <n v="0"/>
    <n v="0"/>
  </r>
  <r>
    <s v="01/27/2024"/>
    <s v="VIP"/>
    <x v="3"/>
    <s v="Spotify"/>
    <n v="299.99"/>
    <n v="4"/>
    <s v="Completed"/>
    <x v="26"/>
    <x v="3"/>
    <m/>
    <m/>
    <m/>
    <m/>
    <m/>
    <n v="0"/>
    <n v="0"/>
    <n v="0"/>
  </r>
  <r>
    <s v="01/27/2024"/>
    <s v="VIP"/>
    <x v="2"/>
    <s v="Spotify"/>
    <n v="359.99"/>
    <n v="1"/>
    <s v="Completed"/>
    <x v="26"/>
    <x v="3"/>
    <m/>
    <m/>
    <m/>
    <m/>
    <m/>
    <n v="0"/>
    <n v="0"/>
    <n v="0"/>
  </r>
  <r>
    <s v="01/27/2024"/>
    <m/>
    <x v="4"/>
    <s v="TikTok"/>
    <n v="169.99"/>
    <n v="2"/>
    <s v="Completed"/>
    <x v="26"/>
    <x v="2"/>
    <m/>
    <m/>
    <m/>
    <m/>
    <m/>
    <n v="0"/>
    <n v="0"/>
    <n v="0"/>
  </r>
  <r>
    <s v="01/27/2024"/>
    <s v="VIP"/>
    <x v="0"/>
    <s v="TikTok"/>
    <n v="339.99"/>
    <n v="4"/>
    <s v="Completed"/>
    <x v="26"/>
    <x v="2"/>
    <m/>
    <m/>
    <m/>
    <m/>
    <m/>
    <n v="0"/>
    <n v="0"/>
    <n v="0"/>
  </r>
  <r>
    <s v="01/27/2024"/>
    <s v="GA"/>
    <x v="0"/>
    <s v="Spotify"/>
    <n v="212.49"/>
    <n v="1"/>
    <s v="Completed"/>
    <x v="26"/>
    <x v="3"/>
    <m/>
    <m/>
    <m/>
    <m/>
    <m/>
    <n v="0"/>
    <n v="0"/>
    <n v="0"/>
  </r>
  <r>
    <s v="01/27/2024"/>
    <s v="GA"/>
    <x v="3"/>
    <s v="Instagram"/>
    <n v="187.49"/>
    <n v="1"/>
    <s v="Completed"/>
    <x v="26"/>
    <x v="0"/>
    <m/>
    <m/>
    <m/>
    <m/>
    <m/>
    <n v="0"/>
    <n v="0"/>
    <n v="0"/>
  </r>
  <r>
    <s v="01/27/2024"/>
    <s v="GA"/>
    <x v="5"/>
    <s v="Instagram"/>
    <n v="199.99"/>
    <n v="1"/>
    <s v="Completed"/>
    <x v="26"/>
    <x v="0"/>
    <m/>
    <m/>
    <m/>
    <m/>
    <m/>
    <n v="0"/>
    <n v="0"/>
    <n v="0"/>
  </r>
  <r>
    <s v="01/27/2024"/>
    <s v="VIP"/>
    <x v="1"/>
    <s v="TikTok"/>
    <n v="399.99"/>
    <n v="1"/>
    <s v="Completed"/>
    <x v="26"/>
    <x v="2"/>
    <m/>
    <m/>
    <m/>
    <m/>
    <m/>
    <n v="0"/>
    <n v="0"/>
    <n v="0"/>
  </r>
  <r>
    <s v="01/27/2024"/>
    <s v="GA"/>
    <x v="3"/>
    <s v="Instagram"/>
    <n v="149.99"/>
    <n v="3"/>
    <s v="Completed"/>
    <x v="26"/>
    <x v="0"/>
    <m/>
    <m/>
    <m/>
    <m/>
    <m/>
    <n v="0"/>
    <n v="0"/>
    <n v="0"/>
  </r>
  <r>
    <s v="01/27/2024"/>
    <s v="GA"/>
    <x v="3"/>
    <s v="Spotify"/>
    <n v="149.99"/>
    <n v="1"/>
    <s v="Completed"/>
    <x v="26"/>
    <x v="3"/>
    <m/>
    <m/>
    <m/>
    <m/>
    <m/>
    <n v="0"/>
    <n v="0"/>
    <n v="0"/>
  </r>
  <r>
    <s v="01/27/2024"/>
    <s v="GA"/>
    <x v="3"/>
    <s v="Spotify"/>
    <n v="187.49"/>
    <n v="1"/>
    <s v="Completed"/>
    <x v="26"/>
    <x v="3"/>
    <m/>
    <m/>
    <m/>
    <m/>
    <m/>
    <n v="0"/>
    <n v="0"/>
    <n v="0"/>
  </r>
  <r>
    <s v="01/27/2024"/>
    <s v="VIP"/>
    <x v="3"/>
    <s v="TikTok"/>
    <n v="299.99"/>
    <n v="2"/>
    <s v="Completed"/>
    <x v="26"/>
    <x v="2"/>
    <m/>
    <m/>
    <m/>
    <m/>
    <m/>
    <n v="0"/>
    <n v="0"/>
    <n v="0"/>
  </r>
  <r>
    <s v="01/27/2024"/>
    <s v="GA"/>
    <x v="3"/>
    <s v="TikTok"/>
    <n v="149.99"/>
    <n v="2"/>
    <s v="Completed"/>
    <x v="26"/>
    <x v="2"/>
    <m/>
    <m/>
    <m/>
    <m/>
    <m/>
    <n v="0"/>
    <n v="0"/>
    <n v="0"/>
  </r>
  <r>
    <s v="01/27/2024"/>
    <s v="GA"/>
    <x v="3"/>
    <s v="Blog"/>
    <n v="149.99"/>
    <n v="2"/>
    <s v="Completed"/>
    <x v="26"/>
    <x v="1"/>
    <m/>
    <m/>
    <m/>
    <m/>
    <m/>
    <n v="0"/>
    <n v="0"/>
    <n v="0"/>
  </r>
  <r>
    <s v="01/27/2024"/>
    <s v="GA"/>
    <x v="2"/>
    <s v="Instagram"/>
    <n v="224.99"/>
    <n v="3"/>
    <s v="Completed"/>
    <x v="26"/>
    <x v="0"/>
    <m/>
    <m/>
    <m/>
    <m/>
    <m/>
    <n v="0"/>
    <n v="0"/>
    <n v="0"/>
  </r>
  <r>
    <s v="01/27/2024"/>
    <s v="GA"/>
    <x v="3"/>
    <s v="Blog"/>
    <n v="149.99"/>
    <n v="1"/>
    <s v="Completed"/>
    <x v="26"/>
    <x v="1"/>
    <m/>
    <m/>
    <m/>
    <m/>
    <m/>
    <n v="0"/>
    <n v="0"/>
    <n v="0"/>
  </r>
  <r>
    <s v="01/27/2024"/>
    <s v="GA"/>
    <x v="3"/>
    <s v="Instagram"/>
    <n v="187.49"/>
    <n v="2"/>
    <s v="Completed"/>
    <x v="26"/>
    <x v="0"/>
    <m/>
    <m/>
    <m/>
    <m/>
    <m/>
    <n v="0"/>
    <n v="0"/>
    <n v="0"/>
  </r>
  <r>
    <s v="01/27/2024"/>
    <s v="GA"/>
    <x v="3"/>
    <s v="Instagram"/>
    <n v="149.99"/>
    <n v="1"/>
    <s v="Completed"/>
    <x v="26"/>
    <x v="0"/>
    <m/>
    <m/>
    <m/>
    <m/>
    <m/>
    <n v="0"/>
    <n v="0"/>
    <n v="0"/>
  </r>
  <r>
    <s v="01/27/2024"/>
    <s v="GA"/>
    <x v="0"/>
    <s v="Spotify"/>
    <n v="169.99"/>
    <n v="2"/>
    <s v="Completed"/>
    <x v="26"/>
    <x v="3"/>
    <m/>
    <m/>
    <m/>
    <m/>
    <m/>
    <n v="0"/>
    <n v="0"/>
    <n v="0"/>
  </r>
  <r>
    <s v="01/27/2024"/>
    <s v="GA"/>
    <x v="3"/>
    <s v="TikTok"/>
    <n v="149.99"/>
    <n v="1"/>
    <s v="Completed"/>
    <x v="26"/>
    <x v="2"/>
    <m/>
    <m/>
    <m/>
    <m/>
    <m/>
    <n v="0"/>
    <n v="0"/>
    <n v="0"/>
  </r>
  <r>
    <s v="01/27/2024"/>
    <s v="GA"/>
    <x v="2"/>
    <s v="Blog"/>
    <n v="179.99"/>
    <n v="2"/>
    <s v="Completed"/>
    <x v="26"/>
    <x v="1"/>
    <m/>
    <m/>
    <m/>
    <m/>
    <m/>
    <n v="0"/>
    <n v="0"/>
    <n v="0"/>
  </r>
  <r>
    <s v="01/27/2024"/>
    <s v="GA"/>
    <x v="3"/>
    <s v="Blog"/>
    <n v="149.99"/>
    <n v="2"/>
    <s v="Completed"/>
    <x v="26"/>
    <x v="1"/>
    <m/>
    <m/>
    <m/>
    <m/>
    <m/>
    <n v="0"/>
    <n v="0"/>
    <n v="0"/>
  </r>
  <r>
    <s v="01/27/2024"/>
    <s v="GA"/>
    <x v="5"/>
    <s v="TikTok"/>
    <n v="159.99"/>
    <n v="2"/>
    <s v="Completed"/>
    <x v="26"/>
    <x v="2"/>
    <m/>
    <m/>
    <m/>
    <m/>
    <m/>
    <n v="0"/>
    <n v="0"/>
    <n v="0"/>
  </r>
  <r>
    <s v="01/27/2024"/>
    <s v="GA"/>
    <x v="3"/>
    <s v="TikTok"/>
    <n v="149.99"/>
    <n v="2"/>
    <s v="Completed"/>
    <x v="26"/>
    <x v="2"/>
    <m/>
    <m/>
    <m/>
    <m/>
    <m/>
    <n v="0"/>
    <n v="0"/>
    <n v="0"/>
  </r>
  <r>
    <s v="01/27/2024"/>
    <s v="GA"/>
    <x v="2"/>
    <s v="Instagram"/>
    <n v="224.99"/>
    <n v="1"/>
    <s v="Completed"/>
    <x v="26"/>
    <x v="0"/>
    <m/>
    <m/>
    <m/>
    <m/>
    <m/>
    <n v="0"/>
    <n v="0"/>
    <n v="0"/>
  </r>
  <r>
    <s v="01/27/2024"/>
    <s v="GA"/>
    <x v="2"/>
    <s v="Spotify"/>
    <n v="224.99"/>
    <n v="4"/>
    <s v="Completed"/>
    <x v="26"/>
    <x v="3"/>
    <m/>
    <m/>
    <m/>
    <m/>
    <m/>
    <n v="0"/>
    <n v="0"/>
    <n v="0"/>
  </r>
  <r>
    <s v="01/27/2024"/>
    <s v="GA"/>
    <x v="3"/>
    <s v="Blog"/>
    <n v="187.49"/>
    <n v="3"/>
    <s v="Completed"/>
    <x v="26"/>
    <x v="1"/>
    <m/>
    <m/>
    <m/>
    <m/>
    <m/>
    <n v="0"/>
    <n v="0"/>
    <n v="0"/>
  </r>
  <r>
    <s v="01/27/2024"/>
    <s v="GA"/>
    <x v="4"/>
    <s v="Blog"/>
    <n v="169.99"/>
    <n v="1"/>
    <s v="Completed"/>
    <x v="26"/>
    <x v="1"/>
    <m/>
    <m/>
    <m/>
    <m/>
    <m/>
    <n v="0"/>
    <n v="0"/>
    <n v="0"/>
  </r>
  <r>
    <s v="01/27/2024"/>
    <s v="GA"/>
    <x v="2"/>
    <s v="TikTok"/>
    <n v="179.99"/>
    <n v="3"/>
    <s v="Completed"/>
    <x v="26"/>
    <x v="2"/>
    <m/>
    <m/>
    <m/>
    <m/>
    <m/>
    <n v="0"/>
    <n v="0"/>
    <n v="0"/>
  </r>
  <r>
    <s v="01/27/2024"/>
    <s v="GA"/>
    <x v="3"/>
    <s v="Blog"/>
    <n v="149.99"/>
    <n v="2"/>
    <s v="Completed"/>
    <x v="26"/>
    <x v="1"/>
    <m/>
    <m/>
    <m/>
    <m/>
    <m/>
    <n v="0"/>
    <n v="0"/>
    <n v="0"/>
  </r>
  <r>
    <s v="01/27/2024"/>
    <s v="GA"/>
    <x v="5"/>
    <s v="Instagram"/>
    <n v="159.99"/>
    <n v="1"/>
    <s v="Completed"/>
    <x v="26"/>
    <x v="0"/>
    <m/>
    <m/>
    <m/>
    <m/>
    <m/>
    <n v="0"/>
    <n v="0"/>
    <n v="0"/>
  </r>
  <r>
    <s v="01/27/2024"/>
    <s v="GA"/>
    <x v="2"/>
    <s v="TikTok"/>
    <n v="224.99"/>
    <n v="1"/>
    <s v="Completed"/>
    <x v="26"/>
    <x v="2"/>
    <m/>
    <m/>
    <m/>
    <m/>
    <m/>
    <n v="0"/>
    <n v="0"/>
    <n v="0"/>
  </r>
  <r>
    <s v="01/27/2024"/>
    <s v="GA"/>
    <x v="0"/>
    <s v="Spotify"/>
    <n v="212.49"/>
    <n v="1"/>
    <s v="Completed"/>
    <x v="26"/>
    <x v="3"/>
    <m/>
    <m/>
    <m/>
    <m/>
    <m/>
    <n v="0"/>
    <n v="0"/>
    <n v="0"/>
  </r>
  <r>
    <s v="01/27/2024"/>
    <s v="GA"/>
    <x v="5"/>
    <s v="TikTok"/>
    <n v="199.99"/>
    <n v="2"/>
    <s v="Completed"/>
    <x v="26"/>
    <x v="2"/>
    <m/>
    <m/>
    <m/>
    <m/>
    <m/>
    <n v="0"/>
    <n v="0"/>
    <n v="0"/>
  </r>
  <r>
    <s v="01/27/2024"/>
    <s v="GA"/>
    <x v="3"/>
    <s v="Blog"/>
    <n v="187.49"/>
    <n v="3"/>
    <s v="Completed"/>
    <x v="26"/>
    <x v="1"/>
    <m/>
    <m/>
    <m/>
    <m/>
    <m/>
    <n v="0"/>
    <n v="0"/>
    <n v="0"/>
  </r>
  <r>
    <s v="01/27/2024"/>
    <s v="GA"/>
    <x v="4"/>
    <s v="TikTok"/>
    <n v="169.99"/>
    <n v="3"/>
    <s v="Completed"/>
    <x v="26"/>
    <x v="2"/>
    <m/>
    <m/>
    <m/>
    <m/>
    <m/>
    <n v="0"/>
    <n v="0"/>
    <n v="0"/>
  </r>
  <r>
    <s v="01/27/2024"/>
    <m/>
    <x v="3"/>
    <s v="Spotify"/>
    <n v="149.99"/>
    <n v="1"/>
    <s v="Completed"/>
    <x v="26"/>
    <x v="3"/>
    <m/>
    <m/>
    <m/>
    <m/>
    <m/>
    <n v="0"/>
    <n v="0"/>
    <n v="0"/>
  </r>
  <r>
    <s v="01/27/2024"/>
    <s v="VIP"/>
    <x v="3"/>
    <s v="TikTok"/>
    <n v="299.99"/>
    <n v="4"/>
    <s v="Completed"/>
    <x v="26"/>
    <x v="2"/>
    <m/>
    <m/>
    <m/>
    <m/>
    <m/>
    <n v="0"/>
    <n v="0"/>
    <n v="0"/>
  </r>
  <r>
    <s v="01/27/2024"/>
    <s v="GA"/>
    <x v="3"/>
    <s v="Spotify"/>
    <n v="149.99"/>
    <n v="1"/>
    <s v="Completed"/>
    <x v="26"/>
    <x v="3"/>
    <m/>
    <m/>
    <m/>
    <m/>
    <m/>
    <n v="0"/>
    <n v="0"/>
    <n v="0"/>
  </r>
  <r>
    <s v="01/27/2024"/>
    <s v="GA"/>
    <x v="3"/>
    <s v="Spotify"/>
    <n v="149.99"/>
    <n v="2"/>
    <s v="Completed"/>
    <x v="26"/>
    <x v="3"/>
    <m/>
    <m/>
    <m/>
    <m/>
    <m/>
    <n v="0"/>
    <n v="0"/>
    <n v="0"/>
  </r>
  <r>
    <s v="01/27/2024"/>
    <m/>
    <x v="4"/>
    <s v="Instagram"/>
    <n v="169.99"/>
    <n v="1"/>
    <s v="Completed"/>
    <x v="26"/>
    <x v="0"/>
    <m/>
    <m/>
    <m/>
    <m/>
    <m/>
    <n v="0"/>
    <n v="0"/>
    <n v="0"/>
  </r>
  <r>
    <s v="01/27/2024"/>
    <s v="GA"/>
    <x v="0"/>
    <s v="Instagram"/>
    <n v="212.49"/>
    <n v="1"/>
    <s v="Completed"/>
    <x v="26"/>
    <x v="0"/>
    <m/>
    <m/>
    <m/>
    <m/>
    <m/>
    <n v="0"/>
    <n v="0"/>
    <n v="0"/>
  </r>
  <r>
    <s v="01/27/2024"/>
    <s v="GA"/>
    <x v="0"/>
    <s v="TikTok"/>
    <n v="169.99"/>
    <n v="3"/>
    <s v="Completed"/>
    <x v="26"/>
    <x v="2"/>
    <m/>
    <m/>
    <m/>
    <m/>
    <m/>
    <n v="0"/>
    <n v="0"/>
    <n v="0"/>
  </r>
  <r>
    <s v="01/27/2024"/>
    <s v="GA"/>
    <x v="3"/>
    <s v="Blog"/>
    <n v="149.99"/>
    <n v="1"/>
    <s v="Completed"/>
    <x v="26"/>
    <x v="1"/>
    <m/>
    <m/>
    <m/>
    <m/>
    <m/>
    <n v="0"/>
    <n v="0"/>
    <n v="0"/>
  </r>
  <r>
    <s v="01/27/2024"/>
    <s v="GA"/>
    <x v="3"/>
    <s v="Blog"/>
    <n v="149.99"/>
    <n v="1"/>
    <s v="Completed"/>
    <x v="26"/>
    <x v="1"/>
    <m/>
    <m/>
    <m/>
    <m/>
    <m/>
    <n v="0"/>
    <n v="0"/>
    <n v="0"/>
  </r>
  <r>
    <s v="01/27/2024"/>
    <s v="GA"/>
    <x v="2"/>
    <s v="TikTok"/>
    <n v="179.99"/>
    <n v="1"/>
    <s v="Completed"/>
    <x v="26"/>
    <x v="2"/>
    <m/>
    <m/>
    <m/>
    <m/>
    <m/>
    <n v="0"/>
    <n v="0"/>
    <n v="0"/>
  </r>
  <r>
    <s v="01/27/2024"/>
    <m/>
    <x v="0"/>
    <s v="Blog"/>
    <n v="169.99"/>
    <n v="4"/>
    <s v="Completed"/>
    <x v="26"/>
    <x v="1"/>
    <m/>
    <m/>
    <m/>
    <m/>
    <m/>
    <n v="0"/>
    <n v="0"/>
    <n v="0"/>
  </r>
  <r>
    <s v="01/27/2024"/>
    <s v="GA"/>
    <x v="1"/>
    <s v="Spotify"/>
    <n v="199.99"/>
    <n v="1"/>
    <s v="Completed"/>
    <x v="26"/>
    <x v="3"/>
    <m/>
    <m/>
    <m/>
    <m/>
    <m/>
    <n v="0"/>
    <n v="0"/>
    <n v="0"/>
  </r>
  <r>
    <s v="01/27/2024"/>
    <s v="GA"/>
    <x v="6"/>
    <s v="TikTok"/>
    <n v="199.99"/>
    <n v="1"/>
    <s v="Completed"/>
    <x v="26"/>
    <x v="2"/>
    <m/>
    <m/>
    <m/>
    <m/>
    <m/>
    <n v="0"/>
    <n v="0"/>
    <n v="0"/>
  </r>
  <r>
    <s v="01/27/2024"/>
    <s v="GA"/>
    <x v="4"/>
    <s v="Blog"/>
    <n v="212.49"/>
    <n v="2"/>
    <s v="Completed"/>
    <x v="26"/>
    <x v="1"/>
    <m/>
    <m/>
    <m/>
    <m/>
    <m/>
    <n v="0"/>
    <n v="0"/>
    <n v="0"/>
  </r>
  <r>
    <s v="01/27/2024"/>
    <s v="GA"/>
    <x v="0"/>
    <s v="TikTok"/>
    <n v="169.99"/>
    <n v="1"/>
    <s v="Completed"/>
    <x v="26"/>
    <x v="2"/>
    <m/>
    <m/>
    <m/>
    <m/>
    <m/>
    <n v="0"/>
    <n v="0"/>
    <n v="0"/>
  </r>
  <r>
    <s v="01/27/2024"/>
    <s v="GA"/>
    <x v="6"/>
    <s v="Blog"/>
    <n v="249.99"/>
    <n v="1"/>
    <s v="Completed"/>
    <x v="26"/>
    <x v="1"/>
    <m/>
    <m/>
    <m/>
    <m/>
    <m/>
    <n v="0"/>
    <n v="0"/>
    <n v="0"/>
  </r>
  <r>
    <s v="01/27/2024"/>
    <s v="GA"/>
    <x v="4"/>
    <s v="Blog"/>
    <n v="169.99"/>
    <n v="2"/>
    <s v="Completed"/>
    <x v="26"/>
    <x v="1"/>
    <m/>
    <m/>
    <m/>
    <m/>
    <m/>
    <n v="0"/>
    <n v="0"/>
    <n v="0"/>
  </r>
  <r>
    <s v="01/27/2024"/>
    <s v="GA"/>
    <x v="2"/>
    <s v="Blog"/>
    <n v="179.99"/>
    <n v="1"/>
    <s v="Completed"/>
    <x v="26"/>
    <x v="1"/>
    <m/>
    <m/>
    <m/>
    <m/>
    <m/>
    <n v="0"/>
    <n v="0"/>
    <n v="0"/>
  </r>
  <r>
    <s v="01/27/2024"/>
    <s v="GA"/>
    <x v="5"/>
    <s v="Instagram"/>
    <n v="159.99"/>
    <n v="1"/>
    <s v="Completed"/>
    <x v="26"/>
    <x v="0"/>
    <m/>
    <m/>
    <m/>
    <m/>
    <m/>
    <n v="0"/>
    <n v="0"/>
    <n v="0"/>
  </r>
  <r>
    <s v="01/27/2024"/>
    <s v="GA"/>
    <x v="0"/>
    <s v="Instagram"/>
    <n v="169.99"/>
    <n v="2"/>
    <s v="Completed"/>
    <x v="26"/>
    <x v="0"/>
    <m/>
    <m/>
    <m/>
    <m/>
    <m/>
    <n v="0"/>
    <n v="0"/>
    <n v="0"/>
  </r>
  <r>
    <s v="01/27/2024"/>
    <s v="GA"/>
    <x v="3"/>
    <s v="Instagram"/>
    <n v="187.49"/>
    <n v="1"/>
    <s v="Completed"/>
    <x v="26"/>
    <x v="0"/>
    <m/>
    <m/>
    <m/>
    <m/>
    <m/>
    <n v="0"/>
    <n v="0"/>
    <n v="0"/>
  </r>
  <r>
    <s v="01/27/2024"/>
    <m/>
    <x v="2"/>
    <s v="Spotify"/>
    <n v="179.99"/>
    <n v="2"/>
    <s v="Completed"/>
    <x v="26"/>
    <x v="3"/>
    <m/>
    <m/>
    <m/>
    <m/>
    <m/>
    <n v="0"/>
    <n v="0"/>
    <n v="0"/>
  </r>
  <r>
    <s v="01/27/2024"/>
    <s v="GA"/>
    <x v="3"/>
    <s v="Spotify"/>
    <n v="149.99"/>
    <n v="1"/>
    <s v="Completed"/>
    <x v="26"/>
    <x v="3"/>
    <m/>
    <m/>
    <m/>
    <m/>
    <m/>
    <n v="0"/>
    <n v="0"/>
    <n v="0"/>
  </r>
  <r>
    <s v="01/27/2024"/>
    <s v="GA"/>
    <x v="4"/>
    <s v="Instagram"/>
    <n v="169.99"/>
    <n v="1"/>
    <s v="Completed"/>
    <x v="26"/>
    <x v="0"/>
    <m/>
    <m/>
    <m/>
    <m/>
    <m/>
    <n v="0"/>
    <n v="0"/>
    <n v="0"/>
  </r>
  <r>
    <s v="01/27/2024"/>
    <s v="GA"/>
    <x v="2"/>
    <s v="Spotify"/>
    <n v="179.99"/>
    <n v="1"/>
    <s v="Completed"/>
    <x v="26"/>
    <x v="3"/>
    <m/>
    <m/>
    <m/>
    <m/>
    <m/>
    <n v="0"/>
    <n v="0"/>
    <n v="0"/>
  </r>
  <r>
    <s v="01/27/2024"/>
    <s v="GA"/>
    <x v="2"/>
    <s v="Blog"/>
    <n v="179.99"/>
    <n v="2"/>
    <s v="Completed"/>
    <x v="26"/>
    <x v="1"/>
    <m/>
    <m/>
    <m/>
    <m/>
    <m/>
    <n v="0"/>
    <n v="0"/>
    <n v="0"/>
  </r>
  <r>
    <s v="01/27/2024"/>
    <s v="GA"/>
    <x v="3"/>
    <s v="Instagram"/>
    <n v="149.99"/>
    <n v="1"/>
    <s v="Completed"/>
    <x v="26"/>
    <x v="0"/>
    <m/>
    <m/>
    <m/>
    <m/>
    <m/>
    <n v="0"/>
    <n v="0"/>
    <n v="0"/>
  </r>
  <r>
    <s v="01/27/2024"/>
    <s v="GA"/>
    <x v="3"/>
    <s v="Instagram"/>
    <n v="149.99"/>
    <n v="1"/>
    <s v="Completed"/>
    <x v="26"/>
    <x v="0"/>
    <m/>
    <m/>
    <m/>
    <m/>
    <m/>
    <n v="0"/>
    <n v="0"/>
    <n v="0"/>
  </r>
  <r>
    <s v="01/27/2024"/>
    <s v="GA"/>
    <x v="3"/>
    <s v="TikTok"/>
    <n v="149.99"/>
    <n v="1"/>
    <s v="Completed"/>
    <x v="26"/>
    <x v="2"/>
    <m/>
    <m/>
    <m/>
    <m/>
    <m/>
    <n v="0"/>
    <n v="0"/>
    <n v="0"/>
  </r>
  <r>
    <s v="01/27/2024"/>
    <s v="GA"/>
    <x v="5"/>
    <s v="Spotify"/>
    <n v="159.99"/>
    <n v="1"/>
    <s v="Completed"/>
    <x v="26"/>
    <x v="3"/>
    <m/>
    <m/>
    <m/>
    <m/>
    <m/>
    <n v="0"/>
    <n v="0"/>
    <n v="0"/>
  </r>
  <r>
    <s v="01/27/2024"/>
    <s v="GA"/>
    <x v="2"/>
    <s v="Instagram"/>
    <n v="179.99"/>
    <n v="2"/>
    <s v="Completed"/>
    <x v="26"/>
    <x v="0"/>
    <m/>
    <m/>
    <m/>
    <m/>
    <m/>
    <n v="0"/>
    <n v="0"/>
    <n v="0"/>
  </r>
  <r>
    <s v="01/27/2024"/>
    <s v="GA"/>
    <x v="3"/>
    <s v="Instagram"/>
    <n v="187.49"/>
    <n v="2"/>
    <s v="Completed"/>
    <x v="26"/>
    <x v="0"/>
    <m/>
    <m/>
    <m/>
    <m/>
    <m/>
    <n v="0"/>
    <n v="0"/>
    <n v="0"/>
  </r>
  <r>
    <s v="01/27/2024"/>
    <m/>
    <x v="3"/>
    <s v="Blog"/>
    <n v="149.99"/>
    <n v="1"/>
    <s v="Completed"/>
    <x v="26"/>
    <x v="1"/>
    <m/>
    <m/>
    <m/>
    <m/>
    <m/>
    <n v="0"/>
    <n v="0"/>
    <n v="0"/>
  </r>
  <r>
    <s v="01/27/2024"/>
    <s v="GA"/>
    <x v="1"/>
    <s v="Instagram"/>
    <n v="199.99"/>
    <n v="3"/>
    <s v="Completed"/>
    <x v="26"/>
    <x v="0"/>
    <m/>
    <m/>
    <m/>
    <m/>
    <m/>
    <n v="0"/>
    <n v="0"/>
    <n v="0"/>
  </r>
  <r>
    <s v="01/27/2024"/>
    <m/>
    <x v="5"/>
    <s v="Instagram"/>
    <n v="159.99"/>
    <n v="2"/>
    <s v="Completed"/>
    <x v="26"/>
    <x v="0"/>
    <m/>
    <m/>
    <m/>
    <m/>
    <m/>
    <n v="0"/>
    <n v="0"/>
    <n v="0"/>
  </r>
  <r>
    <s v="01/27/2024"/>
    <s v="GA"/>
    <x v="3"/>
    <s v="Instagram"/>
    <n v="149.99"/>
    <n v="1"/>
    <s v="Completed"/>
    <x v="26"/>
    <x v="0"/>
    <m/>
    <m/>
    <m/>
    <m/>
    <m/>
    <n v="0"/>
    <n v="0"/>
    <n v="0"/>
  </r>
  <r>
    <s v="01/27/2024"/>
    <s v="GA"/>
    <x v="5"/>
    <s v="TikTok"/>
    <n v="199.99"/>
    <n v="2"/>
    <s v="Completed"/>
    <x v="26"/>
    <x v="2"/>
    <m/>
    <m/>
    <m/>
    <m/>
    <m/>
    <n v="0"/>
    <n v="0"/>
    <n v="0"/>
  </r>
  <r>
    <s v="01/27/2024"/>
    <s v="GA"/>
    <x v="4"/>
    <s v="Instagram"/>
    <n v="169.99"/>
    <n v="1"/>
    <s v="Completed"/>
    <x v="26"/>
    <x v="0"/>
    <m/>
    <m/>
    <m/>
    <m/>
    <m/>
    <n v="0"/>
    <n v="0"/>
    <n v="0"/>
  </r>
  <r>
    <s v="01/27/2024"/>
    <s v="GA"/>
    <x v="5"/>
    <s v="Instagram"/>
    <n v="199.99"/>
    <n v="2"/>
    <s v="Completed"/>
    <x v="26"/>
    <x v="0"/>
    <m/>
    <m/>
    <m/>
    <m/>
    <m/>
    <n v="0"/>
    <n v="0"/>
    <n v="0"/>
  </r>
  <r>
    <s v="01/27/2024"/>
    <m/>
    <x v="3"/>
    <s v="Spotify"/>
    <n v="149.99"/>
    <n v="1"/>
    <s v="Completed"/>
    <x v="26"/>
    <x v="3"/>
    <m/>
    <m/>
    <m/>
    <m/>
    <m/>
    <n v="0"/>
    <n v="0"/>
    <n v="0"/>
  </r>
  <r>
    <s v="01/27/2024"/>
    <s v="GA"/>
    <x v="3"/>
    <s v="Instagram"/>
    <n v="149.99"/>
    <n v="2"/>
    <s v="Completed"/>
    <x v="26"/>
    <x v="0"/>
    <m/>
    <m/>
    <m/>
    <m/>
    <m/>
    <n v="0"/>
    <n v="0"/>
    <n v="0"/>
  </r>
  <r>
    <s v="01/27/2024"/>
    <s v="VIP"/>
    <x v="3"/>
    <s v="Instagram"/>
    <n v="299.99"/>
    <n v="2"/>
    <s v="Completed"/>
    <x v="26"/>
    <x v="0"/>
    <m/>
    <m/>
    <m/>
    <m/>
    <m/>
    <n v="0"/>
    <n v="0"/>
    <n v="0"/>
  </r>
  <r>
    <s v="01/27/2024"/>
    <s v="GA"/>
    <x v="4"/>
    <s v="Spotify"/>
    <n v="169.99"/>
    <n v="2"/>
    <s v="Completed"/>
    <x v="26"/>
    <x v="3"/>
    <m/>
    <m/>
    <m/>
    <m/>
    <m/>
    <n v="0"/>
    <n v="0"/>
    <n v="0"/>
  </r>
  <r>
    <s v="01/27/2024"/>
    <m/>
    <x v="4"/>
    <s v="TikTok"/>
    <n v="169.99"/>
    <n v="1"/>
    <s v="Completed"/>
    <x v="26"/>
    <x v="2"/>
    <m/>
    <m/>
    <m/>
    <m/>
    <m/>
    <n v="0"/>
    <n v="0"/>
    <n v="0"/>
  </r>
  <r>
    <s v="01/27/2024"/>
    <s v="GA"/>
    <x v="3"/>
    <s v="Blog"/>
    <n v="149.99"/>
    <n v="1"/>
    <s v="Completed"/>
    <x v="26"/>
    <x v="1"/>
    <m/>
    <m/>
    <m/>
    <m/>
    <m/>
    <n v="0"/>
    <n v="0"/>
    <n v="0"/>
  </r>
  <r>
    <s v="01/27/2024"/>
    <s v="GA"/>
    <x v="1"/>
    <s v="Instagram"/>
    <n v="199.99"/>
    <n v="3"/>
    <s v="Completed"/>
    <x v="26"/>
    <x v="0"/>
    <m/>
    <m/>
    <m/>
    <m/>
    <m/>
    <n v="0"/>
    <n v="0"/>
    <n v="0"/>
  </r>
  <r>
    <s v="01/27/2024"/>
    <s v="GA"/>
    <x v="3"/>
    <s v="Instagram"/>
    <n v="149.99"/>
    <n v="2"/>
    <s v="Completed"/>
    <x v="26"/>
    <x v="0"/>
    <m/>
    <m/>
    <m/>
    <m/>
    <m/>
    <n v="0"/>
    <n v="0"/>
    <n v="0"/>
  </r>
  <r>
    <s v="01/27/2024"/>
    <s v="GA"/>
    <x v="0"/>
    <s v="Spotify"/>
    <n v="169.99"/>
    <n v="1"/>
    <s v="Completed"/>
    <x v="26"/>
    <x v="3"/>
    <m/>
    <m/>
    <m/>
    <m/>
    <m/>
    <n v="0"/>
    <n v="0"/>
    <n v="0"/>
  </r>
  <r>
    <s v="01/27/2024"/>
    <s v="GA"/>
    <x v="3"/>
    <s v="Instagram"/>
    <n v="149.99"/>
    <n v="2"/>
    <s v="Completed"/>
    <x v="26"/>
    <x v="0"/>
    <m/>
    <m/>
    <m/>
    <m/>
    <m/>
    <n v="0"/>
    <n v="0"/>
    <n v="0"/>
  </r>
  <r>
    <s v="01/27/2024"/>
    <s v="GA"/>
    <x v="3"/>
    <s v="TikTok"/>
    <n v="149.99"/>
    <n v="3"/>
    <s v="Completed"/>
    <x v="26"/>
    <x v="2"/>
    <m/>
    <m/>
    <m/>
    <m/>
    <m/>
    <n v="0"/>
    <n v="0"/>
    <n v="0"/>
  </r>
  <r>
    <s v="01/27/2024"/>
    <s v="GA"/>
    <x v="3"/>
    <s v="Spotify"/>
    <n v="149.99"/>
    <n v="2"/>
    <s v="Completed"/>
    <x v="26"/>
    <x v="3"/>
    <m/>
    <m/>
    <m/>
    <m/>
    <m/>
    <n v="0"/>
    <n v="0"/>
    <n v="0"/>
  </r>
  <r>
    <s v="01/27/2024"/>
    <s v="GA"/>
    <x v="2"/>
    <s v="TikTok"/>
    <n v="179.99"/>
    <n v="2"/>
    <s v="Completed"/>
    <x v="26"/>
    <x v="2"/>
    <m/>
    <m/>
    <m/>
    <m/>
    <m/>
    <n v="0"/>
    <n v="0"/>
    <n v="0"/>
  </r>
  <r>
    <s v="01/27/2024"/>
    <s v="GA"/>
    <x v="0"/>
    <s v="Instagram"/>
    <n v="169.99"/>
    <n v="1"/>
    <s v="Completed"/>
    <x v="26"/>
    <x v="0"/>
    <m/>
    <m/>
    <m/>
    <m/>
    <m/>
    <n v="0"/>
    <n v="0"/>
    <n v="0"/>
  </r>
  <r>
    <s v="01/27/2024"/>
    <s v="VIP"/>
    <x v="5"/>
    <s v="Instagram"/>
    <n v="319.99"/>
    <n v="1"/>
    <s v="Completed"/>
    <x v="26"/>
    <x v="0"/>
    <m/>
    <m/>
    <m/>
    <m/>
    <m/>
    <n v="0"/>
    <n v="0"/>
    <n v="0"/>
  </r>
  <r>
    <s v="01/27/2024"/>
    <s v="GA"/>
    <x v="2"/>
    <s v="Instagram"/>
    <n v="224.99"/>
    <n v="1"/>
    <s v="Completed"/>
    <x v="26"/>
    <x v="0"/>
    <m/>
    <m/>
    <m/>
    <m/>
    <m/>
    <n v="0"/>
    <n v="0"/>
    <n v="0"/>
  </r>
  <r>
    <s v="01/27/2024"/>
    <s v="GA"/>
    <x v="3"/>
    <s v="TikTok"/>
    <n v="187.49"/>
    <n v="2"/>
    <s v="Completed"/>
    <x v="26"/>
    <x v="2"/>
    <m/>
    <m/>
    <m/>
    <m/>
    <m/>
    <n v="0"/>
    <n v="0"/>
    <n v="0"/>
  </r>
  <r>
    <s v="01/27/2024"/>
    <s v="GA"/>
    <x v="3"/>
    <s v="Spotify"/>
    <n v="149.99"/>
    <n v="2"/>
    <s v="Completed"/>
    <x v="26"/>
    <x v="3"/>
    <m/>
    <m/>
    <m/>
    <m/>
    <m/>
    <n v="0"/>
    <n v="0"/>
    <n v="0"/>
  </r>
  <r>
    <s v="01/27/2024"/>
    <s v="GA"/>
    <x v="2"/>
    <s v="Spotify"/>
    <n v="179.99"/>
    <n v="1"/>
    <s v="Completed"/>
    <x v="26"/>
    <x v="3"/>
    <m/>
    <m/>
    <m/>
    <m/>
    <m/>
    <n v="0"/>
    <n v="0"/>
    <n v="0"/>
  </r>
  <r>
    <s v="01/27/2024"/>
    <s v="GA"/>
    <x v="1"/>
    <s v="TikTok"/>
    <n v="249.99"/>
    <n v="1"/>
    <s v="Completed"/>
    <x v="26"/>
    <x v="2"/>
    <m/>
    <m/>
    <m/>
    <m/>
    <m/>
    <n v="0"/>
    <n v="0"/>
    <n v="0"/>
  </r>
  <r>
    <s v="01/27/2024"/>
    <s v="GA"/>
    <x v="2"/>
    <s v="Instagram"/>
    <n v="179.99"/>
    <n v="3"/>
    <s v="Completed"/>
    <x v="26"/>
    <x v="0"/>
    <m/>
    <m/>
    <m/>
    <m/>
    <m/>
    <n v="0"/>
    <n v="0"/>
    <n v="0"/>
  </r>
  <r>
    <s v="01/27/2024"/>
    <s v="GA"/>
    <x v="3"/>
    <s v="Blog"/>
    <n v="149.99"/>
    <n v="2"/>
    <s v="Completed"/>
    <x v="26"/>
    <x v="1"/>
    <m/>
    <m/>
    <m/>
    <m/>
    <m/>
    <n v="0"/>
    <n v="0"/>
    <n v="0"/>
  </r>
  <r>
    <s v="01/27/2024"/>
    <s v="GA"/>
    <x v="1"/>
    <s v="Instagram"/>
    <n v="199.99"/>
    <n v="1"/>
    <s v="Completed"/>
    <x v="26"/>
    <x v="0"/>
    <m/>
    <m/>
    <m/>
    <m/>
    <m/>
    <n v="0"/>
    <n v="0"/>
    <n v="0"/>
  </r>
  <r>
    <s v="01/27/2024"/>
    <s v="GA"/>
    <x v="4"/>
    <s v="TikTok"/>
    <n v="169.99"/>
    <n v="1"/>
    <s v="Completed"/>
    <x v="26"/>
    <x v="2"/>
    <m/>
    <m/>
    <m/>
    <m/>
    <m/>
    <n v="0"/>
    <n v="0"/>
    <n v="0"/>
  </r>
  <r>
    <s v="01/27/2024"/>
    <s v="GA"/>
    <x v="5"/>
    <s v="Blog"/>
    <n v="159.99"/>
    <n v="1"/>
    <s v="Completed"/>
    <x v="26"/>
    <x v="1"/>
    <m/>
    <m/>
    <m/>
    <m/>
    <m/>
    <n v="0"/>
    <n v="0"/>
    <n v="0"/>
  </r>
  <r>
    <s v="01/27/2024"/>
    <s v="VIP"/>
    <x v="6"/>
    <s v="TikTok"/>
    <n v="399.99"/>
    <n v="1"/>
    <s v="Completed"/>
    <x v="26"/>
    <x v="2"/>
    <m/>
    <m/>
    <m/>
    <m/>
    <m/>
    <n v="0"/>
    <n v="0"/>
    <n v="0"/>
  </r>
  <r>
    <s v="01/27/2024"/>
    <s v="GA"/>
    <x v="6"/>
    <s v="Blog"/>
    <n v="199.99"/>
    <n v="2"/>
    <s v="Completed"/>
    <x v="26"/>
    <x v="1"/>
    <m/>
    <m/>
    <m/>
    <m/>
    <m/>
    <n v="0"/>
    <n v="0"/>
    <n v="0"/>
  </r>
  <r>
    <s v="01/27/2024"/>
    <m/>
    <x v="3"/>
    <s v="Instagram"/>
    <n v="149.99"/>
    <n v="3"/>
    <s v="Completed"/>
    <x v="26"/>
    <x v="0"/>
    <m/>
    <m/>
    <m/>
    <m/>
    <m/>
    <n v="0"/>
    <n v="0"/>
    <n v="0"/>
  </r>
  <r>
    <s v="01/27/2024"/>
    <s v="VIP"/>
    <x v="2"/>
    <s v="Blog"/>
    <n v="359.99"/>
    <n v="1"/>
    <s v="Completed"/>
    <x v="26"/>
    <x v="1"/>
    <m/>
    <m/>
    <m/>
    <m/>
    <m/>
    <n v="0"/>
    <n v="0"/>
    <n v="0"/>
  </r>
  <r>
    <s v="01/27/2024"/>
    <s v="GA"/>
    <x v="3"/>
    <s v="Instagram"/>
    <n v="149.99"/>
    <n v="2"/>
    <s v="Completed"/>
    <x v="26"/>
    <x v="0"/>
    <m/>
    <m/>
    <m/>
    <m/>
    <m/>
    <n v="0"/>
    <n v="0"/>
    <n v="0"/>
  </r>
  <r>
    <s v="01/27/2024"/>
    <s v="GA"/>
    <x v="0"/>
    <s v="Instagram"/>
    <n v="169.99"/>
    <n v="1"/>
    <s v="Completed"/>
    <x v="26"/>
    <x v="0"/>
    <m/>
    <m/>
    <m/>
    <m/>
    <m/>
    <n v="0"/>
    <n v="0"/>
    <n v="0"/>
  </r>
  <r>
    <s v="01/27/2024"/>
    <s v="GA"/>
    <x v="2"/>
    <s v="Blog"/>
    <n v="179.99"/>
    <n v="1"/>
    <s v="Completed"/>
    <x v="26"/>
    <x v="1"/>
    <m/>
    <m/>
    <m/>
    <m/>
    <m/>
    <n v="0"/>
    <n v="0"/>
    <n v="0"/>
  </r>
  <r>
    <s v="01/27/2024"/>
    <s v="GA"/>
    <x v="3"/>
    <s v="Spotify"/>
    <n v="187.49"/>
    <n v="2"/>
    <s v="Completed"/>
    <x v="26"/>
    <x v="3"/>
    <m/>
    <m/>
    <m/>
    <m/>
    <m/>
    <n v="0"/>
    <n v="0"/>
    <n v="0"/>
  </r>
  <r>
    <s v="01/28/2024"/>
    <s v="GA"/>
    <x v="3"/>
    <s v="Spotify"/>
    <n v="149.99"/>
    <n v="4"/>
    <s v="Completed"/>
    <x v="27"/>
    <x v="3"/>
    <s v="spotify_promo"/>
    <n v="2752.5"/>
    <n v="48661"/>
    <n v="1101"/>
    <s v="TX"/>
    <n v="2.262592219642013E-2"/>
    <n v="2.5"/>
    <n v="3.6330608537693005E-3"/>
  </r>
  <r>
    <s v="01/28/2024"/>
    <s v="GA"/>
    <x v="1"/>
    <s v="TikTok"/>
    <n v="199.99"/>
    <n v="1"/>
    <s v="Completed"/>
    <x v="27"/>
    <x v="2"/>
    <m/>
    <m/>
    <m/>
    <m/>
    <m/>
    <n v="0"/>
    <n v="0"/>
    <n v="0"/>
  </r>
  <r>
    <s v="01/28/2024"/>
    <s v="VIP"/>
    <x v="4"/>
    <s v="Blog"/>
    <n v="339.99"/>
    <n v="1"/>
    <s v="Completed"/>
    <x v="27"/>
    <x v="1"/>
    <m/>
    <m/>
    <m/>
    <m/>
    <m/>
    <n v="0"/>
    <n v="0"/>
    <n v="0"/>
  </r>
  <r>
    <s v="01/28/2024"/>
    <s v="GA"/>
    <x v="3"/>
    <s v="Instagram"/>
    <n v="149.99"/>
    <n v="1"/>
    <s v="Completed"/>
    <x v="27"/>
    <x v="0"/>
    <s v="instagram_promo"/>
    <n v="1863.6"/>
    <n v="68858"/>
    <n v="1553"/>
    <s v="TX"/>
    <n v="2.2553661157744924E-2"/>
    <n v="1.2"/>
    <n v="6.43915003219575E-4"/>
  </r>
  <r>
    <s v="01/28/2024"/>
    <s v="GA"/>
    <x v="2"/>
    <s v="Spotify"/>
    <n v="224.99"/>
    <n v="2"/>
    <s v="Completed"/>
    <x v="27"/>
    <x v="3"/>
    <s v="spotify_promo"/>
    <n v="2752.5"/>
    <n v="48661"/>
    <n v="1101"/>
    <s v="TX"/>
    <n v="2.262592219642013E-2"/>
    <n v="2.5"/>
    <n v="1.8165304268846503E-3"/>
  </r>
  <r>
    <s v="01/28/2024"/>
    <s v="GA"/>
    <x v="3"/>
    <s v="Spotify"/>
    <n v="187.49"/>
    <n v="1"/>
    <s v="Completed"/>
    <x v="27"/>
    <x v="3"/>
    <s v="spotify_promo"/>
    <n v="2752.5"/>
    <n v="48661"/>
    <n v="1101"/>
    <s v="TX"/>
    <n v="2.262592219642013E-2"/>
    <n v="2.5"/>
    <n v="9.0826521344232513E-4"/>
  </r>
  <r>
    <s v="01/28/2024"/>
    <s v="GA"/>
    <x v="3"/>
    <s v="Instagram"/>
    <n v="149.99"/>
    <n v="2"/>
    <s v="Completed"/>
    <x v="27"/>
    <x v="0"/>
    <s v="instagram_promo"/>
    <n v="1863.6"/>
    <n v="68858"/>
    <n v="1553"/>
    <s v="TX"/>
    <n v="2.2553661157744924E-2"/>
    <n v="1.2"/>
    <n v="1.28783000643915E-3"/>
  </r>
  <r>
    <s v="01/28/2024"/>
    <s v="GA"/>
    <x v="3"/>
    <s v="Blog"/>
    <n v="149.99"/>
    <n v="2"/>
    <s v="Completed"/>
    <x v="27"/>
    <x v="1"/>
    <m/>
    <m/>
    <m/>
    <m/>
    <m/>
    <n v="0"/>
    <n v="0"/>
    <n v="0"/>
  </r>
  <r>
    <s v="01/28/2024"/>
    <s v="GA"/>
    <x v="3"/>
    <s v="TikTok"/>
    <n v="149.99"/>
    <n v="1"/>
    <s v="Completed"/>
    <x v="27"/>
    <x v="2"/>
    <m/>
    <m/>
    <m/>
    <m/>
    <m/>
    <n v="0"/>
    <n v="0"/>
    <n v="0"/>
  </r>
  <r>
    <s v="01/28/2024"/>
    <s v="GA"/>
    <x v="4"/>
    <s v="Instagram"/>
    <n v="169.99"/>
    <n v="2"/>
    <s v="Completed"/>
    <x v="27"/>
    <x v="0"/>
    <s v="instagram_promo"/>
    <n v="1863.6"/>
    <n v="68858"/>
    <n v="1553"/>
    <s v="TX"/>
    <n v="2.2553661157744924E-2"/>
    <n v="1.2"/>
    <n v="1.28783000643915E-3"/>
  </r>
  <r>
    <s v="01/28/2024"/>
    <s v="GA"/>
    <x v="3"/>
    <s v="Blog"/>
    <n v="149.99"/>
    <n v="3"/>
    <s v="Completed"/>
    <x v="27"/>
    <x v="1"/>
    <m/>
    <m/>
    <m/>
    <m/>
    <m/>
    <n v="0"/>
    <n v="0"/>
    <n v="0"/>
  </r>
  <r>
    <s v="01/28/2024"/>
    <s v="GA"/>
    <x v="6"/>
    <s v="Instagram"/>
    <n v="199.99"/>
    <n v="1"/>
    <s v="Completed"/>
    <x v="27"/>
    <x v="0"/>
    <s v="instagram_promo"/>
    <n v="1863.6"/>
    <n v="68858"/>
    <n v="1553"/>
    <s v="TX"/>
    <n v="2.2553661157744924E-2"/>
    <n v="1.2"/>
    <n v="6.43915003219575E-4"/>
  </r>
  <r>
    <s v="01/28/2024"/>
    <s v="GA"/>
    <x v="6"/>
    <s v="Instagram"/>
    <n v="199.99"/>
    <n v="4"/>
    <s v="Completed"/>
    <x v="27"/>
    <x v="0"/>
    <s v="instagram_promo"/>
    <n v="1863.6"/>
    <n v="68858"/>
    <n v="1553"/>
    <s v="TX"/>
    <n v="2.2553661157744924E-2"/>
    <n v="1.2"/>
    <n v="2.5756600128783E-3"/>
  </r>
  <r>
    <s v="01/28/2024"/>
    <s v="GA"/>
    <x v="4"/>
    <s v="Instagram"/>
    <n v="169.99"/>
    <n v="2"/>
    <s v="Completed"/>
    <x v="27"/>
    <x v="0"/>
    <s v="instagram_promo"/>
    <n v="1863.6"/>
    <n v="68858"/>
    <n v="1553"/>
    <s v="TX"/>
    <n v="2.2553661157744924E-2"/>
    <n v="1.2"/>
    <n v="1.28783000643915E-3"/>
  </r>
  <r>
    <s v="01/28/2024"/>
    <s v="GA"/>
    <x v="3"/>
    <s v="Instagram"/>
    <n v="187.49"/>
    <n v="1"/>
    <s v="Completed"/>
    <x v="27"/>
    <x v="0"/>
    <s v="instagram_promo"/>
    <n v="1863.6"/>
    <n v="68858"/>
    <n v="1553"/>
    <s v="TX"/>
    <n v="2.2553661157744924E-2"/>
    <n v="1.2"/>
    <n v="6.43915003219575E-4"/>
  </r>
  <r>
    <s v="01/28/2024"/>
    <s v="GA"/>
    <x v="6"/>
    <s v="Spotify"/>
    <n v="199.99"/>
    <n v="3"/>
    <s v="Completed"/>
    <x v="27"/>
    <x v="3"/>
    <s v="spotify_promo"/>
    <n v="2752.5"/>
    <n v="48661"/>
    <n v="1101"/>
    <s v="TX"/>
    <n v="2.262592219642013E-2"/>
    <n v="2.5"/>
    <n v="2.7247956403269754E-3"/>
  </r>
  <r>
    <s v="01/28/2024"/>
    <s v="GA"/>
    <x v="3"/>
    <s v="Instagram"/>
    <n v="149.99"/>
    <n v="2"/>
    <s v="Completed"/>
    <x v="27"/>
    <x v="0"/>
    <s v="instagram_promo"/>
    <n v="1863.6"/>
    <n v="68858"/>
    <n v="1553"/>
    <s v="TX"/>
    <n v="2.2553661157744924E-2"/>
    <n v="1.2"/>
    <n v="1.28783000643915E-3"/>
  </r>
  <r>
    <s v="01/28/2024"/>
    <s v="GA"/>
    <x v="2"/>
    <s v="Blog"/>
    <n v="179.99"/>
    <n v="1"/>
    <s v="Completed"/>
    <x v="27"/>
    <x v="1"/>
    <m/>
    <m/>
    <m/>
    <m/>
    <m/>
    <n v="0"/>
    <n v="0"/>
    <n v="0"/>
  </r>
  <r>
    <s v="01/28/2024"/>
    <s v="GA"/>
    <x v="0"/>
    <s v="Spotify"/>
    <n v="169.99"/>
    <n v="2"/>
    <s v="Completed"/>
    <x v="27"/>
    <x v="3"/>
    <s v="spotify_promo"/>
    <n v="2752.5"/>
    <n v="48661"/>
    <n v="1101"/>
    <s v="TX"/>
    <n v="2.262592219642013E-2"/>
    <n v="2.5"/>
    <n v="1.8165304268846503E-3"/>
  </r>
  <r>
    <s v="01/28/2024"/>
    <s v="GA"/>
    <x v="2"/>
    <s v="Instagram"/>
    <n v="224.99"/>
    <n v="1"/>
    <s v="Completed"/>
    <x v="27"/>
    <x v="0"/>
    <s v="instagram_promo"/>
    <n v="1863.6"/>
    <n v="68858"/>
    <n v="1553"/>
    <s v="TX"/>
    <n v="2.2553661157744924E-2"/>
    <n v="1.2"/>
    <n v="6.43915003219575E-4"/>
  </r>
  <r>
    <s v="01/28/2024"/>
    <s v="GA"/>
    <x v="0"/>
    <s v="TikTok"/>
    <n v="169.99"/>
    <n v="1"/>
    <s v="Completed"/>
    <x v="27"/>
    <x v="2"/>
    <m/>
    <m/>
    <m/>
    <m/>
    <m/>
    <n v="0"/>
    <n v="0"/>
    <n v="0"/>
  </r>
  <r>
    <s v="01/28/2024"/>
    <s v="GA"/>
    <x v="0"/>
    <s v="Spotify"/>
    <n v="169.99"/>
    <n v="1"/>
    <s v="Completed"/>
    <x v="27"/>
    <x v="3"/>
    <s v="spotify_promo"/>
    <n v="2752.5"/>
    <n v="48661"/>
    <n v="1101"/>
    <s v="TX"/>
    <n v="2.262592219642013E-2"/>
    <n v="2.5"/>
    <n v="9.0826521344232513E-4"/>
  </r>
  <r>
    <s v="01/28/2024"/>
    <s v="GA"/>
    <x v="4"/>
    <s v="TikTok"/>
    <n v="212.49"/>
    <n v="2"/>
    <s v="Completed"/>
    <x v="27"/>
    <x v="2"/>
    <m/>
    <m/>
    <m/>
    <m/>
    <m/>
    <n v="0"/>
    <n v="0"/>
    <n v="0"/>
  </r>
  <r>
    <s v="01/28/2024"/>
    <s v="GA"/>
    <x v="0"/>
    <s v="Spotify"/>
    <n v="212.49"/>
    <n v="1"/>
    <s v="Completed"/>
    <x v="27"/>
    <x v="3"/>
    <s v="spotify_promo"/>
    <n v="2752.5"/>
    <n v="48661"/>
    <n v="1101"/>
    <s v="TX"/>
    <n v="2.262592219642013E-2"/>
    <n v="2.5"/>
    <n v="9.0826521344232513E-4"/>
  </r>
  <r>
    <s v="01/28/2024"/>
    <s v="GA"/>
    <x v="3"/>
    <s v="Spotify"/>
    <n v="187.49"/>
    <n v="2"/>
    <s v="Completed"/>
    <x v="27"/>
    <x v="3"/>
    <s v="spotify_promo"/>
    <n v="2752.5"/>
    <n v="48661"/>
    <n v="1101"/>
    <s v="TX"/>
    <n v="2.262592219642013E-2"/>
    <n v="2.5"/>
    <n v="1.8165304268846503E-3"/>
  </r>
  <r>
    <s v="01/28/2024"/>
    <s v="GA"/>
    <x v="2"/>
    <s v="Spotify"/>
    <n v="179.99"/>
    <n v="1"/>
    <s v="Completed"/>
    <x v="27"/>
    <x v="3"/>
    <s v="spotify_promo"/>
    <n v="2752.5"/>
    <n v="48661"/>
    <n v="1101"/>
    <s v="TX"/>
    <n v="2.262592219642013E-2"/>
    <n v="2.5"/>
    <n v="9.0826521344232513E-4"/>
  </r>
  <r>
    <s v="01/28/2024"/>
    <s v="GA"/>
    <x v="4"/>
    <s v="TikTok"/>
    <n v="212.49"/>
    <n v="1"/>
    <s v="Completed"/>
    <x v="27"/>
    <x v="2"/>
    <m/>
    <m/>
    <m/>
    <m/>
    <m/>
    <n v="0"/>
    <n v="0"/>
    <n v="0"/>
  </r>
  <r>
    <s v="01/28/2024"/>
    <s v="GA"/>
    <x v="4"/>
    <s v="Blog"/>
    <n v="169.99"/>
    <n v="1"/>
    <s v="Completed"/>
    <x v="27"/>
    <x v="1"/>
    <m/>
    <m/>
    <m/>
    <m/>
    <m/>
    <n v="0"/>
    <n v="0"/>
    <n v="0"/>
  </r>
  <r>
    <s v="01/28/2024"/>
    <s v="GA"/>
    <x v="3"/>
    <s v="Spotify"/>
    <n v="149.99"/>
    <n v="1"/>
    <s v="Completed"/>
    <x v="27"/>
    <x v="3"/>
    <s v="spotify_promo"/>
    <n v="2752.5"/>
    <n v="48661"/>
    <n v="1101"/>
    <s v="TX"/>
    <n v="2.262592219642013E-2"/>
    <n v="2.5"/>
    <n v="9.0826521344232513E-4"/>
  </r>
  <r>
    <s v="01/28/2024"/>
    <s v="GA"/>
    <x v="3"/>
    <s v="Blog"/>
    <n v="187.49"/>
    <n v="2"/>
    <s v="Completed"/>
    <x v="27"/>
    <x v="1"/>
    <m/>
    <m/>
    <m/>
    <m/>
    <m/>
    <n v="0"/>
    <n v="0"/>
    <n v="0"/>
  </r>
  <r>
    <s v="01/28/2024"/>
    <s v="GA"/>
    <x v="2"/>
    <s v="TikTok"/>
    <n v="224.99"/>
    <n v="4"/>
    <s v="Completed"/>
    <x v="27"/>
    <x v="2"/>
    <m/>
    <m/>
    <m/>
    <m/>
    <m/>
    <n v="0"/>
    <n v="0"/>
    <n v="0"/>
  </r>
  <r>
    <s v="01/28/2024"/>
    <s v="GA"/>
    <x v="3"/>
    <s v="TikTok"/>
    <n v="187.49"/>
    <n v="1"/>
    <s v="Completed"/>
    <x v="27"/>
    <x v="2"/>
    <m/>
    <m/>
    <m/>
    <m/>
    <m/>
    <n v="0"/>
    <n v="0"/>
    <n v="0"/>
  </r>
  <r>
    <s v="01/28/2024"/>
    <s v="VIP"/>
    <x v="0"/>
    <s v="Spotify"/>
    <n v="339.99"/>
    <n v="3"/>
    <s v="Completed"/>
    <x v="27"/>
    <x v="3"/>
    <s v="spotify_promo"/>
    <n v="2752.5"/>
    <n v="48661"/>
    <n v="1101"/>
    <s v="TX"/>
    <n v="2.262592219642013E-2"/>
    <n v="2.5"/>
    <n v="2.7247956403269754E-3"/>
  </r>
  <r>
    <s v="01/28/2024"/>
    <s v="VIP"/>
    <x v="5"/>
    <s v="Instagram"/>
    <n v="319.99"/>
    <n v="1"/>
    <s v="Completed"/>
    <x v="27"/>
    <x v="0"/>
    <s v="instagram_promo"/>
    <n v="1863.6"/>
    <n v="68858"/>
    <n v="1553"/>
    <s v="TX"/>
    <n v="2.2553661157744924E-2"/>
    <n v="1.2"/>
    <n v="6.43915003219575E-4"/>
  </r>
  <r>
    <s v="01/28/2024"/>
    <s v="GA"/>
    <x v="2"/>
    <s v="Instagram"/>
    <n v="179.99"/>
    <n v="1"/>
    <s v="Completed"/>
    <x v="27"/>
    <x v="0"/>
    <s v="instagram_promo"/>
    <n v="1863.6"/>
    <n v="68858"/>
    <n v="1553"/>
    <s v="TX"/>
    <n v="2.2553661157744924E-2"/>
    <n v="1.2"/>
    <n v="6.43915003219575E-4"/>
  </r>
  <r>
    <s v="01/28/2024"/>
    <s v="GA"/>
    <x v="3"/>
    <s v="Blog"/>
    <n v="149.99"/>
    <n v="3"/>
    <s v="Completed"/>
    <x v="27"/>
    <x v="1"/>
    <m/>
    <m/>
    <m/>
    <m/>
    <m/>
    <n v="0"/>
    <n v="0"/>
    <n v="0"/>
  </r>
  <r>
    <s v="01/28/2024"/>
    <s v="VIP"/>
    <x v="3"/>
    <s v="Spotify"/>
    <n v="299.99"/>
    <n v="1"/>
    <s v="Completed"/>
    <x v="27"/>
    <x v="3"/>
    <s v="spotify_promo"/>
    <n v="2752.5"/>
    <n v="48661"/>
    <n v="1101"/>
    <s v="TX"/>
    <n v="2.262592219642013E-2"/>
    <n v="2.5"/>
    <n v="9.0826521344232513E-4"/>
  </r>
  <r>
    <s v="01/28/2024"/>
    <s v="GA"/>
    <x v="2"/>
    <s v="Spotify"/>
    <n v="224.99"/>
    <n v="4"/>
    <s v="Completed"/>
    <x v="27"/>
    <x v="3"/>
    <s v="spotify_promo"/>
    <n v="2752.5"/>
    <n v="48661"/>
    <n v="1101"/>
    <s v="TX"/>
    <n v="2.262592219642013E-2"/>
    <n v="2.5"/>
    <n v="3.6330608537693005E-3"/>
  </r>
  <r>
    <s v="01/28/2024"/>
    <s v="VIP"/>
    <x v="5"/>
    <s v="Instagram"/>
    <n v="319.99"/>
    <n v="1"/>
    <s v="Completed"/>
    <x v="27"/>
    <x v="0"/>
    <s v="instagram_promo"/>
    <n v="1863.6"/>
    <n v="68858"/>
    <n v="1553"/>
    <s v="TX"/>
    <n v="2.2553661157744924E-2"/>
    <n v="1.2"/>
    <n v="6.43915003219575E-4"/>
  </r>
  <r>
    <s v="01/28/2024"/>
    <s v="GA"/>
    <x v="0"/>
    <s v="TikTok"/>
    <n v="169.99"/>
    <n v="4"/>
    <s v="Completed"/>
    <x v="27"/>
    <x v="2"/>
    <m/>
    <m/>
    <m/>
    <m/>
    <m/>
    <n v="0"/>
    <n v="0"/>
    <n v="0"/>
  </r>
  <r>
    <s v="01/28/2024"/>
    <s v="GA"/>
    <x v="3"/>
    <s v="Spotify"/>
    <n v="149.99"/>
    <n v="2"/>
    <s v="Completed"/>
    <x v="27"/>
    <x v="3"/>
    <s v="spotify_promo"/>
    <n v="2752.5"/>
    <n v="48661"/>
    <n v="1101"/>
    <s v="TX"/>
    <n v="2.262592219642013E-2"/>
    <n v="2.5"/>
    <n v="1.8165304268846503E-3"/>
  </r>
  <r>
    <s v="01/28/2024"/>
    <s v="GA"/>
    <x v="4"/>
    <s v="Spotify"/>
    <n v="169.99"/>
    <n v="1"/>
    <s v="Completed"/>
    <x v="27"/>
    <x v="3"/>
    <s v="spotify_promo"/>
    <n v="2752.5"/>
    <n v="48661"/>
    <n v="1101"/>
    <s v="TX"/>
    <n v="2.262592219642013E-2"/>
    <n v="2.5"/>
    <n v="9.0826521344232513E-4"/>
  </r>
  <r>
    <s v="01/28/2024"/>
    <s v="GA"/>
    <x v="3"/>
    <s v="Instagram"/>
    <n v="187.49"/>
    <n v="4"/>
    <s v="Completed"/>
    <x v="27"/>
    <x v="0"/>
    <s v="instagram_promo"/>
    <n v="1863.6"/>
    <n v="68858"/>
    <n v="1553"/>
    <s v="TX"/>
    <n v="2.2553661157744924E-2"/>
    <n v="1.2"/>
    <n v="2.5756600128783E-3"/>
  </r>
  <r>
    <s v="01/28/2024"/>
    <m/>
    <x v="3"/>
    <s v="TikTok"/>
    <n v="149.99"/>
    <n v="1"/>
    <s v="Completed"/>
    <x v="27"/>
    <x v="2"/>
    <m/>
    <m/>
    <m/>
    <m/>
    <m/>
    <n v="0"/>
    <n v="0"/>
    <n v="0"/>
  </r>
  <r>
    <s v="01/28/2024"/>
    <s v="GA"/>
    <x v="3"/>
    <s v="Spotify"/>
    <n v="149.99"/>
    <n v="2"/>
    <s v="Completed"/>
    <x v="27"/>
    <x v="3"/>
    <s v="spotify_promo"/>
    <n v="2752.5"/>
    <n v="48661"/>
    <n v="1101"/>
    <s v="TX"/>
    <n v="2.262592219642013E-2"/>
    <n v="2.5"/>
    <n v="1.8165304268846503E-3"/>
  </r>
  <r>
    <s v="01/28/2024"/>
    <s v="GA"/>
    <x v="1"/>
    <s v="Instagram"/>
    <n v="199.99"/>
    <n v="1"/>
    <s v="Completed"/>
    <x v="27"/>
    <x v="0"/>
    <s v="instagram_promo"/>
    <n v="1863.6"/>
    <n v="68858"/>
    <n v="1553"/>
    <s v="TX"/>
    <n v="2.2553661157744924E-2"/>
    <n v="1.2"/>
    <n v="6.43915003219575E-4"/>
  </r>
  <r>
    <s v="01/28/2024"/>
    <s v="GA"/>
    <x v="5"/>
    <s v="TikTok"/>
    <n v="159.99"/>
    <n v="2"/>
    <s v="Completed"/>
    <x v="27"/>
    <x v="2"/>
    <m/>
    <m/>
    <m/>
    <m/>
    <m/>
    <n v="0"/>
    <n v="0"/>
    <n v="0"/>
  </r>
  <r>
    <s v="01/28/2024"/>
    <s v="GA"/>
    <x v="4"/>
    <s v="TikTok"/>
    <n v="169.99"/>
    <n v="1"/>
    <s v="Completed"/>
    <x v="27"/>
    <x v="2"/>
    <m/>
    <m/>
    <m/>
    <m/>
    <m/>
    <n v="0"/>
    <n v="0"/>
    <n v="0"/>
  </r>
  <r>
    <s v="01/28/2024"/>
    <s v="GA"/>
    <x v="0"/>
    <s v="TikTok"/>
    <n v="169.99"/>
    <n v="2"/>
    <s v="Completed"/>
    <x v="27"/>
    <x v="2"/>
    <m/>
    <m/>
    <m/>
    <m/>
    <m/>
    <n v="0"/>
    <n v="0"/>
    <n v="0"/>
  </r>
  <r>
    <s v="01/28/2024"/>
    <s v="GA"/>
    <x v="3"/>
    <s v="TikTok"/>
    <n v="149.99"/>
    <n v="2"/>
    <s v="Completed"/>
    <x v="27"/>
    <x v="2"/>
    <m/>
    <m/>
    <m/>
    <m/>
    <m/>
    <n v="0"/>
    <n v="0"/>
    <n v="0"/>
  </r>
  <r>
    <s v="01/28/2024"/>
    <s v="GA"/>
    <x v="2"/>
    <s v="Instagram"/>
    <n v="179.99"/>
    <n v="1"/>
    <s v="Completed"/>
    <x v="27"/>
    <x v="0"/>
    <s v="instagram_promo"/>
    <n v="1863.6"/>
    <n v="68858"/>
    <n v="1553"/>
    <s v="TX"/>
    <n v="2.2553661157744924E-2"/>
    <n v="1.2"/>
    <n v="6.43915003219575E-4"/>
  </r>
  <r>
    <s v="01/28/2024"/>
    <m/>
    <x v="2"/>
    <s v="TikTok"/>
    <n v="179.99"/>
    <n v="1"/>
    <s v="Completed"/>
    <x v="27"/>
    <x v="2"/>
    <m/>
    <m/>
    <m/>
    <m/>
    <m/>
    <n v="0"/>
    <n v="0"/>
    <n v="0"/>
  </r>
  <r>
    <s v="01/28/2024"/>
    <s v="GA"/>
    <x v="3"/>
    <s v="Spotify"/>
    <n v="149.99"/>
    <n v="1"/>
    <s v="Completed"/>
    <x v="27"/>
    <x v="3"/>
    <s v="spotify_promo"/>
    <n v="2752.5"/>
    <n v="48661"/>
    <n v="1101"/>
    <s v="TX"/>
    <n v="2.262592219642013E-2"/>
    <n v="2.5"/>
    <n v="9.0826521344232513E-4"/>
  </r>
  <r>
    <s v="01/28/2024"/>
    <s v="GA"/>
    <x v="5"/>
    <s v="Spotify"/>
    <n v="159.99"/>
    <n v="1"/>
    <s v="Completed"/>
    <x v="27"/>
    <x v="3"/>
    <s v="spotify_promo"/>
    <n v="2752.5"/>
    <n v="48661"/>
    <n v="1101"/>
    <s v="TX"/>
    <n v="2.262592219642013E-2"/>
    <n v="2.5"/>
    <n v="9.0826521344232513E-4"/>
  </r>
  <r>
    <s v="01/28/2024"/>
    <s v="GA"/>
    <x v="5"/>
    <s v="Instagram"/>
    <n v="159.99"/>
    <n v="1"/>
    <s v="Completed"/>
    <x v="27"/>
    <x v="0"/>
    <s v="instagram_promo"/>
    <n v="1863.6"/>
    <n v="68858"/>
    <n v="1553"/>
    <s v="TX"/>
    <n v="2.2553661157744924E-2"/>
    <n v="1.2"/>
    <n v="6.43915003219575E-4"/>
  </r>
  <r>
    <s v="01/28/2024"/>
    <s v="GA"/>
    <x v="6"/>
    <s v="TikTok"/>
    <n v="199.99"/>
    <n v="2"/>
    <s v="Completed"/>
    <x v="27"/>
    <x v="2"/>
    <m/>
    <m/>
    <m/>
    <m/>
    <m/>
    <n v="0"/>
    <n v="0"/>
    <n v="0"/>
  </r>
  <r>
    <s v="01/28/2024"/>
    <s v="GA"/>
    <x v="5"/>
    <s v="TikTok"/>
    <n v="199.99"/>
    <n v="2"/>
    <s v="Completed"/>
    <x v="27"/>
    <x v="2"/>
    <m/>
    <m/>
    <m/>
    <m/>
    <m/>
    <n v="0"/>
    <n v="0"/>
    <n v="0"/>
  </r>
  <r>
    <s v="01/28/2024"/>
    <s v="GA"/>
    <x v="2"/>
    <s v="Spotify"/>
    <n v="179.99"/>
    <n v="1"/>
    <s v="Completed"/>
    <x v="27"/>
    <x v="3"/>
    <s v="spotify_promo"/>
    <n v="2752.5"/>
    <n v="48661"/>
    <n v="1101"/>
    <s v="TX"/>
    <n v="2.262592219642013E-2"/>
    <n v="2.5"/>
    <n v="9.0826521344232513E-4"/>
  </r>
  <r>
    <s v="01/28/2024"/>
    <s v="GA"/>
    <x v="2"/>
    <s v="Blog"/>
    <n v="224.99"/>
    <n v="2"/>
    <s v="Completed"/>
    <x v="27"/>
    <x v="1"/>
    <m/>
    <m/>
    <m/>
    <m/>
    <m/>
    <n v="0"/>
    <n v="0"/>
    <n v="0"/>
  </r>
  <r>
    <s v="01/28/2024"/>
    <s v="GA"/>
    <x v="2"/>
    <s v="TikTok"/>
    <n v="224.99"/>
    <n v="4"/>
    <s v="Completed"/>
    <x v="27"/>
    <x v="2"/>
    <m/>
    <m/>
    <m/>
    <m/>
    <m/>
    <n v="0"/>
    <n v="0"/>
    <n v="0"/>
  </r>
  <r>
    <s v="01/28/2024"/>
    <s v="GA"/>
    <x v="3"/>
    <s v="Instagram"/>
    <n v="187.49"/>
    <n v="1"/>
    <s v="Completed"/>
    <x v="27"/>
    <x v="0"/>
    <s v="instagram_promo"/>
    <n v="1863.6"/>
    <n v="68858"/>
    <n v="1553"/>
    <s v="TX"/>
    <n v="2.2553661157744924E-2"/>
    <n v="1.2"/>
    <n v="6.43915003219575E-4"/>
  </r>
  <r>
    <s v="01/28/2024"/>
    <s v="GA"/>
    <x v="6"/>
    <s v="Blog"/>
    <n v="199.99"/>
    <n v="1"/>
    <s v="Completed"/>
    <x v="27"/>
    <x v="1"/>
    <m/>
    <m/>
    <m/>
    <m/>
    <m/>
    <n v="0"/>
    <n v="0"/>
    <n v="0"/>
  </r>
  <r>
    <s v="01/28/2024"/>
    <s v="GA"/>
    <x v="3"/>
    <s v="TikTok"/>
    <n v="187.49"/>
    <n v="2"/>
    <s v="Completed"/>
    <x v="27"/>
    <x v="2"/>
    <m/>
    <m/>
    <m/>
    <m/>
    <m/>
    <n v="0"/>
    <n v="0"/>
    <n v="0"/>
  </r>
  <r>
    <s v="01/28/2024"/>
    <s v="VIP"/>
    <x v="2"/>
    <s v="Spotify"/>
    <n v="359.99"/>
    <n v="2"/>
    <s v="Completed"/>
    <x v="27"/>
    <x v="3"/>
    <s v="spotify_promo"/>
    <n v="2752.5"/>
    <n v="48661"/>
    <n v="1101"/>
    <s v="TX"/>
    <n v="2.262592219642013E-2"/>
    <n v="2.5"/>
    <n v="1.8165304268846503E-3"/>
  </r>
  <r>
    <s v="01/28/2024"/>
    <s v="VIP"/>
    <x v="4"/>
    <s v="Spotify"/>
    <n v="339.99"/>
    <n v="1"/>
    <s v="Completed"/>
    <x v="27"/>
    <x v="3"/>
    <s v="spotify_promo"/>
    <n v="2752.5"/>
    <n v="48661"/>
    <n v="1101"/>
    <s v="TX"/>
    <n v="2.262592219642013E-2"/>
    <n v="2.5"/>
    <n v="9.0826521344232513E-4"/>
  </r>
  <r>
    <s v="01/28/2024"/>
    <s v="GA"/>
    <x v="2"/>
    <s v="Blog"/>
    <n v="224.99"/>
    <n v="3"/>
    <s v="Completed"/>
    <x v="27"/>
    <x v="1"/>
    <m/>
    <m/>
    <m/>
    <m/>
    <m/>
    <n v="0"/>
    <n v="0"/>
    <n v="0"/>
  </r>
  <r>
    <s v="01/28/2024"/>
    <s v="GA"/>
    <x v="5"/>
    <s v="Instagram"/>
    <n v="199.99"/>
    <n v="1"/>
    <s v="Completed"/>
    <x v="27"/>
    <x v="0"/>
    <s v="instagram_promo"/>
    <n v="1863.6"/>
    <n v="68858"/>
    <n v="1553"/>
    <s v="TX"/>
    <n v="2.2553661157744924E-2"/>
    <n v="1.2"/>
    <n v="6.43915003219575E-4"/>
  </r>
  <r>
    <s v="01/28/2024"/>
    <s v="GA"/>
    <x v="6"/>
    <s v="Blog"/>
    <n v="199.99"/>
    <n v="1"/>
    <s v="Completed"/>
    <x v="27"/>
    <x v="1"/>
    <m/>
    <m/>
    <m/>
    <m/>
    <m/>
    <n v="0"/>
    <n v="0"/>
    <n v="0"/>
  </r>
  <r>
    <s v="01/28/2024"/>
    <s v="GA"/>
    <x v="3"/>
    <s v="Blog"/>
    <n v="149.99"/>
    <n v="2"/>
    <s v="Completed"/>
    <x v="27"/>
    <x v="1"/>
    <m/>
    <m/>
    <m/>
    <m/>
    <m/>
    <n v="0"/>
    <n v="0"/>
    <n v="0"/>
  </r>
  <r>
    <s v="01/28/2024"/>
    <s v="GA"/>
    <x v="4"/>
    <s v="TikTok"/>
    <n v="169.99"/>
    <n v="1"/>
    <s v="Completed"/>
    <x v="27"/>
    <x v="2"/>
    <m/>
    <m/>
    <m/>
    <m/>
    <m/>
    <n v="0"/>
    <n v="0"/>
    <n v="0"/>
  </r>
  <r>
    <s v="01/28/2024"/>
    <s v="GA"/>
    <x v="3"/>
    <s v="Instagram"/>
    <n v="149.99"/>
    <n v="2"/>
    <s v="Completed"/>
    <x v="27"/>
    <x v="0"/>
    <s v="instagram_promo"/>
    <n v="1863.6"/>
    <n v="68858"/>
    <n v="1553"/>
    <s v="TX"/>
    <n v="2.2553661157744924E-2"/>
    <n v="1.2"/>
    <n v="1.28783000643915E-3"/>
  </r>
  <r>
    <s v="01/28/2024"/>
    <s v="GA"/>
    <x v="4"/>
    <s v="Instagram"/>
    <n v="169.99"/>
    <n v="1"/>
    <s v="Completed"/>
    <x v="27"/>
    <x v="0"/>
    <s v="instagram_promo"/>
    <n v="1863.6"/>
    <n v="68858"/>
    <n v="1553"/>
    <s v="TX"/>
    <n v="2.2553661157744924E-2"/>
    <n v="1.2"/>
    <n v="6.43915003219575E-4"/>
  </r>
  <r>
    <s v="01/28/2024"/>
    <s v="GA"/>
    <x v="3"/>
    <s v="TikTok"/>
    <n v="187.49"/>
    <n v="2"/>
    <s v="Completed"/>
    <x v="27"/>
    <x v="2"/>
    <m/>
    <m/>
    <m/>
    <m/>
    <m/>
    <n v="0"/>
    <n v="0"/>
    <n v="0"/>
  </r>
  <r>
    <s v="01/28/2024"/>
    <s v="VIP"/>
    <x v="3"/>
    <s v="TikTok"/>
    <n v="299.99"/>
    <n v="2"/>
    <s v="Completed"/>
    <x v="27"/>
    <x v="2"/>
    <m/>
    <m/>
    <m/>
    <m/>
    <m/>
    <n v="0"/>
    <n v="0"/>
    <n v="0"/>
  </r>
  <r>
    <s v="01/28/2024"/>
    <m/>
    <x v="3"/>
    <s v="Spotify"/>
    <n v="149.99"/>
    <n v="1"/>
    <s v="Completed"/>
    <x v="27"/>
    <x v="3"/>
    <s v="spotify_promo"/>
    <n v="2752.5"/>
    <n v="48661"/>
    <n v="1101"/>
    <s v="TX"/>
    <n v="2.262592219642013E-2"/>
    <n v="2.5"/>
    <n v="9.0826521344232513E-4"/>
  </r>
  <r>
    <s v="01/28/2024"/>
    <s v="GA"/>
    <x v="0"/>
    <s v="TikTok"/>
    <n v="169.99"/>
    <n v="1"/>
    <s v="Completed"/>
    <x v="27"/>
    <x v="2"/>
    <m/>
    <m/>
    <m/>
    <m/>
    <m/>
    <n v="0"/>
    <n v="0"/>
    <n v="0"/>
  </r>
  <r>
    <s v="01/28/2024"/>
    <s v="GA"/>
    <x v="3"/>
    <s v="TikTok"/>
    <n v="149.99"/>
    <n v="1"/>
    <s v="Completed"/>
    <x v="27"/>
    <x v="2"/>
    <m/>
    <m/>
    <m/>
    <m/>
    <m/>
    <n v="0"/>
    <n v="0"/>
    <n v="0"/>
  </r>
  <r>
    <s v="01/28/2024"/>
    <s v="GA"/>
    <x v="3"/>
    <s v="Spotify"/>
    <n v="187.49"/>
    <n v="3"/>
    <s v="Completed"/>
    <x v="27"/>
    <x v="3"/>
    <s v="spotify_promo"/>
    <n v="2752.5"/>
    <n v="48661"/>
    <n v="1101"/>
    <s v="TX"/>
    <n v="2.262592219642013E-2"/>
    <n v="2.5"/>
    <n v="2.7247956403269754E-3"/>
  </r>
  <r>
    <s v="01/28/2024"/>
    <s v="GA"/>
    <x v="0"/>
    <s v="Instagram"/>
    <n v="169.99"/>
    <n v="1"/>
    <s v="Completed"/>
    <x v="27"/>
    <x v="0"/>
    <s v="instagram_promo"/>
    <n v="1863.6"/>
    <n v="68858"/>
    <n v="1553"/>
    <s v="TX"/>
    <n v="2.2553661157744924E-2"/>
    <n v="1.2"/>
    <n v="6.43915003219575E-4"/>
  </r>
  <r>
    <s v="01/28/2024"/>
    <s v="GA"/>
    <x v="4"/>
    <s v="Spotify"/>
    <n v="212.49"/>
    <n v="2"/>
    <s v="Completed"/>
    <x v="27"/>
    <x v="3"/>
    <s v="spotify_promo"/>
    <n v="2752.5"/>
    <n v="48661"/>
    <n v="1101"/>
    <s v="TX"/>
    <n v="2.262592219642013E-2"/>
    <n v="2.5"/>
    <n v="1.8165304268846503E-3"/>
  </r>
  <r>
    <s v="01/28/2024"/>
    <s v="GA"/>
    <x v="4"/>
    <s v="Instagram"/>
    <n v="169.99"/>
    <n v="1"/>
    <s v="Completed"/>
    <x v="27"/>
    <x v="0"/>
    <s v="instagram_promo"/>
    <n v="1863.6"/>
    <n v="68858"/>
    <n v="1553"/>
    <s v="TX"/>
    <n v="2.2553661157744924E-2"/>
    <n v="1.2"/>
    <n v="6.43915003219575E-4"/>
  </r>
  <r>
    <s v="01/28/2024"/>
    <s v="GA"/>
    <x v="1"/>
    <s v="Instagram"/>
    <n v="199.99"/>
    <n v="1"/>
    <s v="Completed"/>
    <x v="27"/>
    <x v="0"/>
    <s v="instagram_promo"/>
    <n v="1863.6"/>
    <n v="68858"/>
    <n v="1553"/>
    <s v="TX"/>
    <n v="2.2553661157744924E-2"/>
    <n v="1.2"/>
    <n v="6.43915003219575E-4"/>
  </r>
  <r>
    <s v="01/28/2024"/>
    <s v="VIP"/>
    <x v="2"/>
    <s v="Instagram"/>
    <n v="359.99"/>
    <n v="3"/>
    <s v="Completed"/>
    <x v="27"/>
    <x v="0"/>
    <s v="instagram_promo"/>
    <n v="1863.6"/>
    <n v="68858"/>
    <n v="1553"/>
    <s v="TX"/>
    <n v="2.2553661157744924E-2"/>
    <n v="1.2"/>
    <n v="1.9317450096587251E-3"/>
  </r>
  <r>
    <s v="01/28/2024"/>
    <s v="GA"/>
    <x v="1"/>
    <s v="Instagram"/>
    <n v="199.99"/>
    <n v="2"/>
    <s v="Completed"/>
    <x v="27"/>
    <x v="0"/>
    <s v="instagram_promo"/>
    <n v="1863.6"/>
    <n v="68858"/>
    <n v="1553"/>
    <s v="TX"/>
    <n v="2.2553661157744924E-2"/>
    <n v="1.2"/>
    <n v="1.28783000643915E-3"/>
  </r>
  <r>
    <s v="01/28/2024"/>
    <s v="VIP"/>
    <x v="4"/>
    <s v="Instagram"/>
    <n v="339.99"/>
    <n v="2"/>
    <s v="Completed"/>
    <x v="27"/>
    <x v="0"/>
    <s v="instagram_promo"/>
    <n v="1863.6"/>
    <n v="68858"/>
    <n v="1553"/>
    <s v="TX"/>
    <n v="2.2553661157744924E-2"/>
    <n v="1.2"/>
    <n v="1.28783000643915E-3"/>
  </r>
  <r>
    <s v="01/28/2024"/>
    <s v="GA"/>
    <x v="3"/>
    <s v="Instagram"/>
    <n v="149.99"/>
    <n v="1"/>
    <s v="Completed"/>
    <x v="27"/>
    <x v="0"/>
    <s v="instagram_promo"/>
    <n v="1863.6"/>
    <n v="68858"/>
    <n v="1553"/>
    <s v="TX"/>
    <n v="2.2553661157744924E-2"/>
    <n v="1.2"/>
    <n v="6.43915003219575E-4"/>
  </r>
  <r>
    <s v="01/28/2024"/>
    <s v="GA"/>
    <x v="5"/>
    <s v="Spotify"/>
    <n v="159.99"/>
    <n v="2"/>
    <s v="Completed"/>
    <x v="27"/>
    <x v="3"/>
    <s v="spotify_promo"/>
    <n v="2752.5"/>
    <n v="48661"/>
    <n v="1101"/>
    <s v="TX"/>
    <n v="2.262592219642013E-2"/>
    <n v="2.5"/>
    <n v="1.8165304268846503E-3"/>
  </r>
  <r>
    <s v="01/28/2024"/>
    <s v="VIP"/>
    <x v="6"/>
    <s v="Instagram"/>
    <n v="399.99"/>
    <n v="1"/>
    <s v="Completed"/>
    <x v="27"/>
    <x v="0"/>
    <s v="instagram_promo"/>
    <n v="1863.6"/>
    <n v="68858"/>
    <n v="1553"/>
    <s v="TX"/>
    <n v="2.2553661157744924E-2"/>
    <n v="1.2"/>
    <n v="6.43915003219575E-4"/>
  </r>
  <r>
    <s v="01/28/2024"/>
    <s v="GA"/>
    <x v="3"/>
    <s v="TikTok"/>
    <n v="149.99"/>
    <n v="1"/>
    <s v="Completed"/>
    <x v="27"/>
    <x v="2"/>
    <m/>
    <m/>
    <m/>
    <m/>
    <m/>
    <n v="0"/>
    <n v="0"/>
    <n v="0"/>
  </r>
  <r>
    <s v="01/28/2024"/>
    <s v="VIP"/>
    <x v="1"/>
    <s v="TikTok"/>
    <n v="399.99"/>
    <n v="3"/>
    <s v="Completed"/>
    <x v="27"/>
    <x v="2"/>
    <m/>
    <m/>
    <m/>
    <m/>
    <m/>
    <n v="0"/>
    <n v="0"/>
    <n v="0"/>
  </r>
  <r>
    <s v="01/28/2024"/>
    <s v="GA"/>
    <x v="4"/>
    <s v="Spotify"/>
    <n v="169.99"/>
    <n v="2"/>
    <s v="Completed"/>
    <x v="27"/>
    <x v="3"/>
    <s v="spotify_promo"/>
    <n v="2752.5"/>
    <n v="48661"/>
    <n v="1101"/>
    <s v="TX"/>
    <n v="2.262592219642013E-2"/>
    <n v="2.5"/>
    <n v="1.8165304268846503E-3"/>
  </r>
  <r>
    <s v="01/28/2024"/>
    <s v="GA"/>
    <x v="0"/>
    <s v="Instagram"/>
    <n v="169.99"/>
    <n v="1"/>
    <s v="Completed"/>
    <x v="27"/>
    <x v="0"/>
    <s v="instagram_promo"/>
    <n v="1863.6"/>
    <n v="68858"/>
    <n v="1553"/>
    <s v="TX"/>
    <n v="2.2553661157744924E-2"/>
    <n v="1.2"/>
    <n v="6.43915003219575E-4"/>
  </r>
  <r>
    <s v="01/28/2024"/>
    <s v="GA"/>
    <x v="0"/>
    <s v="Blog"/>
    <n v="169.99"/>
    <n v="1"/>
    <s v="Completed"/>
    <x v="27"/>
    <x v="1"/>
    <m/>
    <m/>
    <m/>
    <m/>
    <m/>
    <n v="0"/>
    <n v="0"/>
    <n v="0"/>
  </r>
  <r>
    <s v="01/28/2024"/>
    <s v="GA"/>
    <x v="3"/>
    <s v="Blog"/>
    <n v="187.49"/>
    <n v="1"/>
    <s v="Completed"/>
    <x v="27"/>
    <x v="1"/>
    <m/>
    <m/>
    <m/>
    <m/>
    <m/>
    <n v="0"/>
    <n v="0"/>
    <n v="0"/>
  </r>
  <r>
    <s v="01/28/2024"/>
    <s v="GA"/>
    <x v="3"/>
    <s v="Instagram"/>
    <n v="187.49"/>
    <n v="1"/>
    <s v="Completed"/>
    <x v="27"/>
    <x v="0"/>
    <s v="instagram_promo"/>
    <n v="1863.6"/>
    <n v="68858"/>
    <n v="1553"/>
    <s v="TX"/>
    <n v="2.2553661157744924E-2"/>
    <n v="1.2"/>
    <n v="6.43915003219575E-4"/>
  </r>
  <r>
    <s v="01/28/2024"/>
    <s v="GA"/>
    <x v="2"/>
    <s v="Spotify"/>
    <n v="179.99"/>
    <n v="1"/>
    <s v="Completed"/>
    <x v="27"/>
    <x v="3"/>
    <s v="spotify_promo"/>
    <n v="2752.5"/>
    <n v="48661"/>
    <n v="1101"/>
    <s v="TX"/>
    <n v="2.262592219642013E-2"/>
    <n v="2.5"/>
    <n v="9.0826521344232513E-4"/>
  </r>
  <r>
    <s v="01/28/2024"/>
    <s v="GA"/>
    <x v="4"/>
    <s v="TikTok"/>
    <n v="169.99"/>
    <n v="1"/>
    <s v="Completed"/>
    <x v="27"/>
    <x v="2"/>
    <m/>
    <m/>
    <m/>
    <m/>
    <m/>
    <n v="0"/>
    <n v="0"/>
    <n v="0"/>
  </r>
  <r>
    <s v="01/28/2024"/>
    <s v="GA"/>
    <x v="5"/>
    <s v="TikTok"/>
    <n v="199.99"/>
    <n v="1"/>
    <s v="Completed"/>
    <x v="27"/>
    <x v="2"/>
    <m/>
    <m/>
    <m/>
    <m/>
    <m/>
    <n v="0"/>
    <n v="0"/>
    <n v="0"/>
  </r>
  <r>
    <s v="01/28/2024"/>
    <m/>
    <x v="0"/>
    <s v="Spotify"/>
    <n v="169.99"/>
    <n v="1"/>
    <s v="Completed"/>
    <x v="27"/>
    <x v="3"/>
    <s v="spotify_promo"/>
    <n v="2752.5"/>
    <n v="48661"/>
    <n v="1101"/>
    <s v="TX"/>
    <n v="2.262592219642013E-2"/>
    <n v="2.5"/>
    <n v="9.0826521344232513E-4"/>
  </r>
  <r>
    <s v="01/28/2024"/>
    <s v="GA"/>
    <x v="3"/>
    <s v="TikTok"/>
    <n v="149.99"/>
    <n v="1"/>
    <s v="Completed"/>
    <x v="27"/>
    <x v="2"/>
    <m/>
    <m/>
    <m/>
    <m/>
    <m/>
    <n v="0"/>
    <n v="0"/>
    <n v="0"/>
  </r>
  <r>
    <s v="01/28/2024"/>
    <s v="GA"/>
    <x v="3"/>
    <s v="Instagram"/>
    <n v="149.99"/>
    <n v="3"/>
    <s v="Completed"/>
    <x v="27"/>
    <x v="0"/>
    <s v="instagram_promo"/>
    <n v="1863.6"/>
    <n v="68858"/>
    <n v="1553"/>
    <s v="TX"/>
    <n v="2.2553661157744924E-2"/>
    <n v="1.2"/>
    <n v="1.9317450096587251E-3"/>
  </r>
  <r>
    <s v="01/28/2024"/>
    <m/>
    <x v="3"/>
    <s v="Spotify"/>
    <n v="149.99"/>
    <n v="1"/>
    <s v="Completed"/>
    <x v="27"/>
    <x v="3"/>
    <s v="spotify_promo"/>
    <n v="2752.5"/>
    <n v="48661"/>
    <n v="1101"/>
    <s v="TX"/>
    <n v="2.262592219642013E-2"/>
    <n v="2.5"/>
    <n v="9.0826521344232513E-4"/>
  </r>
  <r>
    <s v="01/28/2024"/>
    <s v="GA"/>
    <x v="2"/>
    <s v="Instagram"/>
    <n v="179.99"/>
    <n v="1"/>
    <s v="Completed"/>
    <x v="27"/>
    <x v="0"/>
    <s v="instagram_promo"/>
    <n v="1863.6"/>
    <n v="68858"/>
    <n v="1553"/>
    <s v="TX"/>
    <n v="2.2553661157744924E-2"/>
    <n v="1.2"/>
    <n v="6.43915003219575E-4"/>
  </r>
  <r>
    <s v="01/28/2024"/>
    <s v="GA"/>
    <x v="5"/>
    <s v="Spotify"/>
    <n v="159.99"/>
    <n v="1"/>
    <s v="Completed"/>
    <x v="27"/>
    <x v="3"/>
    <s v="spotify_promo"/>
    <n v="2752.5"/>
    <n v="48661"/>
    <n v="1101"/>
    <s v="TX"/>
    <n v="2.262592219642013E-2"/>
    <n v="2.5"/>
    <n v="9.0826521344232513E-4"/>
  </r>
  <r>
    <s v="01/28/2024"/>
    <s v="GA"/>
    <x v="2"/>
    <s v="Spotify"/>
    <n v="179.99"/>
    <n v="1"/>
    <s v="Completed"/>
    <x v="27"/>
    <x v="3"/>
    <s v="spotify_promo"/>
    <n v="2752.5"/>
    <n v="48661"/>
    <n v="1101"/>
    <s v="TX"/>
    <n v="2.262592219642013E-2"/>
    <n v="2.5"/>
    <n v="9.0826521344232513E-4"/>
  </r>
  <r>
    <s v="01/28/2024"/>
    <s v="GA"/>
    <x v="0"/>
    <s v="Blog"/>
    <n v="169.99"/>
    <n v="1"/>
    <s v="Completed"/>
    <x v="27"/>
    <x v="1"/>
    <m/>
    <m/>
    <m/>
    <m/>
    <m/>
    <n v="0"/>
    <n v="0"/>
    <n v="0"/>
  </r>
  <r>
    <s v="01/28/2024"/>
    <s v="GA"/>
    <x v="0"/>
    <s v="Instagram"/>
    <n v="212.49"/>
    <n v="1"/>
    <s v="Completed"/>
    <x v="27"/>
    <x v="0"/>
    <s v="instagram_promo"/>
    <n v="1863.6"/>
    <n v="68858"/>
    <n v="1553"/>
    <s v="TX"/>
    <n v="2.2553661157744924E-2"/>
    <n v="1.2"/>
    <n v="6.43915003219575E-4"/>
  </r>
  <r>
    <s v="01/28/2024"/>
    <s v="GA"/>
    <x v="3"/>
    <s v="Instagram"/>
    <n v="149.99"/>
    <n v="1"/>
    <s v="Completed"/>
    <x v="27"/>
    <x v="0"/>
    <s v="instagram_promo"/>
    <n v="1863.6"/>
    <n v="68858"/>
    <n v="1553"/>
    <s v="TX"/>
    <n v="2.2553661157744924E-2"/>
    <n v="1.2"/>
    <n v="6.43915003219575E-4"/>
  </r>
  <r>
    <s v="01/28/2024"/>
    <m/>
    <x v="3"/>
    <s v="Instagram"/>
    <n v="149.99"/>
    <n v="1"/>
    <s v="Completed"/>
    <x v="27"/>
    <x v="0"/>
    <s v="instagram_promo"/>
    <n v="1863.6"/>
    <n v="68858"/>
    <n v="1553"/>
    <s v="TX"/>
    <n v="2.2553661157744924E-2"/>
    <n v="1.2"/>
    <n v="6.43915003219575E-4"/>
  </r>
  <r>
    <s v="01/28/2024"/>
    <s v="GA"/>
    <x v="1"/>
    <s v="TikTok"/>
    <n v="199.99"/>
    <n v="2"/>
    <s v="Completed"/>
    <x v="27"/>
    <x v="2"/>
    <m/>
    <m/>
    <m/>
    <m/>
    <m/>
    <n v="0"/>
    <n v="0"/>
    <n v="0"/>
  </r>
  <r>
    <s v="01/28/2024"/>
    <s v="GA"/>
    <x v="5"/>
    <s v="TikTok"/>
    <n v="159.99"/>
    <n v="1"/>
    <s v="Completed"/>
    <x v="27"/>
    <x v="2"/>
    <m/>
    <m/>
    <m/>
    <m/>
    <m/>
    <n v="0"/>
    <n v="0"/>
    <n v="0"/>
  </r>
  <r>
    <s v="01/28/2024"/>
    <s v="VIP"/>
    <x v="5"/>
    <s v="Instagram"/>
    <n v="319.99"/>
    <n v="2"/>
    <s v="Completed"/>
    <x v="27"/>
    <x v="0"/>
    <s v="instagram_promo"/>
    <n v="1863.6"/>
    <n v="68858"/>
    <n v="1553"/>
    <s v="TX"/>
    <n v="2.2553661157744924E-2"/>
    <n v="1.2"/>
    <n v="1.28783000643915E-3"/>
  </r>
  <r>
    <s v="01/28/2024"/>
    <s v="VIP"/>
    <x v="3"/>
    <s v="Blog"/>
    <n v="299.99"/>
    <n v="1"/>
    <s v="Completed"/>
    <x v="27"/>
    <x v="1"/>
    <m/>
    <m/>
    <m/>
    <m/>
    <m/>
    <n v="0"/>
    <n v="0"/>
    <n v="0"/>
  </r>
  <r>
    <s v="01/28/2024"/>
    <s v="GA"/>
    <x v="2"/>
    <s v="Spotify"/>
    <n v="179.99"/>
    <n v="2"/>
    <s v="Completed"/>
    <x v="27"/>
    <x v="3"/>
    <s v="spotify_promo"/>
    <n v="2752.5"/>
    <n v="48661"/>
    <n v="1101"/>
    <s v="TX"/>
    <n v="2.262592219642013E-2"/>
    <n v="2.5"/>
    <n v="1.8165304268846503E-3"/>
  </r>
  <r>
    <s v="01/28/2024"/>
    <s v="GA"/>
    <x v="2"/>
    <s v="Instagram"/>
    <n v="179.99"/>
    <n v="1"/>
    <s v="Completed"/>
    <x v="27"/>
    <x v="0"/>
    <s v="instagram_promo"/>
    <n v="1863.6"/>
    <n v="68858"/>
    <n v="1553"/>
    <s v="TX"/>
    <n v="2.2553661157744924E-2"/>
    <n v="1.2"/>
    <n v="6.43915003219575E-4"/>
  </r>
  <r>
    <s v="01/28/2024"/>
    <s v="GA"/>
    <x v="1"/>
    <s v="Spotify"/>
    <n v="199.99"/>
    <n v="1"/>
    <s v="Completed"/>
    <x v="27"/>
    <x v="3"/>
    <s v="spotify_promo"/>
    <n v="2752.5"/>
    <n v="48661"/>
    <n v="1101"/>
    <s v="TX"/>
    <n v="2.262592219642013E-2"/>
    <n v="2.5"/>
    <n v="9.0826521344232513E-4"/>
  </r>
  <r>
    <s v="01/28/2024"/>
    <s v="GA"/>
    <x v="5"/>
    <s v="Instagram"/>
    <n v="199.99"/>
    <n v="1"/>
    <s v="Completed"/>
    <x v="27"/>
    <x v="0"/>
    <s v="instagram_promo"/>
    <n v="1863.6"/>
    <n v="68858"/>
    <n v="1553"/>
    <s v="TX"/>
    <n v="2.2553661157744924E-2"/>
    <n v="1.2"/>
    <n v="6.43915003219575E-4"/>
  </r>
  <r>
    <s v="01/28/2024"/>
    <s v="GA"/>
    <x v="5"/>
    <s v="Spotify"/>
    <n v="159.99"/>
    <n v="1"/>
    <s v="Completed"/>
    <x v="27"/>
    <x v="3"/>
    <s v="spotify_promo"/>
    <n v="2752.5"/>
    <n v="48661"/>
    <n v="1101"/>
    <s v="TX"/>
    <n v="2.262592219642013E-2"/>
    <n v="2.5"/>
    <n v="9.0826521344232513E-4"/>
  </r>
  <r>
    <s v="01/28/2024"/>
    <s v="GA"/>
    <x v="4"/>
    <s v="Blog"/>
    <n v="212.49"/>
    <n v="2"/>
    <s v="Completed"/>
    <x v="27"/>
    <x v="1"/>
    <m/>
    <m/>
    <m/>
    <m/>
    <m/>
    <n v="0"/>
    <n v="0"/>
    <n v="0"/>
  </r>
  <r>
    <s v="01/28/2024"/>
    <s v="GA"/>
    <x v="5"/>
    <s v="Instagram"/>
    <n v="199.99"/>
    <n v="1"/>
    <s v="Completed"/>
    <x v="27"/>
    <x v="0"/>
    <s v="instagram_promo"/>
    <n v="1863.6"/>
    <n v="68858"/>
    <n v="1553"/>
    <s v="TX"/>
    <n v="2.2553661157744924E-2"/>
    <n v="1.2"/>
    <n v="6.43915003219575E-4"/>
  </r>
  <r>
    <s v="01/28/2024"/>
    <s v="GA"/>
    <x v="5"/>
    <s v="Instagram"/>
    <n v="159.99"/>
    <n v="2"/>
    <s v="Completed"/>
    <x v="27"/>
    <x v="0"/>
    <s v="instagram_promo"/>
    <n v="1863.6"/>
    <n v="68858"/>
    <n v="1553"/>
    <s v="TX"/>
    <n v="2.2553661157744924E-2"/>
    <n v="1.2"/>
    <n v="1.28783000643915E-3"/>
  </r>
  <r>
    <s v="01/28/2024"/>
    <s v="GA"/>
    <x v="4"/>
    <s v="TikTok"/>
    <n v="169.99"/>
    <n v="2"/>
    <s v="Completed"/>
    <x v="27"/>
    <x v="2"/>
    <m/>
    <m/>
    <m/>
    <m/>
    <m/>
    <n v="0"/>
    <n v="0"/>
    <n v="0"/>
  </r>
  <r>
    <s v="01/28/2024"/>
    <s v="GA"/>
    <x v="1"/>
    <s v="Spotify"/>
    <n v="199.99"/>
    <n v="2"/>
    <s v="Completed"/>
    <x v="27"/>
    <x v="3"/>
    <s v="spotify_promo"/>
    <n v="2752.5"/>
    <n v="48661"/>
    <n v="1101"/>
    <s v="TX"/>
    <n v="2.262592219642013E-2"/>
    <n v="2.5"/>
    <n v="1.8165304268846503E-3"/>
  </r>
  <r>
    <s v="01/28/2024"/>
    <s v="GA"/>
    <x v="3"/>
    <s v="Blog"/>
    <n v="187.49"/>
    <n v="1"/>
    <s v="Completed"/>
    <x v="27"/>
    <x v="1"/>
    <m/>
    <m/>
    <m/>
    <m/>
    <m/>
    <n v="0"/>
    <n v="0"/>
    <n v="0"/>
  </r>
  <r>
    <s v="01/28/2024"/>
    <s v="GA"/>
    <x v="4"/>
    <s v="Instagram"/>
    <n v="212.49"/>
    <n v="1"/>
    <s v="Completed"/>
    <x v="27"/>
    <x v="0"/>
    <s v="instagram_promo"/>
    <n v="1863.6"/>
    <n v="68858"/>
    <n v="1553"/>
    <s v="TX"/>
    <n v="2.2553661157744924E-2"/>
    <n v="1.2"/>
    <n v="6.43915003219575E-4"/>
  </r>
  <r>
    <s v="01/28/2024"/>
    <s v="GA"/>
    <x v="1"/>
    <s v="TikTok"/>
    <n v="199.99"/>
    <n v="1"/>
    <s v="Completed"/>
    <x v="27"/>
    <x v="2"/>
    <m/>
    <m/>
    <m/>
    <m/>
    <m/>
    <n v="0"/>
    <n v="0"/>
    <n v="0"/>
  </r>
  <r>
    <s v="01/28/2024"/>
    <s v="GA"/>
    <x v="0"/>
    <s v="TikTok"/>
    <n v="169.99"/>
    <n v="1"/>
    <s v="Completed"/>
    <x v="27"/>
    <x v="2"/>
    <m/>
    <m/>
    <m/>
    <m/>
    <m/>
    <n v="0"/>
    <n v="0"/>
    <n v="0"/>
  </r>
  <r>
    <s v="01/28/2024"/>
    <s v="GA"/>
    <x v="4"/>
    <s v="Blog"/>
    <n v="212.49"/>
    <n v="2"/>
    <s v="Completed"/>
    <x v="27"/>
    <x v="1"/>
    <m/>
    <m/>
    <m/>
    <m/>
    <m/>
    <n v="0"/>
    <n v="0"/>
    <n v="0"/>
  </r>
  <r>
    <s v="01/28/2024"/>
    <s v="GA"/>
    <x v="3"/>
    <s v="TikTok"/>
    <n v="187.49"/>
    <n v="1"/>
    <s v="Completed"/>
    <x v="27"/>
    <x v="2"/>
    <m/>
    <m/>
    <m/>
    <m/>
    <m/>
    <n v="0"/>
    <n v="0"/>
    <n v="0"/>
  </r>
  <r>
    <s v="01/28/2024"/>
    <s v="GA"/>
    <x v="2"/>
    <s v="Instagram"/>
    <n v="179.99"/>
    <n v="1"/>
    <s v="Completed"/>
    <x v="27"/>
    <x v="0"/>
    <s v="instagram_promo"/>
    <n v="1863.6"/>
    <n v="68858"/>
    <n v="1553"/>
    <s v="TX"/>
    <n v="2.2553661157744924E-2"/>
    <n v="1.2"/>
    <n v="6.43915003219575E-4"/>
  </r>
  <r>
    <s v="01/28/2024"/>
    <s v="GA"/>
    <x v="2"/>
    <s v="Instagram"/>
    <n v="179.99"/>
    <n v="1"/>
    <s v="Completed"/>
    <x v="27"/>
    <x v="0"/>
    <s v="instagram_promo"/>
    <n v="1863.6"/>
    <n v="68858"/>
    <n v="1553"/>
    <s v="TX"/>
    <n v="2.2553661157744924E-2"/>
    <n v="1.2"/>
    <n v="6.43915003219575E-4"/>
  </r>
  <r>
    <s v="01/28/2024"/>
    <s v="GA"/>
    <x v="4"/>
    <s v="Instagram"/>
    <n v="212.49"/>
    <n v="1"/>
    <s v="Completed"/>
    <x v="27"/>
    <x v="0"/>
    <s v="instagram_promo"/>
    <n v="1863.6"/>
    <n v="68858"/>
    <n v="1553"/>
    <s v="TX"/>
    <n v="2.2553661157744924E-2"/>
    <n v="1.2"/>
    <n v="6.43915003219575E-4"/>
  </r>
  <r>
    <s v="01/28/2024"/>
    <s v="GA"/>
    <x v="5"/>
    <s v="Instagram"/>
    <n v="159.99"/>
    <n v="3"/>
    <s v="Completed"/>
    <x v="27"/>
    <x v="0"/>
    <s v="instagram_promo"/>
    <n v="1863.6"/>
    <n v="68858"/>
    <n v="1553"/>
    <s v="TX"/>
    <n v="2.2553661157744924E-2"/>
    <n v="1.2"/>
    <n v="1.9317450096587251E-3"/>
  </r>
  <r>
    <s v="01/28/2024"/>
    <s v="GA"/>
    <x v="2"/>
    <s v="Blog"/>
    <n v="224.99"/>
    <n v="1"/>
    <s v="Completed"/>
    <x v="27"/>
    <x v="1"/>
    <m/>
    <m/>
    <m/>
    <m/>
    <m/>
    <n v="0"/>
    <n v="0"/>
    <n v="0"/>
  </r>
  <r>
    <s v="01/28/2024"/>
    <s v="GA"/>
    <x v="0"/>
    <s v="Instagram"/>
    <n v="169.99"/>
    <n v="2"/>
    <s v="Completed"/>
    <x v="27"/>
    <x v="0"/>
    <s v="instagram_promo"/>
    <n v="1863.6"/>
    <n v="68858"/>
    <n v="1553"/>
    <s v="TX"/>
    <n v="2.2553661157744924E-2"/>
    <n v="1.2"/>
    <n v="1.28783000643915E-3"/>
  </r>
  <r>
    <s v="01/28/2024"/>
    <s v="GA"/>
    <x v="5"/>
    <s v="TikTok"/>
    <n v="159.99"/>
    <n v="1"/>
    <s v="Completed"/>
    <x v="27"/>
    <x v="2"/>
    <m/>
    <m/>
    <m/>
    <m/>
    <m/>
    <n v="0"/>
    <n v="0"/>
    <n v="0"/>
  </r>
  <r>
    <s v="01/28/2024"/>
    <s v="GA"/>
    <x v="2"/>
    <s v="Spotify"/>
    <n v="179.99"/>
    <n v="1"/>
    <s v="Completed"/>
    <x v="27"/>
    <x v="3"/>
    <s v="spotify_promo"/>
    <n v="2752.5"/>
    <n v="48661"/>
    <n v="1101"/>
    <s v="TX"/>
    <n v="2.262592219642013E-2"/>
    <n v="2.5"/>
    <n v="9.0826521344232513E-4"/>
  </r>
  <r>
    <s v="01/28/2024"/>
    <s v="VIP"/>
    <x v="2"/>
    <s v="Instagram"/>
    <n v="359.99"/>
    <n v="2"/>
    <s v="Completed"/>
    <x v="27"/>
    <x v="0"/>
    <s v="instagram_promo"/>
    <n v="1863.6"/>
    <n v="68858"/>
    <n v="1553"/>
    <s v="TX"/>
    <n v="2.2553661157744924E-2"/>
    <n v="1.2"/>
    <n v="1.28783000643915E-3"/>
  </r>
  <r>
    <s v="01/28/2024"/>
    <m/>
    <x v="5"/>
    <s v="Blog"/>
    <n v="159.99"/>
    <n v="1"/>
    <s v="Completed"/>
    <x v="27"/>
    <x v="1"/>
    <m/>
    <m/>
    <m/>
    <m/>
    <m/>
    <n v="0"/>
    <n v="0"/>
    <n v="0"/>
  </r>
  <r>
    <s v="01/28/2024"/>
    <s v="VIP"/>
    <x v="3"/>
    <s v="Instagram"/>
    <n v="299.99"/>
    <n v="3"/>
    <s v="Completed"/>
    <x v="27"/>
    <x v="0"/>
    <s v="instagram_promo"/>
    <n v="1863.6"/>
    <n v="68858"/>
    <n v="1553"/>
    <s v="TX"/>
    <n v="2.2553661157744924E-2"/>
    <n v="1.2"/>
    <n v="1.9317450096587251E-3"/>
  </r>
  <r>
    <s v="01/28/2024"/>
    <s v="GA"/>
    <x v="2"/>
    <s v="Spotify"/>
    <n v="224.99"/>
    <n v="4"/>
    <s v="Completed"/>
    <x v="27"/>
    <x v="3"/>
    <s v="spotify_promo"/>
    <n v="2752.5"/>
    <n v="48661"/>
    <n v="1101"/>
    <s v="TX"/>
    <n v="2.262592219642013E-2"/>
    <n v="2.5"/>
    <n v="3.6330608537693005E-3"/>
  </r>
  <r>
    <s v="01/28/2024"/>
    <s v="GA"/>
    <x v="2"/>
    <s v="Blog"/>
    <n v="179.99"/>
    <n v="1"/>
    <s v="Completed"/>
    <x v="27"/>
    <x v="1"/>
    <m/>
    <m/>
    <m/>
    <m/>
    <m/>
    <n v="0"/>
    <n v="0"/>
    <n v="0"/>
  </r>
  <r>
    <s v="01/28/2024"/>
    <s v="GA"/>
    <x v="3"/>
    <s v="TikTok"/>
    <n v="149.99"/>
    <n v="1"/>
    <s v="Completed"/>
    <x v="27"/>
    <x v="2"/>
    <m/>
    <m/>
    <m/>
    <m/>
    <m/>
    <n v="0"/>
    <n v="0"/>
    <n v="0"/>
  </r>
  <r>
    <s v="01/28/2024"/>
    <s v="VIP"/>
    <x v="3"/>
    <s v="Spotify"/>
    <n v="299.99"/>
    <n v="2"/>
    <s v="Completed"/>
    <x v="27"/>
    <x v="3"/>
    <s v="spotify_promo"/>
    <n v="2752.5"/>
    <n v="48661"/>
    <n v="1101"/>
    <s v="TX"/>
    <n v="2.262592219642013E-2"/>
    <n v="2.5"/>
    <n v="1.8165304268846503E-3"/>
  </r>
  <r>
    <s v="01/28/2024"/>
    <s v="GA"/>
    <x v="1"/>
    <s v="Blog"/>
    <n v="199.99"/>
    <n v="1"/>
    <s v="Completed"/>
    <x v="27"/>
    <x v="1"/>
    <m/>
    <m/>
    <m/>
    <m/>
    <m/>
    <n v="0"/>
    <n v="0"/>
    <n v="0"/>
  </r>
  <r>
    <s v="01/28/2024"/>
    <s v="VIP"/>
    <x v="5"/>
    <s v="TikTok"/>
    <n v="319.99"/>
    <n v="1"/>
    <s v="Completed"/>
    <x v="27"/>
    <x v="2"/>
    <m/>
    <m/>
    <m/>
    <m/>
    <m/>
    <n v="0"/>
    <n v="0"/>
    <n v="0"/>
  </r>
  <r>
    <s v="01/28/2024"/>
    <s v="GA"/>
    <x v="4"/>
    <s v="Instagram"/>
    <n v="169.99"/>
    <n v="2"/>
    <s v="Completed"/>
    <x v="27"/>
    <x v="0"/>
    <s v="instagram_promo"/>
    <n v="1863.6"/>
    <n v="68858"/>
    <n v="1553"/>
    <s v="TX"/>
    <n v="2.2553661157744924E-2"/>
    <n v="1.2"/>
    <n v="1.28783000643915E-3"/>
  </r>
  <r>
    <s v="01/28/2024"/>
    <s v="VIP"/>
    <x v="3"/>
    <s v="Instagram"/>
    <n v="299.99"/>
    <n v="2"/>
    <s v="Completed"/>
    <x v="27"/>
    <x v="0"/>
    <s v="instagram_promo"/>
    <n v="1863.6"/>
    <n v="68858"/>
    <n v="1553"/>
    <s v="TX"/>
    <n v="2.2553661157744924E-2"/>
    <n v="1.2"/>
    <n v="1.28783000643915E-3"/>
  </r>
  <r>
    <s v="01/28/2024"/>
    <m/>
    <x v="3"/>
    <s v="Instagram"/>
    <n v="149.99"/>
    <n v="2"/>
    <s v="Completed"/>
    <x v="27"/>
    <x v="0"/>
    <s v="instagram_promo"/>
    <n v="1863.6"/>
    <n v="68858"/>
    <n v="1553"/>
    <s v="TX"/>
    <n v="2.2553661157744924E-2"/>
    <n v="1.2"/>
    <n v="1.28783000643915E-3"/>
  </r>
  <r>
    <s v="01/28/2024"/>
    <s v="GA"/>
    <x v="3"/>
    <s v="TikTok"/>
    <n v="149.99"/>
    <n v="1"/>
    <s v="Completed"/>
    <x v="27"/>
    <x v="2"/>
    <m/>
    <m/>
    <m/>
    <m/>
    <m/>
    <n v="0"/>
    <n v="0"/>
    <n v="0"/>
  </r>
  <r>
    <s v="01/28/2024"/>
    <s v="GA"/>
    <x v="3"/>
    <s v="Blog"/>
    <n v="149.99"/>
    <n v="1"/>
    <s v="Completed"/>
    <x v="27"/>
    <x v="1"/>
    <m/>
    <m/>
    <m/>
    <m/>
    <m/>
    <n v="0"/>
    <n v="0"/>
    <n v="0"/>
  </r>
  <r>
    <s v="01/28/2024"/>
    <s v="GA"/>
    <x v="5"/>
    <s v="TikTok"/>
    <n v="199.99"/>
    <n v="1"/>
    <s v="Completed"/>
    <x v="27"/>
    <x v="2"/>
    <m/>
    <m/>
    <m/>
    <m/>
    <m/>
    <n v="0"/>
    <n v="0"/>
    <n v="0"/>
  </r>
  <r>
    <s v="01/29/2024"/>
    <s v="GA"/>
    <x v="0"/>
    <s v="Spotify"/>
    <n v="169.99"/>
    <n v="1"/>
    <s v="Completed"/>
    <x v="28"/>
    <x v="3"/>
    <m/>
    <m/>
    <m/>
    <m/>
    <m/>
    <n v="0"/>
    <n v="0"/>
    <n v="0"/>
  </r>
  <r>
    <s v="01/29/2024"/>
    <s v="GA"/>
    <x v="1"/>
    <s v="Instagram"/>
    <n v="199.99"/>
    <n v="1"/>
    <s v="Completed"/>
    <x v="28"/>
    <x v="0"/>
    <s v="instagram_promo"/>
    <n v="1422"/>
    <n v="53577"/>
    <n v="1185"/>
    <s v="TEX"/>
    <n v="2.2117699759225042E-2"/>
    <n v="1.2"/>
    <n v="8.438818565400844E-4"/>
  </r>
  <r>
    <s v="01/29/2024"/>
    <s v="GA"/>
    <x v="3"/>
    <s v="Instagram"/>
    <n v="149.99"/>
    <n v="1"/>
    <s v="Completed"/>
    <x v="28"/>
    <x v="0"/>
    <s v="instagram_promo"/>
    <n v="1422"/>
    <n v="53577"/>
    <n v="1185"/>
    <s v="TEX"/>
    <n v="2.2117699759225042E-2"/>
    <n v="1.2"/>
    <n v="8.438818565400844E-4"/>
  </r>
  <r>
    <s v="01/29/2024"/>
    <s v="GA"/>
    <x v="5"/>
    <s v="TikTok"/>
    <n v="199.99"/>
    <n v="1"/>
    <s v="Completed"/>
    <x v="28"/>
    <x v="2"/>
    <m/>
    <m/>
    <m/>
    <m/>
    <m/>
    <n v="0"/>
    <n v="0"/>
    <n v="0"/>
  </r>
  <r>
    <s v="01/29/2024"/>
    <s v="GA"/>
    <x v="4"/>
    <s v="Instagram"/>
    <n v="169.99"/>
    <n v="1"/>
    <s v="Completed"/>
    <x v="28"/>
    <x v="0"/>
    <s v="instagram_promo"/>
    <n v="1422"/>
    <n v="53577"/>
    <n v="1185"/>
    <s v="TEX"/>
    <n v="2.2117699759225042E-2"/>
    <n v="1.2"/>
    <n v="8.438818565400844E-4"/>
  </r>
  <r>
    <s v="01/29/2024"/>
    <s v="GA"/>
    <x v="3"/>
    <s v="Instagram"/>
    <n v="149.99"/>
    <n v="1"/>
    <s v="Completed"/>
    <x v="28"/>
    <x v="0"/>
    <s v="instagram_promo"/>
    <n v="1422"/>
    <n v="53577"/>
    <n v="1185"/>
    <s v="TEX"/>
    <n v="2.2117699759225042E-2"/>
    <n v="1.2"/>
    <n v="8.438818565400844E-4"/>
  </r>
  <r>
    <s v="01/29/2024"/>
    <s v="GA"/>
    <x v="2"/>
    <s v="Instagram"/>
    <n v="179.99"/>
    <n v="2"/>
    <s v="Completed"/>
    <x v="28"/>
    <x v="0"/>
    <s v="instagram_promo"/>
    <n v="1422"/>
    <n v="53577"/>
    <n v="1185"/>
    <s v="TEX"/>
    <n v="2.2117699759225042E-2"/>
    <n v="1.2"/>
    <n v="1.6877637130801688E-3"/>
  </r>
  <r>
    <s v="01/29/2024"/>
    <s v="GA"/>
    <x v="4"/>
    <s v="Instagram"/>
    <n v="169.99"/>
    <n v="1"/>
    <s v="Completed"/>
    <x v="28"/>
    <x v="0"/>
    <s v="instagram_promo"/>
    <n v="1422"/>
    <n v="53577"/>
    <n v="1185"/>
    <s v="TEX"/>
    <n v="2.2117699759225042E-2"/>
    <n v="1.2"/>
    <n v="8.438818565400844E-4"/>
  </r>
  <r>
    <s v="01/29/2024"/>
    <s v="GA"/>
    <x v="4"/>
    <s v="TikTok"/>
    <n v="169.99"/>
    <n v="1"/>
    <s v="Completed"/>
    <x v="28"/>
    <x v="2"/>
    <m/>
    <m/>
    <m/>
    <m/>
    <m/>
    <n v="0"/>
    <n v="0"/>
    <n v="0"/>
  </r>
  <r>
    <s v="01/29/2024"/>
    <m/>
    <x v="4"/>
    <s v="Spotify"/>
    <n v="169.99"/>
    <n v="3"/>
    <s v="Completed"/>
    <x v="28"/>
    <x v="3"/>
    <m/>
    <m/>
    <m/>
    <m/>
    <m/>
    <n v="0"/>
    <n v="0"/>
    <n v="0"/>
  </r>
  <r>
    <s v="01/29/2024"/>
    <s v="GA"/>
    <x v="4"/>
    <s v="TikTok"/>
    <n v="169.99"/>
    <n v="1"/>
    <s v="Completed"/>
    <x v="28"/>
    <x v="2"/>
    <m/>
    <m/>
    <m/>
    <m/>
    <m/>
    <n v="0"/>
    <n v="0"/>
    <n v="0"/>
  </r>
  <r>
    <s v="01/29/2024"/>
    <m/>
    <x v="3"/>
    <s v="Spotify"/>
    <n v="149.99"/>
    <n v="2"/>
    <s v="Completed"/>
    <x v="28"/>
    <x v="3"/>
    <m/>
    <m/>
    <m/>
    <m/>
    <m/>
    <n v="0"/>
    <n v="0"/>
    <n v="0"/>
  </r>
  <r>
    <s v="01/29/2024"/>
    <s v="VIP"/>
    <x v="1"/>
    <s v="Instagram"/>
    <n v="399.99"/>
    <n v="1"/>
    <s v="Completed"/>
    <x v="28"/>
    <x v="0"/>
    <s v="instagram_promo"/>
    <n v="1422"/>
    <n v="53577"/>
    <n v="1185"/>
    <s v="TEX"/>
    <n v="2.2117699759225042E-2"/>
    <n v="1.2"/>
    <n v="8.438818565400844E-4"/>
  </r>
  <r>
    <s v="01/29/2024"/>
    <s v="GA"/>
    <x v="1"/>
    <s v="Instagram"/>
    <n v="199.99"/>
    <n v="1"/>
    <s v="Completed"/>
    <x v="28"/>
    <x v="0"/>
    <s v="instagram_promo"/>
    <n v="1422"/>
    <n v="53577"/>
    <n v="1185"/>
    <s v="TEX"/>
    <n v="2.2117699759225042E-2"/>
    <n v="1.2"/>
    <n v="8.438818565400844E-4"/>
  </r>
  <r>
    <s v="01/29/2024"/>
    <s v="GA"/>
    <x v="3"/>
    <s v="Instagram"/>
    <n v="149.99"/>
    <n v="1"/>
    <s v="Completed"/>
    <x v="28"/>
    <x v="0"/>
    <s v="instagram_promo"/>
    <n v="1422"/>
    <n v="53577"/>
    <n v="1185"/>
    <s v="TEX"/>
    <n v="2.2117699759225042E-2"/>
    <n v="1.2"/>
    <n v="8.438818565400844E-4"/>
  </r>
  <r>
    <s v="01/29/2024"/>
    <s v="GA"/>
    <x v="3"/>
    <s v="Instagram"/>
    <n v="149.99"/>
    <n v="1"/>
    <s v="Completed"/>
    <x v="28"/>
    <x v="0"/>
    <s v="instagram_promo"/>
    <n v="1422"/>
    <n v="53577"/>
    <n v="1185"/>
    <s v="TEX"/>
    <n v="2.2117699759225042E-2"/>
    <n v="1.2"/>
    <n v="8.438818565400844E-4"/>
  </r>
  <r>
    <s v="01/29/2024"/>
    <s v="GA"/>
    <x v="5"/>
    <s v="TikTok"/>
    <n v="159.99"/>
    <n v="4"/>
    <s v="Completed"/>
    <x v="28"/>
    <x v="2"/>
    <m/>
    <m/>
    <m/>
    <m/>
    <m/>
    <n v="0"/>
    <n v="0"/>
    <n v="0"/>
  </r>
  <r>
    <s v="01/29/2024"/>
    <s v="GA"/>
    <x v="1"/>
    <s v="Blog"/>
    <n v="249.99"/>
    <n v="1"/>
    <s v="Completed"/>
    <x v="28"/>
    <x v="1"/>
    <m/>
    <m/>
    <m/>
    <m/>
    <m/>
    <n v="0"/>
    <n v="0"/>
    <n v="0"/>
  </r>
  <r>
    <s v="01/29/2024"/>
    <s v="GA"/>
    <x v="2"/>
    <s v="TikTok"/>
    <n v="179.99"/>
    <n v="2"/>
    <s v="Completed"/>
    <x v="28"/>
    <x v="2"/>
    <m/>
    <m/>
    <m/>
    <m/>
    <m/>
    <n v="0"/>
    <n v="0"/>
    <n v="0"/>
  </r>
  <r>
    <s v="01/29/2024"/>
    <s v="GA"/>
    <x v="3"/>
    <s v="TikTok"/>
    <n v="187.49"/>
    <n v="1"/>
    <s v="Completed"/>
    <x v="28"/>
    <x v="2"/>
    <m/>
    <m/>
    <m/>
    <m/>
    <m/>
    <n v="0"/>
    <n v="0"/>
    <n v="0"/>
  </r>
  <r>
    <s v="01/29/2024"/>
    <m/>
    <x v="2"/>
    <s v="TikTok"/>
    <n v="179.99"/>
    <n v="1"/>
    <s v="Completed"/>
    <x v="28"/>
    <x v="2"/>
    <m/>
    <m/>
    <m/>
    <m/>
    <m/>
    <n v="0"/>
    <n v="0"/>
    <n v="0"/>
  </r>
  <r>
    <s v="01/29/2024"/>
    <s v="VIP"/>
    <x v="3"/>
    <s v="TikTok"/>
    <n v="299.99"/>
    <n v="1"/>
    <s v="Completed"/>
    <x v="28"/>
    <x v="2"/>
    <m/>
    <m/>
    <m/>
    <m/>
    <m/>
    <n v="0"/>
    <n v="0"/>
    <n v="0"/>
  </r>
  <r>
    <s v="01/29/2024"/>
    <s v="VIP"/>
    <x v="3"/>
    <s v="TikTok"/>
    <n v="299.99"/>
    <n v="3"/>
    <s v="Completed"/>
    <x v="28"/>
    <x v="2"/>
    <m/>
    <m/>
    <m/>
    <m/>
    <m/>
    <n v="0"/>
    <n v="0"/>
    <n v="0"/>
  </r>
  <r>
    <s v="01/29/2024"/>
    <s v="GA"/>
    <x v="2"/>
    <s v="Instagram"/>
    <n v="224.99"/>
    <n v="1"/>
    <s v="Completed"/>
    <x v="28"/>
    <x v="0"/>
    <s v="instagram_promo"/>
    <n v="1422"/>
    <n v="53577"/>
    <n v="1185"/>
    <s v="TEX"/>
    <n v="2.2117699759225042E-2"/>
    <n v="1.2"/>
    <n v="8.438818565400844E-4"/>
  </r>
  <r>
    <s v="01/29/2024"/>
    <s v="GA"/>
    <x v="4"/>
    <s v="Spotify"/>
    <n v="169.99"/>
    <n v="1"/>
    <s v="Completed"/>
    <x v="28"/>
    <x v="3"/>
    <m/>
    <m/>
    <m/>
    <m/>
    <m/>
    <n v="0"/>
    <n v="0"/>
    <n v="0"/>
  </r>
  <r>
    <s v="01/29/2024"/>
    <s v="GA"/>
    <x v="0"/>
    <s v="Instagram"/>
    <n v="169.99"/>
    <n v="1"/>
    <s v="Completed"/>
    <x v="28"/>
    <x v="0"/>
    <s v="instagram_promo"/>
    <n v="1422"/>
    <n v="53577"/>
    <n v="1185"/>
    <s v="TEX"/>
    <n v="2.2117699759225042E-2"/>
    <n v="1.2"/>
    <n v="8.438818565400844E-4"/>
  </r>
  <r>
    <s v="01/29/2024"/>
    <s v="GA"/>
    <x v="2"/>
    <s v="Spotify"/>
    <n v="179.99"/>
    <n v="4"/>
    <s v="Completed"/>
    <x v="28"/>
    <x v="3"/>
    <m/>
    <m/>
    <m/>
    <m/>
    <m/>
    <n v="0"/>
    <n v="0"/>
    <n v="0"/>
  </r>
  <r>
    <s v="01/29/2024"/>
    <s v="GA"/>
    <x v="3"/>
    <s v="Spotify"/>
    <n v="149.99"/>
    <n v="3"/>
    <s v="Completed"/>
    <x v="28"/>
    <x v="3"/>
    <m/>
    <m/>
    <m/>
    <m/>
    <m/>
    <n v="0"/>
    <n v="0"/>
    <n v="0"/>
  </r>
  <r>
    <s v="01/29/2024"/>
    <s v="GA"/>
    <x v="5"/>
    <s v="TikTok"/>
    <n v="159.99"/>
    <n v="1"/>
    <s v="Completed"/>
    <x v="28"/>
    <x v="2"/>
    <m/>
    <m/>
    <m/>
    <m/>
    <m/>
    <n v="0"/>
    <n v="0"/>
    <n v="0"/>
  </r>
  <r>
    <s v="01/29/2024"/>
    <s v="GA"/>
    <x v="3"/>
    <s v="Spotify"/>
    <n v="149.99"/>
    <n v="2"/>
    <s v="Completed"/>
    <x v="28"/>
    <x v="3"/>
    <m/>
    <m/>
    <m/>
    <m/>
    <m/>
    <n v="0"/>
    <n v="0"/>
    <n v="0"/>
  </r>
  <r>
    <s v="01/29/2024"/>
    <s v="GA"/>
    <x v="2"/>
    <s v="Spotify"/>
    <n v="179.99"/>
    <n v="1"/>
    <s v="Completed"/>
    <x v="28"/>
    <x v="3"/>
    <m/>
    <m/>
    <m/>
    <m/>
    <m/>
    <n v="0"/>
    <n v="0"/>
    <n v="0"/>
  </r>
  <r>
    <s v="01/29/2024"/>
    <s v="GA"/>
    <x v="3"/>
    <s v="TikTok"/>
    <n v="187.49"/>
    <n v="3"/>
    <s v="Completed"/>
    <x v="28"/>
    <x v="2"/>
    <m/>
    <m/>
    <m/>
    <m/>
    <m/>
    <n v="0"/>
    <n v="0"/>
    <n v="0"/>
  </r>
  <r>
    <s v="01/29/2024"/>
    <s v="GA"/>
    <x v="0"/>
    <s v="TikTok"/>
    <n v="169.99"/>
    <n v="4"/>
    <s v="Completed"/>
    <x v="28"/>
    <x v="2"/>
    <m/>
    <m/>
    <m/>
    <m/>
    <m/>
    <n v="0"/>
    <n v="0"/>
    <n v="0"/>
  </r>
  <r>
    <s v="01/29/2024"/>
    <s v="GA"/>
    <x v="4"/>
    <s v="Instagram"/>
    <n v="169.99"/>
    <n v="3"/>
    <s v="Completed"/>
    <x v="28"/>
    <x v="0"/>
    <s v="instagram_promo"/>
    <n v="1422"/>
    <n v="53577"/>
    <n v="1185"/>
    <s v="TEX"/>
    <n v="2.2117699759225042E-2"/>
    <n v="1.2"/>
    <n v="2.5316455696202532E-3"/>
  </r>
  <r>
    <s v="01/29/2024"/>
    <s v="GA"/>
    <x v="3"/>
    <s v="TikTok"/>
    <n v="149.99"/>
    <n v="1"/>
    <s v="Completed"/>
    <x v="28"/>
    <x v="2"/>
    <m/>
    <m/>
    <m/>
    <m/>
    <m/>
    <n v="0"/>
    <n v="0"/>
    <n v="0"/>
  </r>
  <r>
    <s v="01/29/2024"/>
    <s v="GA"/>
    <x v="0"/>
    <s v="TikTok"/>
    <n v="169.99"/>
    <n v="4"/>
    <s v="Completed"/>
    <x v="28"/>
    <x v="2"/>
    <m/>
    <m/>
    <m/>
    <m/>
    <m/>
    <n v="0"/>
    <n v="0"/>
    <n v="0"/>
  </r>
  <r>
    <s v="01/29/2024"/>
    <s v="GA"/>
    <x v="3"/>
    <s v="Blog"/>
    <n v="149.99"/>
    <n v="2"/>
    <s v="Completed"/>
    <x v="28"/>
    <x v="1"/>
    <m/>
    <m/>
    <m/>
    <m/>
    <m/>
    <n v="0"/>
    <n v="0"/>
    <n v="0"/>
  </r>
  <r>
    <s v="01/29/2024"/>
    <s v="GA"/>
    <x v="3"/>
    <s v="Instagram"/>
    <n v="187.49"/>
    <n v="1"/>
    <s v="Completed"/>
    <x v="28"/>
    <x v="0"/>
    <s v="instagram_promo"/>
    <n v="1422"/>
    <n v="53577"/>
    <n v="1185"/>
    <s v="TEX"/>
    <n v="2.2117699759225042E-2"/>
    <n v="1.2"/>
    <n v="8.438818565400844E-4"/>
  </r>
  <r>
    <s v="01/29/2024"/>
    <s v="GA"/>
    <x v="1"/>
    <s v="TikTok"/>
    <n v="249.99"/>
    <n v="2"/>
    <s v="Completed"/>
    <x v="28"/>
    <x v="2"/>
    <m/>
    <m/>
    <m/>
    <m/>
    <m/>
    <n v="0"/>
    <n v="0"/>
    <n v="0"/>
  </r>
  <r>
    <s v="01/29/2024"/>
    <s v="GA"/>
    <x v="5"/>
    <s v="Spotify"/>
    <n v="159.99"/>
    <n v="1"/>
    <s v="Completed"/>
    <x v="28"/>
    <x v="3"/>
    <m/>
    <m/>
    <m/>
    <m/>
    <m/>
    <n v="0"/>
    <n v="0"/>
    <n v="0"/>
  </r>
  <r>
    <s v="01/29/2024"/>
    <s v="GA"/>
    <x v="3"/>
    <s v="Spotify"/>
    <n v="149.99"/>
    <n v="1"/>
    <s v="Completed"/>
    <x v="28"/>
    <x v="3"/>
    <m/>
    <m/>
    <m/>
    <m/>
    <m/>
    <n v="0"/>
    <n v="0"/>
    <n v="0"/>
  </r>
  <r>
    <s v="01/29/2024"/>
    <s v="GA"/>
    <x v="2"/>
    <s v="Instagram"/>
    <n v="179.99"/>
    <n v="1"/>
    <s v="Completed"/>
    <x v="28"/>
    <x v="0"/>
    <s v="instagram_promo"/>
    <n v="1422"/>
    <n v="53577"/>
    <n v="1185"/>
    <s v="TEX"/>
    <n v="2.2117699759225042E-2"/>
    <n v="1.2"/>
    <n v="8.438818565400844E-4"/>
  </r>
  <r>
    <s v="01/29/2024"/>
    <s v="GA"/>
    <x v="2"/>
    <s v="TikTok"/>
    <n v="179.99"/>
    <n v="2"/>
    <s v="Completed"/>
    <x v="28"/>
    <x v="2"/>
    <m/>
    <m/>
    <m/>
    <m/>
    <m/>
    <n v="0"/>
    <n v="0"/>
    <n v="0"/>
  </r>
  <r>
    <s v="01/29/2024"/>
    <s v="GA"/>
    <x v="3"/>
    <s v="Instagram"/>
    <n v="149.99"/>
    <n v="2"/>
    <s v="Completed"/>
    <x v="28"/>
    <x v="0"/>
    <s v="instagram_promo"/>
    <n v="1422"/>
    <n v="53577"/>
    <n v="1185"/>
    <s v="TEX"/>
    <n v="2.2117699759225042E-2"/>
    <n v="1.2"/>
    <n v="1.6877637130801688E-3"/>
  </r>
  <r>
    <s v="01/29/2024"/>
    <m/>
    <x v="1"/>
    <s v="TikTok"/>
    <n v="199.99"/>
    <n v="1"/>
    <s v="Completed"/>
    <x v="28"/>
    <x v="2"/>
    <m/>
    <m/>
    <m/>
    <m/>
    <m/>
    <n v="0"/>
    <n v="0"/>
    <n v="0"/>
  </r>
  <r>
    <s v="01/29/2024"/>
    <s v="GA"/>
    <x v="4"/>
    <s v="Spotify"/>
    <n v="169.99"/>
    <n v="2"/>
    <s v="Completed"/>
    <x v="28"/>
    <x v="3"/>
    <m/>
    <m/>
    <m/>
    <m/>
    <m/>
    <n v="0"/>
    <n v="0"/>
    <n v="0"/>
  </r>
  <r>
    <s v="01/29/2024"/>
    <s v="VIP"/>
    <x v="3"/>
    <s v="TikTok"/>
    <n v="299.99"/>
    <n v="3"/>
    <s v="Completed"/>
    <x v="28"/>
    <x v="2"/>
    <m/>
    <m/>
    <m/>
    <m/>
    <m/>
    <n v="0"/>
    <n v="0"/>
    <n v="0"/>
  </r>
  <r>
    <s v="01/29/2024"/>
    <s v="VIP"/>
    <x v="5"/>
    <s v="TikTok"/>
    <n v="319.99"/>
    <n v="1"/>
    <s v="Completed"/>
    <x v="28"/>
    <x v="2"/>
    <m/>
    <m/>
    <m/>
    <m/>
    <m/>
    <n v="0"/>
    <n v="0"/>
    <n v="0"/>
  </r>
  <r>
    <s v="01/29/2024"/>
    <s v="GA"/>
    <x v="0"/>
    <s v="Instagram"/>
    <n v="212.49"/>
    <n v="2"/>
    <s v="Completed"/>
    <x v="28"/>
    <x v="0"/>
    <s v="instagram_promo"/>
    <n v="1422"/>
    <n v="53577"/>
    <n v="1185"/>
    <s v="TEX"/>
    <n v="2.2117699759225042E-2"/>
    <n v="1.2"/>
    <n v="1.6877637130801688E-3"/>
  </r>
  <r>
    <s v="01/29/2024"/>
    <s v="VIP"/>
    <x v="3"/>
    <s v="TikTok"/>
    <n v="299.99"/>
    <n v="2"/>
    <s v="Completed"/>
    <x v="28"/>
    <x v="2"/>
    <m/>
    <m/>
    <m/>
    <m/>
    <m/>
    <n v="0"/>
    <n v="0"/>
    <n v="0"/>
  </r>
  <r>
    <s v="01/29/2024"/>
    <s v="GA"/>
    <x v="2"/>
    <s v="Blog"/>
    <n v="224.99"/>
    <n v="2"/>
    <s v="Completed"/>
    <x v="28"/>
    <x v="1"/>
    <m/>
    <m/>
    <m/>
    <m/>
    <m/>
    <n v="0"/>
    <n v="0"/>
    <n v="0"/>
  </r>
  <r>
    <s v="01/29/2024"/>
    <s v="GA"/>
    <x v="3"/>
    <s v="Blog"/>
    <n v="149.99"/>
    <n v="2"/>
    <s v="Completed"/>
    <x v="28"/>
    <x v="1"/>
    <m/>
    <m/>
    <m/>
    <m/>
    <m/>
    <n v="0"/>
    <n v="0"/>
    <n v="0"/>
  </r>
  <r>
    <s v="01/29/2024"/>
    <s v="GA"/>
    <x v="1"/>
    <s v="Instagram"/>
    <n v="199.99"/>
    <n v="2"/>
    <s v="Completed"/>
    <x v="28"/>
    <x v="0"/>
    <s v="instagram_promo"/>
    <n v="1422"/>
    <n v="53577"/>
    <n v="1185"/>
    <s v="TEX"/>
    <n v="2.2117699759225042E-2"/>
    <n v="1.2"/>
    <n v="1.6877637130801688E-3"/>
  </r>
  <r>
    <s v="01/29/2024"/>
    <s v="GA"/>
    <x v="2"/>
    <s v="Instagram"/>
    <n v="179.99"/>
    <n v="1"/>
    <s v="Completed"/>
    <x v="28"/>
    <x v="0"/>
    <s v="instagram_promo"/>
    <n v="1422"/>
    <n v="53577"/>
    <n v="1185"/>
    <s v="TEX"/>
    <n v="2.2117699759225042E-2"/>
    <n v="1.2"/>
    <n v="8.438818565400844E-4"/>
  </r>
  <r>
    <s v="01/29/2024"/>
    <s v="GA"/>
    <x v="2"/>
    <s v="Instagram"/>
    <n v="224.99"/>
    <n v="3"/>
    <s v="Completed"/>
    <x v="28"/>
    <x v="0"/>
    <s v="instagram_promo"/>
    <n v="1422"/>
    <n v="53577"/>
    <n v="1185"/>
    <s v="TEX"/>
    <n v="2.2117699759225042E-2"/>
    <n v="1.2"/>
    <n v="2.5316455696202532E-3"/>
  </r>
  <r>
    <s v="01/29/2024"/>
    <s v="GA"/>
    <x v="3"/>
    <s v="Spotify"/>
    <n v="149.99"/>
    <n v="2"/>
    <s v="Completed"/>
    <x v="28"/>
    <x v="3"/>
    <m/>
    <m/>
    <m/>
    <m/>
    <m/>
    <n v="0"/>
    <n v="0"/>
    <n v="0"/>
  </r>
  <r>
    <s v="01/29/2024"/>
    <s v="VIP"/>
    <x v="0"/>
    <s v="Blog"/>
    <n v="339.99"/>
    <n v="1"/>
    <s v="Completed"/>
    <x v="28"/>
    <x v="1"/>
    <m/>
    <m/>
    <m/>
    <m/>
    <m/>
    <n v="0"/>
    <n v="0"/>
    <n v="0"/>
  </r>
  <r>
    <s v="01/29/2024"/>
    <s v="GA"/>
    <x v="3"/>
    <s v="Instagram"/>
    <n v="149.99"/>
    <n v="2"/>
    <s v="Completed"/>
    <x v="28"/>
    <x v="0"/>
    <s v="instagram_promo"/>
    <n v="1422"/>
    <n v="53577"/>
    <n v="1185"/>
    <s v="TEX"/>
    <n v="2.2117699759225042E-2"/>
    <n v="1.2"/>
    <n v="1.6877637130801688E-3"/>
  </r>
  <r>
    <s v="01/29/2024"/>
    <s v="VIP"/>
    <x v="3"/>
    <s v="Instagram"/>
    <n v="299.99"/>
    <n v="2"/>
    <s v="Completed"/>
    <x v="28"/>
    <x v="0"/>
    <s v="instagram_promo"/>
    <n v="1422"/>
    <n v="53577"/>
    <n v="1185"/>
    <s v="TEX"/>
    <n v="2.2117699759225042E-2"/>
    <n v="1.2"/>
    <n v="1.6877637130801688E-3"/>
  </r>
  <r>
    <s v="01/29/2024"/>
    <s v="GA"/>
    <x v="3"/>
    <s v="Blog"/>
    <n v="187.49"/>
    <n v="1"/>
    <s v="Completed"/>
    <x v="28"/>
    <x v="1"/>
    <m/>
    <m/>
    <m/>
    <m/>
    <m/>
    <n v="0"/>
    <n v="0"/>
    <n v="0"/>
  </r>
  <r>
    <s v="01/29/2024"/>
    <s v="GA"/>
    <x v="3"/>
    <s v="Spotify"/>
    <n v="149.99"/>
    <n v="1"/>
    <s v="Completed"/>
    <x v="28"/>
    <x v="3"/>
    <m/>
    <m/>
    <m/>
    <m/>
    <m/>
    <n v="0"/>
    <n v="0"/>
    <n v="0"/>
  </r>
  <r>
    <s v="01/29/2024"/>
    <m/>
    <x v="2"/>
    <s v="Blog"/>
    <n v="179.99"/>
    <n v="1"/>
    <s v="Completed"/>
    <x v="28"/>
    <x v="1"/>
    <m/>
    <m/>
    <m/>
    <m/>
    <m/>
    <n v="0"/>
    <n v="0"/>
    <n v="0"/>
  </r>
  <r>
    <s v="01/29/2024"/>
    <s v="GA"/>
    <x v="5"/>
    <s v="Spotify"/>
    <n v="199.99"/>
    <n v="1"/>
    <s v="Completed"/>
    <x v="28"/>
    <x v="3"/>
    <m/>
    <m/>
    <m/>
    <m/>
    <m/>
    <n v="0"/>
    <n v="0"/>
    <n v="0"/>
  </r>
  <r>
    <s v="01/29/2024"/>
    <s v="GA"/>
    <x v="5"/>
    <s v="Blog"/>
    <n v="159.99"/>
    <n v="2"/>
    <s v="Completed"/>
    <x v="28"/>
    <x v="1"/>
    <m/>
    <m/>
    <m/>
    <m/>
    <m/>
    <n v="0"/>
    <n v="0"/>
    <n v="0"/>
  </r>
  <r>
    <s v="01/29/2024"/>
    <s v="GA"/>
    <x v="3"/>
    <s v="Instagram"/>
    <n v="149.99"/>
    <n v="1"/>
    <s v="Completed"/>
    <x v="28"/>
    <x v="0"/>
    <s v="instagram_promo"/>
    <n v="1422"/>
    <n v="53577"/>
    <n v="1185"/>
    <s v="TEX"/>
    <n v="2.2117699759225042E-2"/>
    <n v="1.2"/>
    <n v="8.438818565400844E-4"/>
  </r>
  <r>
    <s v="01/29/2024"/>
    <s v="VIP"/>
    <x v="2"/>
    <s v="TikTok"/>
    <n v="359.99"/>
    <n v="1"/>
    <s v="Completed"/>
    <x v="28"/>
    <x v="2"/>
    <m/>
    <m/>
    <m/>
    <m/>
    <m/>
    <n v="0"/>
    <n v="0"/>
    <n v="0"/>
  </r>
  <r>
    <s v="01/29/2024"/>
    <s v="GA"/>
    <x v="2"/>
    <s v="Instagram"/>
    <n v="179.99"/>
    <n v="1"/>
    <s v="Completed"/>
    <x v="28"/>
    <x v="0"/>
    <s v="instagram_promo"/>
    <n v="1422"/>
    <n v="53577"/>
    <n v="1185"/>
    <s v="TEX"/>
    <n v="2.2117699759225042E-2"/>
    <n v="1.2"/>
    <n v="8.438818565400844E-4"/>
  </r>
  <r>
    <s v="01/29/2024"/>
    <s v="GA"/>
    <x v="2"/>
    <s v="Instagram"/>
    <n v="179.99"/>
    <n v="1"/>
    <s v="Completed"/>
    <x v="28"/>
    <x v="0"/>
    <s v="instagram_promo"/>
    <n v="1422"/>
    <n v="53577"/>
    <n v="1185"/>
    <s v="TEX"/>
    <n v="2.2117699759225042E-2"/>
    <n v="1.2"/>
    <n v="8.438818565400844E-4"/>
  </r>
  <r>
    <s v="01/29/2024"/>
    <s v="GA"/>
    <x v="3"/>
    <s v="Instagram"/>
    <n v="187.49"/>
    <n v="1"/>
    <s v="Completed"/>
    <x v="28"/>
    <x v="0"/>
    <s v="instagram_promo"/>
    <n v="1422"/>
    <n v="53577"/>
    <n v="1185"/>
    <s v="TEX"/>
    <n v="2.2117699759225042E-2"/>
    <n v="1.2"/>
    <n v="8.438818565400844E-4"/>
  </r>
  <r>
    <s v="01/29/2024"/>
    <s v="GA"/>
    <x v="3"/>
    <s v="Instagram"/>
    <n v="187.49"/>
    <n v="1"/>
    <s v="Completed"/>
    <x v="28"/>
    <x v="0"/>
    <s v="instagram_promo"/>
    <n v="1422"/>
    <n v="53577"/>
    <n v="1185"/>
    <s v="TEX"/>
    <n v="2.2117699759225042E-2"/>
    <n v="1.2"/>
    <n v="8.438818565400844E-4"/>
  </r>
  <r>
    <s v="01/29/2024"/>
    <s v="GA"/>
    <x v="3"/>
    <s v="TikTok"/>
    <n v="149.99"/>
    <n v="1"/>
    <s v="Completed"/>
    <x v="28"/>
    <x v="2"/>
    <m/>
    <m/>
    <m/>
    <m/>
    <m/>
    <n v="0"/>
    <n v="0"/>
    <n v="0"/>
  </r>
  <r>
    <s v="01/29/2024"/>
    <s v="GA"/>
    <x v="1"/>
    <s v="Spotify"/>
    <n v="199.99"/>
    <n v="1"/>
    <s v="Completed"/>
    <x v="28"/>
    <x v="3"/>
    <m/>
    <m/>
    <m/>
    <m/>
    <m/>
    <n v="0"/>
    <n v="0"/>
    <n v="0"/>
  </r>
  <r>
    <s v="01/29/2024"/>
    <s v="VIP"/>
    <x v="0"/>
    <s v="Instagram"/>
    <n v="339.99"/>
    <n v="4"/>
    <s v="Completed"/>
    <x v="28"/>
    <x v="0"/>
    <s v="instagram_promo"/>
    <n v="1422"/>
    <n v="53577"/>
    <n v="1185"/>
    <s v="TEX"/>
    <n v="2.2117699759225042E-2"/>
    <n v="1.2"/>
    <n v="3.3755274261603376E-3"/>
  </r>
  <r>
    <s v="01/29/2024"/>
    <s v="VIP"/>
    <x v="2"/>
    <s v="Blog"/>
    <n v="359.99"/>
    <n v="4"/>
    <s v="Completed"/>
    <x v="28"/>
    <x v="1"/>
    <m/>
    <m/>
    <m/>
    <m/>
    <m/>
    <n v="0"/>
    <n v="0"/>
    <n v="0"/>
  </r>
  <r>
    <s v="01/29/2024"/>
    <s v="GA"/>
    <x v="1"/>
    <s v="Instagram"/>
    <n v="199.99"/>
    <n v="1"/>
    <s v="Completed"/>
    <x v="28"/>
    <x v="0"/>
    <s v="instagram_promo"/>
    <n v="1422"/>
    <n v="53577"/>
    <n v="1185"/>
    <s v="TEX"/>
    <n v="2.2117699759225042E-2"/>
    <n v="1.2"/>
    <n v="8.438818565400844E-4"/>
  </r>
  <r>
    <s v="01/29/2024"/>
    <s v="VIP"/>
    <x v="5"/>
    <s v="Instagram"/>
    <n v="319.99"/>
    <n v="1"/>
    <s v="Completed"/>
    <x v="28"/>
    <x v="0"/>
    <s v="instagram_promo"/>
    <n v="1422"/>
    <n v="53577"/>
    <n v="1185"/>
    <s v="TEX"/>
    <n v="2.2117699759225042E-2"/>
    <n v="1.2"/>
    <n v="8.438818565400844E-4"/>
  </r>
  <r>
    <s v="01/29/2024"/>
    <s v="GA"/>
    <x v="1"/>
    <s v="Instagram"/>
    <n v="199.99"/>
    <n v="2"/>
    <s v="Completed"/>
    <x v="28"/>
    <x v="0"/>
    <s v="instagram_promo"/>
    <n v="1422"/>
    <n v="53577"/>
    <n v="1185"/>
    <s v="TEX"/>
    <n v="2.2117699759225042E-2"/>
    <n v="1.2"/>
    <n v="1.6877637130801688E-3"/>
  </r>
  <r>
    <s v="01/29/2024"/>
    <s v="GA"/>
    <x v="4"/>
    <s v="Spotify"/>
    <n v="169.99"/>
    <n v="1"/>
    <s v="Completed"/>
    <x v="28"/>
    <x v="3"/>
    <m/>
    <m/>
    <m/>
    <m/>
    <m/>
    <n v="0"/>
    <n v="0"/>
    <n v="0"/>
  </r>
  <r>
    <s v="01/29/2024"/>
    <s v="GA"/>
    <x v="5"/>
    <s v="Spotify"/>
    <n v="159.99"/>
    <n v="1"/>
    <s v="Completed"/>
    <x v="28"/>
    <x v="3"/>
    <m/>
    <m/>
    <m/>
    <m/>
    <m/>
    <n v="0"/>
    <n v="0"/>
    <n v="0"/>
  </r>
  <r>
    <s v="01/29/2024"/>
    <s v="GA"/>
    <x v="3"/>
    <s v="TikTok"/>
    <n v="187.49"/>
    <n v="3"/>
    <s v="Completed"/>
    <x v="28"/>
    <x v="2"/>
    <m/>
    <m/>
    <m/>
    <m/>
    <m/>
    <n v="0"/>
    <n v="0"/>
    <n v="0"/>
  </r>
  <r>
    <s v="01/29/2024"/>
    <s v="GA"/>
    <x v="2"/>
    <s v="Instagram"/>
    <n v="179.99"/>
    <n v="1"/>
    <s v="Completed"/>
    <x v="28"/>
    <x v="0"/>
    <s v="instagram_promo"/>
    <n v="1422"/>
    <n v="53577"/>
    <n v="1185"/>
    <s v="TEX"/>
    <n v="2.2117699759225042E-2"/>
    <n v="1.2"/>
    <n v="8.438818565400844E-4"/>
  </r>
  <r>
    <s v="01/29/2024"/>
    <s v="GA"/>
    <x v="1"/>
    <s v="Blog"/>
    <n v="249.99"/>
    <n v="1"/>
    <s v="Completed"/>
    <x v="28"/>
    <x v="1"/>
    <m/>
    <m/>
    <m/>
    <m/>
    <m/>
    <n v="0"/>
    <n v="0"/>
    <n v="0"/>
  </r>
  <r>
    <s v="01/29/2024"/>
    <s v="GA"/>
    <x v="0"/>
    <s v="Spotify"/>
    <n v="169.99"/>
    <n v="3"/>
    <s v="Completed"/>
    <x v="28"/>
    <x v="3"/>
    <m/>
    <m/>
    <m/>
    <m/>
    <m/>
    <n v="0"/>
    <n v="0"/>
    <n v="0"/>
  </r>
  <r>
    <s v="01/29/2024"/>
    <s v="GA"/>
    <x v="2"/>
    <s v="Instagram"/>
    <n v="224.99"/>
    <n v="1"/>
    <s v="Completed"/>
    <x v="28"/>
    <x v="0"/>
    <s v="instagram_promo"/>
    <n v="1422"/>
    <n v="53577"/>
    <n v="1185"/>
    <s v="TEX"/>
    <n v="2.2117699759225042E-2"/>
    <n v="1.2"/>
    <n v="8.438818565400844E-4"/>
  </r>
  <r>
    <s v="01/29/2024"/>
    <m/>
    <x v="0"/>
    <s v="Instagram"/>
    <n v="169.99"/>
    <n v="2"/>
    <s v="Completed"/>
    <x v="28"/>
    <x v="0"/>
    <s v="instagram_promo"/>
    <n v="1422"/>
    <n v="53577"/>
    <n v="1185"/>
    <s v="TEX"/>
    <n v="2.2117699759225042E-2"/>
    <n v="1.2"/>
    <n v="1.6877637130801688E-3"/>
  </r>
  <r>
    <s v="01/29/2024"/>
    <s v="GA"/>
    <x v="2"/>
    <s v="Blog"/>
    <n v="179.99"/>
    <n v="1"/>
    <s v="Completed"/>
    <x v="28"/>
    <x v="1"/>
    <m/>
    <m/>
    <m/>
    <m/>
    <m/>
    <n v="0"/>
    <n v="0"/>
    <n v="0"/>
  </r>
  <r>
    <s v="01/29/2024"/>
    <s v="GA"/>
    <x v="0"/>
    <s v="TikTok"/>
    <n v="212.49"/>
    <n v="1"/>
    <s v="Completed"/>
    <x v="28"/>
    <x v="2"/>
    <m/>
    <m/>
    <m/>
    <m/>
    <m/>
    <n v="0"/>
    <n v="0"/>
    <n v="0"/>
  </r>
  <r>
    <s v="01/29/2024"/>
    <s v="GA"/>
    <x v="3"/>
    <s v="Instagram"/>
    <n v="149.99"/>
    <n v="1"/>
    <s v="Completed"/>
    <x v="28"/>
    <x v="0"/>
    <s v="instagram_promo"/>
    <n v="1422"/>
    <n v="53577"/>
    <n v="1185"/>
    <s v="TEX"/>
    <n v="2.2117699759225042E-2"/>
    <n v="1.2"/>
    <n v="8.438818565400844E-4"/>
  </r>
  <r>
    <s v="01/29/2024"/>
    <s v="GA"/>
    <x v="4"/>
    <s v="TikTok"/>
    <n v="169.99"/>
    <n v="3"/>
    <s v="Completed"/>
    <x v="28"/>
    <x v="2"/>
    <m/>
    <m/>
    <m/>
    <m/>
    <m/>
    <n v="0"/>
    <n v="0"/>
    <n v="0"/>
  </r>
  <r>
    <s v="01/29/2024"/>
    <s v="GA"/>
    <x v="0"/>
    <s v="Spotify"/>
    <n v="212.49"/>
    <n v="2"/>
    <s v="Completed"/>
    <x v="28"/>
    <x v="3"/>
    <m/>
    <m/>
    <m/>
    <m/>
    <m/>
    <n v="0"/>
    <n v="0"/>
    <n v="0"/>
  </r>
  <r>
    <s v="01/29/2024"/>
    <s v="GA"/>
    <x v="5"/>
    <s v="TikTok"/>
    <n v="199.99"/>
    <n v="2"/>
    <s v="Completed"/>
    <x v="28"/>
    <x v="2"/>
    <m/>
    <m/>
    <m/>
    <m/>
    <m/>
    <n v="0"/>
    <n v="0"/>
    <n v="0"/>
  </r>
  <r>
    <s v="01/29/2024"/>
    <s v="GA"/>
    <x v="4"/>
    <s v="Instagram"/>
    <n v="212.49"/>
    <n v="3"/>
    <s v="Completed"/>
    <x v="28"/>
    <x v="0"/>
    <s v="instagram_promo"/>
    <n v="1422"/>
    <n v="53577"/>
    <n v="1185"/>
    <s v="TEX"/>
    <n v="2.2117699759225042E-2"/>
    <n v="1.2"/>
    <n v="2.5316455696202532E-3"/>
  </r>
  <r>
    <s v="01/29/2024"/>
    <s v="GA"/>
    <x v="6"/>
    <s v="Instagram"/>
    <n v="249.99"/>
    <n v="1"/>
    <s v="Completed"/>
    <x v="28"/>
    <x v="0"/>
    <s v="instagram_promo"/>
    <n v="1422"/>
    <n v="53577"/>
    <n v="1185"/>
    <s v="TEX"/>
    <n v="2.2117699759225042E-2"/>
    <n v="1.2"/>
    <n v="8.438818565400844E-4"/>
  </r>
  <r>
    <s v="01/29/2024"/>
    <s v="GA"/>
    <x v="2"/>
    <s v="Spotify"/>
    <n v="179.99"/>
    <n v="1"/>
    <s v="Completed"/>
    <x v="28"/>
    <x v="3"/>
    <m/>
    <m/>
    <m/>
    <m/>
    <m/>
    <n v="0"/>
    <n v="0"/>
    <n v="0"/>
  </r>
  <r>
    <s v="01/29/2024"/>
    <s v="GA"/>
    <x v="1"/>
    <s v="TikTok"/>
    <n v="199.99"/>
    <n v="4"/>
    <s v="Completed"/>
    <x v="28"/>
    <x v="2"/>
    <m/>
    <m/>
    <m/>
    <m/>
    <m/>
    <n v="0"/>
    <n v="0"/>
    <n v="0"/>
  </r>
  <r>
    <s v="01/29/2024"/>
    <s v="GA"/>
    <x v="3"/>
    <s v="Blog"/>
    <n v="149.99"/>
    <n v="2"/>
    <s v="Completed"/>
    <x v="28"/>
    <x v="1"/>
    <m/>
    <m/>
    <m/>
    <m/>
    <m/>
    <n v="0"/>
    <n v="0"/>
    <n v="0"/>
  </r>
  <r>
    <s v="01/29/2024"/>
    <s v="GA"/>
    <x v="3"/>
    <s v="Spotify"/>
    <n v="149.99"/>
    <n v="4"/>
    <s v="Completed"/>
    <x v="28"/>
    <x v="3"/>
    <m/>
    <m/>
    <m/>
    <m/>
    <m/>
    <n v="0"/>
    <n v="0"/>
    <n v="0"/>
  </r>
  <r>
    <s v="01/29/2024"/>
    <s v="GA"/>
    <x v="3"/>
    <s v="Instagram"/>
    <n v="187.49"/>
    <n v="2"/>
    <s v="Completed"/>
    <x v="28"/>
    <x v="0"/>
    <s v="instagram_promo"/>
    <n v="1422"/>
    <n v="53577"/>
    <n v="1185"/>
    <s v="TEX"/>
    <n v="2.2117699759225042E-2"/>
    <n v="1.2"/>
    <n v="1.6877637130801688E-3"/>
  </r>
  <r>
    <s v="01/29/2024"/>
    <s v="GA"/>
    <x v="5"/>
    <s v="Blog"/>
    <n v="159.99"/>
    <n v="1"/>
    <s v="Completed"/>
    <x v="28"/>
    <x v="1"/>
    <m/>
    <m/>
    <m/>
    <m/>
    <m/>
    <n v="0"/>
    <n v="0"/>
    <n v="0"/>
  </r>
  <r>
    <s v="01/29/2024"/>
    <s v="GA"/>
    <x v="5"/>
    <s v="Spotify"/>
    <n v="159.99"/>
    <n v="2"/>
    <s v="Completed"/>
    <x v="28"/>
    <x v="3"/>
    <m/>
    <m/>
    <m/>
    <m/>
    <m/>
    <n v="0"/>
    <n v="0"/>
    <n v="0"/>
  </r>
  <r>
    <s v="01/29/2024"/>
    <s v="GA"/>
    <x v="4"/>
    <s v="TikTok"/>
    <n v="169.99"/>
    <n v="1"/>
    <s v="Completed"/>
    <x v="28"/>
    <x v="2"/>
    <m/>
    <m/>
    <m/>
    <m/>
    <m/>
    <n v="0"/>
    <n v="0"/>
    <n v="0"/>
  </r>
  <r>
    <s v="01/29/2024"/>
    <s v="GA"/>
    <x v="3"/>
    <s v="Instagram"/>
    <n v="149.99"/>
    <n v="1"/>
    <s v="Completed"/>
    <x v="28"/>
    <x v="0"/>
    <s v="instagram_promo"/>
    <n v="1422"/>
    <n v="53577"/>
    <n v="1185"/>
    <s v="TEX"/>
    <n v="2.2117699759225042E-2"/>
    <n v="1.2"/>
    <n v="8.438818565400844E-4"/>
  </r>
  <r>
    <s v="01/30/2024"/>
    <m/>
    <x v="3"/>
    <s v="Blog"/>
    <n v="149.99"/>
    <n v="1"/>
    <s v="Completed"/>
    <x v="29"/>
    <x v="1"/>
    <m/>
    <m/>
    <m/>
    <m/>
    <m/>
    <n v="0"/>
    <n v="0"/>
    <n v="0"/>
  </r>
  <r>
    <s v="01/30/2024"/>
    <s v="GA"/>
    <x v="1"/>
    <s v="Instagram"/>
    <n v="199.99"/>
    <n v="1"/>
    <s v="Completed"/>
    <x v="29"/>
    <x v="0"/>
    <m/>
    <m/>
    <m/>
    <m/>
    <m/>
    <n v="0"/>
    <n v="0"/>
    <n v="0"/>
  </r>
  <r>
    <s v="01/30/2024"/>
    <s v="GA"/>
    <x v="0"/>
    <s v="Blog"/>
    <n v="169.99"/>
    <n v="1"/>
    <s v="Completed"/>
    <x v="29"/>
    <x v="1"/>
    <m/>
    <m/>
    <m/>
    <m/>
    <m/>
    <n v="0"/>
    <n v="0"/>
    <n v="0"/>
  </r>
  <r>
    <s v="01/30/2024"/>
    <s v="GA"/>
    <x v="4"/>
    <s v="Instagram"/>
    <n v="212.49"/>
    <n v="1"/>
    <s v="Completed"/>
    <x v="29"/>
    <x v="0"/>
    <m/>
    <m/>
    <m/>
    <m/>
    <m/>
    <n v="0"/>
    <n v="0"/>
    <n v="0"/>
  </r>
  <r>
    <s v="01/30/2024"/>
    <s v="GA"/>
    <x v="2"/>
    <s v="Spotify"/>
    <n v="179.99"/>
    <n v="4"/>
    <s v="Completed"/>
    <x v="29"/>
    <x v="3"/>
    <m/>
    <m/>
    <m/>
    <m/>
    <m/>
    <n v="0"/>
    <n v="0"/>
    <n v="0"/>
  </r>
  <r>
    <s v="01/30/2024"/>
    <s v="GA"/>
    <x v="0"/>
    <s v="TikTok"/>
    <n v="169.99"/>
    <n v="1"/>
    <s v="Completed"/>
    <x v="29"/>
    <x v="2"/>
    <m/>
    <m/>
    <m/>
    <m/>
    <m/>
    <n v="0"/>
    <n v="0"/>
    <n v="0"/>
  </r>
  <r>
    <s v="01/30/2024"/>
    <s v="GA"/>
    <x v="2"/>
    <s v="TikTok"/>
    <n v="179.99"/>
    <n v="2"/>
    <s v="Completed"/>
    <x v="29"/>
    <x v="2"/>
    <m/>
    <m/>
    <m/>
    <m/>
    <m/>
    <n v="0"/>
    <n v="0"/>
    <n v="0"/>
  </r>
  <r>
    <s v="01/30/2024"/>
    <s v="GA"/>
    <x v="3"/>
    <s v="TikTok"/>
    <n v="149.99"/>
    <n v="1"/>
    <s v="Completed"/>
    <x v="29"/>
    <x v="2"/>
    <m/>
    <m/>
    <m/>
    <m/>
    <m/>
    <n v="0"/>
    <n v="0"/>
    <n v="0"/>
  </r>
  <r>
    <s v="01/30/2024"/>
    <s v="GA"/>
    <x v="6"/>
    <s v="Blog"/>
    <n v="199.99"/>
    <n v="1"/>
    <s v="Completed"/>
    <x v="29"/>
    <x v="1"/>
    <m/>
    <m/>
    <m/>
    <m/>
    <m/>
    <n v="0"/>
    <n v="0"/>
    <n v="0"/>
  </r>
  <r>
    <s v="01/30/2024"/>
    <s v="GA"/>
    <x v="4"/>
    <s v="TikTok"/>
    <n v="169.99"/>
    <n v="1"/>
    <s v="Completed"/>
    <x v="29"/>
    <x v="2"/>
    <m/>
    <m/>
    <m/>
    <m/>
    <m/>
    <n v="0"/>
    <n v="0"/>
    <n v="0"/>
  </r>
  <r>
    <s v="01/30/2024"/>
    <s v="GA"/>
    <x v="4"/>
    <s v="Blog"/>
    <n v="212.49"/>
    <n v="1"/>
    <s v="Completed"/>
    <x v="29"/>
    <x v="1"/>
    <m/>
    <m/>
    <m/>
    <m/>
    <m/>
    <n v="0"/>
    <n v="0"/>
    <n v="0"/>
  </r>
  <r>
    <s v="01/30/2024"/>
    <s v="GA"/>
    <x v="2"/>
    <s v="Spotify"/>
    <n v="224.99"/>
    <n v="1"/>
    <s v="Completed"/>
    <x v="29"/>
    <x v="3"/>
    <m/>
    <m/>
    <m/>
    <m/>
    <m/>
    <n v="0"/>
    <n v="0"/>
    <n v="0"/>
  </r>
  <r>
    <s v="01/30/2024"/>
    <s v="GA"/>
    <x v="4"/>
    <s v="Instagram"/>
    <n v="212.49"/>
    <n v="1"/>
    <s v="Completed"/>
    <x v="29"/>
    <x v="0"/>
    <m/>
    <m/>
    <m/>
    <m/>
    <m/>
    <n v="0"/>
    <n v="0"/>
    <n v="0"/>
  </r>
  <r>
    <s v="01/30/2024"/>
    <s v="GA"/>
    <x v="4"/>
    <s v="TikTok"/>
    <n v="212.49"/>
    <n v="1"/>
    <s v="Completed"/>
    <x v="29"/>
    <x v="2"/>
    <m/>
    <m/>
    <m/>
    <m/>
    <m/>
    <n v="0"/>
    <n v="0"/>
    <n v="0"/>
  </r>
  <r>
    <s v="01/30/2024"/>
    <s v="GA"/>
    <x v="3"/>
    <s v="Instagram"/>
    <n v="187.49"/>
    <n v="3"/>
    <s v="Completed"/>
    <x v="29"/>
    <x v="0"/>
    <m/>
    <m/>
    <m/>
    <m/>
    <m/>
    <n v="0"/>
    <n v="0"/>
    <n v="0"/>
  </r>
  <r>
    <s v="01/30/2024"/>
    <s v="GA"/>
    <x v="0"/>
    <s v="Instagram"/>
    <n v="212.49"/>
    <n v="2"/>
    <s v="Completed"/>
    <x v="29"/>
    <x v="0"/>
    <m/>
    <m/>
    <m/>
    <m/>
    <m/>
    <n v="0"/>
    <n v="0"/>
    <n v="0"/>
  </r>
  <r>
    <s v="01/30/2024"/>
    <s v="GA"/>
    <x v="0"/>
    <s v="TikTok"/>
    <n v="212.49"/>
    <n v="1"/>
    <s v="Completed"/>
    <x v="29"/>
    <x v="2"/>
    <m/>
    <m/>
    <m/>
    <m/>
    <m/>
    <n v="0"/>
    <n v="0"/>
    <n v="0"/>
  </r>
  <r>
    <s v="01/30/2024"/>
    <m/>
    <x v="4"/>
    <s v="Instagram"/>
    <n v="169.99"/>
    <n v="1"/>
    <s v="Completed"/>
    <x v="29"/>
    <x v="0"/>
    <m/>
    <m/>
    <m/>
    <m/>
    <m/>
    <n v="0"/>
    <n v="0"/>
    <n v="0"/>
  </r>
  <r>
    <s v="01/30/2024"/>
    <s v="GA"/>
    <x v="0"/>
    <s v="Spotify"/>
    <n v="169.99"/>
    <n v="3"/>
    <s v="Completed"/>
    <x v="29"/>
    <x v="3"/>
    <m/>
    <m/>
    <m/>
    <m/>
    <m/>
    <n v="0"/>
    <n v="0"/>
    <n v="0"/>
  </r>
  <r>
    <s v="01/30/2024"/>
    <s v="GA"/>
    <x v="2"/>
    <s v="Instagram"/>
    <n v="179.99"/>
    <n v="3"/>
    <s v="Completed"/>
    <x v="29"/>
    <x v="0"/>
    <m/>
    <m/>
    <m/>
    <m/>
    <m/>
    <n v="0"/>
    <n v="0"/>
    <n v="0"/>
  </r>
  <r>
    <s v="01/30/2024"/>
    <s v="GA"/>
    <x v="3"/>
    <s v="Instagram"/>
    <n v="187.49"/>
    <n v="2"/>
    <s v="Completed"/>
    <x v="29"/>
    <x v="0"/>
    <m/>
    <m/>
    <m/>
    <m/>
    <m/>
    <n v="0"/>
    <n v="0"/>
    <n v="0"/>
  </r>
  <r>
    <s v="01/30/2024"/>
    <s v="GA"/>
    <x v="3"/>
    <s v="Spotify"/>
    <n v="149.99"/>
    <n v="1"/>
    <s v="Completed"/>
    <x v="29"/>
    <x v="3"/>
    <m/>
    <m/>
    <m/>
    <m/>
    <m/>
    <n v="0"/>
    <n v="0"/>
    <n v="0"/>
  </r>
  <r>
    <s v="01/30/2024"/>
    <s v="GA"/>
    <x v="0"/>
    <s v="Instagram"/>
    <n v="169.99"/>
    <n v="1"/>
    <s v="Completed"/>
    <x v="29"/>
    <x v="0"/>
    <m/>
    <m/>
    <m/>
    <m/>
    <m/>
    <n v="0"/>
    <n v="0"/>
    <n v="0"/>
  </r>
  <r>
    <s v="01/30/2024"/>
    <s v="GA"/>
    <x v="3"/>
    <s v="TikTok"/>
    <n v="187.49"/>
    <n v="2"/>
    <s v="Completed"/>
    <x v="29"/>
    <x v="2"/>
    <m/>
    <m/>
    <m/>
    <m/>
    <m/>
    <n v="0"/>
    <n v="0"/>
    <n v="0"/>
  </r>
  <r>
    <s v="01/30/2024"/>
    <s v="GA"/>
    <x v="3"/>
    <s v="Spotify"/>
    <n v="187.49"/>
    <n v="1"/>
    <s v="Completed"/>
    <x v="29"/>
    <x v="3"/>
    <m/>
    <m/>
    <m/>
    <m/>
    <m/>
    <n v="0"/>
    <n v="0"/>
    <n v="0"/>
  </r>
  <r>
    <s v="01/30/2024"/>
    <s v="VIP"/>
    <x v="2"/>
    <s v="Instagram"/>
    <n v="359.99"/>
    <n v="1"/>
    <s v="Completed"/>
    <x v="29"/>
    <x v="0"/>
    <m/>
    <m/>
    <m/>
    <m/>
    <m/>
    <n v="0"/>
    <n v="0"/>
    <n v="0"/>
  </r>
  <r>
    <s v="01/30/2024"/>
    <s v="GA"/>
    <x v="3"/>
    <s v="Spotify"/>
    <n v="149.99"/>
    <n v="1"/>
    <s v="Completed"/>
    <x v="29"/>
    <x v="3"/>
    <m/>
    <m/>
    <m/>
    <m/>
    <m/>
    <n v="0"/>
    <n v="0"/>
    <n v="0"/>
  </r>
  <r>
    <s v="01/30/2024"/>
    <s v="GA"/>
    <x v="0"/>
    <s v="Spotify"/>
    <n v="169.99"/>
    <n v="2"/>
    <s v="Completed"/>
    <x v="29"/>
    <x v="3"/>
    <m/>
    <m/>
    <m/>
    <m/>
    <m/>
    <n v="0"/>
    <n v="0"/>
    <n v="0"/>
  </r>
  <r>
    <s v="01/30/2024"/>
    <s v="GA"/>
    <x v="4"/>
    <s v="Blog"/>
    <n v="169.99"/>
    <n v="1"/>
    <s v="Completed"/>
    <x v="29"/>
    <x v="1"/>
    <m/>
    <m/>
    <m/>
    <m/>
    <m/>
    <n v="0"/>
    <n v="0"/>
    <n v="0"/>
  </r>
  <r>
    <s v="01/30/2024"/>
    <s v="GA"/>
    <x v="2"/>
    <s v="Instagram"/>
    <n v="179.99"/>
    <n v="2"/>
    <s v="Completed"/>
    <x v="29"/>
    <x v="0"/>
    <m/>
    <m/>
    <m/>
    <m/>
    <m/>
    <n v="0"/>
    <n v="0"/>
    <n v="0"/>
  </r>
  <r>
    <s v="01/30/2024"/>
    <s v="GA"/>
    <x v="5"/>
    <s v="Spotify"/>
    <n v="199.99"/>
    <n v="1"/>
    <s v="Completed"/>
    <x v="29"/>
    <x v="3"/>
    <m/>
    <m/>
    <m/>
    <m/>
    <m/>
    <n v="0"/>
    <n v="0"/>
    <n v="0"/>
  </r>
  <r>
    <s v="01/30/2024"/>
    <m/>
    <x v="3"/>
    <s v="Instagram"/>
    <n v="149.99"/>
    <n v="1"/>
    <s v="Completed"/>
    <x v="29"/>
    <x v="0"/>
    <m/>
    <m/>
    <m/>
    <m/>
    <m/>
    <n v="0"/>
    <n v="0"/>
    <n v="0"/>
  </r>
  <r>
    <s v="01/30/2024"/>
    <s v="GA"/>
    <x v="0"/>
    <s v="Spotify"/>
    <n v="169.99"/>
    <n v="2"/>
    <s v="Completed"/>
    <x v="29"/>
    <x v="3"/>
    <m/>
    <m/>
    <m/>
    <m/>
    <m/>
    <n v="0"/>
    <n v="0"/>
    <n v="0"/>
  </r>
  <r>
    <s v="01/30/2024"/>
    <s v="GA"/>
    <x v="2"/>
    <s v="Instagram"/>
    <n v="179.99"/>
    <n v="2"/>
    <s v="Completed"/>
    <x v="29"/>
    <x v="0"/>
    <m/>
    <m/>
    <m/>
    <m/>
    <m/>
    <n v="0"/>
    <n v="0"/>
    <n v="0"/>
  </r>
  <r>
    <s v="01/30/2024"/>
    <m/>
    <x v="2"/>
    <s v="TikTok"/>
    <n v="179.99"/>
    <n v="1"/>
    <s v="Completed"/>
    <x v="29"/>
    <x v="2"/>
    <m/>
    <m/>
    <m/>
    <m/>
    <m/>
    <n v="0"/>
    <n v="0"/>
    <n v="0"/>
  </r>
  <r>
    <s v="01/30/2024"/>
    <s v="GA"/>
    <x v="3"/>
    <s v="Blog"/>
    <n v="149.99"/>
    <n v="1"/>
    <s v="Completed"/>
    <x v="29"/>
    <x v="1"/>
    <m/>
    <m/>
    <m/>
    <m/>
    <m/>
    <n v="0"/>
    <n v="0"/>
    <n v="0"/>
  </r>
  <r>
    <s v="01/30/2024"/>
    <s v="GA"/>
    <x v="1"/>
    <s v="TikTok"/>
    <n v="199.99"/>
    <n v="2"/>
    <s v="Completed"/>
    <x v="29"/>
    <x v="2"/>
    <m/>
    <m/>
    <m/>
    <m/>
    <m/>
    <n v="0"/>
    <n v="0"/>
    <n v="0"/>
  </r>
  <r>
    <s v="01/30/2024"/>
    <s v="GA"/>
    <x v="2"/>
    <s v="TikTok"/>
    <n v="179.99"/>
    <n v="1"/>
    <s v="Completed"/>
    <x v="29"/>
    <x v="2"/>
    <m/>
    <m/>
    <m/>
    <m/>
    <m/>
    <n v="0"/>
    <n v="0"/>
    <n v="0"/>
  </r>
  <r>
    <s v="01/30/2024"/>
    <s v="GA"/>
    <x v="3"/>
    <s v="Instagram"/>
    <n v="149.99"/>
    <n v="2"/>
    <s v="Completed"/>
    <x v="29"/>
    <x v="0"/>
    <m/>
    <m/>
    <m/>
    <m/>
    <m/>
    <n v="0"/>
    <n v="0"/>
    <n v="0"/>
  </r>
  <r>
    <s v="01/30/2024"/>
    <s v="GA"/>
    <x v="3"/>
    <s v="Spotify"/>
    <n v="149.99"/>
    <n v="2"/>
    <s v="Completed"/>
    <x v="29"/>
    <x v="3"/>
    <m/>
    <m/>
    <m/>
    <m/>
    <m/>
    <n v="0"/>
    <n v="0"/>
    <n v="0"/>
  </r>
  <r>
    <s v="01/30/2024"/>
    <s v="GA"/>
    <x v="2"/>
    <s v="TikTok"/>
    <n v="179.99"/>
    <n v="1"/>
    <s v="Completed"/>
    <x v="29"/>
    <x v="2"/>
    <m/>
    <m/>
    <m/>
    <m/>
    <m/>
    <n v="0"/>
    <n v="0"/>
    <n v="0"/>
  </r>
  <r>
    <s v="01/30/2024"/>
    <s v="VIP"/>
    <x v="1"/>
    <s v="Instagram"/>
    <n v="399.99"/>
    <n v="2"/>
    <s v="Completed"/>
    <x v="29"/>
    <x v="0"/>
    <m/>
    <m/>
    <m/>
    <m/>
    <m/>
    <n v="0"/>
    <n v="0"/>
    <n v="0"/>
  </r>
  <r>
    <s v="01/30/2024"/>
    <s v="GA"/>
    <x v="4"/>
    <s v="TikTok"/>
    <n v="169.99"/>
    <n v="1"/>
    <s v="Completed"/>
    <x v="29"/>
    <x v="2"/>
    <m/>
    <m/>
    <m/>
    <m/>
    <m/>
    <n v="0"/>
    <n v="0"/>
    <n v="0"/>
  </r>
  <r>
    <s v="01/30/2024"/>
    <s v="GA"/>
    <x v="2"/>
    <s v="TikTok"/>
    <n v="179.99"/>
    <n v="1"/>
    <s v="Completed"/>
    <x v="29"/>
    <x v="2"/>
    <m/>
    <m/>
    <m/>
    <m/>
    <m/>
    <n v="0"/>
    <n v="0"/>
    <n v="0"/>
  </r>
  <r>
    <s v="01/30/2024"/>
    <s v="GA"/>
    <x v="0"/>
    <s v="Instagram"/>
    <n v="169.99"/>
    <n v="1"/>
    <s v="Completed"/>
    <x v="29"/>
    <x v="0"/>
    <m/>
    <m/>
    <m/>
    <m/>
    <m/>
    <n v="0"/>
    <n v="0"/>
    <n v="0"/>
  </r>
  <r>
    <s v="01/30/2024"/>
    <s v="GA"/>
    <x v="3"/>
    <s v="Instagram"/>
    <n v="149.99"/>
    <n v="1"/>
    <s v="Completed"/>
    <x v="29"/>
    <x v="0"/>
    <m/>
    <m/>
    <m/>
    <m/>
    <m/>
    <n v="0"/>
    <n v="0"/>
    <n v="0"/>
  </r>
  <r>
    <s v="01/30/2024"/>
    <s v="GA"/>
    <x v="0"/>
    <s v="TikTok"/>
    <n v="169.99"/>
    <n v="3"/>
    <s v="Completed"/>
    <x v="29"/>
    <x v="2"/>
    <m/>
    <m/>
    <m/>
    <m/>
    <m/>
    <n v="0"/>
    <n v="0"/>
    <n v="0"/>
  </r>
  <r>
    <s v="01/30/2024"/>
    <s v="GA"/>
    <x v="4"/>
    <s v="Instagram"/>
    <n v="169.99"/>
    <n v="1"/>
    <s v="Completed"/>
    <x v="29"/>
    <x v="0"/>
    <m/>
    <m/>
    <m/>
    <m/>
    <m/>
    <n v="0"/>
    <n v="0"/>
    <n v="0"/>
  </r>
  <r>
    <s v="01/30/2024"/>
    <s v="VIP"/>
    <x v="3"/>
    <s v="Instagram"/>
    <n v="299.99"/>
    <n v="1"/>
    <s v="Completed"/>
    <x v="29"/>
    <x v="0"/>
    <m/>
    <m/>
    <m/>
    <m/>
    <m/>
    <n v="0"/>
    <n v="0"/>
    <n v="0"/>
  </r>
  <r>
    <s v="01/30/2024"/>
    <s v="GA"/>
    <x v="5"/>
    <s v="Spotify"/>
    <n v="199.99"/>
    <n v="3"/>
    <s v="Completed"/>
    <x v="29"/>
    <x v="3"/>
    <m/>
    <m/>
    <m/>
    <m/>
    <m/>
    <n v="0"/>
    <n v="0"/>
    <n v="0"/>
  </r>
  <r>
    <s v="01/30/2024"/>
    <s v="GA"/>
    <x v="2"/>
    <s v="Spotify"/>
    <n v="224.99"/>
    <n v="2"/>
    <s v="Completed"/>
    <x v="29"/>
    <x v="3"/>
    <m/>
    <m/>
    <m/>
    <m/>
    <m/>
    <n v="0"/>
    <n v="0"/>
    <n v="0"/>
  </r>
  <r>
    <s v="01/30/2024"/>
    <s v="GA"/>
    <x v="5"/>
    <s v="TikTok"/>
    <n v="159.99"/>
    <n v="3"/>
    <s v="Completed"/>
    <x v="29"/>
    <x v="2"/>
    <m/>
    <m/>
    <m/>
    <m/>
    <m/>
    <n v="0"/>
    <n v="0"/>
    <n v="0"/>
  </r>
  <r>
    <s v="01/30/2024"/>
    <s v="GA"/>
    <x v="5"/>
    <s v="Spotify"/>
    <n v="199.99"/>
    <n v="1"/>
    <s v="Completed"/>
    <x v="29"/>
    <x v="3"/>
    <m/>
    <m/>
    <m/>
    <m/>
    <m/>
    <n v="0"/>
    <n v="0"/>
    <n v="0"/>
  </r>
  <r>
    <s v="01/30/2024"/>
    <s v="GA"/>
    <x v="5"/>
    <s v="Instagram"/>
    <n v="199.99"/>
    <n v="1"/>
    <s v="Completed"/>
    <x v="29"/>
    <x v="0"/>
    <m/>
    <m/>
    <m/>
    <m/>
    <m/>
    <n v="0"/>
    <n v="0"/>
    <n v="0"/>
  </r>
  <r>
    <s v="01/30/2024"/>
    <m/>
    <x v="0"/>
    <s v="TikTok"/>
    <n v="169.99"/>
    <n v="1"/>
    <s v="Completed"/>
    <x v="29"/>
    <x v="2"/>
    <m/>
    <m/>
    <m/>
    <m/>
    <m/>
    <n v="0"/>
    <n v="0"/>
    <n v="0"/>
  </r>
  <r>
    <s v="01/30/2024"/>
    <s v="GA"/>
    <x v="3"/>
    <s v="Instagram"/>
    <n v="149.99"/>
    <n v="1"/>
    <s v="Completed"/>
    <x v="29"/>
    <x v="0"/>
    <m/>
    <m/>
    <m/>
    <m/>
    <m/>
    <n v="0"/>
    <n v="0"/>
    <n v="0"/>
  </r>
  <r>
    <s v="01/30/2024"/>
    <s v="GA"/>
    <x v="1"/>
    <s v="Instagram"/>
    <n v="249.99"/>
    <n v="3"/>
    <s v="Completed"/>
    <x v="29"/>
    <x v="0"/>
    <m/>
    <m/>
    <m/>
    <m/>
    <m/>
    <n v="0"/>
    <n v="0"/>
    <n v="0"/>
  </r>
  <r>
    <s v="01/30/2024"/>
    <s v="GA"/>
    <x v="4"/>
    <s v="TikTok"/>
    <n v="169.99"/>
    <n v="1"/>
    <s v="Completed"/>
    <x v="29"/>
    <x v="2"/>
    <m/>
    <m/>
    <m/>
    <m/>
    <m/>
    <n v="0"/>
    <n v="0"/>
    <n v="0"/>
  </r>
  <r>
    <s v="01/30/2024"/>
    <s v="GA"/>
    <x v="3"/>
    <s v="Spotify"/>
    <n v="187.49"/>
    <n v="3"/>
    <s v="Completed"/>
    <x v="29"/>
    <x v="3"/>
    <m/>
    <m/>
    <m/>
    <m/>
    <m/>
    <n v="0"/>
    <n v="0"/>
    <n v="0"/>
  </r>
  <r>
    <s v="01/30/2024"/>
    <s v="GA"/>
    <x v="0"/>
    <s v="Spotify"/>
    <n v="212.49"/>
    <n v="4"/>
    <s v="Completed"/>
    <x v="29"/>
    <x v="3"/>
    <m/>
    <m/>
    <m/>
    <m/>
    <m/>
    <n v="0"/>
    <n v="0"/>
    <n v="0"/>
  </r>
  <r>
    <s v="01/30/2024"/>
    <s v="GA"/>
    <x v="0"/>
    <s v="Spotify"/>
    <n v="169.99"/>
    <n v="2"/>
    <s v="Completed"/>
    <x v="29"/>
    <x v="3"/>
    <m/>
    <m/>
    <m/>
    <m/>
    <m/>
    <n v="0"/>
    <n v="0"/>
    <n v="0"/>
  </r>
  <r>
    <s v="01/30/2024"/>
    <s v="GA"/>
    <x v="4"/>
    <s v="Instagram"/>
    <n v="212.49"/>
    <n v="1"/>
    <s v="Completed"/>
    <x v="29"/>
    <x v="0"/>
    <m/>
    <m/>
    <m/>
    <m/>
    <m/>
    <n v="0"/>
    <n v="0"/>
    <n v="0"/>
  </r>
  <r>
    <s v="01/30/2024"/>
    <s v="GA"/>
    <x v="5"/>
    <s v="Instagram"/>
    <n v="159.99"/>
    <n v="2"/>
    <s v="Completed"/>
    <x v="29"/>
    <x v="0"/>
    <m/>
    <m/>
    <m/>
    <m/>
    <m/>
    <n v="0"/>
    <n v="0"/>
    <n v="0"/>
  </r>
  <r>
    <s v="01/30/2024"/>
    <s v="GA"/>
    <x v="0"/>
    <s v="TikTok"/>
    <n v="212.49"/>
    <n v="2"/>
    <s v="Completed"/>
    <x v="29"/>
    <x v="2"/>
    <m/>
    <m/>
    <m/>
    <m/>
    <m/>
    <n v="0"/>
    <n v="0"/>
    <n v="0"/>
  </r>
  <r>
    <s v="01/30/2024"/>
    <s v="GA"/>
    <x v="0"/>
    <s v="Blog"/>
    <n v="212.49"/>
    <n v="1"/>
    <s v="Completed"/>
    <x v="29"/>
    <x v="1"/>
    <m/>
    <m/>
    <m/>
    <m/>
    <m/>
    <n v="0"/>
    <n v="0"/>
    <n v="0"/>
  </r>
  <r>
    <s v="01/30/2024"/>
    <s v="GA"/>
    <x v="0"/>
    <s v="Instagram"/>
    <n v="212.49"/>
    <n v="1"/>
    <s v="Completed"/>
    <x v="29"/>
    <x v="0"/>
    <m/>
    <m/>
    <m/>
    <m/>
    <m/>
    <n v="0"/>
    <n v="0"/>
    <n v="0"/>
  </r>
  <r>
    <s v="01/30/2024"/>
    <s v="GA"/>
    <x v="0"/>
    <s v="Instagram"/>
    <n v="212.49"/>
    <n v="1"/>
    <s v="Completed"/>
    <x v="29"/>
    <x v="0"/>
    <m/>
    <m/>
    <m/>
    <m/>
    <m/>
    <n v="0"/>
    <n v="0"/>
    <n v="0"/>
  </r>
  <r>
    <s v="01/30/2024"/>
    <s v="GA"/>
    <x v="2"/>
    <s v="TikTok"/>
    <n v="179.99"/>
    <n v="1"/>
    <s v="Completed"/>
    <x v="29"/>
    <x v="2"/>
    <m/>
    <m/>
    <m/>
    <m/>
    <m/>
    <n v="0"/>
    <n v="0"/>
    <n v="0"/>
  </r>
  <r>
    <s v="01/30/2024"/>
    <s v="GA"/>
    <x v="3"/>
    <s v="Spotify"/>
    <n v="149.99"/>
    <n v="1"/>
    <s v="Completed"/>
    <x v="29"/>
    <x v="3"/>
    <m/>
    <m/>
    <m/>
    <m/>
    <m/>
    <n v="0"/>
    <n v="0"/>
    <n v="0"/>
  </r>
  <r>
    <s v="01/30/2024"/>
    <s v="GA"/>
    <x v="2"/>
    <s v="Instagram"/>
    <n v="224.99"/>
    <n v="3"/>
    <s v="Completed"/>
    <x v="29"/>
    <x v="0"/>
    <m/>
    <m/>
    <m/>
    <m/>
    <m/>
    <n v="0"/>
    <n v="0"/>
    <n v="0"/>
  </r>
  <r>
    <s v="01/30/2024"/>
    <m/>
    <x v="5"/>
    <s v="TikTok"/>
    <n v="159.99"/>
    <n v="1"/>
    <s v="Completed"/>
    <x v="29"/>
    <x v="2"/>
    <m/>
    <m/>
    <m/>
    <m/>
    <m/>
    <n v="0"/>
    <n v="0"/>
    <n v="0"/>
  </r>
  <r>
    <s v="01/30/2024"/>
    <s v="GA"/>
    <x v="3"/>
    <s v="TikTok"/>
    <n v="149.99"/>
    <n v="1"/>
    <s v="Completed"/>
    <x v="29"/>
    <x v="2"/>
    <m/>
    <m/>
    <m/>
    <m/>
    <m/>
    <n v="0"/>
    <n v="0"/>
    <n v="0"/>
  </r>
  <r>
    <s v="01/30/2024"/>
    <s v="GA"/>
    <x v="3"/>
    <s v="Instagram"/>
    <n v="149.99"/>
    <n v="2"/>
    <s v="Completed"/>
    <x v="29"/>
    <x v="0"/>
    <m/>
    <m/>
    <m/>
    <m/>
    <m/>
    <n v="0"/>
    <n v="0"/>
    <n v="0"/>
  </r>
  <r>
    <s v="01/30/2024"/>
    <s v="GA"/>
    <x v="1"/>
    <s v="Blog"/>
    <n v="199.99"/>
    <n v="2"/>
    <s v="Completed"/>
    <x v="29"/>
    <x v="1"/>
    <m/>
    <m/>
    <m/>
    <m/>
    <m/>
    <n v="0"/>
    <n v="0"/>
    <n v="0"/>
  </r>
  <r>
    <s v="01/30/2024"/>
    <m/>
    <x v="3"/>
    <s v="TikTok"/>
    <n v="149.99"/>
    <n v="3"/>
    <s v="Completed"/>
    <x v="29"/>
    <x v="2"/>
    <m/>
    <m/>
    <m/>
    <m/>
    <m/>
    <n v="0"/>
    <n v="0"/>
    <n v="0"/>
  </r>
  <r>
    <s v="01/30/2024"/>
    <s v="GA"/>
    <x v="2"/>
    <s v="Spotify"/>
    <n v="224.99"/>
    <n v="1"/>
    <s v="Completed"/>
    <x v="29"/>
    <x v="3"/>
    <m/>
    <m/>
    <m/>
    <m/>
    <m/>
    <n v="0"/>
    <n v="0"/>
    <n v="0"/>
  </r>
  <r>
    <s v="01/30/2024"/>
    <s v="GA"/>
    <x v="5"/>
    <s v="Blog"/>
    <n v="159.99"/>
    <n v="1"/>
    <s v="Completed"/>
    <x v="29"/>
    <x v="1"/>
    <m/>
    <m/>
    <m/>
    <m/>
    <m/>
    <n v="0"/>
    <n v="0"/>
    <n v="0"/>
  </r>
  <r>
    <s v="01/30/2024"/>
    <s v="GA"/>
    <x v="3"/>
    <s v="Instagram"/>
    <n v="187.49"/>
    <n v="2"/>
    <s v="Completed"/>
    <x v="29"/>
    <x v="0"/>
    <m/>
    <m/>
    <m/>
    <m/>
    <m/>
    <n v="0"/>
    <n v="0"/>
    <n v="0"/>
  </r>
  <r>
    <s v="01/30/2024"/>
    <s v="GA"/>
    <x v="2"/>
    <s v="Spotify"/>
    <n v="224.99"/>
    <n v="4"/>
    <s v="Completed"/>
    <x v="29"/>
    <x v="3"/>
    <m/>
    <m/>
    <m/>
    <m/>
    <m/>
    <n v="0"/>
    <n v="0"/>
    <n v="0"/>
  </r>
  <r>
    <s v="01/30/2024"/>
    <s v="GA"/>
    <x v="3"/>
    <s v="Blog"/>
    <n v="149.99"/>
    <n v="1"/>
    <s v="Completed"/>
    <x v="29"/>
    <x v="1"/>
    <m/>
    <m/>
    <m/>
    <m/>
    <m/>
    <n v="0"/>
    <n v="0"/>
    <n v="0"/>
  </r>
  <r>
    <s v="01/30/2024"/>
    <s v="GA"/>
    <x v="1"/>
    <s v="Spotify"/>
    <n v="199.99"/>
    <n v="3"/>
    <s v="Completed"/>
    <x v="29"/>
    <x v="3"/>
    <m/>
    <m/>
    <m/>
    <m/>
    <m/>
    <n v="0"/>
    <n v="0"/>
    <n v="0"/>
  </r>
  <r>
    <s v="01/30/2024"/>
    <s v="GA"/>
    <x v="3"/>
    <s v="Spotify"/>
    <n v="187.49"/>
    <n v="2"/>
    <s v="Completed"/>
    <x v="29"/>
    <x v="3"/>
    <m/>
    <m/>
    <m/>
    <m/>
    <m/>
    <n v="0"/>
    <n v="0"/>
    <n v="0"/>
  </r>
  <r>
    <s v="01/30/2024"/>
    <s v="GA"/>
    <x v="2"/>
    <s v="Instagram"/>
    <n v="224.99"/>
    <n v="1"/>
    <s v="Completed"/>
    <x v="29"/>
    <x v="0"/>
    <m/>
    <m/>
    <m/>
    <m/>
    <m/>
    <n v="0"/>
    <n v="0"/>
    <n v="0"/>
  </r>
  <r>
    <s v="01/30/2024"/>
    <s v="GA"/>
    <x v="1"/>
    <s v="Spotify"/>
    <n v="199.99"/>
    <n v="2"/>
    <s v="Completed"/>
    <x v="29"/>
    <x v="3"/>
    <m/>
    <m/>
    <m/>
    <m/>
    <m/>
    <n v="0"/>
    <n v="0"/>
    <n v="0"/>
  </r>
  <r>
    <s v="01/30/2024"/>
    <s v="GA"/>
    <x v="2"/>
    <s v="TikTok"/>
    <n v="179.99"/>
    <n v="3"/>
    <s v="Completed"/>
    <x v="29"/>
    <x v="2"/>
    <m/>
    <m/>
    <m/>
    <m/>
    <m/>
    <n v="0"/>
    <n v="0"/>
    <n v="0"/>
  </r>
  <r>
    <s v="01/30/2024"/>
    <s v="GA"/>
    <x v="2"/>
    <s v="Instagram"/>
    <n v="179.99"/>
    <n v="1"/>
    <s v="Completed"/>
    <x v="29"/>
    <x v="0"/>
    <m/>
    <m/>
    <m/>
    <m/>
    <m/>
    <n v="0"/>
    <n v="0"/>
    <n v="0"/>
  </r>
  <r>
    <s v="01/30/2024"/>
    <s v="GA"/>
    <x v="2"/>
    <s v="Instagram"/>
    <n v="224.99"/>
    <n v="3"/>
    <s v="Completed"/>
    <x v="29"/>
    <x v="0"/>
    <m/>
    <m/>
    <m/>
    <m/>
    <m/>
    <n v="0"/>
    <n v="0"/>
    <n v="0"/>
  </r>
  <r>
    <s v="01/30/2024"/>
    <s v="GA"/>
    <x v="3"/>
    <s v="Instagram"/>
    <n v="149.99"/>
    <n v="2"/>
    <s v="Completed"/>
    <x v="29"/>
    <x v="0"/>
    <m/>
    <m/>
    <m/>
    <m/>
    <m/>
    <n v="0"/>
    <n v="0"/>
    <n v="0"/>
  </r>
  <r>
    <s v="01/30/2024"/>
    <s v="VIP"/>
    <x v="3"/>
    <s v="TikTok"/>
    <n v="299.99"/>
    <n v="1"/>
    <s v="Completed"/>
    <x v="29"/>
    <x v="2"/>
    <m/>
    <m/>
    <m/>
    <m/>
    <m/>
    <n v="0"/>
    <n v="0"/>
    <n v="0"/>
  </r>
  <r>
    <s v="01/30/2024"/>
    <s v="GA"/>
    <x v="2"/>
    <s v="Blog"/>
    <n v="179.99"/>
    <n v="1"/>
    <s v="Completed"/>
    <x v="29"/>
    <x v="1"/>
    <m/>
    <m/>
    <m/>
    <m/>
    <m/>
    <n v="0"/>
    <n v="0"/>
    <n v="0"/>
  </r>
  <r>
    <s v="01/30/2024"/>
    <s v="GA"/>
    <x v="4"/>
    <s v="Spotify"/>
    <n v="169.99"/>
    <n v="1"/>
    <s v="Completed"/>
    <x v="29"/>
    <x v="3"/>
    <m/>
    <m/>
    <m/>
    <m/>
    <m/>
    <n v="0"/>
    <n v="0"/>
    <n v="0"/>
  </r>
  <r>
    <s v="01/30/2024"/>
    <s v="VIP"/>
    <x v="0"/>
    <s v="TikTok"/>
    <n v="339.99"/>
    <n v="4"/>
    <s v="Completed"/>
    <x v="29"/>
    <x v="2"/>
    <m/>
    <m/>
    <m/>
    <m/>
    <m/>
    <n v="0"/>
    <n v="0"/>
    <n v="0"/>
  </r>
  <r>
    <s v="01/30/2024"/>
    <s v="GA"/>
    <x v="6"/>
    <s v="Instagram"/>
    <n v="199.99"/>
    <n v="4"/>
    <s v="Completed"/>
    <x v="29"/>
    <x v="0"/>
    <m/>
    <m/>
    <m/>
    <m/>
    <m/>
    <n v="0"/>
    <n v="0"/>
    <n v="0"/>
  </r>
  <r>
    <s v="01/30/2024"/>
    <s v="GA"/>
    <x v="4"/>
    <s v="TikTok"/>
    <n v="169.99"/>
    <n v="3"/>
    <s v="Completed"/>
    <x v="29"/>
    <x v="2"/>
    <m/>
    <m/>
    <m/>
    <m/>
    <m/>
    <n v="0"/>
    <n v="0"/>
    <n v="0"/>
  </r>
  <r>
    <s v="01/30/2024"/>
    <s v="GA"/>
    <x v="2"/>
    <s v="Spotify"/>
    <n v="179.99"/>
    <n v="1"/>
    <s v="Completed"/>
    <x v="29"/>
    <x v="3"/>
    <m/>
    <m/>
    <m/>
    <m/>
    <m/>
    <n v="0"/>
    <n v="0"/>
    <n v="0"/>
  </r>
  <r>
    <s v="01/30/2024"/>
    <m/>
    <x v="1"/>
    <s v="Instagram"/>
    <n v="199.99"/>
    <n v="2"/>
    <s v="Completed"/>
    <x v="29"/>
    <x v="0"/>
    <m/>
    <m/>
    <m/>
    <m/>
    <m/>
    <n v="0"/>
    <n v="0"/>
    <n v="0"/>
  </r>
  <r>
    <s v="01/30/2024"/>
    <s v="GA"/>
    <x v="4"/>
    <s v="Instagram"/>
    <n v="169.99"/>
    <n v="1"/>
    <s v="Completed"/>
    <x v="29"/>
    <x v="0"/>
    <m/>
    <m/>
    <m/>
    <m/>
    <m/>
    <n v="0"/>
    <n v="0"/>
    <n v="0"/>
  </r>
  <r>
    <s v="01/30/2024"/>
    <s v="GA"/>
    <x v="3"/>
    <s v="Spotify"/>
    <n v="149.99"/>
    <n v="2"/>
    <s v="Completed"/>
    <x v="29"/>
    <x v="3"/>
    <m/>
    <m/>
    <m/>
    <m/>
    <m/>
    <n v="0"/>
    <n v="0"/>
    <n v="0"/>
  </r>
  <r>
    <s v="01/30/2024"/>
    <s v="GA"/>
    <x v="6"/>
    <s v="Spotify"/>
    <n v="249.99"/>
    <n v="1"/>
    <s v="Completed"/>
    <x v="29"/>
    <x v="3"/>
    <m/>
    <m/>
    <m/>
    <m/>
    <m/>
    <n v="0"/>
    <n v="0"/>
    <n v="0"/>
  </r>
  <r>
    <s v="01/30/2024"/>
    <s v="GA"/>
    <x v="1"/>
    <s v="Blog"/>
    <n v="199.99"/>
    <n v="1"/>
    <s v="Completed"/>
    <x v="29"/>
    <x v="1"/>
    <m/>
    <m/>
    <m/>
    <m/>
    <m/>
    <n v="0"/>
    <n v="0"/>
    <n v="0"/>
  </r>
  <r>
    <s v="01/30/2024"/>
    <s v="GA"/>
    <x v="2"/>
    <s v="Instagram"/>
    <n v="179.99"/>
    <n v="2"/>
    <s v="Completed"/>
    <x v="29"/>
    <x v="0"/>
    <m/>
    <m/>
    <m/>
    <m/>
    <m/>
    <n v="0"/>
    <n v="0"/>
    <n v="0"/>
  </r>
  <r>
    <s v="01/30/2024"/>
    <s v="GA"/>
    <x v="0"/>
    <s v="TikTok"/>
    <n v="169.99"/>
    <n v="1"/>
    <s v="Completed"/>
    <x v="29"/>
    <x v="2"/>
    <m/>
    <m/>
    <m/>
    <m/>
    <m/>
    <n v="0"/>
    <n v="0"/>
    <n v="0"/>
  </r>
  <r>
    <s v="01/30/2024"/>
    <s v="GA"/>
    <x v="3"/>
    <s v="TikTok"/>
    <n v="187.49"/>
    <n v="1"/>
    <s v="Completed"/>
    <x v="29"/>
    <x v="2"/>
    <m/>
    <m/>
    <m/>
    <m/>
    <m/>
    <n v="0"/>
    <n v="0"/>
    <n v="0"/>
  </r>
  <r>
    <s v="01/31/2024"/>
    <s v="GA"/>
    <x v="1"/>
    <s v="Blog"/>
    <n v="199.99"/>
    <n v="1"/>
    <s v="Completed"/>
    <x v="30"/>
    <x v="1"/>
    <m/>
    <m/>
    <m/>
    <m/>
    <m/>
    <n v="0"/>
    <n v="0"/>
    <n v="0"/>
  </r>
  <r>
    <s v="01/31/2024"/>
    <s v="GA"/>
    <x v="3"/>
    <s v="Instagram"/>
    <n v="149.99"/>
    <n v="1"/>
    <s v="Completed"/>
    <x v="30"/>
    <x v="0"/>
    <m/>
    <m/>
    <m/>
    <m/>
    <m/>
    <n v="0"/>
    <n v="0"/>
    <n v="0"/>
  </r>
  <r>
    <s v="01/31/2024"/>
    <s v="VIP"/>
    <x v="2"/>
    <s v="Blog"/>
    <n v="359.99"/>
    <n v="3"/>
    <s v="Completed"/>
    <x v="30"/>
    <x v="1"/>
    <m/>
    <m/>
    <m/>
    <m/>
    <m/>
    <n v="0"/>
    <n v="0"/>
    <n v="0"/>
  </r>
  <r>
    <s v="01/31/2024"/>
    <s v="GA"/>
    <x v="3"/>
    <s v="Blog"/>
    <n v="187.49"/>
    <n v="1"/>
    <s v="Completed"/>
    <x v="30"/>
    <x v="1"/>
    <m/>
    <m/>
    <m/>
    <m/>
    <m/>
    <n v="0"/>
    <n v="0"/>
    <n v="0"/>
  </r>
  <r>
    <s v="01/31/2024"/>
    <s v="GA"/>
    <x v="3"/>
    <s v="Instagram"/>
    <n v="149.99"/>
    <n v="3"/>
    <s v="Completed"/>
    <x v="30"/>
    <x v="0"/>
    <m/>
    <m/>
    <m/>
    <m/>
    <m/>
    <n v="0"/>
    <n v="0"/>
    <n v="0"/>
  </r>
  <r>
    <s v="01/31/2024"/>
    <s v="GA"/>
    <x v="2"/>
    <s v="Instagram"/>
    <n v="224.99"/>
    <n v="3"/>
    <s v="Completed"/>
    <x v="30"/>
    <x v="0"/>
    <m/>
    <m/>
    <m/>
    <m/>
    <m/>
    <n v="0"/>
    <n v="0"/>
    <n v="0"/>
  </r>
  <r>
    <s v="01/31/2024"/>
    <s v="GA"/>
    <x v="3"/>
    <s v="TikTok"/>
    <n v="187.49"/>
    <n v="1"/>
    <s v="Completed"/>
    <x v="30"/>
    <x v="2"/>
    <m/>
    <m/>
    <m/>
    <m/>
    <m/>
    <n v="0"/>
    <n v="0"/>
    <n v="0"/>
  </r>
  <r>
    <s v="01/31/2024"/>
    <s v="GA"/>
    <x v="3"/>
    <s v="Spotify"/>
    <n v="149.99"/>
    <n v="4"/>
    <s v="Completed"/>
    <x v="30"/>
    <x v="3"/>
    <m/>
    <m/>
    <m/>
    <m/>
    <m/>
    <n v="0"/>
    <n v="0"/>
    <n v="0"/>
  </r>
  <r>
    <s v="01/31/2024"/>
    <m/>
    <x v="2"/>
    <s v="TikTok"/>
    <n v="179.99"/>
    <n v="2"/>
    <s v="Completed"/>
    <x v="30"/>
    <x v="2"/>
    <m/>
    <m/>
    <m/>
    <m/>
    <m/>
    <n v="0"/>
    <n v="0"/>
    <n v="0"/>
  </r>
  <r>
    <s v="01/31/2024"/>
    <s v="GA"/>
    <x v="1"/>
    <s v="TikTok"/>
    <n v="249.99"/>
    <n v="1"/>
    <s v="Completed"/>
    <x v="30"/>
    <x v="2"/>
    <m/>
    <m/>
    <m/>
    <m/>
    <m/>
    <n v="0"/>
    <n v="0"/>
    <n v="0"/>
  </r>
  <r>
    <s v="01/31/2024"/>
    <s v="GA"/>
    <x v="4"/>
    <s v="Spotify"/>
    <n v="169.99"/>
    <n v="2"/>
    <s v="Completed"/>
    <x v="30"/>
    <x v="3"/>
    <m/>
    <m/>
    <m/>
    <m/>
    <m/>
    <n v="0"/>
    <n v="0"/>
    <n v="0"/>
  </r>
  <r>
    <s v="01/31/2024"/>
    <s v="GA"/>
    <x v="3"/>
    <s v="Spotify"/>
    <n v="149.99"/>
    <n v="2"/>
    <s v="Completed"/>
    <x v="30"/>
    <x v="3"/>
    <m/>
    <m/>
    <m/>
    <m/>
    <m/>
    <n v="0"/>
    <n v="0"/>
    <n v="0"/>
  </r>
  <r>
    <s v="01/31/2024"/>
    <s v="VIP"/>
    <x v="1"/>
    <s v="Spotify"/>
    <n v="399.99"/>
    <n v="1"/>
    <s v="Completed"/>
    <x v="30"/>
    <x v="3"/>
    <m/>
    <m/>
    <m/>
    <m/>
    <m/>
    <n v="0"/>
    <n v="0"/>
    <n v="0"/>
  </r>
  <r>
    <s v="01/31/2024"/>
    <s v="GA"/>
    <x v="3"/>
    <s v="Spotify"/>
    <n v="187.49"/>
    <n v="1"/>
    <s v="Completed"/>
    <x v="30"/>
    <x v="3"/>
    <m/>
    <m/>
    <m/>
    <m/>
    <m/>
    <n v="0"/>
    <n v="0"/>
    <n v="0"/>
  </r>
  <r>
    <s v="01/31/2024"/>
    <s v="GA"/>
    <x v="6"/>
    <s v="Instagram"/>
    <n v="199.99"/>
    <n v="1"/>
    <s v="Completed"/>
    <x v="30"/>
    <x v="0"/>
    <m/>
    <m/>
    <m/>
    <m/>
    <m/>
    <n v="0"/>
    <n v="0"/>
    <n v="0"/>
  </r>
  <r>
    <s v="01/31/2024"/>
    <s v="GA"/>
    <x v="5"/>
    <s v="Instagram"/>
    <n v="159.99"/>
    <n v="3"/>
    <s v="Completed"/>
    <x v="30"/>
    <x v="0"/>
    <m/>
    <m/>
    <m/>
    <m/>
    <m/>
    <n v="0"/>
    <n v="0"/>
    <n v="0"/>
  </r>
  <r>
    <s v="01/31/2024"/>
    <s v="GA"/>
    <x v="2"/>
    <s v="Spotify"/>
    <n v="224.99"/>
    <n v="1"/>
    <s v="Completed"/>
    <x v="30"/>
    <x v="3"/>
    <m/>
    <m/>
    <m/>
    <m/>
    <m/>
    <n v="0"/>
    <n v="0"/>
    <n v="0"/>
  </r>
  <r>
    <s v="01/31/2024"/>
    <s v="GA"/>
    <x v="4"/>
    <s v="Spotify"/>
    <n v="212.49"/>
    <n v="2"/>
    <s v="Completed"/>
    <x v="30"/>
    <x v="3"/>
    <m/>
    <m/>
    <m/>
    <m/>
    <m/>
    <n v="0"/>
    <n v="0"/>
    <n v="0"/>
  </r>
  <r>
    <s v="01/31/2024"/>
    <s v="GA"/>
    <x v="0"/>
    <s v="Instagram"/>
    <n v="212.49"/>
    <n v="1"/>
    <s v="Completed"/>
    <x v="30"/>
    <x v="0"/>
    <m/>
    <m/>
    <m/>
    <m/>
    <m/>
    <n v="0"/>
    <n v="0"/>
    <n v="0"/>
  </r>
  <r>
    <s v="01/31/2024"/>
    <s v="GA"/>
    <x v="4"/>
    <s v="Blog"/>
    <n v="169.99"/>
    <n v="1"/>
    <s v="Completed"/>
    <x v="30"/>
    <x v="1"/>
    <m/>
    <m/>
    <m/>
    <m/>
    <m/>
    <n v="0"/>
    <n v="0"/>
    <n v="0"/>
  </r>
  <r>
    <s v="01/31/2024"/>
    <s v="GA"/>
    <x v="4"/>
    <s v="TikTok"/>
    <n v="169.99"/>
    <n v="1"/>
    <s v="Completed"/>
    <x v="30"/>
    <x v="2"/>
    <m/>
    <m/>
    <m/>
    <m/>
    <m/>
    <n v="0"/>
    <n v="0"/>
    <n v="0"/>
  </r>
  <r>
    <s v="01/31/2024"/>
    <m/>
    <x v="3"/>
    <s v="Instagram"/>
    <n v="149.99"/>
    <n v="1"/>
    <s v="Completed"/>
    <x v="30"/>
    <x v="0"/>
    <m/>
    <m/>
    <m/>
    <m/>
    <m/>
    <n v="0"/>
    <n v="0"/>
    <n v="0"/>
  </r>
  <r>
    <s v="01/31/2024"/>
    <s v="GA"/>
    <x v="2"/>
    <s v="Instagram"/>
    <n v="179.99"/>
    <n v="1"/>
    <s v="Completed"/>
    <x v="30"/>
    <x v="0"/>
    <m/>
    <m/>
    <m/>
    <m/>
    <m/>
    <n v="0"/>
    <n v="0"/>
    <n v="0"/>
  </r>
  <r>
    <s v="01/31/2024"/>
    <s v="GA"/>
    <x v="0"/>
    <s v="Spotify"/>
    <n v="169.99"/>
    <n v="1"/>
    <s v="Completed"/>
    <x v="30"/>
    <x v="3"/>
    <m/>
    <m/>
    <m/>
    <m/>
    <m/>
    <n v="0"/>
    <n v="0"/>
    <n v="0"/>
  </r>
  <r>
    <s v="01/31/2024"/>
    <s v="GA"/>
    <x v="3"/>
    <s v="TikTok"/>
    <n v="149.99"/>
    <n v="2"/>
    <s v="Completed"/>
    <x v="30"/>
    <x v="2"/>
    <m/>
    <m/>
    <m/>
    <m/>
    <m/>
    <n v="0"/>
    <n v="0"/>
    <n v="0"/>
  </r>
  <r>
    <s v="01/31/2024"/>
    <s v="GA"/>
    <x v="6"/>
    <s v="Blog"/>
    <n v="249.99"/>
    <n v="1"/>
    <s v="Completed"/>
    <x v="30"/>
    <x v="1"/>
    <m/>
    <m/>
    <m/>
    <m/>
    <m/>
    <n v="0"/>
    <n v="0"/>
    <n v="0"/>
  </r>
  <r>
    <s v="01/31/2024"/>
    <s v="GA"/>
    <x v="0"/>
    <s v="Blog"/>
    <n v="212.49"/>
    <n v="4"/>
    <s v="Completed"/>
    <x v="30"/>
    <x v="1"/>
    <m/>
    <m/>
    <m/>
    <m/>
    <m/>
    <n v="0"/>
    <n v="0"/>
    <n v="0"/>
  </r>
  <r>
    <s v="01/31/2024"/>
    <s v="GA"/>
    <x v="0"/>
    <s v="TikTok"/>
    <n v="169.99"/>
    <n v="2"/>
    <s v="Completed"/>
    <x v="30"/>
    <x v="2"/>
    <m/>
    <m/>
    <m/>
    <m/>
    <m/>
    <n v="0"/>
    <n v="0"/>
    <n v="0"/>
  </r>
  <r>
    <s v="01/31/2024"/>
    <s v="GA"/>
    <x v="0"/>
    <s v="Spotify"/>
    <n v="212.49"/>
    <n v="3"/>
    <s v="Completed"/>
    <x v="30"/>
    <x v="3"/>
    <m/>
    <m/>
    <m/>
    <m/>
    <m/>
    <n v="0"/>
    <n v="0"/>
    <n v="0"/>
  </r>
  <r>
    <s v="01/31/2024"/>
    <s v="GA"/>
    <x v="4"/>
    <s v="TikTok"/>
    <n v="169.99"/>
    <n v="3"/>
    <s v="Completed"/>
    <x v="30"/>
    <x v="2"/>
    <m/>
    <m/>
    <m/>
    <m/>
    <m/>
    <n v="0"/>
    <n v="0"/>
    <n v="0"/>
  </r>
  <r>
    <s v="01/31/2024"/>
    <s v="GA"/>
    <x v="0"/>
    <s v="TikTok"/>
    <n v="169.99"/>
    <n v="2"/>
    <s v="Completed"/>
    <x v="30"/>
    <x v="2"/>
    <m/>
    <m/>
    <m/>
    <m/>
    <m/>
    <n v="0"/>
    <n v="0"/>
    <n v="0"/>
  </r>
  <r>
    <s v="01/31/2024"/>
    <s v="GA"/>
    <x v="3"/>
    <s v="Instagram"/>
    <n v="149.99"/>
    <n v="2"/>
    <s v="Completed"/>
    <x v="30"/>
    <x v="0"/>
    <m/>
    <m/>
    <m/>
    <m/>
    <m/>
    <n v="0"/>
    <n v="0"/>
    <n v="0"/>
  </r>
  <r>
    <s v="01/31/2024"/>
    <s v="GA"/>
    <x v="2"/>
    <s v="Spotify"/>
    <n v="179.99"/>
    <n v="1"/>
    <s v="Completed"/>
    <x v="30"/>
    <x v="3"/>
    <m/>
    <m/>
    <m/>
    <m/>
    <m/>
    <n v="0"/>
    <n v="0"/>
    <n v="0"/>
  </r>
  <r>
    <s v="01/31/2024"/>
    <s v="VIP"/>
    <x v="3"/>
    <s v="TikTok"/>
    <n v="299.99"/>
    <n v="2"/>
    <s v="Completed"/>
    <x v="30"/>
    <x v="2"/>
    <m/>
    <m/>
    <m/>
    <m/>
    <m/>
    <n v="0"/>
    <n v="0"/>
    <n v="0"/>
  </r>
  <r>
    <s v="01/31/2024"/>
    <s v="GA"/>
    <x v="2"/>
    <s v="Blog"/>
    <n v="179.99"/>
    <n v="1"/>
    <s v="Completed"/>
    <x v="30"/>
    <x v="1"/>
    <m/>
    <m/>
    <m/>
    <m/>
    <m/>
    <n v="0"/>
    <n v="0"/>
    <n v="0"/>
  </r>
  <r>
    <s v="01/31/2024"/>
    <m/>
    <x v="2"/>
    <s v="Instagram"/>
    <n v="179.99"/>
    <n v="1"/>
    <s v="Completed"/>
    <x v="30"/>
    <x v="0"/>
    <m/>
    <m/>
    <m/>
    <m/>
    <m/>
    <n v="0"/>
    <n v="0"/>
    <n v="0"/>
  </r>
  <r>
    <s v="01/31/2024"/>
    <s v="GA"/>
    <x v="3"/>
    <s v="Blog"/>
    <n v="149.99"/>
    <n v="2"/>
    <s v="Completed"/>
    <x v="30"/>
    <x v="1"/>
    <m/>
    <m/>
    <m/>
    <m/>
    <m/>
    <n v="0"/>
    <n v="0"/>
    <n v="0"/>
  </r>
  <r>
    <s v="01/31/2024"/>
    <s v="VIP"/>
    <x v="4"/>
    <s v="TikTok"/>
    <n v="339.99"/>
    <n v="1"/>
    <s v="Completed"/>
    <x v="30"/>
    <x v="2"/>
    <m/>
    <m/>
    <m/>
    <m/>
    <m/>
    <n v="0"/>
    <n v="0"/>
    <n v="0"/>
  </r>
  <r>
    <s v="01/31/2024"/>
    <s v="GA"/>
    <x v="4"/>
    <s v="TikTok"/>
    <n v="169.99"/>
    <n v="1"/>
    <s v="Completed"/>
    <x v="30"/>
    <x v="2"/>
    <m/>
    <m/>
    <m/>
    <m/>
    <m/>
    <n v="0"/>
    <n v="0"/>
    <n v="0"/>
  </r>
  <r>
    <s v="01/31/2024"/>
    <s v="GA"/>
    <x v="5"/>
    <s v="Spotify"/>
    <n v="159.99"/>
    <n v="1"/>
    <s v="Completed"/>
    <x v="30"/>
    <x v="3"/>
    <m/>
    <m/>
    <m/>
    <m/>
    <m/>
    <n v="0"/>
    <n v="0"/>
    <n v="0"/>
  </r>
  <r>
    <s v="01/31/2024"/>
    <s v="GA"/>
    <x v="4"/>
    <s v="Spotify"/>
    <n v="169.99"/>
    <n v="1"/>
    <s v="Completed"/>
    <x v="30"/>
    <x v="3"/>
    <m/>
    <m/>
    <m/>
    <m/>
    <m/>
    <n v="0"/>
    <n v="0"/>
    <n v="0"/>
  </r>
  <r>
    <s v="01/31/2024"/>
    <s v="VIP"/>
    <x v="3"/>
    <s v="Blog"/>
    <n v="299.99"/>
    <n v="1"/>
    <s v="Completed"/>
    <x v="30"/>
    <x v="1"/>
    <m/>
    <m/>
    <m/>
    <m/>
    <m/>
    <n v="0"/>
    <n v="0"/>
    <n v="0"/>
  </r>
  <r>
    <s v="01/31/2024"/>
    <s v="GA"/>
    <x v="4"/>
    <s v="Instagram"/>
    <n v="212.49"/>
    <n v="3"/>
    <s v="Completed"/>
    <x v="30"/>
    <x v="0"/>
    <m/>
    <m/>
    <m/>
    <m/>
    <m/>
    <n v="0"/>
    <n v="0"/>
    <n v="0"/>
  </r>
  <r>
    <s v="01/31/2024"/>
    <s v="GA"/>
    <x v="3"/>
    <s v="Instagram"/>
    <n v="187.49"/>
    <n v="3"/>
    <s v="Completed"/>
    <x v="30"/>
    <x v="0"/>
    <m/>
    <m/>
    <m/>
    <m/>
    <m/>
    <n v="0"/>
    <n v="0"/>
    <n v="0"/>
  </r>
  <r>
    <s v="01/31/2024"/>
    <s v="GA"/>
    <x v="3"/>
    <s v="TikTok"/>
    <n v="149.99"/>
    <n v="1"/>
    <s v="Completed"/>
    <x v="30"/>
    <x v="2"/>
    <m/>
    <m/>
    <m/>
    <m/>
    <m/>
    <n v="0"/>
    <n v="0"/>
    <n v="0"/>
  </r>
  <r>
    <s v="01/31/2024"/>
    <s v="GA"/>
    <x v="5"/>
    <s v="TikTok"/>
    <n v="159.99"/>
    <n v="1"/>
    <s v="Completed"/>
    <x v="30"/>
    <x v="2"/>
    <m/>
    <m/>
    <m/>
    <m/>
    <m/>
    <n v="0"/>
    <n v="0"/>
    <n v="0"/>
  </r>
  <r>
    <s v="01/31/2024"/>
    <s v="GA"/>
    <x v="1"/>
    <s v="Blog"/>
    <n v="249.99"/>
    <n v="1"/>
    <s v="Completed"/>
    <x v="30"/>
    <x v="1"/>
    <m/>
    <m/>
    <m/>
    <m/>
    <m/>
    <n v="0"/>
    <n v="0"/>
    <n v="0"/>
  </r>
  <r>
    <s v="01/31/2024"/>
    <s v="GA"/>
    <x v="4"/>
    <s v="TikTok"/>
    <n v="169.99"/>
    <n v="2"/>
    <s v="Completed"/>
    <x v="30"/>
    <x v="2"/>
    <m/>
    <m/>
    <m/>
    <m/>
    <m/>
    <n v="0"/>
    <n v="0"/>
    <n v="0"/>
  </r>
  <r>
    <s v="01/31/2024"/>
    <s v="GA"/>
    <x v="1"/>
    <s v="TikTok"/>
    <n v="199.99"/>
    <n v="1"/>
    <s v="Completed"/>
    <x v="30"/>
    <x v="2"/>
    <m/>
    <m/>
    <m/>
    <m/>
    <m/>
    <n v="0"/>
    <n v="0"/>
    <n v="0"/>
  </r>
  <r>
    <s v="01/31/2024"/>
    <s v="GA"/>
    <x v="5"/>
    <s v="Blog"/>
    <n v="159.99"/>
    <n v="1"/>
    <s v="Completed"/>
    <x v="30"/>
    <x v="1"/>
    <m/>
    <m/>
    <m/>
    <m/>
    <m/>
    <n v="0"/>
    <n v="0"/>
    <n v="0"/>
  </r>
  <r>
    <s v="01/31/2024"/>
    <m/>
    <x v="0"/>
    <s v="Blog"/>
    <n v="169.99"/>
    <n v="1"/>
    <s v="Completed"/>
    <x v="30"/>
    <x v="1"/>
    <m/>
    <m/>
    <m/>
    <m/>
    <m/>
    <n v="0"/>
    <n v="0"/>
    <n v="0"/>
  </r>
  <r>
    <s v="01/31/2024"/>
    <s v="GA"/>
    <x v="5"/>
    <s v="Blog"/>
    <n v="199.99"/>
    <n v="1"/>
    <s v="Completed"/>
    <x v="30"/>
    <x v="1"/>
    <m/>
    <m/>
    <m/>
    <m/>
    <m/>
    <n v="0"/>
    <n v="0"/>
    <n v="0"/>
  </r>
  <r>
    <s v="01/31/2024"/>
    <s v="GA"/>
    <x v="0"/>
    <s v="TikTok"/>
    <n v="212.49"/>
    <n v="1"/>
    <s v="Completed"/>
    <x v="30"/>
    <x v="2"/>
    <m/>
    <m/>
    <m/>
    <m/>
    <m/>
    <n v="0"/>
    <n v="0"/>
    <n v="0"/>
  </r>
  <r>
    <s v="01/31/2024"/>
    <s v="GA"/>
    <x v="3"/>
    <s v="Blog"/>
    <n v="187.49"/>
    <n v="1"/>
    <s v="Completed"/>
    <x v="30"/>
    <x v="1"/>
    <m/>
    <m/>
    <m/>
    <m/>
    <m/>
    <n v="0"/>
    <n v="0"/>
    <n v="0"/>
  </r>
  <r>
    <s v="01/31/2024"/>
    <s v="GA"/>
    <x v="0"/>
    <s v="Spotify"/>
    <n v="169.99"/>
    <n v="1"/>
    <s v="Completed"/>
    <x v="30"/>
    <x v="3"/>
    <m/>
    <m/>
    <m/>
    <m/>
    <m/>
    <n v="0"/>
    <n v="0"/>
    <n v="0"/>
  </r>
  <r>
    <s v="01/31/2024"/>
    <s v="VIP"/>
    <x v="4"/>
    <s v="Instagram"/>
    <n v="339.99"/>
    <n v="1"/>
    <s v="Completed"/>
    <x v="30"/>
    <x v="0"/>
    <m/>
    <m/>
    <m/>
    <m/>
    <m/>
    <n v="0"/>
    <n v="0"/>
    <n v="0"/>
  </r>
  <r>
    <s v="01/31/2024"/>
    <s v="GA"/>
    <x v="2"/>
    <s v="Instagram"/>
    <n v="179.99"/>
    <n v="2"/>
    <s v="Completed"/>
    <x v="30"/>
    <x v="0"/>
    <m/>
    <m/>
    <m/>
    <m/>
    <m/>
    <n v="0"/>
    <n v="0"/>
    <n v="0"/>
  </r>
  <r>
    <s v="01/31/2024"/>
    <m/>
    <x v="4"/>
    <s v="TikTok"/>
    <n v="169.99"/>
    <n v="1"/>
    <s v="Completed"/>
    <x v="30"/>
    <x v="2"/>
    <m/>
    <m/>
    <m/>
    <m/>
    <m/>
    <n v="0"/>
    <n v="0"/>
    <n v="0"/>
  </r>
  <r>
    <s v="01/31/2024"/>
    <m/>
    <x v="3"/>
    <s v="TikTok"/>
    <n v="149.99"/>
    <n v="2"/>
    <s v="Completed"/>
    <x v="30"/>
    <x v="2"/>
    <m/>
    <m/>
    <m/>
    <m/>
    <m/>
    <n v="0"/>
    <n v="0"/>
    <n v="0"/>
  </r>
  <r>
    <s v="01/31/2024"/>
    <s v="VIP"/>
    <x v="1"/>
    <s v="TikTok"/>
    <n v="399.99"/>
    <n v="3"/>
    <s v="Completed"/>
    <x v="30"/>
    <x v="2"/>
    <m/>
    <m/>
    <m/>
    <m/>
    <m/>
    <n v="0"/>
    <n v="0"/>
    <n v="0"/>
  </r>
  <r>
    <s v="01/31/2024"/>
    <s v="GA"/>
    <x v="2"/>
    <s v="Instagram"/>
    <n v="179.99"/>
    <n v="1"/>
    <s v="Completed"/>
    <x v="30"/>
    <x v="0"/>
    <m/>
    <m/>
    <m/>
    <m/>
    <m/>
    <n v="0"/>
    <n v="0"/>
    <n v="0"/>
  </r>
  <r>
    <s v="01/31/2024"/>
    <m/>
    <x v="3"/>
    <s v="Instagram"/>
    <n v="149.99"/>
    <n v="2"/>
    <s v="Completed"/>
    <x v="30"/>
    <x v="0"/>
    <m/>
    <m/>
    <m/>
    <m/>
    <m/>
    <n v="0"/>
    <n v="0"/>
    <n v="0"/>
  </r>
  <r>
    <s v="01/31/2024"/>
    <s v="GA"/>
    <x v="3"/>
    <s v="TikTok"/>
    <n v="187.49"/>
    <n v="1"/>
    <s v="Completed"/>
    <x v="30"/>
    <x v="2"/>
    <m/>
    <m/>
    <m/>
    <m/>
    <m/>
    <n v="0"/>
    <n v="0"/>
    <n v="0"/>
  </r>
  <r>
    <s v="01/31/2024"/>
    <s v="GA"/>
    <x v="3"/>
    <s v="TikTok"/>
    <n v="187.49"/>
    <n v="4"/>
    <s v="Completed"/>
    <x v="30"/>
    <x v="2"/>
    <m/>
    <m/>
    <m/>
    <m/>
    <m/>
    <n v="0"/>
    <n v="0"/>
    <n v="0"/>
  </r>
  <r>
    <s v="01/31/2024"/>
    <s v="GA"/>
    <x v="5"/>
    <s v="TikTok"/>
    <n v="199.99"/>
    <n v="3"/>
    <s v="Completed"/>
    <x v="30"/>
    <x v="2"/>
    <m/>
    <m/>
    <m/>
    <m/>
    <m/>
    <n v="0"/>
    <n v="0"/>
    <n v="0"/>
  </r>
  <r>
    <s v="01/31/2024"/>
    <s v="GA"/>
    <x v="0"/>
    <s v="TikTok"/>
    <n v="212.49"/>
    <n v="1"/>
    <s v="Completed"/>
    <x v="30"/>
    <x v="2"/>
    <m/>
    <m/>
    <m/>
    <m/>
    <m/>
    <n v="0"/>
    <n v="0"/>
    <n v="0"/>
  </r>
  <r>
    <s v="01/31/2024"/>
    <s v="VIP"/>
    <x v="2"/>
    <s v="Instagram"/>
    <n v="359.99"/>
    <n v="1"/>
    <s v="Completed"/>
    <x v="30"/>
    <x v="0"/>
    <m/>
    <m/>
    <m/>
    <m/>
    <m/>
    <n v="0"/>
    <n v="0"/>
    <n v="0"/>
  </r>
  <r>
    <s v="01/31/2024"/>
    <s v="VIP"/>
    <x v="2"/>
    <s v="Instagram"/>
    <n v="359.99"/>
    <n v="1"/>
    <s v="Completed"/>
    <x v="30"/>
    <x v="0"/>
    <m/>
    <m/>
    <m/>
    <m/>
    <m/>
    <n v="0"/>
    <n v="0"/>
    <n v="0"/>
  </r>
  <r>
    <s v="01/31/2024"/>
    <s v="GA"/>
    <x v="2"/>
    <s v="Instagram"/>
    <n v="179.99"/>
    <n v="1"/>
    <s v="Completed"/>
    <x v="30"/>
    <x v="0"/>
    <m/>
    <m/>
    <m/>
    <m/>
    <m/>
    <n v="0"/>
    <n v="0"/>
    <n v="0"/>
  </r>
  <r>
    <s v="01/31/2024"/>
    <s v="GA"/>
    <x v="3"/>
    <s v="TikTok"/>
    <n v="149.99"/>
    <n v="1"/>
    <s v="Completed"/>
    <x v="30"/>
    <x v="2"/>
    <m/>
    <m/>
    <m/>
    <m/>
    <m/>
    <n v="0"/>
    <n v="0"/>
    <n v="0"/>
  </r>
  <r>
    <s v="01/31/2024"/>
    <s v="GA"/>
    <x v="5"/>
    <s v="Spotify"/>
    <n v="159.99"/>
    <n v="1"/>
    <s v="Completed"/>
    <x v="30"/>
    <x v="3"/>
    <m/>
    <m/>
    <m/>
    <m/>
    <m/>
    <n v="0"/>
    <n v="0"/>
    <n v="0"/>
  </r>
  <r>
    <s v="01/31/2024"/>
    <m/>
    <x v="1"/>
    <s v="Instagram"/>
    <n v="199.99"/>
    <n v="1"/>
    <s v="Completed"/>
    <x v="30"/>
    <x v="0"/>
    <m/>
    <m/>
    <m/>
    <m/>
    <m/>
    <n v="0"/>
    <n v="0"/>
    <n v="0"/>
  </r>
  <r>
    <s v="01/31/2024"/>
    <s v="GA"/>
    <x v="5"/>
    <s v="Spotify"/>
    <n v="199.99"/>
    <n v="3"/>
    <s v="Completed"/>
    <x v="30"/>
    <x v="3"/>
    <m/>
    <m/>
    <m/>
    <m/>
    <m/>
    <n v="0"/>
    <n v="0"/>
    <n v="0"/>
  </r>
  <r>
    <s v="01/31/2024"/>
    <s v="GA"/>
    <x v="1"/>
    <s v="Instagram"/>
    <n v="199.99"/>
    <n v="1"/>
    <s v="Completed"/>
    <x v="30"/>
    <x v="0"/>
    <m/>
    <m/>
    <m/>
    <m/>
    <m/>
    <n v="0"/>
    <n v="0"/>
    <n v="0"/>
  </r>
  <r>
    <s v="01/31/2024"/>
    <m/>
    <x v="6"/>
    <s v="TikTok"/>
    <n v="199.99"/>
    <n v="1"/>
    <s v="Completed"/>
    <x v="30"/>
    <x v="2"/>
    <m/>
    <m/>
    <m/>
    <m/>
    <m/>
    <n v="0"/>
    <n v="0"/>
    <n v="0"/>
  </r>
  <r>
    <s v="01/31/2024"/>
    <s v="GA"/>
    <x v="0"/>
    <s v="Instagram"/>
    <n v="169.99"/>
    <n v="1"/>
    <s v="Completed"/>
    <x v="30"/>
    <x v="0"/>
    <m/>
    <m/>
    <m/>
    <m/>
    <m/>
    <n v="0"/>
    <n v="0"/>
    <n v="0"/>
  </r>
  <r>
    <s v="01/31/2024"/>
    <s v="GA"/>
    <x v="3"/>
    <s v="Spotify"/>
    <n v="149.99"/>
    <n v="2"/>
    <s v="Completed"/>
    <x v="30"/>
    <x v="3"/>
    <m/>
    <m/>
    <m/>
    <m/>
    <m/>
    <n v="0"/>
    <n v="0"/>
    <n v="0"/>
  </r>
  <r>
    <s v="01/31/2024"/>
    <s v="GA"/>
    <x v="4"/>
    <s v="Spotify"/>
    <n v="169.99"/>
    <n v="2"/>
    <s v="Completed"/>
    <x v="30"/>
    <x v="3"/>
    <m/>
    <m/>
    <m/>
    <m/>
    <m/>
    <n v="0"/>
    <n v="0"/>
    <n v="0"/>
  </r>
  <r>
    <s v="01/31/2024"/>
    <m/>
    <x v="3"/>
    <s v="Spotify"/>
    <n v="149.99"/>
    <n v="1"/>
    <s v="Completed"/>
    <x v="30"/>
    <x v="3"/>
    <m/>
    <m/>
    <m/>
    <m/>
    <m/>
    <n v="0"/>
    <n v="0"/>
    <n v="0"/>
  </r>
  <r>
    <s v="01/31/2024"/>
    <s v="GA"/>
    <x v="2"/>
    <s v="TikTok"/>
    <n v="179.99"/>
    <n v="1"/>
    <s v="Completed"/>
    <x v="30"/>
    <x v="2"/>
    <m/>
    <m/>
    <m/>
    <m/>
    <m/>
    <n v="0"/>
    <n v="0"/>
    <n v="0"/>
  </r>
  <r>
    <s v="01/31/2024"/>
    <s v="GA"/>
    <x v="3"/>
    <s v="Instagram"/>
    <n v="149.99"/>
    <n v="1"/>
    <s v="Completed"/>
    <x v="30"/>
    <x v="0"/>
    <m/>
    <m/>
    <m/>
    <m/>
    <m/>
    <n v="0"/>
    <n v="0"/>
    <n v="0"/>
  </r>
  <r>
    <s v="01/31/2024"/>
    <s v="GA"/>
    <x v="4"/>
    <s v="Instagram"/>
    <n v="169.99"/>
    <n v="1"/>
    <s v="Completed"/>
    <x v="30"/>
    <x v="0"/>
    <m/>
    <m/>
    <m/>
    <m/>
    <m/>
    <n v="0"/>
    <n v="0"/>
    <n v="0"/>
  </r>
  <r>
    <s v="01/31/2024"/>
    <s v="GA"/>
    <x v="2"/>
    <s v="TikTok"/>
    <n v="224.99"/>
    <n v="1"/>
    <s v="Completed"/>
    <x v="30"/>
    <x v="2"/>
    <m/>
    <m/>
    <m/>
    <m/>
    <m/>
    <n v="0"/>
    <n v="0"/>
    <n v="0"/>
  </r>
  <r>
    <s v="01/31/2024"/>
    <s v="GA"/>
    <x v="3"/>
    <s v="Blog"/>
    <n v="187.49"/>
    <n v="2"/>
    <s v="Completed"/>
    <x v="30"/>
    <x v="1"/>
    <m/>
    <m/>
    <m/>
    <m/>
    <m/>
    <n v="0"/>
    <n v="0"/>
    <n v="0"/>
  </r>
  <r>
    <s v="01/31/2024"/>
    <s v="GA"/>
    <x v="3"/>
    <s v="TikTok"/>
    <n v="149.99"/>
    <n v="1"/>
    <s v="Completed"/>
    <x v="30"/>
    <x v="2"/>
    <m/>
    <m/>
    <m/>
    <m/>
    <m/>
    <n v="0"/>
    <n v="0"/>
    <n v="0"/>
  </r>
  <r>
    <s v="01/31/2024"/>
    <s v="GA"/>
    <x v="0"/>
    <s v="Instagram"/>
    <n v="169.99"/>
    <n v="2"/>
    <s v="Completed"/>
    <x v="30"/>
    <x v="0"/>
    <m/>
    <m/>
    <m/>
    <m/>
    <m/>
    <n v="0"/>
    <n v="0"/>
    <n v="0"/>
  </r>
  <r>
    <s v="01/31/2024"/>
    <s v="GA"/>
    <x v="2"/>
    <s v="TikTok"/>
    <n v="179.99"/>
    <n v="3"/>
    <s v="Completed"/>
    <x v="30"/>
    <x v="2"/>
    <m/>
    <m/>
    <m/>
    <m/>
    <m/>
    <n v="0"/>
    <n v="0"/>
    <n v="0"/>
  </r>
  <r>
    <s v="01/31/2024"/>
    <s v="GA"/>
    <x v="5"/>
    <s v="Blog"/>
    <n v="159.99"/>
    <n v="2"/>
    <s v="Completed"/>
    <x v="30"/>
    <x v="1"/>
    <m/>
    <m/>
    <m/>
    <m/>
    <m/>
    <n v="0"/>
    <n v="0"/>
    <n v="0"/>
  </r>
  <r>
    <s v="01/31/2024"/>
    <s v="GA"/>
    <x v="2"/>
    <s v="TikTok"/>
    <n v="224.99"/>
    <n v="3"/>
    <s v="Completed"/>
    <x v="30"/>
    <x v="2"/>
    <m/>
    <m/>
    <m/>
    <m/>
    <m/>
    <n v="0"/>
    <n v="0"/>
    <n v="0"/>
  </r>
  <r>
    <s v="01/31/2024"/>
    <s v="GA"/>
    <x v="3"/>
    <s v="Spotify"/>
    <n v="149.99"/>
    <n v="1"/>
    <s v="Completed"/>
    <x v="30"/>
    <x v="3"/>
    <m/>
    <m/>
    <m/>
    <m/>
    <m/>
    <n v="0"/>
    <n v="0"/>
    <n v="0"/>
  </r>
  <r>
    <s v="01/31/2024"/>
    <s v="GA"/>
    <x v="3"/>
    <s v="Spotify"/>
    <n v="149.99"/>
    <n v="3"/>
    <s v="Completed"/>
    <x v="30"/>
    <x v="3"/>
    <m/>
    <m/>
    <m/>
    <m/>
    <m/>
    <n v="0"/>
    <n v="0"/>
    <n v="0"/>
  </r>
  <r>
    <s v="01/31/2024"/>
    <s v="GA"/>
    <x v="5"/>
    <s v="Blog"/>
    <n v="159.99"/>
    <n v="1"/>
    <s v="Completed"/>
    <x v="30"/>
    <x v="1"/>
    <m/>
    <m/>
    <m/>
    <m/>
    <m/>
    <n v="0"/>
    <n v="0"/>
    <n v="0"/>
  </r>
  <r>
    <s v="01/31/2024"/>
    <s v="GA"/>
    <x v="4"/>
    <s v="TikTok"/>
    <n v="169.99"/>
    <n v="2"/>
    <s v="Completed"/>
    <x v="30"/>
    <x v="2"/>
    <m/>
    <m/>
    <m/>
    <m/>
    <m/>
    <n v="0"/>
    <n v="0"/>
    <n v="0"/>
  </r>
  <r>
    <s v="01/31/2024"/>
    <s v="GA"/>
    <x v="4"/>
    <s v="Instagram"/>
    <n v="169.99"/>
    <n v="1"/>
    <s v="Completed"/>
    <x v="30"/>
    <x v="0"/>
    <m/>
    <m/>
    <m/>
    <m/>
    <m/>
    <n v="0"/>
    <n v="0"/>
    <n v="0"/>
  </r>
  <r>
    <s v="01/31/2024"/>
    <s v="GA"/>
    <x v="4"/>
    <s v="Spotify"/>
    <n v="212.49"/>
    <n v="1"/>
    <s v="Completed"/>
    <x v="30"/>
    <x v="3"/>
    <m/>
    <m/>
    <m/>
    <m/>
    <m/>
    <n v="0"/>
    <n v="0"/>
    <n v="0"/>
  </r>
  <r>
    <s v="01/31/2024"/>
    <s v="GA"/>
    <x v="3"/>
    <s v="Spotify"/>
    <n v="149.99"/>
    <n v="2"/>
    <s v="Completed"/>
    <x v="30"/>
    <x v="3"/>
    <m/>
    <m/>
    <m/>
    <m/>
    <m/>
    <n v="0"/>
    <n v="0"/>
    <n v="0"/>
  </r>
  <r>
    <s v="01/31/2024"/>
    <s v="GA"/>
    <x v="2"/>
    <s v="TikTok"/>
    <n v="179.99"/>
    <n v="1"/>
    <s v="Completed"/>
    <x v="30"/>
    <x v="2"/>
    <m/>
    <m/>
    <m/>
    <m/>
    <m/>
    <n v="0"/>
    <n v="0"/>
    <n v="0"/>
  </r>
  <r>
    <s v="01/31/2024"/>
    <s v="GA"/>
    <x v="3"/>
    <s v="TikTok"/>
    <n v="149.99"/>
    <n v="1"/>
    <s v="Completed"/>
    <x v="30"/>
    <x v="2"/>
    <m/>
    <m/>
    <m/>
    <m/>
    <m/>
    <n v="0"/>
    <n v="0"/>
    <n v="0"/>
  </r>
  <r>
    <s v="01/31/2024"/>
    <s v="GA"/>
    <x v="0"/>
    <s v="Spotify"/>
    <n v="169.99"/>
    <n v="1"/>
    <s v="Completed"/>
    <x v="30"/>
    <x v="3"/>
    <m/>
    <m/>
    <m/>
    <m/>
    <m/>
    <n v="0"/>
    <n v="0"/>
    <n v="0"/>
  </r>
  <r>
    <s v="01/31/2024"/>
    <s v="GA"/>
    <x v="2"/>
    <s v="Instagram"/>
    <n v="179.99"/>
    <n v="2"/>
    <s v="Completed"/>
    <x v="30"/>
    <x v="0"/>
    <m/>
    <m/>
    <m/>
    <m/>
    <m/>
    <n v="0"/>
    <n v="0"/>
    <n v="0"/>
  </r>
  <r>
    <s v="01/31/2024"/>
    <s v="GA"/>
    <x v="2"/>
    <s v="Instagram"/>
    <n v="179.99"/>
    <n v="4"/>
    <s v="Completed"/>
    <x v="30"/>
    <x v="0"/>
    <m/>
    <m/>
    <m/>
    <m/>
    <m/>
    <n v="0"/>
    <n v="0"/>
    <n v="0"/>
  </r>
  <r>
    <s v="01/31/2024"/>
    <s v="GA"/>
    <x v="3"/>
    <s v="Instagram"/>
    <n v="149.99"/>
    <n v="1"/>
    <s v="Completed"/>
    <x v="30"/>
    <x v="0"/>
    <m/>
    <m/>
    <m/>
    <m/>
    <m/>
    <n v="0"/>
    <n v="0"/>
    <n v="0"/>
  </r>
  <r>
    <s v="01/31/2024"/>
    <s v="GA"/>
    <x v="5"/>
    <s v="Instagram"/>
    <n v="199.99"/>
    <n v="1"/>
    <s v="Completed"/>
    <x v="30"/>
    <x v="0"/>
    <m/>
    <m/>
    <m/>
    <m/>
    <m/>
    <n v="0"/>
    <n v="0"/>
    <n v="0"/>
  </r>
  <r>
    <s v="01/31/2024"/>
    <s v="GA"/>
    <x v="3"/>
    <s v="Instagram"/>
    <n v="149.99"/>
    <n v="1"/>
    <s v="Completed"/>
    <x v="30"/>
    <x v="0"/>
    <m/>
    <m/>
    <m/>
    <m/>
    <m/>
    <n v="0"/>
    <n v="0"/>
    <n v="0"/>
  </r>
  <r>
    <s v="02/01/2024"/>
    <s v="GA"/>
    <x v="5"/>
    <s v="Instagram"/>
    <n v="159.99"/>
    <n v="1"/>
    <s v="Completed"/>
    <x v="31"/>
    <x v="0"/>
    <m/>
    <m/>
    <m/>
    <m/>
    <m/>
    <n v="0"/>
    <n v="0"/>
    <n v="0"/>
  </r>
  <r>
    <s v="02/01/2024"/>
    <s v="GA"/>
    <x v="0"/>
    <s v="Blog"/>
    <n v="169.99"/>
    <n v="2"/>
    <s v="Completed"/>
    <x v="31"/>
    <x v="1"/>
    <s v="blog_promo"/>
    <n v="458.1"/>
    <n v="29980"/>
    <n v="509"/>
    <s v="TEX"/>
    <n v="1.6977985323549032E-2"/>
    <n v="0.9"/>
    <n v="3.929273084479371E-3"/>
  </r>
  <r>
    <s v="02/01/2024"/>
    <s v="GA"/>
    <x v="1"/>
    <s v="TikTok"/>
    <n v="199.99"/>
    <n v="1"/>
    <s v="Completed"/>
    <x v="31"/>
    <x v="2"/>
    <s v="tiktok_promo"/>
    <n v="1039.5"/>
    <n v="38772"/>
    <n v="945"/>
    <s v="TEX"/>
    <n v="2.4373259052924791E-2"/>
    <n v="1.1000000000000001"/>
    <n v="1.0582010582010583E-3"/>
  </r>
  <r>
    <s v="02/01/2024"/>
    <s v="GA"/>
    <x v="3"/>
    <s v="Instagram"/>
    <n v="149.99"/>
    <n v="2"/>
    <s v="Completed"/>
    <x v="31"/>
    <x v="0"/>
    <m/>
    <m/>
    <m/>
    <m/>
    <m/>
    <n v="0"/>
    <n v="0"/>
    <n v="0"/>
  </r>
  <r>
    <s v="02/01/2024"/>
    <s v="GA"/>
    <x v="0"/>
    <s v="TikTok"/>
    <n v="169.99"/>
    <n v="3"/>
    <s v="Completed"/>
    <x v="31"/>
    <x v="2"/>
    <s v="tiktok_promo"/>
    <n v="1039.5"/>
    <n v="38772"/>
    <n v="945"/>
    <s v="TEX"/>
    <n v="2.4373259052924791E-2"/>
    <n v="1.1000000000000001"/>
    <n v="3.1746031746031746E-3"/>
  </r>
  <r>
    <s v="02/01/2024"/>
    <s v="GA"/>
    <x v="5"/>
    <s v="Instagram"/>
    <n v="159.99"/>
    <n v="1"/>
    <s v="Completed"/>
    <x v="31"/>
    <x v="0"/>
    <m/>
    <m/>
    <m/>
    <m/>
    <m/>
    <n v="0"/>
    <n v="0"/>
    <n v="0"/>
  </r>
  <r>
    <s v="02/01/2024"/>
    <s v="GA"/>
    <x v="3"/>
    <s v="Spotify"/>
    <n v="149.99"/>
    <n v="1"/>
    <s v="Completed"/>
    <x v="31"/>
    <x v="3"/>
    <s v="spotify_promo"/>
    <n v="2715"/>
    <n v="43065"/>
    <n v="1086"/>
    <s v="texas"/>
    <n v="2.5217694183211424E-2"/>
    <n v="2.5"/>
    <n v="9.2081031307550648E-4"/>
  </r>
  <r>
    <s v="02/01/2024"/>
    <m/>
    <x v="2"/>
    <s v="Spotify"/>
    <n v="179.99"/>
    <n v="1"/>
    <s v="Completed"/>
    <x v="31"/>
    <x v="3"/>
    <s v="spotify_promo"/>
    <n v="2715"/>
    <n v="43065"/>
    <n v="1086"/>
    <s v="texas"/>
    <n v="2.5217694183211424E-2"/>
    <n v="2.5"/>
    <n v="9.2081031307550648E-4"/>
  </r>
  <r>
    <s v="02/01/2024"/>
    <m/>
    <x v="4"/>
    <s v="Instagram"/>
    <n v="169.99"/>
    <n v="2"/>
    <s v="Completed"/>
    <x v="31"/>
    <x v="0"/>
    <m/>
    <m/>
    <m/>
    <m/>
    <m/>
    <n v="0"/>
    <n v="0"/>
    <n v="0"/>
  </r>
  <r>
    <s v="02/01/2024"/>
    <s v="GA"/>
    <x v="3"/>
    <s v="Instagram"/>
    <n v="187.49"/>
    <n v="2"/>
    <s v="Completed"/>
    <x v="31"/>
    <x v="0"/>
    <m/>
    <m/>
    <m/>
    <m/>
    <m/>
    <n v="0"/>
    <n v="0"/>
    <n v="0"/>
  </r>
  <r>
    <s v="02/01/2024"/>
    <s v="GA"/>
    <x v="2"/>
    <s v="Blog"/>
    <n v="224.99"/>
    <n v="1"/>
    <s v="Completed"/>
    <x v="31"/>
    <x v="1"/>
    <s v="blog_promo"/>
    <n v="458.1"/>
    <n v="29980"/>
    <n v="509"/>
    <s v="TEX"/>
    <n v="1.6977985323549032E-2"/>
    <n v="0.9"/>
    <n v="1.9646365422396855E-3"/>
  </r>
  <r>
    <s v="02/01/2024"/>
    <s v="VIP"/>
    <x v="3"/>
    <s v="Blog"/>
    <n v="299.99"/>
    <n v="2"/>
    <s v="Completed"/>
    <x v="31"/>
    <x v="1"/>
    <s v="blog_promo"/>
    <n v="458.1"/>
    <n v="29980"/>
    <n v="509"/>
    <s v="TEX"/>
    <n v="1.6977985323549032E-2"/>
    <n v="0.9"/>
    <n v="3.929273084479371E-3"/>
  </r>
  <r>
    <s v="02/01/2024"/>
    <s v="GA"/>
    <x v="0"/>
    <s v="Spotify"/>
    <n v="212.49"/>
    <n v="2"/>
    <s v="Completed"/>
    <x v="31"/>
    <x v="3"/>
    <s v="spotify_promo"/>
    <n v="2715"/>
    <n v="43065"/>
    <n v="1086"/>
    <s v="texas"/>
    <n v="2.5217694183211424E-2"/>
    <n v="2.5"/>
    <n v="1.841620626151013E-3"/>
  </r>
  <r>
    <s v="02/01/2024"/>
    <s v="GA"/>
    <x v="5"/>
    <s v="TikTok"/>
    <n v="199.99"/>
    <n v="2"/>
    <s v="Completed"/>
    <x v="31"/>
    <x v="2"/>
    <s v="tiktok_promo"/>
    <n v="1039.5"/>
    <n v="38772"/>
    <n v="945"/>
    <s v="TEX"/>
    <n v="2.4373259052924791E-2"/>
    <n v="1.1000000000000001"/>
    <n v="2.1164021164021165E-3"/>
  </r>
  <r>
    <s v="02/01/2024"/>
    <m/>
    <x v="2"/>
    <s v="Spotify"/>
    <n v="179.99"/>
    <n v="4"/>
    <s v="Completed"/>
    <x v="31"/>
    <x v="3"/>
    <s v="spotify_promo"/>
    <n v="2715"/>
    <n v="43065"/>
    <n v="1086"/>
    <s v="texas"/>
    <n v="2.5217694183211424E-2"/>
    <n v="2.5"/>
    <n v="3.6832412523020259E-3"/>
  </r>
  <r>
    <s v="02/01/2024"/>
    <s v="GA"/>
    <x v="2"/>
    <s v="TikTok"/>
    <n v="224.99"/>
    <n v="2"/>
    <s v="Completed"/>
    <x v="31"/>
    <x v="2"/>
    <s v="tiktok_promo"/>
    <n v="1039.5"/>
    <n v="38772"/>
    <n v="945"/>
    <s v="TEX"/>
    <n v="2.4373259052924791E-2"/>
    <n v="1.1000000000000001"/>
    <n v="2.1164021164021165E-3"/>
  </r>
  <r>
    <s v="02/01/2024"/>
    <s v="GA"/>
    <x v="3"/>
    <s v="Instagram"/>
    <n v="149.99"/>
    <n v="3"/>
    <s v="Completed"/>
    <x v="31"/>
    <x v="0"/>
    <m/>
    <m/>
    <m/>
    <m/>
    <m/>
    <n v="0"/>
    <n v="0"/>
    <n v="0"/>
  </r>
  <r>
    <s v="02/01/2024"/>
    <m/>
    <x v="4"/>
    <s v="Spotify"/>
    <n v="169.99"/>
    <n v="1"/>
    <s v="Completed"/>
    <x v="31"/>
    <x v="3"/>
    <s v="spotify_promo"/>
    <n v="2715"/>
    <n v="43065"/>
    <n v="1086"/>
    <s v="texas"/>
    <n v="2.5217694183211424E-2"/>
    <n v="2.5"/>
    <n v="9.2081031307550648E-4"/>
  </r>
  <r>
    <s v="02/01/2024"/>
    <s v="GA"/>
    <x v="3"/>
    <s v="Instagram"/>
    <n v="149.99"/>
    <n v="1"/>
    <s v="Completed"/>
    <x v="31"/>
    <x v="0"/>
    <m/>
    <m/>
    <m/>
    <m/>
    <m/>
    <n v="0"/>
    <n v="0"/>
    <n v="0"/>
  </r>
  <r>
    <s v="02/01/2024"/>
    <s v="GA"/>
    <x v="3"/>
    <s v="TikTok"/>
    <n v="149.99"/>
    <n v="2"/>
    <s v="Completed"/>
    <x v="31"/>
    <x v="2"/>
    <s v="tiktok_promo"/>
    <n v="1039.5"/>
    <n v="38772"/>
    <n v="945"/>
    <s v="TEX"/>
    <n v="2.4373259052924791E-2"/>
    <n v="1.1000000000000001"/>
    <n v="2.1164021164021165E-3"/>
  </r>
  <r>
    <s v="02/01/2024"/>
    <s v="VIP"/>
    <x v="4"/>
    <s v="TikTok"/>
    <n v="339.99"/>
    <n v="1"/>
    <s v="Completed"/>
    <x v="31"/>
    <x v="2"/>
    <s v="tiktok_promo"/>
    <n v="1039.5"/>
    <n v="38772"/>
    <n v="945"/>
    <s v="TEX"/>
    <n v="2.4373259052924791E-2"/>
    <n v="1.1000000000000001"/>
    <n v="1.0582010582010583E-3"/>
  </r>
  <r>
    <s v="02/01/2024"/>
    <s v="VIP"/>
    <x v="3"/>
    <s v="Instagram"/>
    <n v="299.99"/>
    <n v="2"/>
    <s v="Completed"/>
    <x v="31"/>
    <x v="0"/>
    <m/>
    <m/>
    <m/>
    <m/>
    <m/>
    <n v="0"/>
    <n v="0"/>
    <n v="0"/>
  </r>
  <r>
    <s v="02/01/2024"/>
    <s v="GA"/>
    <x v="5"/>
    <s v="Spotify"/>
    <n v="159.99"/>
    <n v="1"/>
    <s v="Completed"/>
    <x v="31"/>
    <x v="3"/>
    <s v="spotify_promo"/>
    <n v="2715"/>
    <n v="43065"/>
    <n v="1086"/>
    <s v="texas"/>
    <n v="2.5217694183211424E-2"/>
    <n v="2.5"/>
    <n v="9.2081031307550648E-4"/>
  </r>
  <r>
    <s v="02/01/2024"/>
    <s v="GA"/>
    <x v="5"/>
    <s v="Instagram"/>
    <n v="159.99"/>
    <n v="1"/>
    <s v="Completed"/>
    <x v="31"/>
    <x v="0"/>
    <m/>
    <m/>
    <m/>
    <m/>
    <m/>
    <n v="0"/>
    <n v="0"/>
    <n v="0"/>
  </r>
  <r>
    <s v="02/01/2024"/>
    <s v="GA"/>
    <x v="3"/>
    <s v="TikTok"/>
    <n v="149.99"/>
    <n v="1"/>
    <s v="Completed"/>
    <x v="31"/>
    <x v="2"/>
    <s v="tiktok_promo"/>
    <n v="1039.5"/>
    <n v="38772"/>
    <n v="945"/>
    <s v="TEX"/>
    <n v="2.4373259052924791E-2"/>
    <n v="1.1000000000000001"/>
    <n v="1.0582010582010583E-3"/>
  </r>
  <r>
    <s v="02/01/2024"/>
    <s v="VIP"/>
    <x v="2"/>
    <s v="Blog"/>
    <n v="359.99"/>
    <n v="4"/>
    <s v="Completed"/>
    <x v="31"/>
    <x v="1"/>
    <s v="blog_promo"/>
    <n v="458.1"/>
    <n v="29980"/>
    <n v="509"/>
    <s v="TEX"/>
    <n v="1.6977985323549032E-2"/>
    <n v="0.9"/>
    <n v="7.8585461689587421E-3"/>
  </r>
  <r>
    <s v="02/01/2024"/>
    <s v="GA"/>
    <x v="1"/>
    <s v="Spotify"/>
    <n v="249.99"/>
    <n v="1"/>
    <s v="Completed"/>
    <x v="31"/>
    <x v="3"/>
    <s v="spotify_promo"/>
    <n v="2715"/>
    <n v="43065"/>
    <n v="1086"/>
    <s v="texas"/>
    <n v="2.5217694183211424E-2"/>
    <n v="2.5"/>
    <n v="9.2081031307550648E-4"/>
  </r>
  <r>
    <s v="02/01/2024"/>
    <s v="GA"/>
    <x v="3"/>
    <s v="Instagram"/>
    <n v="149.99"/>
    <n v="2"/>
    <s v="Completed"/>
    <x v="31"/>
    <x v="0"/>
    <m/>
    <m/>
    <m/>
    <m/>
    <m/>
    <n v="0"/>
    <n v="0"/>
    <n v="0"/>
  </r>
  <r>
    <s v="02/01/2024"/>
    <s v="GA"/>
    <x v="2"/>
    <s v="Instagram"/>
    <n v="179.99"/>
    <n v="1"/>
    <s v="Completed"/>
    <x v="31"/>
    <x v="0"/>
    <m/>
    <m/>
    <m/>
    <m/>
    <m/>
    <n v="0"/>
    <n v="0"/>
    <n v="0"/>
  </r>
  <r>
    <s v="02/01/2024"/>
    <s v="GA"/>
    <x v="3"/>
    <s v="Blog"/>
    <n v="149.99"/>
    <n v="2"/>
    <s v="Completed"/>
    <x v="31"/>
    <x v="1"/>
    <s v="blog_promo"/>
    <n v="458.1"/>
    <n v="29980"/>
    <n v="509"/>
    <s v="TEX"/>
    <n v="1.6977985323549032E-2"/>
    <n v="0.9"/>
    <n v="3.929273084479371E-3"/>
  </r>
  <r>
    <s v="02/01/2024"/>
    <m/>
    <x v="1"/>
    <s v="TikTok"/>
    <n v="199.99"/>
    <n v="1"/>
    <s v="Completed"/>
    <x v="31"/>
    <x v="2"/>
    <s v="tiktok_promo"/>
    <n v="1039.5"/>
    <n v="38772"/>
    <n v="945"/>
    <s v="TEX"/>
    <n v="2.4373259052924791E-2"/>
    <n v="1.1000000000000001"/>
    <n v="1.0582010582010583E-3"/>
  </r>
  <r>
    <s v="02/01/2024"/>
    <s v="GA"/>
    <x v="3"/>
    <s v="Instagram"/>
    <n v="187.49"/>
    <n v="3"/>
    <s v="Completed"/>
    <x v="31"/>
    <x v="0"/>
    <m/>
    <m/>
    <m/>
    <m/>
    <m/>
    <n v="0"/>
    <n v="0"/>
    <n v="0"/>
  </r>
  <r>
    <s v="02/01/2024"/>
    <s v="GA"/>
    <x v="3"/>
    <s v="Blog"/>
    <n v="187.49"/>
    <n v="4"/>
    <s v="Completed"/>
    <x v="31"/>
    <x v="1"/>
    <s v="blog_promo"/>
    <n v="458.1"/>
    <n v="29980"/>
    <n v="509"/>
    <s v="TEX"/>
    <n v="1.6977985323549032E-2"/>
    <n v="0.9"/>
    <n v="7.8585461689587421E-3"/>
  </r>
  <r>
    <s v="02/01/2024"/>
    <s v="VIP"/>
    <x v="3"/>
    <s v="Spotify"/>
    <n v="299.99"/>
    <n v="1"/>
    <s v="Completed"/>
    <x v="31"/>
    <x v="3"/>
    <s v="spotify_promo"/>
    <n v="2715"/>
    <n v="43065"/>
    <n v="1086"/>
    <s v="texas"/>
    <n v="2.5217694183211424E-2"/>
    <n v="2.5"/>
    <n v="9.2081031307550648E-4"/>
  </r>
  <r>
    <s v="02/01/2024"/>
    <s v="GA"/>
    <x v="3"/>
    <s v="Instagram"/>
    <n v="149.99"/>
    <n v="3"/>
    <s v="Completed"/>
    <x v="31"/>
    <x v="0"/>
    <m/>
    <m/>
    <m/>
    <m/>
    <m/>
    <n v="0"/>
    <n v="0"/>
    <n v="0"/>
  </r>
  <r>
    <s v="02/01/2024"/>
    <m/>
    <x v="5"/>
    <s v="Spotify"/>
    <n v="159.99"/>
    <n v="1"/>
    <s v="Completed"/>
    <x v="31"/>
    <x v="3"/>
    <s v="spotify_promo"/>
    <n v="2715"/>
    <n v="43065"/>
    <n v="1086"/>
    <s v="texas"/>
    <n v="2.5217694183211424E-2"/>
    <n v="2.5"/>
    <n v="9.2081031307550648E-4"/>
  </r>
  <r>
    <s v="02/01/2024"/>
    <s v="GA"/>
    <x v="4"/>
    <s v="Spotify"/>
    <n v="169.99"/>
    <n v="3"/>
    <s v="Completed"/>
    <x v="31"/>
    <x v="3"/>
    <s v="spotify_promo"/>
    <n v="2715"/>
    <n v="43065"/>
    <n v="1086"/>
    <s v="texas"/>
    <n v="2.5217694183211424E-2"/>
    <n v="2.5"/>
    <n v="2.7624309392265192E-3"/>
  </r>
  <r>
    <s v="02/01/2024"/>
    <s v="GA"/>
    <x v="0"/>
    <s v="Instagram"/>
    <n v="212.49"/>
    <n v="1"/>
    <s v="Completed"/>
    <x v="31"/>
    <x v="0"/>
    <m/>
    <m/>
    <m/>
    <m/>
    <m/>
    <n v="0"/>
    <n v="0"/>
    <n v="0"/>
  </r>
  <r>
    <s v="02/01/2024"/>
    <s v="GA"/>
    <x v="3"/>
    <s v="Blog"/>
    <n v="187.49"/>
    <n v="1"/>
    <s v="Completed"/>
    <x v="31"/>
    <x v="1"/>
    <s v="blog_promo"/>
    <n v="458.1"/>
    <n v="29980"/>
    <n v="509"/>
    <s v="TEX"/>
    <n v="1.6977985323549032E-2"/>
    <n v="0.9"/>
    <n v="1.9646365422396855E-3"/>
  </r>
  <r>
    <s v="02/01/2024"/>
    <s v="GA"/>
    <x v="2"/>
    <s v="TikTok"/>
    <n v="179.99"/>
    <n v="1"/>
    <s v="Completed"/>
    <x v="31"/>
    <x v="2"/>
    <s v="tiktok_promo"/>
    <n v="1039.5"/>
    <n v="38772"/>
    <n v="945"/>
    <s v="TEX"/>
    <n v="2.4373259052924791E-2"/>
    <n v="1.1000000000000001"/>
    <n v="1.0582010582010583E-3"/>
  </r>
  <r>
    <s v="02/01/2024"/>
    <s v="GA"/>
    <x v="5"/>
    <s v="Instagram"/>
    <n v="199.99"/>
    <n v="1"/>
    <s v="Completed"/>
    <x v="31"/>
    <x v="0"/>
    <m/>
    <m/>
    <m/>
    <m/>
    <m/>
    <n v="0"/>
    <n v="0"/>
    <n v="0"/>
  </r>
  <r>
    <s v="02/01/2024"/>
    <s v="GA"/>
    <x v="0"/>
    <s v="Instagram"/>
    <n v="169.99"/>
    <n v="1"/>
    <s v="Completed"/>
    <x v="31"/>
    <x v="0"/>
    <m/>
    <m/>
    <m/>
    <m/>
    <m/>
    <n v="0"/>
    <n v="0"/>
    <n v="0"/>
  </r>
  <r>
    <s v="02/01/2024"/>
    <s v="GA"/>
    <x v="3"/>
    <s v="Instagram"/>
    <n v="149.99"/>
    <n v="2"/>
    <s v="Completed"/>
    <x v="31"/>
    <x v="0"/>
    <m/>
    <m/>
    <m/>
    <m/>
    <m/>
    <n v="0"/>
    <n v="0"/>
    <n v="0"/>
  </r>
  <r>
    <s v="02/01/2024"/>
    <s v="GA"/>
    <x v="1"/>
    <s v="Instagram"/>
    <n v="199.99"/>
    <n v="1"/>
    <s v="Completed"/>
    <x v="31"/>
    <x v="0"/>
    <m/>
    <m/>
    <m/>
    <m/>
    <m/>
    <n v="0"/>
    <n v="0"/>
    <n v="0"/>
  </r>
  <r>
    <s v="02/01/2024"/>
    <s v="VIP"/>
    <x v="2"/>
    <s v="Instagram"/>
    <n v="359.99"/>
    <n v="4"/>
    <s v="Completed"/>
    <x v="31"/>
    <x v="0"/>
    <m/>
    <m/>
    <m/>
    <m/>
    <m/>
    <n v="0"/>
    <n v="0"/>
    <n v="0"/>
  </r>
  <r>
    <s v="02/01/2024"/>
    <s v="GA"/>
    <x v="2"/>
    <s v="Instagram"/>
    <n v="179.99"/>
    <n v="1"/>
    <s v="Completed"/>
    <x v="31"/>
    <x v="0"/>
    <m/>
    <m/>
    <m/>
    <m/>
    <m/>
    <n v="0"/>
    <n v="0"/>
    <n v="0"/>
  </r>
  <r>
    <s v="02/01/2024"/>
    <s v="GA"/>
    <x v="3"/>
    <s v="Instagram"/>
    <n v="149.99"/>
    <n v="1"/>
    <s v="Completed"/>
    <x v="31"/>
    <x v="0"/>
    <m/>
    <m/>
    <m/>
    <m/>
    <m/>
    <n v="0"/>
    <n v="0"/>
    <n v="0"/>
  </r>
  <r>
    <s v="02/01/2024"/>
    <s v="GA"/>
    <x v="3"/>
    <s v="Spotify"/>
    <n v="149.99"/>
    <n v="1"/>
    <s v="Completed"/>
    <x v="31"/>
    <x v="3"/>
    <s v="spotify_promo"/>
    <n v="2715"/>
    <n v="43065"/>
    <n v="1086"/>
    <s v="texas"/>
    <n v="2.5217694183211424E-2"/>
    <n v="2.5"/>
    <n v="9.2081031307550648E-4"/>
  </r>
  <r>
    <s v="02/01/2024"/>
    <s v="GA"/>
    <x v="3"/>
    <s v="Spotify"/>
    <n v="187.49"/>
    <n v="1"/>
    <s v="Completed"/>
    <x v="31"/>
    <x v="3"/>
    <s v="spotify_promo"/>
    <n v="2715"/>
    <n v="43065"/>
    <n v="1086"/>
    <s v="texas"/>
    <n v="2.5217694183211424E-2"/>
    <n v="2.5"/>
    <n v="9.2081031307550648E-4"/>
  </r>
  <r>
    <s v="02/01/2024"/>
    <s v="GA"/>
    <x v="5"/>
    <s v="Instagram"/>
    <n v="159.99"/>
    <n v="3"/>
    <s v="Completed"/>
    <x v="31"/>
    <x v="0"/>
    <m/>
    <m/>
    <m/>
    <m/>
    <m/>
    <n v="0"/>
    <n v="0"/>
    <n v="0"/>
  </r>
  <r>
    <s v="02/01/2024"/>
    <s v="GA"/>
    <x v="5"/>
    <s v="Instagram"/>
    <n v="159.99"/>
    <n v="2"/>
    <s v="Completed"/>
    <x v="31"/>
    <x v="0"/>
    <m/>
    <m/>
    <m/>
    <m/>
    <m/>
    <n v="0"/>
    <n v="0"/>
    <n v="0"/>
  </r>
  <r>
    <s v="02/01/2024"/>
    <s v="GA"/>
    <x v="4"/>
    <s v="Spotify"/>
    <n v="169.99"/>
    <n v="4"/>
    <s v="Completed"/>
    <x v="31"/>
    <x v="3"/>
    <s v="spotify_promo"/>
    <n v="2715"/>
    <n v="43065"/>
    <n v="1086"/>
    <s v="texas"/>
    <n v="2.5217694183211424E-2"/>
    <n v="2.5"/>
    <n v="3.6832412523020259E-3"/>
  </r>
  <r>
    <s v="02/01/2024"/>
    <s v="VIP"/>
    <x v="2"/>
    <s v="TikTok"/>
    <n v="359.99"/>
    <n v="1"/>
    <s v="Completed"/>
    <x v="31"/>
    <x v="2"/>
    <s v="tiktok_promo"/>
    <n v="1039.5"/>
    <n v="38772"/>
    <n v="945"/>
    <s v="TEX"/>
    <n v="2.4373259052924791E-2"/>
    <n v="1.1000000000000001"/>
    <n v="1.0582010582010583E-3"/>
  </r>
  <r>
    <s v="02/01/2024"/>
    <s v="GA"/>
    <x v="1"/>
    <s v="Blog"/>
    <n v="199.99"/>
    <n v="1"/>
    <s v="Completed"/>
    <x v="31"/>
    <x v="1"/>
    <s v="blog_promo"/>
    <n v="458.1"/>
    <n v="29980"/>
    <n v="509"/>
    <s v="TEX"/>
    <n v="1.6977985323549032E-2"/>
    <n v="0.9"/>
    <n v="1.9646365422396855E-3"/>
  </r>
  <r>
    <s v="02/01/2024"/>
    <s v="VIP"/>
    <x v="2"/>
    <s v="TikTok"/>
    <n v="359.99"/>
    <n v="1"/>
    <s v="Completed"/>
    <x v="31"/>
    <x v="2"/>
    <s v="tiktok_promo"/>
    <n v="1039.5"/>
    <n v="38772"/>
    <n v="945"/>
    <s v="TEX"/>
    <n v="2.4373259052924791E-2"/>
    <n v="1.1000000000000001"/>
    <n v="1.0582010582010583E-3"/>
  </r>
  <r>
    <s v="02/01/2024"/>
    <s v="VIP"/>
    <x v="0"/>
    <s v="Blog"/>
    <n v="339.99"/>
    <n v="1"/>
    <s v="Completed"/>
    <x v="31"/>
    <x v="1"/>
    <s v="blog_promo"/>
    <n v="458.1"/>
    <n v="29980"/>
    <n v="509"/>
    <s v="TEX"/>
    <n v="1.6977985323549032E-2"/>
    <n v="0.9"/>
    <n v="1.9646365422396855E-3"/>
  </r>
  <r>
    <s v="02/01/2024"/>
    <s v="VIP"/>
    <x v="0"/>
    <s v="Spotify"/>
    <n v="339.99"/>
    <n v="1"/>
    <s v="Completed"/>
    <x v="31"/>
    <x v="3"/>
    <s v="spotify_promo"/>
    <n v="2715"/>
    <n v="43065"/>
    <n v="1086"/>
    <s v="texas"/>
    <n v="2.5217694183211424E-2"/>
    <n v="2.5"/>
    <n v="9.2081031307550648E-4"/>
  </r>
  <r>
    <s v="02/01/2024"/>
    <m/>
    <x v="2"/>
    <s v="TikTok"/>
    <n v="179.99"/>
    <n v="1"/>
    <s v="Completed"/>
    <x v="31"/>
    <x v="2"/>
    <s v="tiktok_promo"/>
    <n v="1039.5"/>
    <n v="38772"/>
    <n v="945"/>
    <s v="TEX"/>
    <n v="2.4373259052924791E-2"/>
    <n v="1.1000000000000001"/>
    <n v="1.0582010582010583E-3"/>
  </r>
  <r>
    <s v="02/01/2024"/>
    <s v="GA"/>
    <x v="5"/>
    <s v="Spotify"/>
    <n v="159.99"/>
    <n v="1"/>
    <s v="Completed"/>
    <x v="31"/>
    <x v="3"/>
    <s v="spotify_promo"/>
    <n v="2715"/>
    <n v="43065"/>
    <n v="1086"/>
    <s v="texas"/>
    <n v="2.5217694183211424E-2"/>
    <n v="2.5"/>
    <n v="9.2081031307550648E-4"/>
  </r>
  <r>
    <s v="02/01/2024"/>
    <s v="GA"/>
    <x v="6"/>
    <s v="TikTok"/>
    <n v="199.99"/>
    <n v="1"/>
    <s v="Completed"/>
    <x v="31"/>
    <x v="2"/>
    <s v="tiktok_promo"/>
    <n v="1039.5"/>
    <n v="38772"/>
    <n v="945"/>
    <s v="TEX"/>
    <n v="2.4373259052924791E-2"/>
    <n v="1.1000000000000001"/>
    <n v="1.0582010582010583E-3"/>
  </r>
  <r>
    <s v="02/01/2024"/>
    <s v="GA"/>
    <x v="4"/>
    <s v="Instagram"/>
    <n v="212.49"/>
    <n v="2"/>
    <s v="Completed"/>
    <x v="31"/>
    <x v="0"/>
    <m/>
    <m/>
    <m/>
    <m/>
    <m/>
    <n v="0"/>
    <n v="0"/>
    <n v="0"/>
  </r>
  <r>
    <s v="02/01/2024"/>
    <s v="GA"/>
    <x v="4"/>
    <s v="Instagram"/>
    <n v="169.99"/>
    <n v="1"/>
    <s v="Completed"/>
    <x v="31"/>
    <x v="0"/>
    <m/>
    <m/>
    <m/>
    <m/>
    <m/>
    <n v="0"/>
    <n v="0"/>
    <n v="0"/>
  </r>
  <r>
    <s v="02/01/2024"/>
    <s v="GA"/>
    <x v="4"/>
    <s v="Instagram"/>
    <n v="169.99"/>
    <n v="1"/>
    <s v="Completed"/>
    <x v="31"/>
    <x v="0"/>
    <m/>
    <m/>
    <m/>
    <m/>
    <m/>
    <n v="0"/>
    <n v="0"/>
    <n v="0"/>
  </r>
  <r>
    <s v="02/01/2024"/>
    <s v="GA"/>
    <x v="3"/>
    <s v="Blog"/>
    <n v="149.99"/>
    <n v="1"/>
    <s v="Completed"/>
    <x v="31"/>
    <x v="1"/>
    <s v="blog_promo"/>
    <n v="458.1"/>
    <n v="29980"/>
    <n v="509"/>
    <s v="TEX"/>
    <n v="1.6977985323549032E-2"/>
    <n v="0.9"/>
    <n v="1.9646365422396855E-3"/>
  </r>
  <r>
    <s v="02/01/2024"/>
    <s v="GA"/>
    <x v="3"/>
    <s v="Instagram"/>
    <n v="149.99"/>
    <n v="1"/>
    <s v="Completed"/>
    <x v="31"/>
    <x v="0"/>
    <m/>
    <m/>
    <m/>
    <m/>
    <m/>
    <n v="0"/>
    <n v="0"/>
    <n v="0"/>
  </r>
  <r>
    <s v="02/01/2024"/>
    <s v="GA"/>
    <x v="1"/>
    <s v="Instagram"/>
    <n v="249.99"/>
    <n v="1"/>
    <s v="Completed"/>
    <x v="31"/>
    <x v="0"/>
    <m/>
    <m/>
    <m/>
    <m/>
    <m/>
    <n v="0"/>
    <n v="0"/>
    <n v="0"/>
  </r>
  <r>
    <s v="02/01/2024"/>
    <s v="GA"/>
    <x v="5"/>
    <s v="TikTok"/>
    <n v="159.99"/>
    <n v="4"/>
    <s v="Completed"/>
    <x v="31"/>
    <x v="2"/>
    <s v="tiktok_promo"/>
    <n v="1039.5"/>
    <n v="38772"/>
    <n v="945"/>
    <s v="TEX"/>
    <n v="2.4373259052924791E-2"/>
    <n v="1.1000000000000001"/>
    <n v="4.2328042328042331E-3"/>
  </r>
  <r>
    <s v="02/01/2024"/>
    <s v="VIP"/>
    <x v="2"/>
    <s v="Spotify"/>
    <n v="359.99"/>
    <n v="1"/>
    <s v="Completed"/>
    <x v="31"/>
    <x v="3"/>
    <s v="spotify_promo"/>
    <n v="2715"/>
    <n v="43065"/>
    <n v="1086"/>
    <s v="texas"/>
    <n v="2.5217694183211424E-2"/>
    <n v="2.5"/>
    <n v="9.2081031307550648E-4"/>
  </r>
  <r>
    <s v="02/01/2024"/>
    <s v="GA"/>
    <x v="4"/>
    <s v="Spotify"/>
    <n v="169.99"/>
    <n v="1"/>
    <s v="Completed"/>
    <x v="31"/>
    <x v="3"/>
    <s v="spotify_promo"/>
    <n v="2715"/>
    <n v="43065"/>
    <n v="1086"/>
    <s v="texas"/>
    <n v="2.5217694183211424E-2"/>
    <n v="2.5"/>
    <n v="9.2081031307550648E-4"/>
  </r>
  <r>
    <s v="02/01/2024"/>
    <s v="GA"/>
    <x v="4"/>
    <s v="TikTok"/>
    <n v="169.99"/>
    <n v="4"/>
    <s v="Completed"/>
    <x v="31"/>
    <x v="2"/>
    <s v="tiktok_promo"/>
    <n v="1039.5"/>
    <n v="38772"/>
    <n v="945"/>
    <s v="TEX"/>
    <n v="2.4373259052924791E-2"/>
    <n v="1.1000000000000001"/>
    <n v="4.2328042328042331E-3"/>
  </r>
  <r>
    <s v="02/01/2024"/>
    <s v="GA"/>
    <x v="3"/>
    <s v="Spotify"/>
    <n v="187.49"/>
    <n v="1"/>
    <s v="Completed"/>
    <x v="31"/>
    <x v="3"/>
    <s v="spotify_promo"/>
    <n v="2715"/>
    <n v="43065"/>
    <n v="1086"/>
    <s v="texas"/>
    <n v="2.5217694183211424E-2"/>
    <n v="2.5"/>
    <n v="9.2081031307550648E-4"/>
  </r>
  <r>
    <s v="02/01/2024"/>
    <m/>
    <x v="2"/>
    <s v="Instagram"/>
    <n v="179.99"/>
    <n v="1"/>
    <s v="Completed"/>
    <x v="31"/>
    <x v="0"/>
    <m/>
    <m/>
    <m/>
    <m/>
    <m/>
    <n v="0"/>
    <n v="0"/>
    <n v="0"/>
  </r>
  <r>
    <s v="02/01/2024"/>
    <s v="GA"/>
    <x v="3"/>
    <s v="Spotify"/>
    <n v="149.99"/>
    <n v="1"/>
    <s v="Completed"/>
    <x v="31"/>
    <x v="3"/>
    <s v="spotify_promo"/>
    <n v="2715"/>
    <n v="43065"/>
    <n v="1086"/>
    <s v="texas"/>
    <n v="2.5217694183211424E-2"/>
    <n v="2.5"/>
    <n v="9.2081031307550648E-4"/>
  </r>
  <r>
    <s v="02/01/2024"/>
    <m/>
    <x v="0"/>
    <s v="Spotify"/>
    <n v="169.99"/>
    <n v="1"/>
    <s v="Completed"/>
    <x v="31"/>
    <x v="3"/>
    <s v="spotify_promo"/>
    <n v="2715"/>
    <n v="43065"/>
    <n v="1086"/>
    <s v="texas"/>
    <n v="2.5217694183211424E-2"/>
    <n v="2.5"/>
    <n v="9.2081031307550648E-4"/>
  </r>
  <r>
    <s v="02/01/2024"/>
    <s v="GA"/>
    <x v="5"/>
    <s v="Instagram"/>
    <n v="159.99"/>
    <n v="2"/>
    <s v="Completed"/>
    <x v="31"/>
    <x v="0"/>
    <m/>
    <m/>
    <m/>
    <m/>
    <m/>
    <n v="0"/>
    <n v="0"/>
    <n v="0"/>
  </r>
  <r>
    <s v="02/01/2024"/>
    <m/>
    <x v="3"/>
    <s v="Instagram"/>
    <n v="149.99"/>
    <n v="3"/>
    <s v="Completed"/>
    <x v="31"/>
    <x v="0"/>
    <m/>
    <m/>
    <m/>
    <m/>
    <m/>
    <n v="0"/>
    <n v="0"/>
    <n v="0"/>
  </r>
  <r>
    <s v="02/01/2024"/>
    <s v="GA"/>
    <x v="4"/>
    <s v="Instagram"/>
    <n v="169.99"/>
    <n v="1"/>
    <s v="Completed"/>
    <x v="31"/>
    <x v="0"/>
    <m/>
    <m/>
    <m/>
    <m/>
    <m/>
    <n v="0"/>
    <n v="0"/>
    <n v="0"/>
  </r>
  <r>
    <s v="02/01/2024"/>
    <s v="GA"/>
    <x v="3"/>
    <s v="TikTok"/>
    <n v="187.49"/>
    <n v="1"/>
    <s v="Completed"/>
    <x v="31"/>
    <x v="2"/>
    <s v="tiktok_promo"/>
    <n v="1039.5"/>
    <n v="38772"/>
    <n v="945"/>
    <s v="TEX"/>
    <n v="2.4373259052924791E-2"/>
    <n v="1.1000000000000001"/>
    <n v="1.0582010582010583E-3"/>
  </r>
  <r>
    <s v="02/01/2024"/>
    <s v="GA"/>
    <x v="6"/>
    <s v="TikTok"/>
    <n v="199.99"/>
    <n v="1"/>
    <s v="Completed"/>
    <x v="31"/>
    <x v="2"/>
    <s v="tiktok_promo"/>
    <n v="1039.5"/>
    <n v="38772"/>
    <n v="945"/>
    <s v="TEX"/>
    <n v="2.4373259052924791E-2"/>
    <n v="1.1000000000000001"/>
    <n v="1.0582010582010583E-3"/>
  </r>
  <r>
    <s v="02/01/2024"/>
    <s v="GA"/>
    <x v="5"/>
    <s v="Instagram"/>
    <n v="159.99"/>
    <n v="1"/>
    <s v="Completed"/>
    <x v="31"/>
    <x v="0"/>
    <m/>
    <m/>
    <m/>
    <m/>
    <m/>
    <n v="0"/>
    <n v="0"/>
    <n v="0"/>
  </r>
  <r>
    <s v="02/01/2024"/>
    <s v="GA"/>
    <x v="5"/>
    <s v="Instagram"/>
    <n v="159.99"/>
    <n v="4"/>
    <s v="Completed"/>
    <x v="31"/>
    <x v="0"/>
    <m/>
    <m/>
    <m/>
    <m/>
    <m/>
    <n v="0"/>
    <n v="0"/>
    <n v="0"/>
  </r>
  <r>
    <s v="02/01/2024"/>
    <s v="GA"/>
    <x v="2"/>
    <s v="Spotify"/>
    <n v="224.99"/>
    <n v="1"/>
    <s v="Completed"/>
    <x v="31"/>
    <x v="3"/>
    <s v="spotify_promo"/>
    <n v="2715"/>
    <n v="43065"/>
    <n v="1086"/>
    <s v="texas"/>
    <n v="2.5217694183211424E-2"/>
    <n v="2.5"/>
    <n v="9.2081031307550648E-4"/>
  </r>
  <r>
    <s v="02/01/2024"/>
    <s v="GA"/>
    <x v="3"/>
    <s v="Instagram"/>
    <n v="149.99"/>
    <n v="1"/>
    <s v="Completed"/>
    <x v="31"/>
    <x v="0"/>
    <m/>
    <m/>
    <m/>
    <m/>
    <m/>
    <n v="0"/>
    <n v="0"/>
    <n v="0"/>
  </r>
  <r>
    <s v="02/01/2024"/>
    <s v="GA"/>
    <x v="1"/>
    <s v="Spotify"/>
    <n v="199.99"/>
    <n v="2"/>
    <s v="Completed"/>
    <x v="31"/>
    <x v="3"/>
    <s v="spotify_promo"/>
    <n v="2715"/>
    <n v="43065"/>
    <n v="1086"/>
    <s v="texas"/>
    <n v="2.5217694183211424E-2"/>
    <n v="2.5"/>
    <n v="1.841620626151013E-3"/>
  </r>
  <r>
    <s v="02/01/2024"/>
    <s v="VIP"/>
    <x v="3"/>
    <s v="Instagram"/>
    <n v="299.99"/>
    <n v="1"/>
    <s v="Completed"/>
    <x v="31"/>
    <x v="0"/>
    <m/>
    <m/>
    <m/>
    <m/>
    <m/>
    <n v="0"/>
    <n v="0"/>
    <n v="0"/>
  </r>
  <r>
    <s v="02/01/2024"/>
    <s v="GA"/>
    <x v="0"/>
    <s v="Spotify"/>
    <n v="212.49"/>
    <n v="1"/>
    <s v="Completed"/>
    <x v="31"/>
    <x v="3"/>
    <s v="spotify_promo"/>
    <n v="2715"/>
    <n v="43065"/>
    <n v="1086"/>
    <s v="texas"/>
    <n v="2.5217694183211424E-2"/>
    <n v="2.5"/>
    <n v="9.2081031307550648E-4"/>
  </r>
  <r>
    <s v="02/01/2024"/>
    <s v="GA"/>
    <x v="5"/>
    <s v="TikTok"/>
    <n v="159.99"/>
    <n v="3"/>
    <s v="Completed"/>
    <x v="31"/>
    <x v="2"/>
    <s v="tiktok_promo"/>
    <n v="1039.5"/>
    <n v="38772"/>
    <n v="945"/>
    <s v="TEX"/>
    <n v="2.4373259052924791E-2"/>
    <n v="1.1000000000000001"/>
    <n v="3.1746031746031746E-3"/>
  </r>
  <r>
    <s v="02/01/2024"/>
    <s v="GA"/>
    <x v="4"/>
    <s v="Blog"/>
    <n v="169.99"/>
    <n v="2"/>
    <s v="Completed"/>
    <x v="31"/>
    <x v="1"/>
    <s v="blog_promo"/>
    <n v="458.1"/>
    <n v="29980"/>
    <n v="509"/>
    <s v="TEX"/>
    <n v="1.6977985323549032E-2"/>
    <n v="0.9"/>
    <n v="3.929273084479371E-3"/>
  </r>
  <r>
    <s v="02/01/2024"/>
    <s v="GA"/>
    <x v="4"/>
    <s v="Instagram"/>
    <n v="169.99"/>
    <n v="3"/>
    <s v="Completed"/>
    <x v="31"/>
    <x v="0"/>
    <m/>
    <m/>
    <m/>
    <m/>
    <m/>
    <n v="0"/>
    <n v="0"/>
    <n v="0"/>
  </r>
  <r>
    <s v="02/01/2024"/>
    <m/>
    <x v="3"/>
    <s v="TikTok"/>
    <n v="149.99"/>
    <n v="1"/>
    <s v="Completed"/>
    <x v="31"/>
    <x v="2"/>
    <s v="tiktok_promo"/>
    <n v="1039.5"/>
    <n v="38772"/>
    <n v="945"/>
    <s v="TEX"/>
    <n v="2.4373259052924791E-2"/>
    <n v="1.1000000000000001"/>
    <n v="1.0582010582010583E-3"/>
  </r>
  <r>
    <s v="02/01/2024"/>
    <s v="GA"/>
    <x v="4"/>
    <s v="Instagram"/>
    <n v="169.99"/>
    <n v="1"/>
    <s v="Completed"/>
    <x v="31"/>
    <x v="0"/>
    <m/>
    <m/>
    <m/>
    <m/>
    <m/>
    <n v="0"/>
    <n v="0"/>
    <n v="0"/>
  </r>
  <r>
    <s v="02/01/2024"/>
    <m/>
    <x v="1"/>
    <s v="Instagram"/>
    <n v="199.99"/>
    <n v="3"/>
    <s v="Completed"/>
    <x v="31"/>
    <x v="0"/>
    <m/>
    <m/>
    <m/>
    <m/>
    <m/>
    <n v="0"/>
    <n v="0"/>
    <n v="0"/>
  </r>
  <r>
    <s v="02/01/2024"/>
    <s v="GA"/>
    <x v="1"/>
    <s v="Spotify"/>
    <n v="199.99"/>
    <n v="1"/>
    <s v="Completed"/>
    <x v="31"/>
    <x v="3"/>
    <s v="spotify_promo"/>
    <n v="2715"/>
    <n v="43065"/>
    <n v="1086"/>
    <s v="texas"/>
    <n v="2.5217694183211424E-2"/>
    <n v="2.5"/>
    <n v="9.2081031307550648E-4"/>
  </r>
  <r>
    <s v="02/01/2024"/>
    <s v="GA"/>
    <x v="5"/>
    <s v="Instagram"/>
    <n v="159.99"/>
    <n v="3"/>
    <s v="Completed"/>
    <x v="31"/>
    <x v="0"/>
    <m/>
    <m/>
    <m/>
    <m/>
    <m/>
    <n v="0"/>
    <n v="0"/>
    <n v="0"/>
  </r>
  <r>
    <s v="02/01/2024"/>
    <s v="GA"/>
    <x v="4"/>
    <s v="TikTok"/>
    <n v="212.49"/>
    <n v="3"/>
    <s v="Completed"/>
    <x v="31"/>
    <x v="2"/>
    <s v="tiktok_promo"/>
    <n v="1039.5"/>
    <n v="38772"/>
    <n v="945"/>
    <s v="TEX"/>
    <n v="2.4373259052924791E-2"/>
    <n v="1.1000000000000001"/>
    <n v="3.1746031746031746E-3"/>
  </r>
  <r>
    <s v="02/01/2024"/>
    <s v="GA"/>
    <x v="1"/>
    <s v="TikTok"/>
    <n v="199.99"/>
    <n v="2"/>
    <s v="Completed"/>
    <x v="31"/>
    <x v="2"/>
    <s v="tiktok_promo"/>
    <n v="1039.5"/>
    <n v="38772"/>
    <n v="945"/>
    <s v="TEX"/>
    <n v="2.4373259052924791E-2"/>
    <n v="1.1000000000000001"/>
    <n v="2.1164021164021165E-3"/>
  </r>
  <r>
    <s v="02/01/2024"/>
    <s v="GA"/>
    <x v="6"/>
    <s v="Instagram"/>
    <n v="249.99"/>
    <n v="3"/>
    <s v="Completed"/>
    <x v="31"/>
    <x v="0"/>
    <m/>
    <m/>
    <m/>
    <m/>
    <m/>
    <n v="0"/>
    <n v="0"/>
    <n v="0"/>
  </r>
  <r>
    <s v="02/01/2024"/>
    <s v="GA"/>
    <x v="3"/>
    <s v="Spotify"/>
    <n v="149.99"/>
    <n v="2"/>
    <s v="Completed"/>
    <x v="31"/>
    <x v="3"/>
    <s v="spotify_promo"/>
    <n v="2715"/>
    <n v="43065"/>
    <n v="1086"/>
    <s v="texas"/>
    <n v="2.5217694183211424E-2"/>
    <n v="2.5"/>
    <n v="1.841620626151013E-3"/>
  </r>
  <r>
    <s v="02/01/2024"/>
    <s v="GA"/>
    <x v="5"/>
    <s v="Blog"/>
    <n v="199.99"/>
    <n v="2"/>
    <s v="Completed"/>
    <x v="31"/>
    <x v="1"/>
    <s v="blog_promo"/>
    <n v="458.1"/>
    <n v="29980"/>
    <n v="509"/>
    <s v="TEX"/>
    <n v="1.6977985323549032E-2"/>
    <n v="0.9"/>
    <n v="3.929273084479371E-3"/>
  </r>
  <r>
    <s v="02/01/2024"/>
    <s v="GA"/>
    <x v="3"/>
    <s v="TikTok"/>
    <n v="187.49"/>
    <n v="1"/>
    <s v="Completed"/>
    <x v="31"/>
    <x v="2"/>
    <s v="tiktok_promo"/>
    <n v="1039.5"/>
    <n v="38772"/>
    <n v="945"/>
    <s v="TEX"/>
    <n v="2.4373259052924791E-2"/>
    <n v="1.1000000000000001"/>
    <n v="1.0582010582010583E-3"/>
  </r>
  <r>
    <s v="02/01/2024"/>
    <s v="VIP"/>
    <x v="4"/>
    <s v="Instagram"/>
    <n v="339.99"/>
    <n v="1"/>
    <s v="Completed"/>
    <x v="31"/>
    <x v="0"/>
    <m/>
    <m/>
    <m/>
    <m/>
    <m/>
    <n v="0"/>
    <n v="0"/>
    <n v="0"/>
  </r>
  <r>
    <s v="02/01/2024"/>
    <s v="GA"/>
    <x v="3"/>
    <s v="Spotify"/>
    <n v="149.99"/>
    <n v="2"/>
    <s v="Completed"/>
    <x v="31"/>
    <x v="3"/>
    <s v="spotify_promo"/>
    <n v="2715"/>
    <n v="43065"/>
    <n v="1086"/>
    <s v="texas"/>
    <n v="2.5217694183211424E-2"/>
    <n v="2.5"/>
    <n v="1.841620626151013E-3"/>
  </r>
  <r>
    <s v="02/01/2024"/>
    <s v="GA"/>
    <x v="0"/>
    <s v="Instagram"/>
    <n v="169.99"/>
    <n v="1"/>
    <s v="Completed"/>
    <x v="31"/>
    <x v="0"/>
    <m/>
    <m/>
    <m/>
    <m/>
    <m/>
    <n v="0"/>
    <n v="0"/>
    <n v="0"/>
  </r>
  <r>
    <s v="02/01/2024"/>
    <s v="GA"/>
    <x v="5"/>
    <s v="TikTok"/>
    <n v="159.99"/>
    <n v="2"/>
    <s v="Completed"/>
    <x v="31"/>
    <x v="2"/>
    <s v="tiktok_promo"/>
    <n v="1039.5"/>
    <n v="38772"/>
    <n v="945"/>
    <s v="TEX"/>
    <n v="2.4373259052924791E-2"/>
    <n v="1.1000000000000001"/>
    <n v="2.1164021164021165E-3"/>
  </r>
  <r>
    <s v="02/02/2024"/>
    <s v="GA"/>
    <x v="5"/>
    <s v="Spotify"/>
    <n v="159.99"/>
    <n v="1"/>
    <s v="Completed"/>
    <x v="32"/>
    <x v="3"/>
    <s v="spotify_promo"/>
    <n v="2492.5"/>
    <n v="42167"/>
    <n v="997"/>
    <s v="TX"/>
    <n v="2.3644081864965496E-2"/>
    <n v="2.5"/>
    <n v="1.0030090270812437E-3"/>
  </r>
  <r>
    <s v="02/02/2024"/>
    <s v="GA"/>
    <x v="0"/>
    <s v="Instagram"/>
    <n v="169.99"/>
    <n v="3"/>
    <s v="Completed"/>
    <x v="32"/>
    <x v="0"/>
    <m/>
    <m/>
    <m/>
    <m/>
    <m/>
    <n v="0"/>
    <n v="0"/>
    <n v="0"/>
  </r>
  <r>
    <s v="02/02/2024"/>
    <s v="GA"/>
    <x v="3"/>
    <s v="TikTok"/>
    <n v="149.99"/>
    <n v="1"/>
    <s v="Completed"/>
    <x v="32"/>
    <x v="2"/>
    <m/>
    <m/>
    <m/>
    <m/>
    <m/>
    <n v="0"/>
    <n v="0"/>
    <n v="0"/>
  </r>
  <r>
    <s v="02/02/2024"/>
    <s v="VIP"/>
    <x v="3"/>
    <s v="Spotify"/>
    <n v="299.99"/>
    <n v="1"/>
    <s v="Completed"/>
    <x v="32"/>
    <x v="3"/>
    <s v="spotify_promo"/>
    <n v="2492.5"/>
    <n v="42167"/>
    <n v="997"/>
    <s v="TX"/>
    <n v="2.3644081864965496E-2"/>
    <n v="2.5"/>
    <n v="1.0030090270812437E-3"/>
  </r>
  <r>
    <s v="02/02/2024"/>
    <s v="GA"/>
    <x v="3"/>
    <s v="Instagram"/>
    <n v="187.49"/>
    <n v="1"/>
    <s v="Completed"/>
    <x v="32"/>
    <x v="0"/>
    <m/>
    <m/>
    <m/>
    <m/>
    <m/>
    <n v="0"/>
    <n v="0"/>
    <n v="0"/>
  </r>
  <r>
    <s v="02/02/2024"/>
    <s v="VIP"/>
    <x v="5"/>
    <s v="Spotify"/>
    <n v="319.99"/>
    <n v="1"/>
    <s v="Completed"/>
    <x v="32"/>
    <x v="3"/>
    <s v="spotify_promo"/>
    <n v="2492.5"/>
    <n v="42167"/>
    <n v="997"/>
    <s v="TX"/>
    <n v="2.3644081864965496E-2"/>
    <n v="2.5"/>
    <n v="1.0030090270812437E-3"/>
  </r>
  <r>
    <s v="02/02/2024"/>
    <s v="GA"/>
    <x v="0"/>
    <s v="Instagram"/>
    <n v="169.99"/>
    <n v="1"/>
    <s v="Completed"/>
    <x v="32"/>
    <x v="0"/>
    <m/>
    <m/>
    <m/>
    <m/>
    <m/>
    <n v="0"/>
    <n v="0"/>
    <n v="0"/>
  </r>
  <r>
    <s v="02/02/2024"/>
    <s v="GA"/>
    <x v="0"/>
    <s v="Spotify"/>
    <n v="169.99"/>
    <n v="2"/>
    <s v="Completed"/>
    <x v="32"/>
    <x v="3"/>
    <s v="spotify_promo"/>
    <n v="2492.5"/>
    <n v="42167"/>
    <n v="997"/>
    <s v="TX"/>
    <n v="2.3644081864965496E-2"/>
    <n v="2.5"/>
    <n v="2.0060180541624875E-3"/>
  </r>
  <r>
    <s v="02/02/2024"/>
    <s v="GA"/>
    <x v="3"/>
    <s v="TikTok"/>
    <n v="187.49"/>
    <n v="1"/>
    <s v="Completed"/>
    <x v="32"/>
    <x v="2"/>
    <m/>
    <m/>
    <m/>
    <m/>
    <m/>
    <n v="0"/>
    <n v="0"/>
    <n v="0"/>
  </r>
  <r>
    <s v="02/02/2024"/>
    <s v="GA"/>
    <x v="0"/>
    <s v="TikTok"/>
    <n v="169.99"/>
    <n v="1"/>
    <s v="Completed"/>
    <x v="32"/>
    <x v="2"/>
    <m/>
    <m/>
    <m/>
    <m/>
    <m/>
    <n v="0"/>
    <n v="0"/>
    <n v="0"/>
  </r>
  <r>
    <s v="02/02/2024"/>
    <s v="GA"/>
    <x v="0"/>
    <s v="Spotify"/>
    <n v="169.99"/>
    <n v="1"/>
    <s v="Completed"/>
    <x v="32"/>
    <x v="3"/>
    <s v="spotify_promo"/>
    <n v="2492.5"/>
    <n v="42167"/>
    <n v="997"/>
    <s v="TX"/>
    <n v="2.3644081864965496E-2"/>
    <n v="2.5"/>
    <n v="1.0030090270812437E-3"/>
  </r>
  <r>
    <s v="02/02/2024"/>
    <m/>
    <x v="4"/>
    <s v="TikTok"/>
    <n v="169.99"/>
    <n v="4"/>
    <s v="Completed"/>
    <x v="32"/>
    <x v="2"/>
    <m/>
    <m/>
    <m/>
    <m/>
    <m/>
    <n v="0"/>
    <n v="0"/>
    <n v="0"/>
  </r>
  <r>
    <s v="02/02/2024"/>
    <s v="VIP"/>
    <x v="1"/>
    <s v="Instagram"/>
    <n v="399.99"/>
    <n v="1"/>
    <s v="Completed"/>
    <x v="32"/>
    <x v="0"/>
    <m/>
    <m/>
    <m/>
    <m/>
    <m/>
    <n v="0"/>
    <n v="0"/>
    <n v="0"/>
  </r>
  <r>
    <s v="02/02/2024"/>
    <s v="GA"/>
    <x v="1"/>
    <s v="Spotify"/>
    <n v="249.99"/>
    <n v="2"/>
    <s v="Completed"/>
    <x v="32"/>
    <x v="3"/>
    <s v="spotify_promo"/>
    <n v="2492.5"/>
    <n v="42167"/>
    <n v="997"/>
    <s v="TX"/>
    <n v="2.3644081864965496E-2"/>
    <n v="2.5"/>
    <n v="2.0060180541624875E-3"/>
  </r>
  <r>
    <s v="02/02/2024"/>
    <s v="GA"/>
    <x v="3"/>
    <s v="Instagram"/>
    <n v="187.49"/>
    <n v="2"/>
    <s v="Completed"/>
    <x v="32"/>
    <x v="0"/>
    <m/>
    <m/>
    <m/>
    <m/>
    <m/>
    <n v="0"/>
    <n v="0"/>
    <n v="0"/>
  </r>
  <r>
    <s v="02/02/2024"/>
    <s v="GA"/>
    <x v="0"/>
    <s v="Spotify"/>
    <n v="169.99"/>
    <n v="1"/>
    <s v="Completed"/>
    <x v="32"/>
    <x v="3"/>
    <s v="spotify_promo"/>
    <n v="2492.5"/>
    <n v="42167"/>
    <n v="997"/>
    <s v="TX"/>
    <n v="2.3644081864965496E-2"/>
    <n v="2.5"/>
    <n v="1.0030090270812437E-3"/>
  </r>
  <r>
    <s v="02/02/2024"/>
    <s v="GA"/>
    <x v="3"/>
    <s v="Instagram"/>
    <n v="187.49"/>
    <n v="2"/>
    <s v="Completed"/>
    <x v="32"/>
    <x v="0"/>
    <m/>
    <m/>
    <m/>
    <m/>
    <m/>
    <n v="0"/>
    <n v="0"/>
    <n v="0"/>
  </r>
  <r>
    <s v="02/02/2024"/>
    <s v="GA"/>
    <x v="3"/>
    <s v="Instagram"/>
    <n v="149.99"/>
    <n v="1"/>
    <s v="Completed"/>
    <x v="32"/>
    <x v="0"/>
    <m/>
    <m/>
    <m/>
    <m/>
    <m/>
    <n v="0"/>
    <n v="0"/>
    <n v="0"/>
  </r>
  <r>
    <s v="02/02/2024"/>
    <s v="GA"/>
    <x v="4"/>
    <s v="TikTok"/>
    <n v="212.49"/>
    <n v="4"/>
    <s v="Completed"/>
    <x v="32"/>
    <x v="2"/>
    <m/>
    <m/>
    <m/>
    <m/>
    <m/>
    <n v="0"/>
    <n v="0"/>
    <n v="0"/>
  </r>
  <r>
    <s v="02/02/2024"/>
    <s v="GA"/>
    <x v="3"/>
    <s v="TikTok"/>
    <n v="149.99"/>
    <n v="2"/>
    <s v="Completed"/>
    <x v="32"/>
    <x v="2"/>
    <m/>
    <m/>
    <m/>
    <m/>
    <m/>
    <n v="0"/>
    <n v="0"/>
    <n v="0"/>
  </r>
  <r>
    <s v="02/02/2024"/>
    <s v="VIP"/>
    <x v="0"/>
    <s v="Instagram"/>
    <n v="339.99"/>
    <n v="1"/>
    <s v="Completed"/>
    <x v="32"/>
    <x v="0"/>
    <m/>
    <m/>
    <m/>
    <m/>
    <m/>
    <n v="0"/>
    <n v="0"/>
    <n v="0"/>
  </r>
  <r>
    <s v="02/02/2024"/>
    <s v="GA"/>
    <x v="3"/>
    <s v="TikTok"/>
    <n v="149.99"/>
    <n v="1"/>
    <s v="Completed"/>
    <x v="32"/>
    <x v="2"/>
    <m/>
    <m/>
    <m/>
    <m/>
    <m/>
    <n v="0"/>
    <n v="0"/>
    <n v="0"/>
  </r>
  <r>
    <s v="02/02/2024"/>
    <s v="GA"/>
    <x v="3"/>
    <s v="Instagram"/>
    <n v="149.99"/>
    <n v="2"/>
    <s v="Completed"/>
    <x v="32"/>
    <x v="0"/>
    <m/>
    <m/>
    <m/>
    <m/>
    <m/>
    <n v="0"/>
    <n v="0"/>
    <n v="0"/>
  </r>
  <r>
    <s v="02/02/2024"/>
    <s v="VIP"/>
    <x v="2"/>
    <s v="Blog"/>
    <n v="359.99"/>
    <n v="1"/>
    <s v="Completed"/>
    <x v="32"/>
    <x v="1"/>
    <m/>
    <m/>
    <m/>
    <m/>
    <m/>
    <n v="0"/>
    <n v="0"/>
    <n v="0"/>
  </r>
  <r>
    <s v="02/02/2024"/>
    <s v="GA"/>
    <x v="3"/>
    <s v="Spotify"/>
    <n v="149.99"/>
    <n v="1"/>
    <s v="Completed"/>
    <x v="32"/>
    <x v="3"/>
    <s v="spotify_promo"/>
    <n v="2492.5"/>
    <n v="42167"/>
    <n v="997"/>
    <s v="TX"/>
    <n v="2.3644081864965496E-2"/>
    <n v="2.5"/>
    <n v="1.0030090270812437E-3"/>
  </r>
  <r>
    <s v="02/02/2024"/>
    <s v="GA"/>
    <x v="3"/>
    <s v="Spotify"/>
    <n v="149.99"/>
    <n v="2"/>
    <s v="Completed"/>
    <x v="32"/>
    <x v="3"/>
    <s v="spotify_promo"/>
    <n v="2492.5"/>
    <n v="42167"/>
    <n v="997"/>
    <s v="TX"/>
    <n v="2.3644081864965496E-2"/>
    <n v="2.5"/>
    <n v="2.0060180541624875E-3"/>
  </r>
  <r>
    <s v="02/02/2024"/>
    <s v="GA"/>
    <x v="5"/>
    <s v="Instagram"/>
    <n v="199.99"/>
    <n v="1"/>
    <s v="Completed"/>
    <x v="32"/>
    <x v="0"/>
    <m/>
    <m/>
    <m/>
    <m/>
    <m/>
    <n v="0"/>
    <n v="0"/>
    <n v="0"/>
  </r>
  <r>
    <s v="02/02/2024"/>
    <s v="GA"/>
    <x v="5"/>
    <s v="TikTok"/>
    <n v="199.99"/>
    <n v="3"/>
    <s v="Completed"/>
    <x v="32"/>
    <x v="2"/>
    <m/>
    <m/>
    <m/>
    <m/>
    <m/>
    <n v="0"/>
    <n v="0"/>
    <n v="0"/>
  </r>
  <r>
    <s v="02/02/2024"/>
    <s v="GA"/>
    <x v="2"/>
    <s v="Instagram"/>
    <n v="179.99"/>
    <n v="1"/>
    <s v="Completed"/>
    <x v="32"/>
    <x v="0"/>
    <m/>
    <m/>
    <m/>
    <m/>
    <m/>
    <n v="0"/>
    <n v="0"/>
    <n v="0"/>
  </r>
  <r>
    <s v="02/02/2024"/>
    <m/>
    <x v="2"/>
    <s v="Instagram"/>
    <n v="179.99"/>
    <n v="1"/>
    <s v="Completed"/>
    <x v="32"/>
    <x v="0"/>
    <m/>
    <m/>
    <m/>
    <m/>
    <m/>
    <n v="0"/>
    <n v="0"/>
    <n v="0"/>
  </r>
  <r>
    <s v="02/02/2024"/>
    <s v="GA"/>
    <x v="0"/>
    <s v="Blog"/>
    <n v="169.99"/>
    <n v="1"/>
    <s v="Completed"/>
    <x v="32"/>
    <x v="1"/>
    <m/>
    <m/>
    <m/>
    <m/>
    <m/>
    <n v="0"/>
    <n v="0"/>
    <n v="0"/>
  </r>
  <r>
    <s v="02/02/2024"/>
    <s v="GA"/>
    <x v="3"/>
    <s v="Instagram"/>
    <n v="149.99"/>
    <n v="3"/>
    <s v="Completed"/>
    <x v="32"/>
    <x v="0"/>
    <m/>
    <m/>
    <m/>
    <m/>
    <m/>
    <n v="0"/>
    <n v="0"/>
    <n v="0"/>
  </r>
  <r>
    <s v="02/02/2024"/>
    <s v="GA"/>
    <x v="6"/>
    <s v="Spotify"/>
    <n v="199.99"/>
    <n v="3"/>
    <s v="Completed"/>
    <x v="32"/>
    <x v="3"/>
    <s v="spotify_promo"/>
    <n v="2492.5"/>
    <n v="42167"/>
    <n v="997"/>
    <s v="TX"/>
    <n v="2.3644081864965496E-2"/>
    <n v="2.5"/>
    <n v="3.009027081243731E-3"/>
  </r>
  <r>
    <s v="02/02/2024"/>
    <s v="GA"/>
    <x v="4"/>
    <s v="Spotify"/>
    <n v="212.49"/>
    <n v="1"/>
    <s v="Completed"/>
    <x v="32"/>
    <x v="3"/>
    <s v="spotify_promo"/>
    <n v="2492.5"/>
    <n v="42167"/>
    <n v="997"/>
    <s v="TX"/>
    <n v="2.3644081864965496E-2"/>
    <n v="2.5"/>
    <n v="1.0030090270812437E-3"/>
  </r>
  <r>
    <s v="02/02/2024"/>
    <s v="GA"/>
    <x v="1"/>
    <s v="Instagram"/>
    <n v="199.99"/>
    <n v="2"/>
    <s v="Completed"/>
    <x v="32"/>
    <x v="0"/>
    <m/>
    <m/>
    <m/>
    <m/>
    <m/>
    <n v="0"/>
    <n v="0"/>
    <n v="0"/>
  </r>
  <r>
    <s v="02/02/2024"/>
    <s v="GA"/>
    <x v="3"/>
    <s v="Spotify"/>
    <n v="149.99"/>
    <n v="1"/>
    <s v="Completed"/>
    <x v="32"/>
    <x v="3"/>
    <s v="spotify_promo"/>
    <n v="2492.5"/>
    <n v="42167"/>
    <n v="997"/>
    <s v="TX"/>
    <n v="2.3644081864965496E-2"/>
    <n v="2.5"/>
    <n v="1.0030090270812437E-3"/>
  </r>
  <r>
    <s v="02/02/2024"/>
    <s v="GA"/>
    <x v="5"/>
    <s v="TikTok"/>
    <n v="159.99"/>
    <n v="1"/>
    <s v="Completed"/>
    <x v="32"/>
    <x v="2"/>
    <m/>
    <m/>
    <m/>
    <m/>
    <m/>
    <n v="0"/>
    <n v="0"/>
    <n v="0"/>
  </r>
  <r>
    <s v="02/02/2024"/>
    <s v="GA"/>
    <x v="4"/>
    <s v="Spotify"/>
    <n v="169.99"/>
    <n v="1"/>
    <s v="Completed"/>
    <x v="32"/>
    <x v="3"/>
    <s v="spotify_promo"/>
    <n v="2492.5"/>
    <n v="42167"/>
    <n v="997"/>
    <s v="TX"/>
    <n v="2.3644081864965496E-2"/>
    <n v="2.5"/>
    <n v="1.0030090270812437E-3"/>
  </r>
  <r>
    <s v="02/02/2024"/>
    <s v="GA"/>
    <x v="3"/>
    <s v="Instagram"/>
    <n v="149.99"/>
    <n v="1"/>
    <s v="Completed"/>
    <x v="32"/>
    <x v="0"/>
    <m/>
    <m/>
    <m/>
    <m/>
    <m/>
    <n v="0"/>
    <n v="0"/>
    <n v="0"/>
  </r>
  <r>
    <s v="02/02/2024"/>
    <s v="GA"/>
    <x v="3"/>
    <s v="TikTok"/>
    <n v="187.49"/>
    <n v="2"/>
    <s v="Completed"/>
    <x v="32"/>
    <x v="2"/>
    <m/>
    <m/>
    <m/>
    <m/>
    <m/>
    <n v="0"/>
    <n v="0"/>
    <n v="0"/>
  </r>
  <r>
    <s v="02/02/2024"/>
    <s v="GA"/>
    <x v="4"/>
    <s v="Spotify"/>
    <n v="169.99"/>
    <n v="2"/>
    <s v="Completed"/>
    <x v="32"/>
    <x v="3"/>
    <s v="spotify_promo"/>
    <n v="2492.5"/>
    <n v="42167"/>
    <n v="997"/>
    <s v="TX"/>
    <n v="2.3644081864965496E-2"/>
    <n v="2.5"/>
    <n v="2.0060180541624875E-3"/>
  </r>
  <r>
    <s v="02/02/2024"/>
    <s v="GA"/>
    <x v="4"/>
    <s v="Spotify"/>
    <n v="212.49"/>
    <n v="2"/>
    <s v="Completed"/>
    <x v="32"/>
    <x v="3"/>
    <s v="spotify_promo"/>
    <n v="2492.5"/>
    <n v="42167"/>
    <n v="997"/>
    <s v="TX"/>
    <n v="2.3644081864965496E-2"/>
    <n v="2.5"/>
    <n v="2.0060180541624875E-3"/>
  </r>
  <r>
    <s v="02/02/2024"/>
    <s v="GA"/>
    <x v="1"/>
    <s v="Spotify"/>
    <n v="249.99"/>
    <n v="1"/>
    <s v="Completed"/>
    <x v="32"/>
    <x v="3"/>
    <s v="spotify_promo"/>
    <n v="2492.5"/>
    <n v="42167"/>
    <n v="997"/>
    <s v="TX"/>
    <n v="2.3644081864965496E-2"/>
    <n v="2.5"/>
    <n v="1.0030090270812437E-3"/>
  </r>
  <r>
    <s v="02/02/2024"/>
    <s v="GA"/>
    <x v="4"/>
    <s v="Instagram"/>
    <n v="212.49"/>
    <n v="1"/>
    <s v="Completed"/>
    <x v="32"/>
    <x v="0"/>
    <m/>
    <m/>
    <m/>
    <m/>
    <m/>
    <n v="0"/>
    <n v="0"/>
    <n v="0"/>
  </r>
  <r>
    <s v="02/02/2024"/>
    <s v="GA"/>
    <x v="5"/>
    <s v="Spotify"/>
    <n v="159.99"/>
    <n v="1"/>
    <s v="Completed"/>
    <x v="32"/>
    <x v="3"/>
    <s v="spotify_promo"/>
    <n v="2492.5"/>
    <n v="42167"/>
    <n v="997"/>
    <s v="TX"/>
    <n v="2.3644081864965496E-2"/>
    <n v="2.5"/>
    <n v="1.0030090270812437E-3"/>
  </r>
  <r>
    <s v="02/02/2024"/>
    <s v="GA"/>
    <x v="3"/>
    <s v="Instagram"/>
    <n v="187.49"/>
    <n v="3"/>
    <s v="Completed"/>
    <x v="32"/>
    <x v="0"/>
    <m/>
    <m/>
    <m/>
    <m/>
    <m/>
    <n v="0"/>
    <n v="0"/>
    <n v="0"/>
  </r>
  <r>
    <s v="02/02/2024"/>
    <s v="GA"/>
    <x v="0"/>
    <s v="Instagram"/>
    <n v="169.99"/>
    <n v="4"/>
    <s v="Completed"/>
    <x v="32"/>
    <x v="0"/>
    <m/>
    <m/>
    <m/>
    <m/>
    <m/>
    <n v="0"/>
    <n v="0"/>
    <n v="0"/>
  </r>
  <r>
    <s v="02/02/2024"/>
    <s v="GA"/>
    <x v="3"/>
    <s v="Instagram"/>
    <n v="149.99"/>
    <n v="1"/>
    <s v="Completed"/>
    <x v="32"/>
    <x v="0"/>
    <m/>
    <m/>
    <m/>
    <m/>
    <m/>
    <n v="0"/>
    <n v="0"/>
    <n v="0"/>
  </r>
  <r>
    <s v="02/02/2024"/>
    <m/>
    <x v="0"/>
    <s v="Blog"/>
    <n v="169.99"/>
    <n v="1"/>
    <s v="Completed"/>
    <x v="32"/>
    <x v="1"/>
    <m/>
    <m/>
    <m/>
    <m/>
    <m/>
    <n v="0"/>
    <n v="0"/>
    <n v="0"/>
  </r>
  <r>
    <s v="02/02/2024"/>
    <s v="GA"/>
    <x v="2"/>
    <s v="Instagram"/>
    <n v="179.99"/>
    <n v="1"/>
    <s v="Completed"/>
    <x v="32"/>
    <x v="0"/>
    <m/>
    <m/>
    <m/>
    <m/>
    <m/>
    <n v="0"/>
    <n v="0"/>
    <n v="0"/>
  </r>
  <r>
    <s v="02/02/2024"/>
    <s v="GA"/>
    <x v="3"/>
    <s v="Instagram"/>
    <n v="149.99"/>
    <n v="1"/>
    <s v="Completed"/>
    <x v="32"/>
    <x v="0"/>
    <m/>
    <m/>
    <m/>
    <m/>
    <m/>
    <n v="0"/>
    <n v="0"/>
    <n v="0"/>
  </r>
  <r>
    <s v="02/02/2024"/>
    <s v="GA"/>
    <x v="5"/>
    <s v="Blog"/>
    <n v="159.99"/>
    <n v="1"/>
    <s v="Completed"/>
    <x v="32"/>
    <x v="1"/>
    <m/>
    <m/>
    <m/>
    <m/>
    <m/>
    <n v="0"/>
    <n v="0"/>
    <n v="0"/>
  </r>
  <r>
    <s v="02/02/2024"/>
    <s v="GA"/>
    <x v="0"/>
    <s v="TikTok"/>
    <n v="169.99"/>
    <n v="3"/>
    <s v="Completed"/>
    <x v="32"/>
    <x v="2"/>
    <m/>
    <m/>
    <m/>
    <m/>
    <m/>
    <n v="0"/>
    <n v="0"/>
    <n v="0"/>
  </r>
  <r>
    <s v="02/02/2024"/>
    <s v="VIP"/>
    <x v="3"/>
    <s v="Spotify"/>
    <n v="299.99"/>
    <n v="3"/>
    <s v="Completed"/>
    <x v="32"/>
    <x v="3"/>
    <s v="spotify_promo"/>
    <n v="2492.5"/>
    <n v="42167"/>
    <n v="997"/>
    <s v="TX"/>
    <n v="2.3644081864965496E-2"/>
    <n v="2.5"/>
    <n v="3.009027081243731E-3"/>
  </r>
  <r>
    <s v="02/02/2024"/>
    <s v="GA"/>
    <x v="1"/>
    <s v="Blog"/>
    <n v="199.99"/>
    <n v="1"/>
    <s v="Completed"/>
    <x v="32"/>
    <x v="1"/>
    <m/>
    <m/>
    <m/>
    <m/>
    <m/>
    <n v="0"/>
    <n v="0"/>
    <n v="0"/>
  </r>
  <r>
    <s v="02/02/2024"/>
    <s v="GA"/>
    <x v="3"/>
    <s v="Instagram"/>
    <n v="149.99"/>
    <n v="1"/>
    <s v="Completed"/>
    <x v="32"/>
    <x v="0"/>
    <m/>
    <m/>
    <m/>
    <m/>
    <m/>
    <n v="0"/>
    <n v="0"/>
    <n v="0"/>
  </r>
  <r>
    <s v="02/02/2024"/>
    <s v="VIP"/>
    <x v="3"/>
    <s v="TikTok"/>
    <n v="299.99"/>
    <n v="1"/>
    <s v="Completed"/>
    <x v="32"/>
    <x v="2"/>
    <m/>
    <m/>
    <m/>
    <m/>
    <m/>
    <n v="0"/>
    <n v="0"/>
    <n v="0"/>
  </r>
  <r>
    <s v="02/02/2024"/>
    <s v="GA"/>
    <x v="3"/>
    <s v="Blog"/>
    <n v="149.99"/>
    <n v="1"/>
    <s v="Completed"/>
    <x v="32"/>
    <x v="1"/>
    <m/>
    <m/>
    <m/>
    <m/>
    <m/>
    <n v="0"/>
    <n v="0"/>
    <n v="0"/>
  </r>
  <r>
    <s v="02/02/2024"/>
    <s v="GA"/>
    <x v="3"/>
    <s v="Blog"/>
    <n v="149.99"/>
    <n v="1"/>
    <s v="Completed"/>
    <x v="32"/>
    <x v="1"/>
    <m/>
    <m/>
    <m/>
    <m/>
    <m/>
    <n v="0"/>
    <n v="0"/>
    <n v="0"/>
  </r>
  <r>
    <s v="02/02/2024"/>
    <s v="GA"/>
    <x v="2"/>
    <s v="Instagram"/>
    <n v="224.99"/>
    <n v="1"/>
    <s v="Completed"/>
    <x v="32"/>
    <x v="0"/>
    <m/>
    <m/>
    <m/>
    <m/>
    <m/>
    <n v="0"/>
    <n v="0"/>
    <n v="0"/>
  </r>
  <r>
    <s v="02/02/2024"/>
    <s v="GA"/>
    <x v="3"/>
    <s v="Blog"/>
    <n v="149.99"/>
    <n v="1"/>
    <s v="Completed"/>
    <x v="32"/>
    <x v="1"/>
    <m/>
    <m/>
    <m/>
    <m/>
    <m/>
    <n v="0"/>
    <n v="0"/>
    <n v="0"/>
  </r>
  <r>
    <s v="02/02/2024"/>
    <m/>
    <x v="1"/>
    <s v="Instagram"/>
    <n v="199.99"/>
    <n v="2"/>
    <s v="Completed"/>
    <x v="32"/>
    <x v="0"/>
    <m/>
    <m/>
    <m/>
    <m/>
    <m/>
    <n v="0"/>
    <n v="0"/>
    <n v="0"/>
  </r>
  <r>
    <s v="02/02/2024"/>
    <m/>
    <x v="2"/>
    <s v="TikTok"/>
    <n v="179.99"/>
    <n v="1"/>
    <s v="Completed"/>
    <x v="32"/>
    <x v="2"/>
    <m/>
    <m/>
    <m/>
    <m/>
    <m/>
    <n v="0"/>
    <n v="0"/>
    <n v="0"/>
  </r>
  <r>
    <s v="02/02/2024"/>
    <s v="GA"/>
    <x v="0"/>
    <s v="Instagram"/>
    <n v="212.49"/>
    <n v="2"/>
    <s v="Completed"/>
    <x v="32"/>
    <x v="0"/>
    <m/>
    <m/>
    <m/>
    <m/>
    <m/>
    <n v="0"/>
    <n v="0"/>
    <n v="0"/>
  </r>
  <r>
    <s v="02/02/2024"/>
    <s v="VIP"/>
    <x v="0"/>
    <s v="TikTok"/>
    <n v="339.99"/>
    <n v="1"/>
    <s v="Completed"/>
    <x v="32"/>
    <x v="2"/>
    <m/>
    <m/>
    <m/>
    <m/>
    <m/>
    <n v="0"/>
    <n v="0"/>
    <n v="0"/>
  </r>
  <r>
    <s v="02/02/2024"/>
    <s v="GA"/>
    <x v="4"/>
    <s v="Blog"/>
    <n v="169.99"/>
    <n v="1"/>
    <s v="Completed"/>
    <x v="32"/>
    <x v="1"/>
    <m/>
    <m/>
    <m/>
    <m/>
    <m/>
    <n v="0"/>
    <n v="0"/>
    <n v="0"/>
  </r>
  <r>
    <s v="02/02/2024"/>
    <s v="GA"/>
    <x v="1"/>
    <s v="TikTok"/>
    <n v="249.99"/>
    <n v="4"/>
    <s v="Completed"/>
    <x v="32"/>
    <x v="2"/>
    <m/>
    <m/>
    <m/>
    <m/>
    <m/>
    <n v="0"/>
    <n v="0"/>
    <n v="0"/>
  </r>
  <r>
    <s v="02/02/2024"/>
    <s v="GA"/>
    <x v="0"/>
    <s v="Instagram"/>
    <n v="169.99"/>
    <n v="1"/>
    <s v="Completed"/>
    <x v="32"/>
    <x v="0"/>
    <m/>
    <m/>
    <m/>
    <m/>
    <m/>
    <n v="0"/>
    <n v="0"/>
    <n v="0"/>
  </r>
  <r>
    <s v="02/02/2024"/>
    <m/>
    <x v="3"/>
    <s v="Spotify"/>
    <n v="149.99"/>
    <n v="1"/>
    <s v="Completed"/>
    <x v="32"/>
    <x v="3"/>
    <s v="spotify_promo"/>
    <n v="2492.5"/>
    <n v="42167"/>
    <n v="997"/>
    <s v="TX"/>
    <n v="2.3644081864965496E-2"/>
    <n v="2.5"/>
    <n v="1.0030090270812437E-3"/>
  </r>
  <r>
    <s v="02/02/2024"/>
    <s v="GA"/>
    <x v="4"/>
    <s v="TikTok"/>
    <n v="169.99"/>
    <n v="3"/>
    <s v="Completed"/>
    <x v="32"/>
    <x v="2"/>
    <m/>
    <m/>
    <m/>
    <m/>
    <m/>
    <n v="0"/>
    <n v="0"/>
    <n v="0"/>
  </r>
  <r>
    <s v="02/02/2024"/>
    <s v="GA"/>
    <x v="5"/>
    <s v="Instagram"/>
    <n v="159.99"/>
    <n v="3"/>
    <s v="Completed"/>
    <x v="32"/>
    <x v="0"/>
    <m/>
    <m/>
    <m/>
    <m/>
    <m/>
    <n v="0"/>
    <n v="0"/>
    <n v="0"/>
  </r>
  <r>
    <s v="02/02/2024"/>
    <s v="GA"/>
    <x v="0"/>
    <s v="Instagram"/>
    <n v="212.49"/>
    <n v="1"/>
    <s v="Completed"/>
    <x v="32"/>
    <x v="0"/>
    <m/>
    <m/>
    <m/>
    <m/>
    <m/>
    <n v="0"/>
    <n v="0"/>
    <n v="0"/>
  </r>
  <r>
    <s v="02/02/2024"/>
    <m/>
    <x v="3"/>
    <s v="Spotify"/>
    <n v="149.99"/>
    <n v="1"/>
    <s v="Completed"/>
    <x v="32"/>
    <x v="3"/>
    <s v="spotify_promo"/>
    <n v="2492.5"/>
    <n v="42167"/>
    <n v="997"/>
    <s v="TX"/>
    <n v="2.3644081864965496E-2"/>
    <n v="2.5"/>
    <n v="1.0030090270812437E-3"/>
  </r>
  <r>
    <s v="02/02/2024"/>
    <s v="GA"/>
    <x v="3"/>
    <s v="Spotify"/>
    <n v="187.49"/>
    <n v="2"/>
    <s v="Completed"/>
    <x v="32"/>
    <x v="3"/>
    <s v="spotify_promo"/>
    <n v="2492.5"/>
    <n v="42167"/>
    <n v="997"/>
    <s v="TX"/>
    <n v="2.3644081864965496E-2"/>
    <n v="2.5"/>
    <n v="2.0060180541624875E-3"/>
  </r>
  <r>
    <s v="02/02/2024"/>
    <s v="GA"/>
    <x v="0"/>
    <s v="Instagram"/>
    <n v="212.49"/>
    <n v="1"/>
    <s v="Completed"/>
    <x v="32"/>
    <x v="0"/>
    <m/>
    <m/>
    <m/>
    <m/>
    <m/>
    <n v="0"/>
    <n v="0"/>
    <n v="0"/>
  </r>
  <r>
    <s v="02/02/2024"/>
    <s v="VIP"/>
    <x v="5"/>
    <s v="Instagram"/>
    <n v="319.99"/>
    <n v="1"/>
    <s v="Completed"/>
    <x v="32"/>
    <x v="0"/>
    <m/>
    <m/>
    <m/>
    <m/>
    <m/>
    <n v="0"/>
    <n v="0"/>
    <n v="0"/>
  </r>
  <r>
    <s v="02/02/2024"/>
    <s v="GA"/>
    <x v="0"/>
    <s v="TikTok"/>
    <n v="212.49"/>
    <n v="1"/>
    <s v="Completed"/>
    <x v="32"/>
    <x v="2"/>
    <m/>
    <m/>
    <m/>
    <m/>
    <m/>
    <n v="0"/>
    <n v="0"/>
    <n v="0"/>
  </r>
  <r>
    <s v="02/02/2024"/>
    <s v="VIP"/>
    <x v="5"/>
    <s v="Instagram"/>
    <n v="319.99"/>
    <n v="1"/>
    <s v="Completed"/>
    <x v="32"/>
    <x v="0"/>
    <m/>
    <m/>
    <m/>
    <m/>
    <m/>
    <n v="0"/>
    <n v="0"/>
    <n v="0"/>
  </r>
  <r>
    <s v="02/02/2024"/>
    <s v="GA"/>
    <x v="2"/>
    <s v="Instagram"/>
    <n v="179.99"/>
    <n v="1"/>
    <s v="Completed"/>
    <x v="32"/>
    <x v="0"/>
    <m/>
    <m/>
    <m/>
    <m/>
    <m/>
    <n v="0"/>
    <n v="0"/>
    <n v="0"/>
  </r>
  <r>
    <s v="02/02/2024"/>
    <s v="GA"/>
    <x v="4"/>
    <s v="Blog"/>
    <n v="212.49"/>
    <n v="4"/>
    <s v="Completed"/>
    <x v="32"/>
    <x v="1"/>
    <m/>
    <m/>
    <m/>
    <m/>
    <m/>
    <n v="0"/>
    <n v="0"/>
    <n v="0"/>
  </r>
  <r>
    <s v="02/02/2024"/>
    <s v="GA"/>
    <x v="2"/>
    <s v="Spotify"/>
    <n v="179.99"/>
    <n v="2"/>
    <s v="Completed"/>
    <x v="32"/>
    <x v="3"/>
    <s v="spotify_promo"/>
    <n v="2492.5"/>
    <n v="42167"/>
    <n v="997"/>
    <s v="TX"/>
    <n v="2.3644081864965496E-2"/>
    <n v="2.5"/>
    <n v="2.0060180541624875E-3"/>
  </r>
  <r>
    <s v="02/02/2024"/>
    <s v="GA"/>
    <x v="1"/>
    <s v="Instagram"/>
    <n v="199.99"/>
    <n v="2"/>
    <s v="Completed"/>
    <x v="32"/>
    <x v="0"/>
    <m/>
    <m/>
    <m/>
    <m/>
    <m/>
    <n v="0"/>
    <n v="0"/>
    <n v="0"/>
  </r>
  <r>
    <s v="02/02/2024"/>
    <s v="GA"/>
    <x v="5"/>
    <s v="Spotify"/>
    <n v="159.99"/>
    <n v="1"/>
    <s v="Completed"/>
    <x v="32"/>
    <x v="3"/>
    <s v="spotify_promo"/>
    <n v="2492.5"/>
    <n v="42167"/>
    <n v="997"/>
    <s v="TX"/>
    <n v="2.3644081864965496E-2"/>
    <n v="2.5"/>
    <n v="1.0030090270812437E-3"/>
  </r>
  <r>
    <s v="02/02/2024"/>
    <s v="GA"/>
    <x v="0"/>
    <s v="TikTok"/>
    <n v="169.99"/>
    <n v="1"/>
    <s v="Completed"/>
    <x v="32"/>
    <x v="2"/>
    <m/>
    <m/>
    <m/>
    <m/>
    <m/>
    <n v="0"/>
    <n v="0"/>
    <n v="0"/>
  </r>
  <r>
    <s v="02/02/2024"/>
    <s v="VIP"/>
    <x v="5"/>
    <s v="TikTok"/>
    <n v="319.99"/>
    <n v="1"/>
    <s v="Completed"/>
    <x v="32"/>
    <x v="2"/>
    <m/>
    <m/>
    <m/>
    <m/>
    <m/>
    <n v="0"/>
    <n v="0"/>
    <n v="0"/>
  </r>
  <r>
    <s v="02/02/2024"/>
    <s v="GA"/>
    <x v="3"/>
    <s v="TikTok"/>
    <n v="149.99"/>
    <n v="3"/>
    <s v="Completed"/>
    <x v="32"/>
    <x v="2"/>
    <m/>
    <m/>
    <m/>
    <m/>
    <m/>
    <n v="0"/>
    <n v="0"/>
    <n v="0"/>
  </r>
  <r>
    <s v="02/02/2024"/>
    <s v="VIP"/>
    <x v="3"/>
    <s v="Blog"/>
    <n v="299.99"/>
    <n v="1"/>
    <s v="Completed"/>
    <x v="32"/>
    <x v="1"/>
    <m/>
    <m/>
    <m/>
    <m/>
    <m/>
    <n v="0"/>
    <n v="0"/>
    <n v="0"/>
  </r>
  <r>
    <s v="02/02/2024"/>
    <s v="GA"/>
    <x v="2"/>
    <s v="TikTok"/>
    <n v="179.99"/>
    <n v="1"/>
    <s v="Completed"/>
    <x v="32"/>
    <x v="2"/>
    <m/>
    <m/>
    <m/>
    <m/>
    <m/>
    <n v="0"/>
    <n v="0"/>
    <n v="0"/>
  </r>
  <r>
    <s v="02/02/2024"/>
    <s v="GA"/>
    <x v="3"/>
    <s v="Blog"/>
    <n v="149.99"/>
    <n v="1"/>
    <s v="Completed"/>
    <x v="32"/>
    <x v="1"/>
    <m/>
    <m/>
    <m/>
    <m/>
    <m/>
    <n v="0"/>
    <n v="0"/>
    <n v="0"/>
  </r>
  <r>
    <s v="02/02/2024"/>
    <s v="GA"/>
    <x v="4"/>
    <s v="TikTok"/>
    <n v="212.49"/>
    <n v="1"/>
    <s v="Completed"/>
    <x v="32"/>
    <x v="2"/>
    <m/>
    <m/>
    <m/>
    <m/>
    <m/>
    <n v="0"/>
    <n v="0"/>
    <n v="0"/>
  </r>
  <r>
    <s v="02/02/2024"/>
    <s v="GA"/>
    <x v="2"/>
    <s v="Instagram"/>
    <n v="179.99"/>
    <n v="2"/>
    <s v="Completed"/>
    <x v="32"/>
    <x v="0"/>
    <m/>
    <m/>
    <m/>
    <m/>
    <m/>
    <n v="0"/>
    <n v="0"/>
    <n v="0"/>
  </r>
  <r>
    <s v="02/02/2024"/>
    <s v="GA"/>
    <x v="2"/>
    <s v="TikTok"/>
    <n v="179.99"/>
    <n v="4"/>
    <s v="Completed"/>
    <x v="32"/>
    <x v="2"/>
    <m/>
    <m/>
    <m/>
    <m/>
    <m/>
    <n v="0"/>
    <n v="0"/>
    <n v="0"/>
  </r>
  <r>
    <s v="02/02/2024"/>
    <s v="GA"/>
    <x v="3"/>
    <s v="TikTok"/>
    <n v="149.99"/>
    <n v="3"/>
    <s v="Completed"/>
    <x v="32"/>
    <x v="2"/>
    <m/>
    <m/>
    <m/>
    <m/>
    <m/>
    <n v="0"/>
    <n v="0"/>
    <n v="0"/>
  </r>
  <r>
    <s v="02/02/2024"/>
    <s v="GA"/>
    <x v="0"/>
    <s v="Spotify"/>
    <n v="169.99"/>
    <n v="2"/>
    <s v="Completed"/>
    <x v="32"/>
    <x v="3"/>
    <s v="spotify_promo"/>
    <n v="2492.5"/>
    <n v="42167"/>
    <n v="997"/>
    <s v="TX"/>
    <n v="2.3644081864965496E-2"/>
    <n v="2.5"/>
    <n v="2.0060180541624875E-3"/>
  </r>
  <r>
    <s v="02/02/2024"/>
    <s v="GA"/>
    <x v="5"/>
    <s v="Spotify"/>
    <n v="199.99"/>
    <n v="1"/>
    <s v="Completed"/>
    <x v="32"/>
    <x v="3"/>
    <s v="spotify_promo"/>
    <n v="2492.5"/>
    <n v="42167"/>
    <n v="997"/>
    <s v="TX"/>
    <n v="2.3644081864965496E-2"/>
    <n v="2.5"/>
    <n v="1.0030090270812437E-3"/>
  </r>
  <r>
    <s v="02/02/2024"/>
    <s v="GA"/>
    <x v="3"/>
    <s v="Spotify"/>
    <n v="187.49"/>
    <n v="3"/>
    <s v="Completed"/>
    <x v="32"/>
    <x v="3"/>
    <s v="spotify_promo"/>
    <n v="2492.5"/>
    <n v="42167"/>
    <n v="997"/>
    <s v="TX"/>
    <n v="2.3644081864965496E-2"/>
    <n v="2.5"/>
    <n v="3.009027081243731E-3"/>
  </r>
  <r>
    <s v="02/02/2024"/>
    <s v="GA"/>
    <x v="3"/>
    <s v="Instagram"/>
    <n v="149.99"/>
    <n v="1"/>
    <s v="Completed"/>
    <x v="32"/>
    <x v="0"/>
    <m/>
    <m/>
    <m/>
    <m/>
    <m/>
    <n v="0"/>
    <n v="0"/>
    <n v="0"/>
  </r>
  <r>
    <s v="02/02/2024"/>
    <s v="GA"/>
    <x v="5"/>
    <s v="Spotify"/>
    <n v="199.99"/>
    <n v="2"/>
    <s v="Completed"/>
    <x v="32"/>
    <x v="3"/>
    <s v="spotify_promo"/>
    <n v="2492.5"/>
    <n v="42167"/>
    <n v="997"/>
    <s v="TX"/>
    <n v="2.3644081864965496E-2"/>
    <n v="2.5"/>
    <n v="2.0060180541624875E-3"/>
  </r>
  <r>
    <s v="02/02/2024"/>
    <s v="GA"/>
    <x v="0"/>
    <s v="Instagram"/>
    <n v="169.99"/>
    <n v="1"/>
    <s v="Completed"/>
    <x v="32"/>
    <x v="0"/>
    <m/>
    <m/>
    <m/>
    <m/>
    <m/>
    <n v="0"/>
    <n v="0"/>
    <n v="0"/>
  </r>
  <r>
    <s v="02/02/2024"/>
    <s v="GA"/>
    <x v="3"/>
    <s v="Instagram"/>
    <n v="187.49"/>
    <n v="1"/>
    <s v="Completed"/>
    <x v="32"/>
    <x v="0"/>
    <m/>
    <m/>
    <m/>
    <m/>
    <m/>
    <n v="0"/>
    <n v="0"/>
    <n v="0"/>
  </r>
  <r>
    <s v="02/02/2024"/>
    <s v="GA"/>
    <x v="4"/>
    <s v="Instagram"/>
    <n v="212.49"/>
    <n v="1"/>
    <s v="Completed"/>
    <x v="32"/>
    <x v="0"/>
    <m/>
    <m/>
    <m/>
    <m/>
    <m/>
    <n v="0"/>
    <n v="0"/>
    <n v="0"/>
  </r>
  <r>
    <s v="02/02/2024"/>
    <s v="GA"/>
    <x v="3"/>
    <s v="Spotify"/>
    <n v="149.99"/>
    <n v="2"/>
    <s v="Completed"/>
    <x v="32"/>
    <x v="3"/>
    <s v="spotify_promo"/>
    <n v="2492.5"/>
    <n v="42167"/>
    <n v="997"/>
    <s v="TX"/>
    <n v="2.3644081864965496E-2"/>
    <n v="2.5"/>
    <n v="2.0060180541624875E-3"/>
  </r>
  <r>
    <s v="02/02/2024"/>
    <s v="GA"/>
    <x v="4"/>
    <s v="Spotify"/>
    <n v="169.99"/>
    <n v="2"/>
    <s v="Completed"/>
    <x v="32"/>
    <x v="3"/>
    <s v="spotify_promo"/>
    <n v="2492.5"/>
    <n v="42167"/>
    <n v="997"/>
    <s v="TX"/>
    <n v="2.3644081864965496E-2"/>
    <n v="2.5"/>
    <n v="2.0060180541624875E-3"/>
  </r>
  <r>
    <s v="02/02/2024"/>
    <s v="GA"/>
    <x v="6"/>
    <s v="Instagram"/>
    <n v="199.99"/>
    <n v="1"/>
    <s v="Completed"/>
    <x v="32"/>
    <x v="0"/>
    <m/>
    <m/>
    <m/>
    <m/>
    <m/>
    <n v="0"/>
    <n v="0"/>
    <n v="0"/>
  </r>
  <r>
    <s v="02/02/2024"/>
    <m/>
    <x v="3"/>
    <s v="Instagram"/>
    <n v="149.99"/>
    <n v="4"/>
    <s v="Completed"/>
    <x v="32"/>
    <x v="0"/>
    <m/>
    <m/>
    <m/>
    <m/>
    <m/>
    <n v="0"/>
    <n v="0"/>
    <n v="0"/>
  </r>
  <r>
    <s v="02/03/2024"/>
    <s v="GA"/>
    <x v="1"/>
    <s v="Instagram"/>
    <n v="199.99"/>
    <n v="2"/>
    <s v="Completed"/>
    <x v="33"/>
    <x v="0"/>
    <s v="instagram_promo"/>
    <n v="1504.8"/>
    <n v="63819"/>
    <n v="1254"/>
    <s v="TX"/>
    <n v="1.964932073520425E-2"/>
    <n v="1.2"/>
    <n v="1.594896331738437E-3"/>
  </r>
  <r>
    <s v="02/03/2024"/>
    <s v="GA"/>
    <x v="3"/>
    <s v="Instagram"/>
    <n v="187.49"/>
    <n v="2"/>
    <s v="Completed"/>
    <x v="33"/>
    <x v="0"/>
    <s v="instagram_promo"/>
    <n v="1504.8"/>
    <n v="63819"/>
    <n v="1254"/>
    <s v="TX"/>
    <n v="1.964932073520425E-2"/>
    <n v="1.2"/>
    <n v="1.594896331738437E-3"/>
  </r>
  <r>
    <s v="02/03/2024"/>
    <s v="GA"/>
    <x v="0"/>
    <s v="TikTok"/>
    <n v="212.49"/>
    <n v="1"/>
    <s v="Completed"/>
    <x v="33"/>
    <x v="2"/>
    <s v="tiktok_promo"/>
    <n v="1255.0999999999999"/>
    <n v="54513"/>
    <n v="1141"/>
    <s v="TEX"/>
    <n v="2.0930787151688588E-2"/>
    <n v="1.0999999999999999"/>
    <n v="8.7642418930762491E-4"/>
  </r>
  <r>
    <s v="02/03/2024"/>
    <s v="GA"/>
    <x v="3"/>
    <s v="Instagram"/>
    <n v="187.49"/>
    <n v="1"/>
    <s v="Completed"/>
    <x v="33"/>
    <x v="0"/>
    <s v="instagram_promo"/>
    <n v="1504.8"/>
    <n v="63819"/>
    <n v="1254"/>
    <s v="TX"/>
    <n v="1.964932073520425E-2"/>
    <n v="1.2"/>
    <n v="7.9744816586921851E-4"/>
  </r>
  <r>
    <s v="02/03/2024"/>
    <s v="GA"/>
    <x v="2"/>
    <s v="Spotify"/>
    <n v="179.99"/>
    <n v="1"/>
    <s v="Completed"/>
    <x v="33"/>
    <x v="3"/>
    <m/>
    <m/>
    <m/>
    <m/>
    <m/>
    <n v="0"/>
    <n v="0"/>
    <n v="0"/>
  </r>
  <r>
    <s v="02/03/2024"/>
    <s v="GA"/>
    <x v="5"/>
    <s v="Spotify"/>
    <n v="159.99"/>
    <n v="2"/>
    <s v="Completed"/>
    <x v="33"/>
    <x v="3"/>
    <m/>
    <m/>
    <m/>
    <m/>
    <m/>
    <n v="0"/>
    <n v="0"/>
    <n v="0"/>
  </r>
  <r>
    <s v="02/03/2024"/>
    <s v="GA"/>
    <x v="4"/>
    <s v="Blog"/>
    <n v="169.99"/>
    <n v="1"/>
    <s v="Completed"/>
    <x v="33"/>
    <x v="1"/>
    <m/>
    <m/>
    <m/>
    <m/>
    <m/>
    <n v="0"/>
    <n v="0"/>
    <n v="0"/>
  </r>
  <r>
    <s v="02/03/2024"/>
    <s v="GA"/>
    <x v="3"/>
    <s v="Spotify"/>
    <n v="149.99"/>
    <n v="2"/>
    <s v="Completed"/>
    <x v="33"/>
    <x v="3"/>
    <m/>
    <m/>
    <m/>
    <m/>
    <m/>
    <n v="0"/>
    <n v="0"/>
    <n v="0"/>
  </r>
  <r>
    <s v="02/03/2024"/>
    <s v="GA"/>
    <x v="2"/>
    <s v="TikTok"/>
    <n v="179.99"/>
    <n v="3"/>
    <s v="Completed"/>
    <x v="33"/>
    <x v="2"/>
    <s v="tiktok_promo"/>
    <n v="1255.0999999999999"/>
    <n v="54513"/>
    <n v="1141"/>
    <s v="TEX"/>
    <n v="2.0930787151688588E-2"/>
    <n v="1.0999999999999999"/>
    <n v="2.6292725679228747E-3"/>
  </r>
  <r>
    <s v="02/03/2024"/>
    <s v="GA"/>
    <x v="0"/>
    <s v="Instagram"/>
    <n v="169.99"/>
    <n v="1"/>
    <s v="Completed"/>
    <x v="33"/>
    <x v="0"/>
    <s v="instagram_promo"/>
    <n v="1504.8"/>
    <n v="63819"/>
    <n v="1254"/>
    <s v="TX"/>
    <n v="1.964932073520425E-2"/>
    <n v="1.2"/>
    <n v="7.9744816586921851E-4"/>
  </r>
  <r>
    <s v="02/03/2024"/>
    <m/>
    <x v="2"/>
    <s v="Instagram"/>
    <n v="179.99"/>
    <n v="4"/>
    <s v="Completed"/>
    <x v="33"/>
    <x v="0"/>
    <s v="instagram_promo"/>
    <n v="1504.8"/>
    <n v="63819"/>
    <n v="1254"/>
    <s v="TX"/>
    <n v="1.964932073520425E-2"/>
    <n v="1.2"/>
    <n v="3.189792663476874E-3"/>
  </r>
  <r>
    <s v="02/03/2024"/>
    <m/>
    <x v="5"/>
    <s v="TikTok"/>
    <n v="159.99"/>
    <n v="1"/>
    <s v="Completed"/>
    <x v="33"/>
    <x v="2"/>
    <s v="tiktok_promo"/>
    <n v="1255.0999999999999"/>
    <n v="54513"/>
    <n v="1141"/>
    <s v="TEX"/>
    <n v="2.0930787151688588E-2"/>
    <n v="1.0999999999999999"/>
    <n v="8.7642418930762491E-4"/>
  </r>
  <r>
    <s v="02/03/2024"/>
    <s v="GA"/>
    <x v="3"/>
    <s v="TikTok"/>
    <n v="149.99"/>
    <n v="1"/>
    <s v="Completed"/>
    <x v="33"/>
    <x v="2"/>
    <s v="tiktok_promo"/>
    <n v="1255.0999999999999"/>
    <n v="54513"/>
    <n v="1141"/>
    <s v="TEX"/>
    <n v="2.0930787151688588E-2"/>
    <n v="1.0999999999999999"/>
    <n v="8.7642418930762491E-4"/>
  </r>
  <r>
    <s v="02/03/2024"/>
    <s v="GA"/>
    <x v="3"/>
    <s v="TikTok"/>
    <n v="149.99"/>
    <n v="1"/>
    <s v="Completed"/>
    <x v="33"/>
    <x v="2"/>
    <s v="tiktok_promo"/>
    <n v="1255.0999999999999"/>
    <n v="54513"/>
    <n v="1141"/>
    <s v="TEX"/>
    <n v="2.0930787151688588E-2"/>
    <n v="1.0999999999999999"/>
    <n v="8.7642418930762491E-4"/>
  </r>
  <r>
    <s v="02/03/2024"/>
    <s v="GA"/>
    <x v="0"/>
    <s v="Blog"/>
    <n v="169.99"/>
    <n v="3"/>
    <s v="Completed"/>
    <x v="33"/>
    <x v="1"/>
    <m/>
    <m/>
    <m/>
    <m/>
    <m/>
    <n v="0"/>
    <n v="0"/>
    <n v="0"/>
  </r>
  <r>
    <s v="02/03/2024"/>
    <s v="GA"/>
    <x v="4"/>
    <s v="TikTok"/>
    <n v="169.99"/>
    <n v="1"/>
    <s v="Completed"/>
    <x v="33"/>
    <x v="2"/>
    <s v="tiktok_promo"/>
    <n v="1255.0999999999999"/>
    <n v="54513"/>
    <n v="1141"/>
    <s v="TEX"/>
    <n v="2.0930787151688588E-2"/>
    <n v="1.0999999999999999"/>
    <n v="8.7642418930762491E-4"/>
  </r>
  <r>
    <s v="02/03/2024"/>
    <s v="GA"/>
    <x v="3"/>
    <s v="TikTok"/>
    <n v="149.99"/>
    <n v="1"/>
    <s v="Completed"/>
    <x v="33"/>
    <x v="2"/>
    <s v="tiktok_promo"/>
    <n v="1255.0999999999999"/>
    <n v="54513"/>
    <n v="1141"/>
    <s v="TEX"/>
    <n v="2.0930787151688588E-2"/>
    <n v="1.0999999999999999"/>
    <n v="8.7642418930762491E-4"/>
  </r>
  <r>
    <s v="02/03/2024"/>
    <s v="GA"/>
    <x v="4"/>
    <s v="TikTok"/>
    <n v="169.99"/>
    <n v="1"/>
    <s v="Completed"/>
    <x v="33"/>
    <x v="2"/>
    <s v="tiktok_promo"/>
    <n v="1255.0999999999999"/>
    <n v="54513"/>
    <n v="1141"/>
    <s v="TEX"/>
    <n v="2.0930787151688588E-2"/>
    <n v="1.0999999999999999"/>
    <n v="8.7642418930762491E-4"/>
  </r>
  <r>
    <s v="02/03/2024"/>
    <s v="GA"/>
    <x v="3"/>
    <s v="Blog"/>
    <n v="149.99"/>
    <n v="2"/>
    <s v="Completed"/>
    <x v="33"/>
    <x v="1"/>
    <m/>
    <m/>
    <m/>
    <m/>
    <m/>
    <n v="0"/>
    <n v="0"/>
    <n v="0"/>
  </r>
  <r>
    <s v="02/03/2024"/>
    <s v="GA"/>
    <x v="4"/>
    <s v="Spotify"/>
    <n v="169.99"/>
    <n v="3"/>
    <s v="Completed"/>
    <x v="33"/>
    <x v="3"/>
    <m/>
    <m/>
    <m/>
    <m/>
    <m/>
    <n v="0"/>
    <n v="0"/>
    <n v="0"/>
  </r>
  <r>
    <s v="02/03/2024"/>
    <s v="GA"/>
    <x v="5"/>
    <s v="Spotify"/>
    <n v="159.99"/>
    <n v="1"/>
    <s v="Completed"/>
    <x v="33"/>
    <x v="3"/>
    <m/>
    <m/>
    <m/>
    <m/>
    <m/>
    <n v="0"/>
    <n v="0"/>
    <n v="0"/>
  </r>
  <r>
    <s v="02/03/2024"/>
    <s v="GA"/>
    <x v="2"/>
    <s v="Instagram"/>
    <n v="224.99"/>
    <n v="2"/>
    <s v="Completed"/>
    <x v="33"/>
    <x v="0"/>
    <s v="instagram_promo"/>
    <n v="1504.8"/>
    <n v="63819"/>
    <n v="1254"/>
    <s v="TX"/>
    <n v="1.964932073520425E-2"/>
    <n v="1.2"/>
    <n v="1.594896331738437E-3"/>
  </r>
  <r>
    <s v="02/03/2024"/>
    <s v="GA"/>
    <x v="1"/>
    <s v="Instagram"/>
    <n v="199.99"/>
    <n v="3"/>
    <s v="Completed"/>
    <x v="33"/>
    <x v="0"/>
    <s v="instagram_promo"/>
    <n v="1504.8"/>
    <n v="63819"/>
    <n v="1254"/>
    <s v="TX"/>
    <n v="1.964932073520425E-2"/>
    <n v="1.2"/>
    <n v="2.3923444976076554E-3"/>
  </r>
  <r>
    <s v="02/03/2024"/>
    <m/>
    <x v="6"/>
    <s v="Spotify"/>
    <n v="199.99"/>
    <n v="3"/>
    <s v="Completed"/>
    <x v="33"/>
    <x v="3"/>
    <m/>
    <m/>
    <m/>
    <m/>
    <m/>
    <n v="0"/>
    <n v="0"/>
    <n v="0"/>
  </r>
  <r>
    <s v="02/03/2024"/>
    <s v="GA"/>
    <x v="3"/>
    <s v="TikTok"/>
    <n v="187.49"/>
    <n v="2"/>
    <s v="Completed"/>
    <x v="33"/>
    <x v="2"/>
    <s v="tiktok_promo"/>
    <n v="1255.0999999999999"/>
    <n v="54513"/>
    <n v="1141"/>
    <s v="TEX"/>
    <n v="2.0930787151688588E-2"/>
    <n v="1.0999999999999999"/>
    <n v="1.7528483786152498E-3"/>
  </r>
  <r>
    <s v="02/03/2024"/>
    <s v="GA"/>
    <x v="4"/>
    <s v="Spotify"/>
    <n v="169.99"/>
    <n v="1"/>
    <s v="Completed"/>
    <x v="33"/>
    <x v="3"/>
    <m/>
    <m/>
    <m/>
    <m/>
    <m/>
    <n v="0"/>
    <n v="0"/>
    <n v="0"/>
  </r>
  <r>
    <s v="02/03/2024"/>
    <s v="GA"/>
    <x v="6"/>
    <s v="TikTok"/>
    <n v="199.99"/>
    <n v="1"/>
    <s v="Completed"/>
    <x v="33"/>
    <x v="2"/>
    <s v="tiktok_promo"/>
    <n v="1255.0999999999999"/>
    <n v="54513"/>
    <n v="1141"/>
    <s v="TEX"/>
    <n v="2.0930787151688588E-2"/>
    <n v="1.0999999999999999"/>
    <n v="8.7642418930762491E-4"/>
  </r>
  <r>
    <s v="02/03/2024"/>
    <s v="GA"/>
    <x v="0"/>
    <s v="Instagram"/>
    <n v="169.99"/>
    <n v="3"/>
    <s v="Completed"/>
    <x v="33"/>
    <x v="0"/>
    <s v="instagram_promo"/>
    <n v="1504.8"/>
    <n v="63819"/>
    <n v="1254"/>
    <s v="TX"/>
    <n v="1.964932073520425E-2"/>
    <n v="1.2"/>
    <n v="2.3923444976076554E-3"/>
  </r>
  <r>
    <s v="02/03/2024"/>
    <s v="GA"/>
    <x v="2"/>
    <s v="Spotify"/>
    <n v="179.99"/>
    <n v="1"/>
    <s v="Completed"/>
    <x v="33"/>
    <x v="3"/>
    <m/>
    <m/>
    <m/>
    <m/>
    <m/>
    <n v="0"/>
    <n v="0"/>
    <n v="0"/>
  </r>
  <r>
    <s v="02/03/2024"/>
    <s v="GA"/>
    <x v="3"/>
    <s v="Blog"/>
    <n v="149.99"/>
    <n v="1"/>
    <s v="Completed"/>
    <x v="33"/>
    <x v="1"/>
    <m/>
    <m/>
    <m/>
    <m/>
    <m/>
    <n v="0"/>
    <n v="0"/>
    <n v="0"/>
  </r>
  <r>
    <s v="02/03/2024"/>
    <s v="GA"/>
    <x v="2"/>
    <s v="Instagram"/>
    <n v="224.99"/>
    <n v="1"/>
    <s v="Completed"/>
    <x v="33"/>
    <x v="0"/>
    <s v="instagram_promo"/>
    <n v="1504.8"/>
    <n v="63819"/>
    <n v="1254"/>
    <s v="TX"/>
    <n v="1.964932073520425E-2"/>
    <n v="1.2"/>
    <n v="7.9744816586921851E-4"/>
  </r>
  <r>
    <s v="02/03/2024"/>
    <s v="GA"/>
    <x v="3"/>
    <s v="Instagram"/>
    <n v="149.99"/>
    <n v="3"/>
    <s v="Completed"/>
    <x v="33"/>
    <x v="0"/>
    <s v="instagram_promo"/>
    <n v="1504.8"/>
    <n v="63819"/>
    <n v="1254"/>
    <s v="TX"/>
    <n v="1.964932073520425E-2"/>
    <n v="1.2"/>
    <n v="2.3923444976076554E-3"/>
  </r>
  <r>
    <s v="02/03/2024"/>
    <m/>
    <x v="3"/>
    <s v="TikTok"/>
    <n v="149.99"/>
    <n v="1"/>
    <s v="Completed"/>
    <x v="33"/>
    <x v="2"/>
    <s v="tiktok_promo"/>
    <n v="1255.0999999999999"/>
    <n v="54513"/>
    <n v="1141"/>
    <s v="TEX"/>
    <n v="2.0930787151688588E-2"/>
    <n v="1.0999999999999999"/>
    <n v="8.7642418930762491E-4"/>
  </r>
  <r>
    <s v="02/03/2024"/>
    <s v="GA"/>
    <x v="2"/>
    <s v="Instagram"/>
    <n v="179.99"/>
    <n v="1"/>
    <s v="Completed"/>
    <x v="33"/>
    <x v="0"/>
    <s v="instagram_promo"/>
    <n v="1504.8"/>
    <n v="63819"/>
    <n v="1254"/>
    <s v="TX"/>
    <n v="1.964932073520425E-2"/>
    <n v="1.2"/>
    <n v="7.9744816586921851E-4"/>
  </r>
  <r>
    <s v="02/03/2024"/>
    <m/>
    <x v="1"/>
    <s v="Spotify"/>
    <n v="199.99"/>
    <n v="1"/>
    <s v="Completed"/>
    <x v="33"/>
    <x v="3"/>
    <m/>
    <m/>
    <m/>
    <m/>
    <m/>
    <n v="0"/>
    <n v="0"/>
    <n v="0"/>
  </r>
  <r>
    <s v="02/03/2024"/>
    <m/>
    <x v="4"/>
    <s v="Instagram"/>
    <n v="169.99"/>
    <n v="1"/>
    <s v="Completed"/>
    <x v="33"/>
    <x v="0"/>
    <s v="instagram_promo"/>
    <n v="1504.8"/>
    <n v="63819"/>
    <n v="1254"/>
    <s v="TX"/>
    <n v="1.964932073520425E-2"/>
    <n v="1.2"/>
    <n v="7.9744816586921851E-4"/>
  </r>
  <r>
    <s v="02/03/2024"/>
    <s v="GA"/>
    <x v="5"/>
    <s v="Blog"/>
    <n v="199.99"/>
    <n v="1"/>
    <s v="Completed"/>
    <x v="33"/>
    <x v="1"/>
    <m/>
    <m/>
    <m/>
    <m/>
    <m/>
    <n v="0"/>
    <n v="0"/>
    <n v="0"/>
  </r>
  <r>
    <s v="02/03/2024"/>
    <s v="GA"/>
    <x v="2"/>
    <s v="Instagram"/>
    <n v="179.99"/>
    <n v="1"/>
    <s v="Completed"/>
    <x v="33"/>
    <x v="0"/>
    <s v="instagram_promo"/>
    <n v="1504.8"/>
    <n v="63819"/>
    <n v="1254"/>
    <s v="TX"/>
    <n v="1.964932073520425E-2"/>
    <n v="1.2"/>
    <n v="7.9744816586921851E-4"/>
  </r>
  <r>
    <s v="02/03/2024"/>
    <s v="GA"/>
    <x v="4"/>
    <s v="Blog"/>
    <n v="212.49"/>
    <n v="1"/>
    <s v="Completed"/>
    <x v="33"/>
    <x v="1"/>
    <m/>
    <m/>
    <m/>
    <m/>
    <m/>
    <n v="0"/>
    <n v="0"/>
    <n v="0"/>
  </r>
  <r>
    <s v="02/03/2024"/>
    <s v="GA"/>
    <x v="2"/>
    <s v="TikTok"/>
    <n v="179.99"/>
    <n v="1"/>
    <s v="Completed"/>
    <x v="33"/>
    <x v="2"/>
    <s v="tiktok_promo"/>
    <n v="1255.0999999999999"/>
    <n v="54513"/>
    <n v="1141"/>
    <s v="TEX"/>
    <n v="2.0930787151688588E-2"/>
    <n v="1.0999999999999999"/>
    <n v="8.7642418930762491E-4"/>
  </r>
  <r>
    <s v="02/03/2024"/>
    <s v="GA"/>
    <x v="3"/>
    <s v="Blog"/>
    <n v="187.49"/>
    <n v="1"/>
    <s v="Completed"/>
    <x v="33"/>
    <x v="1"/>
    <m/>
    <m/>
    <m/>
    <m/>
    <m/>
    <n v="0"/>
    <n v="0"/>
    <n v="0"/>
  </r>
  <r>
    <s v="02/03/2024"/>
    <s v="GA"/>
    <x v="3"/>
    <s v="Spotify"/>
    <n v="149.99"/>
    <n v="3"/>
    <s v="Completed"/>
    <x v="33"/>
    <x v="3"/>
    <m/>
    <m/>
    <m/>
    <m/>
    <m/>
    <n v="0"/>
    <n v="0"/>
    <n v="0"/>
  </r>
  <r>
    <s v="02/03/2024"/>
    <s v="VIP"/>
    <x v="3"/>
    <s v="Spotify"/>
    <n v="299.99"/>
    <n v="1"/>
    <s v="Completed"/>
    <x v="33"/>
    <x v="3"/>
    <m/>
    <m/>
    <m/>
    <m/>
    <m/>
    <n v="0"/>
    <n v="0"/>
    <n v="0"/>
  </r>
  <r>
    <s v="02/03/2024"/>
    <s v="GA"/>
    <x v="1"/>
    <s v="TikTok"/>
    <n v="199.99"/>
    <n v="2"/>
    <s v="Completed"/>
    <x v="33"/>
    <x v="2"/>
    <s v="tiktok_promo"/>
    <n v="1255.0999999999999"/>
    <n v="54513"/>
    <n v="1141"/>
    <s v="TEX"/>
    <n v="2.0930787151688588E-2"/>
    <n v="1.0999999999999999"/>
    <n v="1.7528483786152498E-3"/>
  </r>
  <r>
    <s v="02/03/2024"/>
    <s v="GA"/>
    <x v="6"/>
    <s v="Instagram"/>
    <n v="249.99"/>
    <n v="1"/>
    <s v="Completed"/>
    <x v="33"/>
    <x v="0"/>
    <s v="instagram_promo"/>
    <n v="1504.8"/>
    <n v="63819"/>
    <n v="1254"/>
    <s v="TX"/>
    <n v="1.964932073520425E-2"/>
    <n v="1.2"/>
    <n v="7.9744816586921851E-4"/>
  </r>
  <r>
    <s v="02/03/2024"/>
    <s v="GA"/>
    <x v="5"/>
    <s v="Spotify"/>
    <n v="199.99"/>
    <n v="2"/>
    <s v="Completed"/>
    <x v="33"/>
    <x v="3"/>
    <m/>
    <m/>
    <m/>
    <m/>
    <m/>
    <n v="0"/>
    <n v="0"/>
    <n v="0"/>
  </r>
  <r>
    <s v="02/03/2024"/>
    <s v="GA"/>
    <x v="3"/>
    <s v="Instagram"/>
    <n v="149.99"/>
    <n v="2"/>
    <s v="Completed"/>
    <x v="33"/>
    <x v="0"/>
    <s v="instagram_promo"/>
    <n v="1504.8"/>
    <n v="63819"/>
    <n v="1254"/>
    <s v="TX"/>
    <n v="1.964932073520425E-2"/>
    <n v="1.2"/>
    <n v="1.594896331738437E-3"/>
  </r>
  <r>
    <s v="02/03/2024"/>
    <s v="GA"/>
    <x v="3"/>
    <s v="Spotify"/>
    <n v="187.49"/>
    <n v="1"/>
    <s v="Completed"/>
    <x v="33"/>
    <x v="3"/>
    <m/>
    <m/>
    <m/>
    <m/>
    <m/>
    <n v="0"/>
    <n v="0"/>
    <n v="0"/>
  </r>
  <r>
    <s v="02/03/2024"/>
    <s v="GA"/>
    <x v="5"/>
    <s v="TikTok"/>
    <n v="159.99"/>
    <n v="1"/>
    <s v="Completed"/>
    <x v="33"/>
    <x v="2"/>
    <s v="tiktok_promo"/>
    <n v="1255.0999999999999"/>
    <n v="54513"/>
    <n v="1141"/>
    <s v="TEX"/>
    <n v="2.0930787151688588E-2"/>
    <n v="1.0999999999999999"/>
    <n v="8.7642418930762491E-4"/>
  </r>
  <r>
    <s v="02/03/2024"/>
    <s v="VIP"/>
    <x v="5"/>
    <s v="Spotify"/>
    <n v="319.99"/>
    <n v="1"/>
    <s v="Completed"/>
    <x v="33"/>
    <x v="3"/>
    <m/>
    <m/>
    <m/>
    <m/>
    <m/>
    <n v="0"/>
    <n v="0"/>
    <n v="0"/>
  </r>
  <r>
    <s v="02/03/2024"/>
    <s v="GA"/>
    <x v="3"/>
    <s v="TikTok"/>
    <n v="187.49"/>
    <n v="1"/>
    <s v="Completed"/>
    <x v="33"/>
    <x v="2"/>
    <s v="tiktok_promo"/>
    <n v="1255.0999999999999"/>
    <n v="54513"/>
    <n v="1141"/>
    <s v="TEX"/>
    <n v="2.0930787151688588E-2"/>
    <n v="1.0999999999999999"/>
    <n v="8.7642418930762491E-4"/>
  </r>
  <r>
    <s v="02/03/2024"/>
    <s v="GA"/>
    <x v="3"/>
    <s v="Spotify"/>
    <n v="149.99"/>
    <n v="2"/>
    <s v="Completed"/>
    <x v="33"/>
    <x v="3"/>
    <m/>
    <m/>
    <m/>
    <m/>
    <m/>
    <n v="0"/>
    <n v="0"/>
    <n v="0"/>
  </r>
  <r>
    <s v="02/03/2024"/>
    <s v="GA"/>
    <x v="5"/>
    <s v="TikTok"/>
    <n v="159.99"/>
    <n v="3"/>
    <s v="Completed"/>
    <x v="33"/>
    <x v="2"/>
    <s v="tiktok_promo"/>
    <n v="1255.0999999999999"/>
    <n v="54513"/>
    <n v="1141"/>
    <s v="TEX"/>
    <n v="2.0930787151688588E-2"/>
    <n v="1.0999999999999999"/>
    <n v="2.6292725679228747E-3"/>
  </r>
  <r>
    <s v="02/03/2024"/>
    <s v="GA"/>
    <x v="4"/>
    <s v="Instagram"/>
    <n v="169.99"/>
    <n v="2"/>
    <s v="Completed"/>
    <x v="33"/>
    <x v="0"/>
    <s v="instagram_promo"/>
    <n v="1504.8"/>
    <n v="63819"/>
    <n v="1254"/>
    <s v="TX"/>
    <n v="1.964932073520425E-2"/>
    <n v="1.2"/>
    <n v="1.594896331738437E-3"/>
  </r>
  <r>
    <s v="02/03/2024"/>
    <s v="VIP"/>
    <x v="1"/>
    <s v="TikTok"/>
    <n v="399.99"/>
    <n v="4"/>
    <s v="Completed"/>
    <x v="33"/>
    <x v="2"/>
    <s v="tiktok_promo"/>
    <n v="1255.0999999999999"/>
    <n v="54513"/>
    <n v="1141"/>
    <s v="TEX"/>
    <n v="2.0930787151688588E-2"/>
    <n v="1.0999999999999999"/>
    <n v="3.5056967572304996E-3"/>
  </r>
  <r>
    <s v="02/03/2024"/>
    <s v="GA"/>
    <x v="3"/>
    <s v="Spotify"/>
    <n v="149.99"/>
    <n v="1"/>
    <s v="Completed"/>
    <x v="33"/>
    <x v="3"/>
    <m/>
    <m/>
    <m/>
    <m/>
    <m/>
    <n v="0"/>
    <n v="0"/>
    <n v="0"/>
  </r>
  <r>
    <s v="02/03/2024"/>
    <s v="GA"/>
    <x v="3"/>
    <s v="TikTok"/>
    <n v="149.99"/>
    <n v="1"/>
    <s v="Completed"/>
    <x v="33"/>
    <x v="2"/>
    <s v="tiktok_promo"/>
    <n v="1255.0999999999999"/>
    <n v="54513"/>
    <n v="1141"/>
    <s v="TEX"/>
    <n v="2.0930787151688588E-2"/>
    <n v="1.0999999999999999"/>
    <n v="8.7642418930762491E-4"/>
  </r>
  <r>
    <s v="02/03/2024"/>
    <s v="GA"/>
    <x v="4"/>
    <s v="Instagram"/>
    <n v="169.99"/>
    <n v="3"/>
    <s v="Completed"/>
    <x v="33"/>
    <x v="0"/>
    <s v="instagram_promo"/>
    <n v="1504.8"/>
    <n v="63819"/>
    <n v="1254"/>
    <s v="TX"/>
    <n v="1.964932073520425E-2"/>
    <n v="1.2"/>
    <n v="2.3923444976076554E-3"/>
  </r>
  <r>
    <s v="02/03/2024"/>
    <s v="GA"/>
    <x v="3"/>
    <s v="TikTok"/>
    <n v="187.49"/>
    <n v="1"/>
    <s v="Completed"/>
    <x v="33"/>
    <x v="2"/>
    <s v="tiktok_promo"/>
    <n v="1255.0999999999999"/>
    <n v="54513"/>
    <n v="1141"/>
    <s v="TEX"/>
    <n v="2.0930787151688588E-2"/>
    <n v="1.0999999999999999"/>
    <n v="8.7642418930762491E-4"/>
  </r>
  <r>
    <s v="02/03/2024"/>
    <s v="VIP"/>
    <x v="3"/>
    <s v="Spotify"/>
    <n v="299.99"/>
    <n v="1"/>
    <s v="Completed"/>
    <x v="33"/>
    <x v="3"/>
    <m/>
    <m/>
    <m/>
    <m/>
    <m/>
    <n v="0"/>
    <n v="0"/>
    <n v="0"/>
  </r>
  <r>
    <s v="02/03/2024"/>
    <s v="GA"/>
    <x v="1"/>
    <s v="Instagram"/>
    <n v="249.99"/>
    <n v="2"/>
    <s v="Completed"/>
    <x v="33"/>
    <x v="0"/>
    <s v="instagram_promo"/>
    <n v="1504.8"/>
    <n v="63819"/>
    <n v="1254"/>
    <s v="TX"/>
    <n v="1.964932073520425E-2"/>
    <n v="1.2"/>
    <n v="1.594896331738437E-3"/>
  </r>
  <r>
    <s v="02/03/2024"/>
    <s v="GA"/>
    <x v="2"/>
    <s v="Instagram"/>
    <n v="179.99"/>
    <n v="1"/>
    <s v="Completed"/>
    <x v="33"/>
    <x v="0"/>
    <s v="instagram_promo"/>
    <n v="1504.8"/>
    <n v="63819"/>
    <n v="1254"/>
    <s v="TX"/>
    <n v="1.964932073520425E-2"/>
    <n v="1.2"/>
    <n v="7.9744816586921851E-4"/>
  </r>
  <r>
    <s v="02/03/2024"/>
    <s v="VIP"/>
    <x v="2"/>
    <s v="Blog"/>
    <n v="359.99"/>
    <n v="2"/>
    <s v="Completed"/>
    <x v="33"/>
    <x v="1"/>
    <m/>
    <m/>
    <m/>
    <m/>
    <m/>
    <n v="0"/>
    <n v="0"/>
    <n v="0"/>
  </r>
  <r>
    <s v="02/03/2024"/>
    <s v="GA"/>
    <x v="3"/>
    <s v="Spotify"/>
    <n v="149.99"/>
    <n v="1"/>
    <s v="Completed"/>
    <x v="33"/>
    <x v="3"/>
    <m/>
    <m/>
    <m/>
    <m/>
    <m/>
    <n v="0"/>
    <n v="0"/>
    <n v="0"/>
  </r>
  <r>
    <s v="02/03/2024"/>
    <s v="VIP"/>
    <x v="4"/>
    <s v="TikTok"/>
    <n v="339.99"/>
    <n v="1"/>
    <s v="Completed"/>
    <x v="33"/>
    <x v="2"/>
    <s v="tiktok_promo"/>
    <n v="1255.0999999999999"/>
    <n v="54513"/>
    <n v="1141"/>
    <s v="TEX"/>
    <n v="2.0930787151688588E-2"/>
    <n v="1.0999999999999999"/>
    <n v="8.7642418930762491E-4"/>
  </r>
  <r>
    <s v="02/03/2024"/>
    <s v="GA"/>
    <x v="5"/>
    <s v="TikTok"/>
    <n v="159.99"/>
    <n v="2"/>
    <s v="Completed"/>
    <x v="33"/>
    <x v="2"/>
    <s v="tiktok_promo"/>
    <n v="1255.0999999999999"/>
    <n v="54513"/>
    <n v="1141"/>
    <s v="TEX"/>
    <n v="2.0930787151688588E-2"/>
    <n v="1.0999999999999999"/>
    <n v="1.7528483786152498E-3"/>
  </r>
  <r>
    <s v="02/03/2024"/>
    <s v="GA"/>
    <x v="5"/>
    <s v="Instagram"/>
    <n v="159.99"/>
    <n v="1"/>
    <s v="Completed"/>
    <x v="33"/>
    <x v="0"/>
    <s v="instagram_promo"/>
    <n v="1504.8"/>
    <n v="63819"/>
    <n v="1254"/>
    <s v="TX"/>
    <n v="1.964932073520425E-2"/>
    <n v="1.2"/>
    <n v="7.9744816586921851E-4"/>
  </r>
  <r>
    <s v="02/03/2024"/>
    <s v="GA"/>
    <x v="2"/>
    <s v="Blog"/>
    <n v="224.99"/>
    <n v="1"/>
    <s v="Completed"/>
    <x v="33"/>
    <x v="1"/>
    <m/>
    <m/>
    <m/>
    <m/>
    <m/>
    <n v="0"/>
    <n v="0"/>
    <n v="0"/>
  </r>
  <r>
    <s v="02/03/2024"/>
    <s v="GA"/>
    <x v="3"/>
    <s v="Blog"/>
    <n v="149.99"/>
    <n v="1"/>
    <s v="Completed"/>
    <x v="33"/>
    <x v="1"/>
    <m/>
    <m/>
    <m/>
    <m/>
    <m/>
    <n v="0"/>
    <n v="0"/>
    <n v="0"/>
  </r>
  <r>
    <s v="02/03/2024"/>
    <s v="GA"/>
    <x v="5"/>
    <s v="TikTok"/>
    <n v="159.99"/>
    <n v="1"/>
    <s v="Completed"/>
    <x v="33"/>
    <x v="2"/>
    <s v="tiktok_promo"/>
    <n v="1255.0999999999999"/>
    <n v="54513"/>
    <n v="1141"/>
    <s v="TEX"/>
    <n v="2.0930787151688588E-2"/>
    <n v="1.0999999999999999"/>
    <n v="8.7642418930762491E-4"/>
  </r>
  <r>
    <s v="02/03/2024"/>
    <s v="VIP"/>
    <x v="5"/>
    <s v="Blog"/>
    <n v="319.99"/>
    <n v="2"/>
    <s v="Completed"/>
    <x v="33"/>
    <x v="1"/>
    <m/>
    <m/>
    <m/>
    <m/>
    <m/>
    <n v="0"/>
    <n v="0"/>
    <n v="0"/>
  </r>
  <r>
    <s v="02/03/2024"/>
    <s v="GA"/>
    <x v="3"/>
    <s v="Spotify"/>
    <n v="149.99"/>
    <n v="2"/>
    <s v="Completed"/>
    <x v="33"/>
    <x v="3"/>
    <m/>
    <m/>
    <m/>
    <m/>
    <m/>
    <n v="0"/>
    <n v="0"/>
    <n v="0"/>
  </r>
  <r>
    <s v="02/03/2024"/>
    <s v="GA"/>
    <x v="0"/>
    <s v="Spotify"/>
    <n v="169.99"/>
    <n v="1"/>
    <s v="Completed"/>
    <x v="33"/>
    <x v="3"/>
    <m/>
    <m/>
    <m/>
    <m/>
    <m/>
    <n v="0"/>
    <n v="0"/>
    <n v="0"/>
  </r>
  <r>
    <s v="02/03/2024"/>
    <s v="GA"/>
    <x v="5"/>
    <s v="Blog"/>
    <n v="159.99"/>
    <n v="3"/>
    <s v="Completed"/>
    <x v="33"/>
    <x v="1"/>
    <m/>
    <m/>
    <m/>
    <m/>
    <m/>
    <n v="0"/>
    <n v="0"/>
    <n v="0"/>
  </r>
  <r>
    <s v="02/03/2024"/>
    <s v="GA"/>
    <x v="3"/>
    <s v="Instagram"/>
    <n v="149.99"/>
    <n v="1"/>
    <s v="Completed"/>
    <x v="33"/>
    <x v="0"/>
    <s v="instagram_promo"/>
    <n v="1504.8"/>
    <n v="63819"/>
    <n v="1254"/>
    <s v="TX"/>
    <n v="1.964932073520425E-2"/>
    <n v="1.2"/>
    <n v="7.9744816586921851E-4"/>
  </r>
  <r>
    <s v="02/03/2024"/>
    <s v="GA"/>
    <x v="3"/>
    <s v="TikTok"/>
    <n v="149.99"/>
    <n v="1"/>
    <s v="Completed"/>
    <x v="33"/>
    <x v="2"/>
    <s v="tiktok_promo"/>
    <n v="1255.0999999999999"/>
    <n v="54513"/>
    <n v="1141"/>
    <s v="TEX"/>
    <n v="2.0930787151688588E-2"/>
    <n v="1.0999999999999999"/>
    <n v="8.7642418930762491E-4"/>
  </r>
  <r>
    <s v="02/03/2024"/>
    <m/>
    <x v="1"/>
    <s v="TikTok"/>
    <n v="199.99"/>
    <n v="3"/>
    <s v="Completed"/>
    <x v="33"/>
    <x v="2"/>
    <s v="tiktok_promo"/>
    <n v="1255.0999999999999"/>
    <n v="54513"/>
    <n v="1141"/>
    <s v="TEX"/>
    <n v="2.0930787151688588E-2"/>
    <n v="1.0999999999999999"/>
    <n v="2.6292725679228747E-3"/>
  </r>
  <r>
    <s v="02/03/2024"/>
    <s v="GA"/>
    <x v="3"/>
    <s v="TikTok"/>
    <n v="149.99"/>
    <n v="1"/>
    <s v="Completed"/>
    <x v="33"/>
    <x v="2"/>
    <s v="tiktok_promo"/>
    <n v="1255.0999999999999"/>
    <n v="54513"/>
    <n v="1141"/>
    <s v="TEX"/>
    <n v="2.0930787151688588E-2"/>
    <n v="1.0999999999999999"/>
    <n v="8.7642418930762491E-4"/>
  </r>
  <r>
    <s v="02/03/2024"/>
    <s v="GA"/>
    <x v="5"/>
    <s v="Instagram"/>
    <n v="159.99"/>
    <n v="1"/>
    <s v="Completed"/>
    <x v="33"/>
    <x v="0"/>
    <s v="instagram_promo"/>
    <n v="1504.8"/>
    <n v="63819"/>
    <n v="1254"/>
    <s v="TX"/>
    <n v="1.964932073520425E-2"/>
    <n v="1.2"/>
    <n v="7.9744816586921851E-4"/>
  </r>
  <r>
    <s v="02/03/2024"/>
    <s v="VIP"/>
    <x v="4"/>
    <s v="Spotify"/>
    <n v="339.99"/>
    <n v="1"/>
    <s v="Completed"/>
    <x v="33"/>
    <x v="3"/>
    <m/>
    <m/>
    <m/>
    <m/>
    <m/>
    <n v="0"/>
    <n v="0"/>
    <n v="0"/>
  </r>
  <r>
    <s v="02/03/2024"/>
    <m/>
    <x v="2"/>
    <s v="Spotify"/>
    <n v="179.99"/>
    <n v="1"/>
    <s v="Completed"/>
    <x v="33"/>
    <x v="3"/>
    <m/>
    <m/>
    <m/>
    <m/>
    <m/>
    <n v="0"/>
    <n v="0"/>
    <n v="0"/>
  </r>
  <r>
    <s v="02/03/2024"/>
    <s v="GA"/>
    <x v="5"/>
    <s v="Spotify"/>
    <n v="159.99"/>
    <n v="1"/>
    <s v="Completed"/>
    <x v="33"/>
    <x v="3"/>
    <m/>
    <m/>
    <m/>
    <m/>
    <m/>
    <n v="0"/>
    <n v="0"/>
    <n v="0"/>
  </r>
  <r>
    <s v="02/03/2024"/>
    <s v="GA"/>
    <x v="5"/>
    <s v="Blog"/>
    <n v="159.99"/>
    <n v="1"/>
    <s v="Completed"/>
    <x v="33"/>
    <x v="1"/>
    <m/>
    <m/>
    <m/>
    <m/>
    <m/>
    <n v="0"/>
    <n v="0"/>
    <n v="0"/>
  </r>
  <r>
    <s v="02/03/2024"/>
    <s v="GA"/>
    <x v="3"/>
    <s v="TikTok"/>
    <n v="149.99"/>
    <n v="3"/>
    <s v="Completed"/>
    <x v="33"/>
    <x v="2"/>
    <s v="tiktok_promo"/>
    <n v="1255.0999999999999"/>
    <n v="54513"/>
    <n v="1141"/>
    <s v="TEX"/>
    <n v="2.0930787151688588E-2"/>
    <n v="1.0999999999999999"/>
    <n v="2.6292725679228747E-3"/>
  </r>
  <r>
    <s v="02/03/2024"/>
    <s v="GA"/>
    <x v="3"/>
    <s v="TikTok"/>
    <n v="149.99"/>
    <n v="1"/>
    <s v="Completed"/>
    <x v="33"/>
    <x v="2"/>
    <s v="tiktok_promo"/>
    <n v="1255.0999999999999"/>
    <n v="54513"/>
    <n v="1141"/>
    <s v="TEX"/>
    <n v="2.0930787151688588E-2"/>
    <n v="1.0999999999999999"/>
    <n v="8.7642418930762491E-4"/>
  </r>
  <r>
    <s v="02/03/2024"/>
    <s v="GA"/>
    <x v="3"/>
    <s v="Instagram"/>
    <n v="149.99"/>
    <n v="1"/>
    <s v="Completed"/>
    <x v="33"/>
    <x v="0"/>
    <s v="instagram_promo"/>
    <n v="1504.8"/>
    <n v="63819"/>
    <n v="1254"/>
    <s v="TX"/>
    <n v="1.964932073520425E-2"/>
    <n v="1.2"/>
    <n v="7.9744816586921851E-4"/>
  </r>
  <r>
    <s v="02/03/2024"/>
    <m/>
    <x v="1"/>
    <s v="TikTok"/>
    <n v="199.99"/>
    <n v="2"/>
    <s v="Completed"/>
    <x v="33"/>
    <x v="2"/>
    <s v="tiktok_promo"/>
    <n v="1255.0999999999999"/>
    <n v="54513"/>
    <n v="1141"/>
    <s v="TEX"/>
    <n v="2.0930787151688588E-2"/>
    <n v="1.0999999999999999"/>
    <n v="1.7528483786152498E-3"/>
  </r>
  <r>
    <s v="02/03/2024"/>
    <s v="GA"/>
    <x v="3"/>
    <s v="Spotify"/>
    <n v="187.49"/>
    <n v="1"/>
    <s v="Completed"/>
    <x v="33"/>
    <x v="3"/>
    <m/>
    <m/>
    <m/>
    <m/>
    <m/>
    <n v="0"/>
    <n v="0"/>
    <n v="0"/>
  </r>
  <r>
    <s v="02/03/2024"/>
    <m/>
    <x v="3"/>
    <s v="Spotify"/>
    <n v="149.99"/>
    <n v="1"/>
    <s v="Completed"/>
    <x v="33"/>
    <x v="3"/>
    <m/>
    <m/>
    <m/>
    <m/>
    <m/>
    <n v="0"/>
    <n v="0"/>
    <n v="0"/>
  </r>
  <r>
    <s v="02/03/2024"/>
    <m/>
    <x v="0"/>
    <s v="TikTok"/>
    <n v="169.99"/>
    <n v="2"/>
    <s v="Completed"/>
    <x v="33"/>
    <x v="2"/>
    <s v="tiktok_promo"/>
    <n v="1255.0999999999999"/>
    <n v="54513"/>
    <n v="1141"/>
    <s v="TEX"/>
    <n v="2.0930787151688588E-2"/>
    <n v="1.0999999999999999"/>
    <n v="1.7528483786152498E-3"/>
  </r>
  <r>
    <s v="02/03/2024"/>
    <s v="GA"/>
    <x v="5"/>
    <s v="Instagram"/>
    <n v="199.99"/>
    <n v="1"/>
    <s v="Completed"/>
    <x v="33"/>
    <x v="0"/>
    <s v="instagram_promo"/>
    <n v="1504.8"/>
    <n v="63819"/>
    <n v="1254"/>
    <s v="TX"/>
    <n v="1.964932073520425E-2"/>
    <n v="1.2"/>
    <n v="7.9744816586921851E-4"/>
  </r>
  <r>
    <s v="02/03/2024"/>
    <m/>
    <x v="4"/>
    <s v="Blog"/>
    <n v="169.99"/>
    <n v="1"/>
    <s v="Completed"/>
    <x v="33"/>
    <x v="1"/>
    <m/>
    <m/>
    <m/>
    <m/>
    <m/>
    <n v="0"/>
    <n v="0"/>
    <n v="0"/>
  </r>
  <r>
    <s v="02/03/2024"/>
    <s v="GA"/>
    <x v="0"/>
    <s v="Spotify"/>
    <n v="212.49"/>
    <n v="3"/>
    <s v="Completed"/>
    <x v="33"/>
    <x v="3"/>
    <m/>
    <m/>
    <m/>
    <m/>
    <m/>
    <n v="0"/>
    <n v="0"/>
    <n v="0"/>
  </r>
  <r>
    <s v="02/03/2024"/>
    <s v="GA"/>
    <x v="0"/>
    <s v="Spotify"/>
    <n v="169.99"/>
    <n v="1"/>
    <s v="Completed"/>
    <x v="33"/>
    <x v="3"/>
    <m/>
    <m/>
    <m/>
    <m/>
    <m/>
    <n v="0"/>
    <n v="0"/>
    <n v="0"/>
  </r>
  <r>
    <s v="02/03/2024"/>
    <s v="VIP"/>
    <x v="6"/>
    <s v="Spotify"/>
    <n v="399.99"/>
    <n v="1"/>
    <s v="Completed"/>
    <x v="33"/>
    <x v="3"/>
    <m/>
    <m/>
    <m/>
    <m/>
    <m/>
    <n v="0"/>
    <n v="0"/>
    <n v="0"/>
  </r>
  <r>
    <s v="02/03/2024"/>
    <s v="GA"/>
    <x v="5"/>
    <s v="Spotify"/>
    <n v="159.99"/>
    <n v="4"/>
    <s v="Completed"/>
    <x v="33"/>
    <x v="3"/>
    <m/>
    <m/>
    <m/>
    <m/>
    <m/>
    <n v="0"/>
    <n v="0"/>
    <n v="0"/>
  </r>
  <r>
    <s v="02/03/2024"/>
    <s v="GA"/>
    <x v="3"/>
    <s v="Instagram"/>
    <n v="149.99"/>
    <n v="1"/>
    <s v="Completed"/>
    <x v="33"/>
    <x v="0"/>
    <s v="instagram_promo"/>
    <n v="1504.8"/>
    <n v="63819"/>
    <n v="1254"/>
    <s v="TX"/>
    <n v="1.964932073520425E-2"/>
    <n v="1.2"/>
    <n v="7.9744816586921851E-4"/>
  </r>
  <r>
    <s v="02/03/2024"/>
    <m/>
    <x v="4"/>
    <s v="Instagram"/>
    <n v="169.99"/>
    <n v="1"/>
    <s v="Completed"/>
    <x v="33"/>
    <x v="0"/>
    <s v="instagram_promo"/>
    <n v="1504.8"/>
    <n v="63819"/>
    <n v="1254"/>
    <s v="TX"/>
    <n v="1.964932073520425E-2"/>
    <n v="1.2"/>
    <n v="7.9744816586921851E-4"/>
  </r>
  <r>
    <s v="02/03/2024"/>
    <s v="VIP"/>
    <x v="1"/>
    <s v="Blog"/>
    <n v="399.99"/>
    <n v="1"/>
    <s v="Completed"/>
    <x v="33"/>
    <x v="1"/>
    <m/>
    <m/>
    <m/>
    <m/>
    <m/>
    <n v="0"/>
    <n v="0"/>
    <n v="0"/>
  </r>
  <r>
    <s v="02/03/2024"/>
    <s v="GA"/>
    <x v="4"/>
    <s v="Instagram"/>
    <n v="169.99"/>
    <n v="1"/>
    <s v="Completed"/>
    <x v="33"/>
    <x v="0"/>
    <s v="instagram_promo"/>
    <n v="1504.8"/>
    <n v="63819"/>
    <n v="1254"/>
    <s v="TX"/>
    <n v="1.964932073520425E-2"/>
    <n v="1.2"/>
    <n v="7.9744816586921851E-4"/>
  </r>
  <r>
    <s v="02/03/2024"/>
    <s v="VIP"/>
    <x v="5"/>
    <s v="TikTok"/>
    <n v="319.99"/>
    <n v="2"/>
    <s v="Completed"/>
    <x v="33"/>
    <x v="2"/>
    <s v="tiktok_promo"/>
    <n v="1255.0999999999999"/>
    <n v="54513"/>
    <n v="1141"/>
    <s v="TEX"/>
    <n v="2.0930787151688588E-2"/>
    <n v="1.0999999999999999"/>
    <n v="1.7528483786152498E-3"/>
  </r>
  <r>
    <s v="02/03/2024"/>
    <s v="GA"/>
    <x v="6"/>
    <s v="TikTok"/>
    <n v="249.99"/>
    <n v="1"/>
    <s v="Completed"/>
    <x v="33"/>
    <x v="2"/>
    <s v="tiktok_promo"/>
    <n v="1255.0999999999999"/>
    <n v="54513"/>
    <n v="1141"/>
    <s v="TEX"/>
    <n v="2.0930787151688588E-2"/>
    <n v="1.0999999999999999"/>
    <n v="8.7642418930762491E-4"/>
  </r>
  <r>
    <s v="02/03/2024"/>
    <s v="GA"/>
    <x v="4"/>
    <s v="TikTok"/>
    <n v="169.99"/>
    <n v="1"/>
    <s v="Completed"/>
    <x v="33"/>
    <x v="2"/>
    <s v="tiktok_promo"/>
    <n v="1255.0999999999999"/>
    <n v="54513"/>
    <n v="1141"/>
    <s v="TEX"/>
    <n v="2.0930787151688588E-2"/>
    <n v="1.0999999999999999"/>
    <n v="8.7642418930762491E-4"/>
  </r>
  <r>
    <s v="02/03/2024"/>
    <s v="GA"/>
    <x v="0"/>
    <s v="Instagram"/>
    <n v="169.99"/>
    <n v="1"/>
    <s v="Completed"/>
    <x v="33"/>
    <x v="0"/>
    <s v="instagram_promo"/>
    <n v="1504.8"/>
    <n v="63819"/>
    <n v="1254"/>
    <s v="TX"/>
    <n v="1.964932073520425E-2"/>
    <n v="1.2"/>
    <n v="7.9744816586921851E-4"/>
  </r>
  <r>
    <s v="02/03/2024"/>
    <s v="GA"/>
    <x v="5"/>
    <s v="TikTok"/>
    <n v="159.99"/>
    <n v="1"/>
    <s v="Completed"/>
    <x v="33"/>
    <x v="2"/>
    <s v="tiktok_promo"/>
    <n v="1255.0999999999999"/>
    <n v="54513"/>
    <n v="1141"/>
    <s v="TEX"/>
    <n v="2.0930787151688588E-2"/>
    <n v="1.0999999999999999"/>
    <n v="8.7642418930762491E-4"/>
  </r>
  <r>
    <s v="02/03/2024"/>
    <s v="GA"/>
    <x v="1"/>
    <s v="Spotify"/>
    <n v="199.99"/>
    <n v="1"/>
    <s v="Completed"/>
    <x v="33"/>
    <x v="3"/>
    <m/>
    <m/>
    <m/>
    <m/>
    <m/>
    <n v="0"/>
    <n v="0"/>
    <n v="0"/>
  </r>
  <r>
    <s v="02/03/2024"/>
    <m/>
    <x v="3"/>
    <s v="Spotify"/>
    <n v="149.99"/>
    <n v="2"/>
    <s v="Completed"/>
    <x v="33"/>
    <x v="3"/>
    <m/>
    <m/>
    <m/>
    <m/>
    <m/>
    <n v="0"/>
    <n v="0"/>
    <n v="0"/>
  </r>
  <r>
    <s v="02/03/2024"/>
    <s v="GA"/>
    <x v="3"/>
    <s v="Spotify"/>
    <n v="187.49"/>
    <n v="1"/>
    <s v="Completed"/>
    <x v="33"/>
    <x v="3"/>
    <m/>
    <m/>
    <m/>
    <m/>
    <m/>
    <n v="0"/>
    <n v="0"/>
    <n v="0"/>
  </r>
  <r>
    <s v="02/03/2024"/>
    <s v="GA"/>
    <x v="5"/>
    <s v="Spotify"/>
    <n v="159.99"/>
    <n v="3"/>
    <s v="Completed"/>
    <x v="33"/>
    <x v="3"/>
    <m/>
    <m/>
    <m/>
    <m/>
    <m/>
    <n v="0"/>
    <n v="0"/>
    <n v="0"/>
  </r>
  <r>
    <s v="02/03/2024"/>
    <s v="GA"/>
    <x v="3"/>
    <s v="Spotify"/>
    <n v="187.49"/>
    <n v="1"/>
    <s v="Completed"/>
    <x v="33"/>
    <x v="3"/>
    <m/>
    <m/>
    <m/>
    <m/>
    <m/>
    <n v="0"/>
    <n v="0"/>
    <n v="0"/>
  </r>
  <r>
    <s v="02/03/2024"/>
    <s v="GA"/>
    <x v="3"/>
    <s v="Spotify"/>
    <n v="149.99"/>
    <n v="2"/>
    <s v="Completed"/>
    <x v="33"/>
    <x v="3"/>
    <m/>
    <m/>
    <m/>
    <m/>
    <m/>
    <n v="0"/>
    <n v="0"/>
    <n v="0"/>
  </r>
  <r>
    <s v="02/03/2024"/>
    <s v="GA"/>
    <x v="5"/>
    <s v="TikTok"/>
    <n v="159.99"/>
    <n v="2"/>
    <s v="Completed"/>
    <x v="33"/>
    <x v="2"/>
    <s v="tiktok_promo"/>
    <n v="1255.0999999999999"/>
    <n v="54513"/>
    <n v="1141"/>
    <s v="TEX"/>
    <n v="2.0930787151688588E-2"/>
    <n v="1.0999999999999999"/>
    <n v="1.7528483786152498E-3"/>
  </r>
  <r>
    <s v="02/03/2024"/>
    <s v="GA"/>
    <x v="3"/>
    <s v="Instagram"/>
    <n v="149.99"/>
    <n v="1"/>
    <s v="Completed"/>
    <x v="33"/>
    <x v="0"/>
    <s v="instagram_promo"/>
    <n v="1504.8"/>
    <n v="63819"/>
    <n v="1254"/>
    <s v="TX"/>
    <n v="1.964932073520425E-2"/>
    <n v="1.2"/>
    <n v="7.9744816586921851E-4"/>
  </r>
  <r>
    <s v="02/03/2024"/>
    <m/>
    <x v="5"/>
    <s v="Blog"/>
    <n v="159.99"/>
    <n v="2"/>
    <s v="Completed"/>
    <x v="33"/>
    <x v="1"/>
    <m/>
    <m/>
    <m/>
    <m/>
    <m/>
    <n v="0"/>
    <n v="0"/>
    <n v="0"/>
  </r>
  <r>
    <s v="02/03/2024"/>
    <s v="GA"/>
    <x v="4"/>
    <s v="TikTok"/>
    <n v="212.49"/>
    <n v="3"/>
    <s v="Completed"/>
    <x v="33"/>
    <x v="2"/>
    <s v="tiktok_promo"/>
    <n v="1255.0999999999999"/>
    <n v="54513"/>
    <n v="1141"/>
    <s v="TEX"/>
    <n v="2.0930787151688588E-2"/>
    <n v="1.0999999999999999"/>
    <n v="2.6292725679228747E-3"/>
  </r>
  <r>
    <s v="02/03/2024"/>
    <s v="GA"/>
    <x v="3"/>
    <s v="Spotify"/>
    <n v="149.99"/>
    <n v="3"/>
    <s v="Completed"/>
    <x v="33"/>
    <x v="3"/>
    <m/>
    <m/>
    <m/>
    <m/>
    <m/>
    <n v="0"/>
    <n v="0"/>
    <n v="0"/>
  </r>
  <r>
    <s v="02/03/2024"/>
    <s v="GA"/>
    <x v="2"/>
    <s v="Blog"/>
    <n v="179.99"/>
    <n v="1"/>
    <s v="Completed"/>
    <x v="33"/>
    <x v="1"/>
    <m/>
    <m/>
    <m/>
    <m/>
    <m/>
    <n v="0"/>
    <n v="0"/>
    <n v="0"/>
  </r>
  <r>
    <s v="02/03/2024"/>
    <s v="GA"/>
    <x v="4"/>
    <s v="TikTok"/>
    <n v="169.99"/>
    <n v="1"/>
    <s v="Completed"/>
    <x v="33"/>
    <x v="2"/>
    <s v="tiktok_promo"/>
    <n v="1255.0999999999999"/>
    <n v="54513"/>
    <n v="1141"/>
    <s v="TEX"/>
    <n v="2.0930787151688588E-2"/>
    <n v="1.0999999999999999"/>
    <n v="8.7642418930762491E-4"/>
  </r>
  <r>
    <s v="02/03/2024"/>
    <s v="GA"/>
    <x v="4"/>
    <s v="Spotify"/>
    <n v="169.99"/>
    <n v="1"/>
    <s v="Completed"/>
    <x v="33"/>
    <x v="3"/>
    <m/>
    <m/>
    <m/>
    <m/>
    <m/>
    <n v="0"/>
    <n v="0"/>
    <n v="0"/>
  </r>
  <r>
    <s v="02/03/2024"/>
    <s v="GA"/>
    <x v="4"/>
    <s v="Spotify"/>
    <n v="169.99"/>
    <n v="2"/>
    <s v="Completed"/>
    <x v="33"/>
    <x v="3"/>
    <m/>
    <m/>
    <m/>
    <m/>
    <m/>
    <n v="0"/>
    <n v="0"/>
    <n v="0"/>
  </r>
  <r>
    <s v="02/03/2024"/>
    <s v="GA"/>
    <x v="5"/>
    <s v="Instagram"/>
    <n v="199.99"/>
    <n v="2"/>
    <s v="Completed"/>
    <x v="33"/>
    <x v="0"/>
    <s v="instagram_promo"/>
    <n v="1504.8"/>
    <n v="63819"/>
    <n v="1254"/>
    <s v="TX"/>
    <n v="1.964932073520425E-2"/>
    <n v="1.2"/>
    <n v="1.594896331738437E-3"/>
  </r>
  <r>
    <s v="02/03/2024"/>
    <s v="GA"/>
    <x v="3"/>
    <s v="TikTok"/>
    <n v="187.49"/>
    <n v="1"/>
    <s v="Completed"/>
    <x v="33"/>
    <x v="2"/>
    <s v="tiktok_promo"/>
    <n v="1255.0999999999999"/>
    <n v="54513"/>
    <n v="1141"/>
    <s v="TEX"/>
    <n v="2.0930787151688588E-2"/>
    <n v="1.0999999999999999"/>
    <n v="8.7642418930762491E-4"/>
  </r>
  <r>
    <s v="02/03/2024"/>
    <s v="GA"/>
    <x v="0"/>
    <s v="Instagram"/>
    <n v="169.99"/>
    <n v="3"/>
    <s v="Completed"/>
    <x v="33"/>
    <x v="0"/>
    <s v="instagram_promo"/>
    <n v="1504.8"/>
    <n v="63819"/>
    <n v="1254"/>
    <s v="TX"/>
    <n v="1.964932073520425E-2"/>
    <n v="1.2"/>
    <n v="2.3923444976076554E-3"/>
  </r>
  <r>
    <s v="02/03/2024"/>
    <s v="VIP"/>
    <x v="0"/>
    <s v="Blog"/>
    <n v="339.99"/>
    <n v="3"/>
    <s v="Completed"/>
    <x v="33"/>
    <x v="1"/>
    <m/>
    <m/>
    <m/>
    <m/>
    <m/>
    <n v="0"/>
    <n v="0"/>
    <n v="0"/>
  </r>
  <r>
    <s v="02/03/2024"/>
    <m/>
    <x v="0"/>
    <s v="Spotify"/>
    <n v="169.99"/>
    <n v="1"/>
    <s v="Completed"/>
    <x v="33"/>
    <x v="3"/>
    <m/>
    <m/>
    <m/>
    <m/>
    <m/>
    <n v="0"/>
    <n v="0"/>
    <n v="0"/>
  </r>
  <r>
    <s v="02/03/2024"/>
    <s v="GA"/>
    <x v="0"/>
    <s v="Instagram"/>
    <n v="212.49"/>
    <n v="3"/>
    <s v="Completed"/>
    <x v="33"/>
    <x v="0"/>
    <s v="instagram_promo"/>
    <n v="1504.8"/>
    <n v="63819"/>
    <n v="1254"/>
    <s v="TX"/>
    <n v="1.964932073520425E-2"/>
    <n v="1.2"/>
    <n v="2.3923444976076554E-3"/>
  </r>
  <r>
    <s v="02/03/2024"/>
    <s v="GA"/>
    <x v="0"/>
    <s v="Instagram"/>
    <n v="169.99"/>
    <n v="2"/>
    <s v="Completed"/>
    <x v="33"/>
    <x v="0"/>
    <s v="instagram_promo"/>
    <n v="1504.8"/>
    <n v="63819"/>
    <n v="1254"/>
    <s v="TX"/>
    <n v="1.964932073520425E-2"/>
    <n v="1.2"/>
    <n v="1.594896331738437E-3"/>
  </r>
  <r>
    <s v="02/03/2024"/>
    <s v="GA"/>
    <x v="2"/>
    <s v="Instagram"/>
    <n v="179.99"/>
    <n v="4"/>
    <s v="Completed"/>
    <x v="33"/>
    <x v="0"/>
    <s v="instagram_promo"/>
    <n v="1504.8"/>
    <n v="63819"/>
    <n v="1254"/>
    <s v="TX"/>
    <n v="1.964932073520425E-2"/>
    <n v="1.2"/>
    <n v="3.189792663476874E-3"/>
  </r>
  <r>
    <s v="02/03/2024"/>
    <s v="GA"/>
    <x v="4"/>
    <s v="Instagram"/>
    <n v="169.99"/>
    <n v="2"/>
    <s v="Completed"/>
    <x v="33"/>
    <x v="0"/>
    <s v="instagram_promo"/>
    <n v="1504.8"/>
    <n v="63819"/>
    <n v="1254"/>
    <s v="TX"/>
    <n v="1.964932073520425E-2"/>
    <n v="1.2"/>
    <n v="1.594896331738437E-3"/>
  </r>
  <r>
    <s v="02/03/2024"/>
    <m/>
    <x v="3"/>
    <s v="Instagram"/>
    <n v="149.99"/>
    <n v="1"/>
    <s v="Completed"/>
    <x v="33"/>
    <x v="0"/>
    <s v="instagram_promo"/>
    <n v="1504.8"/>
    <n v="63819"/>
    <n v="1254"/>
    <s v="TX"/>
    <n v="1.964932073520425E-2"/>
    <n v="1.2"/>
    <n v="7.9744816586921851E-4"/>
  </r>
  <r>
    <s v="02/03/2024"/>
    <s v="GA"/>
    <x v="6"/>
    <s v="Instagram"/>
    <n v="199.99"/>
    <n v="2"/>
    <s v="Completed"/>
    <x v="33"/>
    <x v="0"/>
    <s v="instagram_promo"/>
    <n v="1504.8"/>
    <n v="63819"/>
    <n v="1254"/>
    <s v="TX"/>
    <n v="1.964932073520425E-2"/>
    <n v="1.2"/>
    <n v="1.594896331738437E-3"/>
  </r>
  <r>
    <s v="02/03/2024"/>
    <s v="GA"/>
    <x v="0"/>
    <s v="TikTok"/>
    <n v="212.49"/>
    <n v="2"/>
    <s v="Completed"/>
    <x v="33"/>
    <x v="2"/>
    <s v="tiktok_promo"/>
    <n v="1255.0999999999999"/>
    <n v="54513"/>
    <n v="1141"/>
    <s v="TEX"/>
    <n v="2.0930787151688588E-2"/>
    <n v="1.0999999999999999"/>
    <n v="1.7528483786152498E-3"/>
  </r>
  <r>
    <s v="02/03/2024"/>
    <s v="GA"/>
    <x v="3"/>
    <s v="TikTok"/>
    <n v="149.99"/>
    <n v="3"/>
    <s v="Completed"/>
    <x v="33"/>
    <x v="2"/>
    <s v="tiktok_promo"/>
    <n v="1255.0999999999999"/>
    <n v="54513"/>
    <n v="1141"/>
    <s v="TEX"/>
    <n v="2.0930787151688588E-2"/>
    <n v="1.0999999999999999"/>
    <n v="2.6292725679228747E-3"/>
  </r>
  <r>
    <s v="02/03/2024"/>
    <s v="GA"/>
    <x v="0"/>
    <s v="Instagram"/>
    <n v="212.49"/>
    <n v="3"/>
    <s v="Completed"/>
    <x v="33"/>
    <x v="0"/>
    <s v="instagram_promo"/>
    <n v="1504.8"/>
    <n v="63819"/>
    <n v="1254"/>
    <s v="TX"/>
    <n v="1.964932073520425E-2"/>
    <n v="1.2"/>
    <n v="2.3923444976076554E-3"/>
  </r>
  <r>
    <s v="02/03/2024"/>
    <s v="GA"/>
    <x v="3"/>
    <s v="TikTok"/>
    <n v="149.99"/>
    <n v="1"/>
    <s v="Completed"/>
    <x v="33"/>
    <x v="2"/>
    <s v="tiktok_promo"/>
    <n v="1255.0999999999999"/>
    <n v="54513"/>
    <n v="1141"/>
    <s v="TEX"/>
    <n v="2.0930787151688588E-2"/>
    <n v="1.0999999999999999"/>
    <n v="8.7642418930762491E-4"/>
  </r>
  <r>
    <s v="02/03/2024"/>
    <s v="GA"/>
    <x v="2"/>
    <s v="Spotify"/>
    <n v="224.99"/>
    <n v="1"/>
    <s v="Completed"/>
    <x v="33"/>
    <x v="3"/>
    <m/>
    <m/>
    <m/>
    <m/>
    <m/>
    <n v="0"/>
    <n v="0"/>
    <n v="0"/>
  </r>
  <r>
    <s v="02/03/2024"/>
    <s v="VIP"/>
    <x v="0"/>
    <s v="Instagram"/>
    <n v="339.99"/>
    <n v="1"/>
    <s v="Completed"/>
    <x v="33"/>
    <x v="0"/>
    <s v="instagram_promo"/>
    <n v="1504.8"/>
    <n v="63819"/>
    <n v="1254"/>
    <s v="TX"/>
    <n v="1.964932073520425E-2"/>
    <n v="1.2"/>
    <n v="7.9744816586921851E-4"/>
  </r>
  <r>
    <s v="02/03/2024"/>
    <s v="GA"/>
    <x v="0"/>
    <s v="Blog"/>
    <n v="169.99"/>
    <n v="1"/>
    <s v="Completed"/>
    <x v="33"/>
    <x v="1"/>
    <m/>
    <m/>
    <m/>
    <m/>
    <m/>
    <n v="0"/>
    <n v="0"/>
    <n v="0"/>
  </r>
  <r>
    <s v="02/03/2024"/>
    <s v="GA"/>
    <x v="4"/>
    <s v="TikTok"/>
    <n v="212.49"/>
    <n v="2"/>
    <s v="Completed"/>
    <x v="33"/>
    <x v="2"/>
    <s v="tiktok_promo"/>
    <n v="1255.0999999999999"/>
    <n v="54513"/>
    <n v="1141"/>
    <s v="TEX"/>
    <n v="2.0930787151688588E-2"/>
    <n v="1.0999999999999999"/>
    <n v="1.7528483786152498E-3"/>
  </r>
  <r>
    <s v="02/03/2024"/>
    <s v="GA"/>
    <x v="4"/>
    <s v="Instagram"/>
    <n v="212.49"/>
    <n v="1"/>
    <s v="Completed"/>
    <x v="33"/>
    <x v="0"/>
    <s v="instagram_promo"/>
    <n v="1504.8"/>
    <n v="63819"/>
    <n v="1254"/>
    <s v="TX"/>
    <n v="1.964932073520425E-2"/>
    <n v="1.2"/>
    <n v="7.9744816586921851E-4"/>
  </r>
  <r>
    <s v="02/03/2024"/>
    <s v="GA"/>
    <x v="5"/>
    <s v="TikTok"/>
    <n v="199.99"/>
    <n v="2"/>
    <s v="Completed"/>
    <x v="33"/>
    <x v="2"/>
    <s v="tiktok_promo"/>
    <n v="1255.0999999999999"/>
    <n v="54513"/>
    <n v="1141"/>
    <s v="TEX"/>
    <n v="2.0930787151688588E-2"/>
    <n v="1.0999999999999999"/>
    <n v="1.7528483786152498E-3"/>
  </r>
  <r>
    <s v="02/03/2024"/>
    <s v="GA"/>
    <x v="0"/>
    <s v="Instagram"/>
    <n v="169.99"/>
    <n v="1"/>
    <s v="Completed"/>
    <x v="33"/>
    <x v="0"/>
    <s v="instagram_promo"/>
    <n v="1504.8"/>
    <n v="63819"/>
    <n v="1254"/>
    <s v="TX"/>
    <n v="1.964932073520425E-2"/>
    <n v="1.2"/>
    <n v="7.9744816586921851E-4"/>
  </r>
  <r>
    <s v="02/03/2024"/>
    <s v="VIP"/>
    <x v="5"/>
    <s v="Instagram"/>
    <n v="319.99"/>
    <n v="2"/>
    <s v="Completed"/>
    <x v="33"/>
    <x v="0"/>
    <s v="instagram_promo"/>
    <n v="1504.8"/>
    <n v="63819"/>
    <n v="1254"/>
    <s v="TX"/>
    <n v="1.964932073520425E-2"/>
    <n v="1.2"/>
    <n v="1.594896331738437E-3"/>
  </r>
  <r>
    <s v="02/03/2024"/>
    <m/>
    <x v="5"/>
    <s v="Spotify"/>
    <n v="159.99"/>
    <n v="1"/>
    <s v="Completed"/>
    <x v="33"/>
    <x v="3"/>
    <m/>
    <m/>
    <m/>
    <m/>
    <m/>
    <n v="0"/>
    <n v="0"/>
    <n v="0"/>
  </r>
  <r>
    <s v="02/03/2024"/>
    <s v="GA"/>
    <x v="0"/>
    <s v="Blog"/>
    <n v="169.99"/>
    <n v="1"/>
    <s v="Completed"/>
    <x v="33"/>
    <x v="1"/>
    <m/>
    <m/>
    <m/>
    <m/>
    <m/>
    <n v="0"/>
    <n v="0"/>
    <n v="0"/>
  </r>
  <r>
    <s v="02/03/2024"/>
    <s v="GA"/>
    <x v="3"/>
    <s v="TikTok"/>
    <n v="149.99"/>
    <n v="2"/>
    <s v="Completed"/>
    <x v="33"/>
    <x v="2"/>
    <s v="tiktok_promo"/>
    <n v="1255.0999999999999"/>
    <n v="54513"/>
    <n v="1141"/>
    <s v="TEX"/>
    <n v="2.0930787151688588E-2"/>
    <n v="1.0999999999999999"/>
    <n v="1.7528483786152498E-3"/>
  </r>
  <r>
    <s v="02/03/2024"/>
    <s v="GA"/>
    <x v="3"/>
    <s v="Spotify"/>
    <n v="149.99"/>
    <n v="1"/>
    <s v="Completed"/>
    <x v="33"/>
    <x v="3"/>
    <m/>
    <m/>
    <m/>
    <m/>
    <m/>
    <n v="0"/>
    <n v="0"/>
    <n v="0"/>
  </r>
  <r>
    <s v="02/03/2024"/>
    <s v="GA"/>
    <x v="5"/>
    <s v="Blog"/>
    <n v="199.99"/>
    <n v="2"/>
    <s v="Completed"/>
    <x v="33"/>
    <x v="1"/>
    <m/>
    <m/>
    <m/>
    <m/>
    <m/>
    <n v="0"/>
    <n v="0"/>
    <n v="0"/>
  </r>
  <r>
    <s v="02/03/2024"/>
    <m/>
    <x v="3"/>
    <s v="Spotify"/>
    <n v="149.99"/>
    <n v="1"/>
    <s v="Completed"/>
    <x v="33"/>
    <x v="3"/>
    <m/>
    <m/>
    <m/>
    <m/>
    <m/>
    <n v="0"/>
    <n v="0"/>
    <n v="0"/>
  </r>
  <r>
    <s v="02/03/2024"/>
    <s v="GA"/>
    <x v="0"/>
    <s v="Instagram"/>
    <n v="169.99"/>
    <n v="1"/>
    <s v="Completed"/>
    <x v="33"/>
    <x v="0"/>
    <s v="instagram_promo"/>
    <n v="1504.8"/>
    <n v="63819"/>
    <n v="1254"/>
    <s v="TX"/>
    <n v="1.964932073520425E-2"/>
    <n v="1.2"/>
    <n v="7.9744816586921851E-4"/>
  </r>
  <r>
    <s v="02/03/2024"/>
    <s v="GA"/>
    <x v="0"/>
    <s v="TikTok"/>
    <n v="169.99"/>
    <n v="2"/>
    <s v="Completed"/>
    <x v="33"/>
    <x v="2"/>
    <s v="tiktok_promo"/>
    <n v="1255.0999999999999"/>
    <n v="54513"/>
    <n v="1141"/>
    <s v="TEX"/>
    <n v="2.0930787151688588E-2"/>
    <n v="1.0999999999999999"/>
    <n v="1.7528483786152498E-3"/>
  </r>
  <r>
    <s v="02/03/2024"/>
    <s v="GA"/>
    <x v="2"/>
    <s v="TikTok"/>
    <n v="224.99"/>
    <n v="2"/>
    <s v="Completed"/>
    <x v="33"/>
    <x v="2"/>
    <s v="tiktok_promo"/>
    <n v="1255.0999999999999"/>
    <n v="54513"/>
    <n v="1141"/>
    <s v="TEX"/>
    <n v="2.0930787151688588E-2"/>
    <n v="1.0999999999999999"/>
    <n v="1.7528483786152498E-3"/>
  </r>
  <r>
    <s v="02/03/2024"/>
    <s v="GA"/>
    <x v="3"/>
    <s v="TikTok"/>
    <n v="149.99"/>
    <n v="2"/>
    <s v="Completed"/>
    <x v="33"/>
    <x v="2"/>
    <s v="tiktok_promo"/>
    <n v="1255.0999999999999"/>
    <n v="54513"/>
    <n v="1141"/>
    <s v="TEX"/>
    <n v="2.0930787151688588E-2"/>
    <n v="1.0999999999999999"/>
    <n v="1.7528483786152498E-3"/>
  </r>
  <r>
    <s v="02/03/2024"/>
    <s v="GA"/>
    <x v="4"/>
    <s v="Blog"/>
    <n v="169.99"/>
    <n v="2"/>
    <s v="Completed"/>
    <x v="33"/>
    <x v="1"/>
    <m/>
    <m/>
    <m/>
    <m/>
    <m/>
    <n v="0"/>
    <n v="0"/>
    <n v="0"/>
  </r>
  <r>
    <s v="02/03/2024"/>
    <s v="GA"/>
    <x v="5"/>
    <s v="Spotify"/>
    <n v="159.99"/>
    <n v="1"/>
    <s v="Completed"/>
    <x v="33"/>
    <x v="3"/>
    <m/>
    <m/>
    <m/>
    <m/>
    <m/>
    <n v="0"/>
    <n v="0"/>
    <n v="0"/>
  </r>
  <r>
    <s v="02/03/2024"/>
    <s v="VIP"/>
    <x v="4"/>
    <s v="Instagram"/>
    <n v="339.99"/>
    <n v="1"/>
    <s v="Completed"/>
    <x v="33"/>
    <x v="0"/>
    <s v="instagram_promo"/>
    <n v="1504.8"/>
    <n v="63819"/>
    <n v="1254"/>
    <s v="TX"/>
    <n v="1.964932073520425E-2"/>
    <n v="1.2"/>
    <n v="7.9744816586921851E-4"/>
  </r>
  <r>
    <s v="02/03/2024"/>
    <s v="GA"/>
    <x v="5"/>
    <s v="Spotify"/>
    <n v="159.99"/>
    <n v="4"/>
    <s v="Completed"/>
    <x v="33"/>
    <x v="3"/>
    <m/>
    <m/>
    <m/>
    <m/>
    <m/>
    <n v="0"/>
    <n v="0"/>
    <n v="0"/>
  </r>
  <r>
    <s v="02/03/2024"/>
    <s v="VIP"/>
    <x v="1"/>
    <s v="Spotify"/>
    <n v="399.99"/>
    <n v="1"/>
    <s v="Completed"/>
    <x v="33"/>
    <x v="3"/>
    <m/>
    <m/>
    <m/>
    <m/>
    <m/>
    <n v="0"/>
    <n v="0"/>
    <n v="0"/>
  </r>
  <r>
    <s v="02/03/2024"/>
    <s v="GA"/>
    <x v="3"/>
    <s v="Blog"/>
    <n v="187.49"/>
    <n v="2"/>
    <s v="Completed"/>
    <x v="33"/>
    <x v="1"/>
    <m/>
    <m/>
    <m/>
    <m/>
    <m/>
    <n v="0"/>
    <n v="0"/>
    <n v="0"/>
  </r>
  <r>
    <s v="02/04/2024"/>
    <s v="GA"/>
    <x v="0"/>
    <s v="TikTok"/>
    <n v="212.49"/>
    <n v="2"/>
    <s v="Completed"/>
    <x v="34"/>
    <x v="2"/>
    <m/>
    <m/>
    <m/>
    <m/>
    <m/>
    <n v="0"/>
    <n v="0"/>
    <n v="0"/>
  </r>
  <r>
    <s v="02/04/2024"/>
    <s v="GA"/>
    <x v="3"/>
    <s v="Blog"/>
    <n v="149.99"/>
    <n v="3"/>
    <s v="Completed"/>
    <x v="34"/>
    <x v="1"/>
    <s v="blog_promo"/>
    <n v="487.8"/>
    <n v="34393"/>
    <n v="542"/>
    <s v="texas"/>
    <n v="1.5759020730962695E-2"/>
    <n v="0.9"/>
    <n v="5.5350553505535052E-3"/>
  </r>
  <r>
    <s v="02/04/2024"/>
    <s v="VIP"/>
    <x v="3"/>
    <s v="Instagram"/>
    <n v="299.99"/>
    <n v="1"/>
    <s v="Completed"/>
    <x v="34"/>
    <x v="0"/>
    <s v="instagram_promo"/>
    <n v="1539.6"/>
    <n v="63323"/>
    <n v="1283"/>
    <s v="TX"/>
    <n v="2.0261200511662428E-2"/>
    <n v="1.2"/>
    <n v="7.7942322681215901E-4"/>
  </r>
  <r>
    <s v="02/04/2024"/>
    <s v="GA"/>
    <x v="0"/>
    <s v="Instagram"/>
    <n v="169.99"/>
    <n v="2"/>
    <s v="Completed"/>
    <x v="34"/>
    <x v="0"/>
    <s v="instagram_promo"/>
    <n v="1539.6"/>
    <n v="63323"/>
    <n v="1283"/>
    <s v="TX"/>
    <n v="2.0261200511662428E-2"/>
    <n v="1.2"/>
    <n v="1.558846453624318E-3"/>
  </r>
  <r>
    <s v="02/04/2024"/>
    <s v="GA"/>
    <x v="3"/>
    <s v="Instagram"/>
    <n v="149.99"/>
    <n v="2"/>
    <s v="Completed"/>
    <x v="34"/>
    <x v="0"/>
    <s v="instagram_promo"/>
    <n v="1539.6"/>
    <n v="63323"/>
    <n v="1283"/>
    <s v="TX"/>
    <n v="2.0261200511662428E-2"/>
    <n v="1.2"/>
    <n v="1.558846453624318E-3"/>
  </r>
  <r>
    <s v="02/04/2024"/>
    <s v="GA"/>
    <x v="3"/>
    <s v="Instagram"/>
    <n v="187.49"/>
    <n v="1"/>
    <s v="Completed"/>
    <x v="34"/>
    <x v="0"/>
    <s v="instagram_promo"/>
    <n v="1539.6"/>
    <n v="63323"/>
    <n v="1283"/>
    <s v="TX"/>
    <n v="2.0261200511662428E-2"/>
    <n v="1.2"/>
    <n v="7.7942322681215901E-4"/>
  </r>
  <r>
    <s v="02/04/2024"/>
    <s v="GA"/>
    <x v="5"/>
    <s v="Instagram"/>
    <n v="159.99"/>
    <n v="1"/>
    <s v="Completed"/>
    <x v="34"/>
    <x v="0"/>
    <s v="instagram_promo"/>
    <n v="1539.6"/>
    <n v="63323"/>
    <n v="1283"/>
    <s v="TX"/>
    <n v="2.0261200511662428E-2"/>
    <n v="1.2"/>
    <n v="7.7942322681215901E-4"/>
  </r>
  <r>
    <s v="02/04/2024"/>
    <s v="GA"/>
    <x v="5"/>
    <s v="Blog"/>
    <n v="159.99"/>
    <n v="1"/>
    <s v="Completed"/>
    <x v="34"/>
    <x v="1"/>
    <s v="blog_promo"/>
    <n v="487.8"/>
    <n v="34393"/>
    <n v="542"/>
    <s v="texas"/>
    <n v="1.5759020730962695E-2"/>
    <n v="0.9"/>
    <n v="1.8450184501845018E-3"/>
  </r>
  <r>
    <s v="02/04/2024"/>
    <s v="GA"/>
    <x v="3"/>
    <s v="Blog"/>
    <n v="149.99"/>
    <n v="1"/>
    <s v="Completed"/>
    <x v="34"/>
    <x v="1"/>
    <s v="blog_promo"/>
    <n v="487.8"/>
    <n v="34393"/>
    <n v="542"/>
    <s v="texas"/>
    <n v="1.5759020730962695E-2"/>
    <n v="0.9"/>
    <n v="1.8450184501845018E-3"/>
  </r>
  <r>
    <s v="02/04/2024"/>
    <s v="VIP"/>
    <x v="3"/>
    <s v="Instagram"/>
    <n v="299.99"/>
    <n v="4"/>
    <s v="Completed"/>
    <x v="34"/>
    <x v="0"/>
    <s v="instagram_promo"/>
    <n v="1539.6"/>
    <n v="63323"/>
    <n v="1283"/>
    <s v="TX"/>
    <n v="2.0261200511662428E-2"/>
    <n v="1.2"/>
    <n v="3.1176929072486361E-3"/>
  </r>
  <r>
    <s v="02/04/2024"/>
    <m/>
    <x v="2"/>
    <s v="Spotify"/>
    <n v="179.99"/>
    <n v="2"/>
    <s v="Completed"/>
    <x v="34"/>
    <x v="3"/>
    <m/>
    <m/>
    <m/>
    <m/>
    <m/>
    <n v="0"/>
    <n v="0"/>
    <n v="0"/>
  </r>
  <r>
    <s v="02/04/2024"/>
    <s v="GA"/>
    <x v="3"/>
    <s v="TikTok"/>
    <n v="149.99"/>
    <n v="1"/>
    <s v="Completed"/>
    <x v="34"/>
    <x v="2"/>
    <m/>
    <m/>
    <m/>
    <m/>
    <m/>
    <n v="0"/>
    <n v="0"/>
    <n v="0"/>
  </r>
  <r>
    <s v="02/04/2024"/>
    <s v="GA"/>
    <x v="3"/>
    <s v="Instagram"/>
    <n v="187.49"/>
    <n v="1"/>
    <s v="Completed"/>
    <x v="34"/>
    <x v="0"/>
    <s v="instagram_promo"/>
    <n v="1539.6"/>
    <n v="63323"/>
    <n v="1283"/>
    <s v="TX"/>
    <n v="2.0261200511662428E-2"/>
    <n v="1.2"/>
    <n v="7.7942322681215901E-4"/>
  </r>
  <r>
    <s v="02/04/2024"/>
    <s v="GA"/>
    <x v="3"/>
    <s v="Spotify"/>
    <n v="187.49"/>
    <n v="4"/>
    <s v="Completed"/>
    <x v="34"/>
    <x v="3"/>
    <m/>
    <m/>
    <m/>
    <m/>
    <m/>
    <n v="0"/>
    <n v="0"/>
    <n v="0"/>
  </r>
  <r>
    <s v="02/04/2024"/>
    <s v="GA"/>
    <x v="0"/>
    <s v="Instagram"/>
    <n v="212.49"/>
    <n v="3"/>
    <s v="Completed"/>
    <x v="34"/>
    <x v="0"/>
    <s v="instagram_promo"/>
    <n v="1539.6"/>
    <n v="63323"/>
    <n v="1283"/>
    <s v="TX"/>
    <n v="2.0261200511662428E-2"/>
    <n v="1.2"/>
    <n v="2.3382696804364772E-3"/>
  </r>
  <r>
    <s v="02/04/2024"/>
    <s v="GA"/>
    <x v="0"/>
    <s v="TikTok"/>
    <n v="169.99"/>
    <n v="1"/>
    <s v="Completed"/>
    <x v="34"/>
    <x v="2"/>
    <m/>
    <m/>
    <m/>
    <m/>
    <m/>
    <n v="0"/>
    <n v="0"/>
    <n v="0"/>
  </r>
  <r>
    <s v="02/04/2024"/>
    <s v="GA"/>
    <x v="4"/>
    <s v="TikTok"/>
    <n v="212.49"/>
    <n v="1"/>
    <s v="Completed"/>
    <x v="34"/>
    <x v="2"/>
    <m/>
    <m/>
    <m/>
    <m/>
    <m/>
    <n v="0"/>
    <n v="0"/>
    <n v="0"/>
  </r>
  <r>
    <s v="02/04/2024"/>
    <s v="VIP"/>
    <x v="3"/>
    <s v="Instagram"/>
    <n v="299.99"/>
    <n v="1"/>
    <s v="Completed"/>
    <x v="34"/>
    <x v="0"/>
    <s v="instagram_promo"/>
    <n v="1539.6"/>
    <n v="63323"/>
    <n v="1283"/>
    <s v="TX"/>
    <n v="2.0261200511662428E-2"/>
    <n v="1.2"/>
    <n v="7.7942322681215901E-4"/>
  </r>
  <r>
    <s v="02/04/2024"/>
    <s v="GA"/>
    <x v="1"/>
    <s v="TikTok"/>
    <n v="199.99"/>
    <n v="1"/>
    <s v="Completed"/>
    <x v="34"/>
    <x v="2"/>
    <m/>
    <m/>
    <m/>
    <m/>
    <m/>
    <n v="0"/>
    <n v="0"/>
    <n v="0"/>
  </r>
  <r>
    <s v="02/04/2024"/>
    <s v="VIP"/>
    <x v="2"/>
    <s v="Spotify"/>
    <n v="359.99"/>
    <n v="1"/>
    <s v="Completed"/>
    <x v="34"/>
    <x v="3"/>
    <m/>
    <m/>
    <m/>
    <m/>
    <m/>
    <n v="0"/>
    <n v="0"/>
    <n v="0"/>
  </r>
  <r>
    <s v="02/04/2024"/>
    <s v="GA"/>
    <x v="2"/>
    <s v="Instagram"/>
    <n v="179.99"/>
    <n v="4"/>
    <s v="Completed"/>
    <x v="34"/>
    <x v="0"/>
    <s v="instagram_promo"/>
    <n v="1539.6"/>
    <n v="63323"/>
    <n v="1283"/>
    <s v="TX"/>
    <n v="2.0261200511662428E-2"/>
    <n v="1.2"/>
    <n v="3.1176929072486361E-3"/>
  </r>
  <r>
    <s v="02/04/2024"/>
    <s v="GA"/>
    <x v="3"/>
    <s v="Instagram"/>
    <n v="149.99"/>
    <n v="2"/>
    <s v="Completed"/>
    <x v="34"/>
    <x v="0"/>
    <s v="instagram_promo"/>
    <n v="1539.6"/>
    <n v="63323"/>
    <n v="1283"/>
    <s v="TX"/>
    <n v="2.0261200511662428E-2"/>
    <n v="1.2"/>
    <n v="1.558846453624318E-3"/>
  </r>
  <r>
    <s v="02/04/2024"/>
    <s v="GA"/>
    <x v="4"/>
    <s v="Blog"/>
    <n v="169.99"/>
    <n v="1"/>
    <s v="Completed"/>
    <x v="34"/>
    <x v="1"/>
    <s v="blog_promo"/>
    <n v="487.8"/>
    <n v="34393"/>
    <n v="542"/>
    <s v="texas"/>
    <n v="1.5759020730962695E-2"/>
    <n v="0.9"/>
    <n v="1.8450184501845018E-3"/>
  </r>
  <r>
    <s v="02/04/2024"/>
    <s v="GA"/>
    <x v="5"/>
    <s v="Spotify"/>
    <n v="159.99"/>
    <n v="1"/>
    <s v="Completed"/>
    <x v="34"/>
    <x v="3"/>
    <m/>
    <m/>
    <m/>
    <m/>
    <m/>
    <n v="0"/>
    <n v="0"/>
    <n v="0"/>
  </r>
  <r>
    <s v="02/04/2024"/>
    <s v="GA"/>
    <x v="1"/>
    <s v="Instagram"/>
    <n v="199.99"/>
    <n v="2"/>
    <s v="Completed"/>
    <x v="34"/>
    <x v="0"/>
    <s v="instagram_promo"/>
    <n v="1539.6"/>
    <n v="63323"/>
    <n v="1283"/>
    <s v="TX"/>
    <n v="2.0261200511662428E-2"/>
    <n v="1.2"/>
    <n v="1.558846453624318E-3"/>
  </r>
  <r>
    <s v="02/04/2024"/>
    <s v="GA"/>
    <x v="3"/>
    <s v="TikTok"/>
    <n v="149.99"/>
    <n v="1"/>
    <s v="Completed"/>
    <x v="34"/>
    <x v="2"/>
    <m/>
    <m/>
    <m/>
    <m/>
    <m/>
    <n v="0"/>
    <n v="0"/>
    <n v="0"/>
  </r>
  <r>
    <s v="02/04/2024"/>
    <s v="GA"/>
    <x v="4"/>
    <s v="TikTok"/>
    <n v="169.99"/>
    <n v="1"/>
    <s v="Completed"/>
    <x v="34"/>
    <x v="2"/>
    <m/>
    <m/>
    <m/>
    <m/>
    <m/>
    <n v="0"/>
    <n v="0"/>
    <n v="0"/>
  </r>
  <r>
    <s v="02/04/2024"/>
    <s v="GA"/>
    <x v="6"/>
    <s v="Instagram"/>
    <n v="199.99"/>
    <n v="1"/>
    <s v="Completed"/>
    <x v="34"/>
    <x v="0"/>
    <s v="instagram_promo"/>
    <n v="1539.6"/>
    <n v="63323"/>
    <n v="1283"/>
    <s v="TX"/>
    <n v="2.0261200511662428E-2"/>
    <n v="1.2"/>
    <n v="7.7942322681215901E-4"/>
  </r>
  <r>
    <s v="02/04/2024"/>
    <s v="VIP"/>
    <x v="3"/>
    <s v="Blog"/>
    <n v="299.99"/>
    <n v="4"/>
    <s v="Completed"/>
    <x v="34"/>
    <x v="1"/>
    <s v="blog_promo"/>
    <n v="487.8"/>
    <n v="34393"/>
    <n v="542"/>
    <s v="texas"/>
    <n v="1.5759020730962695E-2"/>
    <n v="0.9"/>
    <n v="7.3800738007380072E-3"/>
  </r>
  <r>
    <s v="02/04/2024"/>
    <s v="GA"/>
    <x v="3"/>
    <s v="TikTok"/>
    <n v="149.99"/>
    <n v="1"/>
    <s v="Completed"/>
    <x v="34"/>
    <x v="2"/>
    <m/>
    <m/>
    <m/>
    <m/>
    <m/>
    <n v="0"/>
    <n v="0"/>
    <n v="0"/>
  </r>
  <r>
    <s v="02/04/2024"/>
    <s v="GA"/>
    <x v="3"/>
    <s v="Instagram"/>
    <n v="149.99"/>
    <n v="1"/>
    <s v="Completed"/>
    <x v="34"/>
    <x v="0"/>
    <s v="instagram_promo"/>
    <n v="1539.6"/>
    <n v="63323"/>
    <n v="1283"/>
    <s v="TX"/>
    <n v="2.0261200511662428E-2"/>
    <n v="1.2"/>
    <n v="7.7942322681215901E-4"/>
  </r>
  <r>
    <s v="02/04/2024"/>
    <s v="GA"/>
    <x v="3"/>
    <s v="Instagram"/>
    <n v="187.49"/>
    <n v="2"/>
    <s v="Completed"/>
    <x v="34"/>
    <x v="0"/>
    <s v="instagram_promo"/>
    <n v="1539.6"/>
    <n v="63323"/>
    <n v="1283"/>
    <s v="TX"/>
    <n v="2.0261200511662428E-2"/>
    <n v="1.2"/>
    <n v="1.558846453624318E-3"/>
  </r>
  <r>
    <s v="02/04/2024"/>
    <s v="GA"/>
    <x v="5"/>
    <s v="Instagram"/>
    <n v="199.99"/>
    <n v="1"/>
    <s v="Completed"/>
    <x v="34"/>
    <x v="0"/>
    <s v="instagram_promo"/>
    <n v="1539.6"/>
    <n v="63323"/>
    <n v="1283"/>
    <s v="TX"/>
    <n v="2.0261200511662428E-2"/>
    <n v="1.2"/>
    <n v="7.7942322681215901E-4"/>
  </r>
  <r>
    <s v="02/04/2024"/>
    <s v="GA"/>
    <x v="3"/>
    <s v="Blog"/>
    <n v="149.99"/>
    <n v="1"/>
    <s v="Completed"/>
    <x v="34"/>
    <x v="1"/>
    <s v="blog_promo"/>
    <n v="487.8"/>
    <n v="34393"/>
    <n v="542"/>
    <s v="texas"/>
    <n v="1.5759020730962695E-2"/>
    <n v="0.9"/>
    <n v="1.8450184501845018E-3"/>
  </r>
  <r>
    <s v="02/04/2024"/>
    <s v="VIP"/>
    <x v="4"/>
    <s v="Instagram"/>
    <n v="339.99"/>
    <n v="3"/>
    <s v="Completed"/>
    <x v="34"/>
    <x v="0"/>
    <s v="instagram_promo"/>
    <n v="1539.6"/>
    <n v="63323"/>
    <n v="1283"/>
    <s v="TX"/>
    <n v="2.0261200511662428E-2"/>
    <n v="1.2"/>
    <n v="2.3382696804364772E-3"/>
  </r>
  <r>
    <s v="02/04/2024"/>
    <s v="GA"/>
    <x v="4"/>
    <s v="TikTok"/>
    <n v="212.49"/>
    <n v="1"/>
    <s v="Completed"/>
    <x v="34"/>
    <x v="2"/>
    <m/>
    <m/>
    <m/>
    <m/>
    <m/>
    <n v="0"/>
    <n v="0"/>
    <n v="0"/>
  </r>
  <r>
    <s v="02/04/2024"/>
    <s v="GA"/>
    <x v="3"/>
    <s v="Instagram"/>
    <n v="187.49"/>
    <n v="3"/>
    <s v="Completed"/>
    <x v="34"/>
    <x v="0"/>
    <s v="instagram_promo"/>
    <n v="1539.6"/>
    <n v="63323"/>
    <n v="1283"/>
    <s v="TX"/>
    <n v="2.0261200511662428E-2"/>
    <n v="1.2"/>
    <n v="2.3382696804364772E-3"/>
  </r>
  <r>
    <s v="02/04/2024"/>
    <m/>
    <x v="3"/>
    <s v="Instagram"/>
    <n v="149.99"/>
    <n v="1"/>
    <s v="Completed"/>
    <x v="34"/>
    <x v="0"/>
    <s v="instagram_promo"/>
    <n v="1539.6"/>
    <n v="63323"/>
    <n v="1283"/>
    <s v="TX"/>
    <n v="2.0261200511662428E-2"/>
    <n v="1.2"/>
    <n v="7.7942322681215901E-4"/>
  </r>
  <r>
    <s v="02/04/2024"/>
    <s v="GA"/>
    <x v="0"/>
    <s v="Instagram"/>
    <n v="169.99"/>
    <n v="1"/>
    <s v="Completed"/>
    <x v="34"/>
    <x v="0"/>
    <s v="instagram_promo"/>
    <n v="1539.6"/>
    <n v="63323"/>
    <n v="1283"/>
    <s v="TX"/>
    <n v="2.0261200511662428E-2"/>
    <n v="1.2"/>
    <n v="7.7942322681215901E-4"/>
  </r>
  <r>
    <s v="02/04/2024"/>
    <s v="GA"/>
    <x v="3"/>
    <s v="Instagram"/>
    <n v="149.99"/>
    <n v="1"/>
    <s v="Completed"/>
    <x v="34"/>
    <x v="0"/>
    <s v="instagram_promo"/>
    <n v="1539.6"/>
    <n v="63323"/>
    <n v="1283"/>
    <s v="TX"/>
    <n v="2.0261200511662428E-2"/>
    <n v="1.2"/>
    <n v="7.7942322681215901E-4"/>
  </r>
  <r>
    <s v="02/04/2024"/>
    <s v="GA"/>
    <x v="4"/>
    <s v="Spotify"/>
    <n v="212.49"/>
    <n v="1"/>
    <s v="Completed"/>
    <x v="34"/>
    <x v="3"/>
    <m/>
    <m/>
    <m/>
    <m/>
    <m/>
    <n v="0"/>
    <n v="0"/>
    <n v="0"/>
  </r>
  <r>
    <s v="02/04/2024"/>
    <s v="GA"/>
    <x v="1"/>
    <s v="Instagram"/>
    <n v="199.99"/>
    <n v="1"/>
    <s v="Completed"/>
    <x v="34"/>
    <x v="0"/>
    <s v="instagram_promo"/>
    <n v="1539.6"/>
    <n v="63323"/>
    <n v="1283"/>
    <s v="TX"/>
    <n v="2.0261200511662428E-2"/>
    <n v="1.2"/>
    <n v="7.7942322681215901E-4"/>
  </r>
  <r>
    <s v="02/04/2024"/>
    <s v="GA"/>
    <x v="2"/>
    <s v="Blog"/>
    <n v="224.99"/>
    <n v="1"/>
    <s v="Completed"/>
    <x v="34"/>
    <x v="1"/>
    <s v="blog_promo"/>
    <n v="487.8"/>
    <n v="34393"/>
    <n v="542"/>
    <s v="texas"/>
    <n v="1.5759020730962695E-2"/>
    <n v="0.9"/>
    <n v="1.8450184501845018E-3"/>
  </r>
  <r>
    <s v="02/04/2024"/>
    <s v="GA"/>
    <x v="3"/>
    <s v="TikTok"/>
    <n v="187.49"/>
    <n v="1"/>
    <s v="Completed"/>
    <x v="34"/>
    <x v="2"/>
    <m/>
    <m/>
    <m/>
    <m/>
    <m/>
    <n v="0"/>
    <n v="0"/>
    <n v="0"/>
  </r>
  <r>
    <s v="02/04/2024"/>
    <s v="GA"/>
    <x v="5"/>
    <s v="Instagram"/>
    <n v="159.99"/>
    <n v="1"/>
    <s v="Completed"/>
    <x v="34"/>
    <x v="0"/>
    <s v="instagram_promo"/>
    <n v="1539.6"/>
    <n v="63323"/>
    <n v="1283"/>
    <s v="TX"/>
    <n v="2.0261200511662428E-2"/>
    <n v="1.2"/>
    <n v="7.7942322681215901E-4"/>
  </r>
  <r>
    <s v="02/04/2024"/>
    <s v="GA"/>
    <x v="3"/>
    <s v="Instagram"/>
    <n v="149.99"/>
    <n v="1"/>
    <s v="Completed"/>
    <x v="34"/>
    <x v="0"/>
    <s v="instagram_promo"/>
    <n v="1539.6"/>
    <n v="63323"/>
    <n v="1283"/>
    <s v="TX"/>
    <n v="2.0261200511662428E-2"/>
    <n v="1.2"/>
    <n v="7.7942322681215901E-4"/>
  </r>
  <r>
    <s v="02/04/2024"/>
    <s v="GA"/>
    <x v="3"/>
    <s v="Spotify"/>
    <n v="149.99"/>
    <n v="4"/>
    <s v="Completed"/>
    <x v="34"/>
    <x v="3"/>
    <m/>
    <m/>
    <m/>
    <m/>
    <m/>
    <n v="0"/>
    <n v="0"/>
    <n v="0"/>
  </r>
  <r>
    <s v="02/04/2024"/>
    <s v="GA"/>
    <x v="5"/>
    <s v="Instagram"/>
    <n v="159.99"/>
    <n v="2"/>
    <s v="Completed"/>
    <x v="34"/>
    <x v="0"/>
    <s v="instagram_promo"/>
    <n v="1539.6"/>
    <n v="63323"/>
    <n v="1283"/>
    <s v="TX"/>
    <n v="2.0261200511662428E-2"/>
    <n v="1.2"/>
    <n v="1.558846453624318E-3"/>
  </r>
  <r>
    <s v="02/04/2024"/>
    <s v="VIP"/>
    <x v="3"/>
    <s v="TikTok"/>
    <n v="299.99"/>
    <n v="1"/>
    <s v="Completed"/>
    <x v="34"/>
    <x v="2"/>
    <m/>
    <m/>
    <m/>
    <m/>
    <m/>
    <n v="0"/>
    <n v="0"/>
    <n v="0"/>
  </r>
  <r>
    <s v="02/04/2024"/>
    <s v="GA"/>
    <x v="5"/>
    <s v="Spotify"/>
    <n v="159.99"/>
    <n v="2"/>
    <s v="Completed"/>
    <x v="34"/>
    <x v="3"/>
    <m/>
    <m/>
    <m/>
    <m/>
    <m/>
    <n v="0"/>
    <n v="0"/>
    <n v="0"/>
  </r>
  <r>
    <s v="02/04/2024"/>
    <s v="GA"/>
    <x v="3"/>
    <s v="Spotify"/>
    <n v="149.99"/>
    <n v="1"/>
    <s v="Completed"/>
    <x v="34"/>
    <x v="3"/>
    <m/>
    <m/>
    <m/>
    <m/>
    <m/>
    <n v="0"/>
    <n v="0"/>
    <n v="0"/>
  </r>
  <r>
    <s v="02/04/2024"/>
    <s v="VIP"/>
    <x v="2"/>
    <s v="Spotify"/>
    <n v="359.99"/>
    <n v="2"/>
    <s v="Completed"/>
    <x v="34"/>
    <x v="3"/>
    <m/>
    <m/>
    <m/>
    <m/>
    <m/>
    <n v="0"/>
    <n v="0"/>
    <n v="0"/>
  </r>
  <r>
    <s v="02/04/2024"/>
    <s v="GA"/>
    <x v="3"/>
    <s v="Instagram"/>
    <n v="149.99"/>
    <n v="3"/>
    <s v="Completed"/>
    <x v="34"/>
    <x v="0"/>
    <s v="instagram_promo"/>
    <n v="1539.6"/>
    <n v="63323"/>
    <n v="1283"/>
    <s v="TX"/>
    <n v="2.0261200511662428E-2"/>
    <n v="1.2"/>
    <n v="2.3382696804364772E-3"/>
  </r>
  <r>
    <s v="02/04/2024"/>
    <s v="GA"/>
    <x v="3"/>
    <s v="Blog"/>
    <n v="149.99"/>
    <n v="3"/>
    <s v="Completed"/>
    <x v="34"/>
    <x v="1"/>
    <s v="blog_promo"/>
    <n v="487.8"/>
    <n v="34393"/>
    <n v="542"/>
    <s v="texas"/>
    <n v="1.5759020730962695E-2"/>
    <n v="0.9"/>
    <n v="5.5350553505535052E-3"/>
  </r>
  <r>
    <s v="02/04/2024"/>
    <s v="GA"/>
    <x v="1"/>
    <s v="Spotify"/>
    <n v="249.99"/>
    <n v="3"/>
    <s v="Completed"/>
    <x v="34"/>
    <x v="3"/>
    <m/>
    <m/>
    <m/>
    <m/>
    <m/>
    <n v="0"/>
    <n v="0"/>
    <n v="0"/>
  </r>
  <r>
    <s v="02/04/2024"/>
    <s v="GA"/>
    <x v="5"/>
    <s v="Spotify"/>
    <n v="199.99"/>
    <n v="4"/>
    <s v="Completed"/>
    <x v="34"/>
    <x v="3"/>
    <m/>
    <m/>
    <m/>
    <m/>
    <m/>
    <n v="0"/>
    <n v="0"/>
    <n v="0"/>
  </r>
  <r>
    <s v="02/04/2024"/>
    <s v="GA"/>
    <x v="3"/>
    <s v="Spotify"/>
    <n v="149.99"/>
    <n v="3"/>
    <s v="Completed"/>
    <x v="34"/>
    <x v="3"/>
    <m/>
    <m/>
    <m/>
    <m/>
    <m/>
    <n v="0"/>
    <n v="0"/>
    <n v="0"/>
  </r>
  <r>
    <s v="02/04/2024"/>
    <s v="GA"/>
    <x v="0"/>
    <s v="Instagram"/>
    <n v="169.99"/>
    <n v="1"/>
    <s v="Completed"/>
    <x v="34"/>
    <x v="0"/>
    <s v="instagram_promo"/>
    <n v="1539.6"/>
    <n v="63323"/>
    <n v="1283"/>
    <s v="TX"/>
    <n v="2.0261200511662428E-2"/>
    <n v="1.2"/>
    <n v="7.7942322681215901E-4"/>
  </r>
  <r>
    <s v="02/04/2024"/>
    <s v="GA"/>
    <x v="3"/>
    <s v="Spotify"/>
    <n v="149.99"/>
    <n v="2"/>
    <s v="Completed"/>
    <x v="34"/>
    <x v="3"/>
    <m/>
    <m/>
    <m/>
    <m/>
    <m/>
    <n v="0"/>
    <n v="0"/>
    <n v="0"/>
  </r>
  <r>
    <s v="02/04/2024"/>
    <m/>
    <x v="4"/>
    <s v="Spotify"/>
    <n v="169.99"/>
    <n v="1"/>
    <s v="Completed"/>
    <x v="34"/>
    <x v="3"/>
    <m/>
    <m/>
    <m/>
    <m/>
    <m/>
    <n v="0"/>
    <n v="0"/>
    <n v="0"/>
  </r>
  <r>
    <s v="02/04/2024"/>
    <s v="VIP"/>
    <x v="2"/>
    <s v="Blog"/>
    <n v="359.99"/>
    <n v="1"/>
    <s v="Completed"/>
    <x v="34"/>
    <x v="1"/>
    <s v="blog_promo"/>
    <n v="487.8"/>
    <n v="34393"/>
    <n v="542"/>
    <s v="texas"/>
    <n v="1.5759020730962695E-2"/>
    <n v="0.9"/>
    <n v="1.8450184501845018E-3"/>
  </r>
  <r>
    <s v="02/04/2024"/>
    <s v="GA"/>
    <x v="3"/>
    <s v="Blog"/>
    <n v="149.99"/>
    <n v="1"/>
    <s v="Completed"/>
    <x v="34"/>
    <x v="1"/>
    <s v="blog_promo"/>
    <n v="487.8"/>
    <n v="34393"/>
    <n v="542"/>
    <s v="texas"/>
    <n v="1.5759020730962695E-2"/>
    <n v="0.9"/>
    <n v="1.8450184501845018E-3"/>
  </r>
  <r>
    <s v="02/04/2024"/>
    <s v="GA"/>
    <x v="4"/>
    <s v="Spotify"/>
    <n v="169.99"/>
    <n v="2"/>
    <s v="Completed"/>
    <x v="34"/>
    <x v="3"/>
    <m/>
    <m/>
    <m/>
    <m/>
    <m/>
    <n v="0"/>
    <n v="0"/>
    <n v="0"/>
  </r>
  <r>
    <s v="02/04/2024"/>
    <s v="GA"/>
    <x v="3"/>
    <s v="Spotify"/>
    <n v="149.99"/>
    <n v="1"/>
    <s v="Completed"/>
    <x v="34"/>
    <x v="3"/>
    <m/>
    <m/>
    <m/>
    <m/>
    <m/>
    <n v="0"/>
    <n v="0"/>
    <n v="0"/>
  </r>
  <r>
    <s v="02/04/2024"/>
    <s v="GA"/>
    <x v="3"/>
    <s v="Blog"/>
    <n v="149.99"/>
    <n v="1"/>
    <s v="Completed"/>
    <x v="34"/>
    <x v="1"/>
    <s v="blog_promo"/>
    <n v="487.8"/>
    <n v="34393"/>
    <n v="542"/>
    <s v="texas"/>
    <n v="1.5759020730962695E-2"/>
    <n v="0.9"/>
    <n v="1.8450184501845018E-3"/>
  </r>
  <r>
    <s v="02/04/2024"/>
    <s v="GA"/>
    <x v="4"/>
    <s v="TikTok"/>
    <n v="212.49"/>
    <n v="1"/>
    <s v="Completed"/>
    <x v="34"/>
    <x v="2"/>
    <m/>
    <m/>
    <m/>
    <m/>
    <m/>
    <n v="0"/>
    <n v="0"/>
    <n v="0"/>
  </r>
  <r>
    <s v="02/04/2024"/>
    <s v="GA"/>
    <x v="3"/>
    <s v="Spotify"/>
    <n v="149.99"/>
    <n v="1"/>
    <s v="Completed"/>
    <x v="34"/>
    <x v="3"/>
    <m/>
    <m/>
    <m/>
    <m/>
    <m/>
    <n v="0"/>
    <n v="0"/>
    <n v="0"/>
  </r>
  <r>
    <s v="02/04/2024"/>
    <s v="GA"/>
    <x v="3"/>
    <s v="Blog"/>
    <n v="187.49"/>
    <n v="4"/>
    <s v="Completed"/>
    <x v="34"/>
    <x v="1"/>
    <s v="blog_promo"/>
    <n v="487.8"/>
    <n v="34393"/>
    <n v="542"/>
    <s v="texas"/>
    <n v="1.5759020730962695E-2"/>
    <n v="0.9"/>
    <n v="7.3800738007380072E-3"/>
  </r>
  <r>
    <s v="02/04/2024"/>
    <s v="GA"/>
    <x v="4"/>
    <s v="Spotify"/>
    <n v="212.49"/>
    <n v="1"/>
    <s v="Completed"/>
    <x v="34"/>
    <x v="3"/>
    <m/>
    <m/>
    <m/>
    <m/>
    <m/>
    <n v="0"/>
    <n v="0"/>
    <n v="0"/>
  </r>
  <r>
    <s v="02/04/2024"/>
    <s v="GA"/>
    <x v="2"/>
    <s v="Instagram"/>
    <n v="224.99"/>
    <n v="2"/>
    <s v="Completed"/>
    <x v="34"/>
    <x v="0"/>
    <s v="instagram_promo"/>
    <n v="1539.6"/>
    <n v="63323"/>
    <n v="1283"/>
    <s v="TX"/>
    <n v="2.0261200511662428E-2"/>
    <n v="1.2"/>
    <n v="1.558846453624318E-3"/>
  </r>
  <r>
    <s v="02/04/2024"/>
    <m/>
    <x v="5"/>
    <s v="Instagram"/>
    <n v="159.99"/>
    <n v="1"/>
    <s v="Completed"/>
    <x v="34"/>
    <x v="0"/>
    <s v="instagram_promo"/>
    <n v="1539.6"/>
    <n v="63323"/>
    <n v="1283"/>
    <s v="TX"/>
    <n v="2.0261200511662428E-2"/>
    <n v="1.2"/>
    <n v="7.7942322681215901E-4"/>
  </r>
  <r>
    <s v="02/04/2024"/>
    <s v="GA"/>
    <x v="5"/>
    <s v="Instagram"/>
    <n v="159.99"/>
    <n v="2"/>
    <s v="Completed"/>
    <x v="34"/>
    <x v="0"/>
    <s v="instagram_promo"/>
    <n v="1539.6"/>
    <n v="63323"/>
    <n v="1283"/>
    <s v="TX"/>
    <n v="2.0261200511662428E-2"/>
    <n v="1.2"/>
    <n v="1.558846453624318E-3"/>
  </r>
  <r>
    <s v="02/04/2024"/>
    <m/>
    <x v="0"/>
    <s v="Instagram"/>
    <n v="169.99"/>
    <n v="1"/>
    <s v="Completed"/>
    <x v="34"/>
    <x v="0"/>
    <s v="instagram_promo"/>
    <n v="1539.6"/>
    <n v="63323"/>
    <n v="1283"/>
    <s v="TX"/>
    <n v="2.0261200511662428E-2"/>
    <n v="1.2"/>
    <n v="7.7942322681215901E-4"/>
  </r>
  <r>
    <s v="02/04/2024"/>
    <s v="GA"/>
    <x v="6"/>
    <s v="Spotify"/>
    <n v="199.99"/>
    <n v="1"/>
    <s v="Completed"/>
    <x v="34"/>
    <x v="3"/>
    <m/>
    <m/>
    <m/>
    <m/>
    <m/>
    <n v="0"/>
    <n v="0"/>
    <n v="0"/>
  </r>
  <r>
    <s v="02/04/2024"/>
    <s v="GA"/>
    <x v="4"/>
    <s v="Instagram"/>
    <n v="212.49"/>
    <n v="4"/>
    <s v="Completed"/>
    <x v="34"/>
    <x v="0"/>
    <s v="instagram_promo"/>
    <n v="1539.6"/>
    <n v="63323"/>
    <n v="1283"/>
    <s v="TX"/>
    <n v="2.0261200511662428E-2"/>
    <n v="1.2"/>
    <n v="3.1176929072486361E-3"/>
  </r>
  <r>
    <s v="02/04/2024"/>
    <s v="GA"/>
    <x v="4"/>
    <s v="TikTok"/>
    <n v="169.99"/>
    <n v="2"/>
    <s v="Completed"/>
    <x v="34"/>
    <x v="2"/>
    <m/>
    <m/>
    <m/>
    <m/>
    <m/>
    <n v="0"/>
    <n v="0"/>
    <n v="0"/>
  </r>
  <r>
    <s v="02/04/2024"/>
    <s v="GA"/>
    <x v="4"/>
    <s v="Spotify"/>
    <n v="212.49"/>
    <n v="1"/>
    <s v="Completed"/>
    <x v="34"/>
    <x v="3"/>
    <m/>
    <m/>
    <m/>
    <m/>
    <m/>
    <n v="0"/>
    <n v="0"/>
    <n v="0"/>
  </r>
  <r>
    <s v="02/04/2024"/>
    <s v="GA"/>
    <x v="3"/>
    <s v="TikTok"/>
    <n v="187.49"/>
    <n v="2"/>
    <s v="Completed"/>
    <x v="34"/>
    <x v="2"/>
    <m/>
    <m/>
    <m/>
    <m/>
    <m/>
    <n v="0"/>
    <n v="0"/>
    <n v="0"/>
  </r>
  <r>
    <s v="02/04/2024"/>
    <s v="GA"/>
    <x v="5"/>
    <s v="Spotify"/>
    <n v="199.99"/>
    <n v="1"/>
    <s v="Completed"/>
    <x v="34"/>
    <x v="3"/>
    <m/>
    <m/>
    <m/>
    <m/>
    <m/>
    <n v="0"/>
    <n v="0"/>
    <n v="0"/>
  </r>
  <r>
    <s v="02/04/2024"/>
    <s v="GA"/>
    <x v="0"/>
    <s v="Instagram"/>
    <n v="169.99"/>
    <n v="2"/>
    <s v="Completed"/>
    <x v="34"/>
    <x v="0"/>
    <s v="instagram_promo"/>
    <n v="1539.6"/>
    <n v="63323"/>
    <n v="1283"/>
    <s v="TX"/>
    <n v="2.0261200511662428E-2"/>
    <n v="1.2"/>
    <n v="1.558846453624318E-3"/>
  </r>
  <r>
    <s v="02/04/2024"/>
    <s v="VIP"/>
    <x v="3"/>
    <s v="Blog"/>
    <n v="299.99"/>
    <n v="1"/>
    <s v="Completed"/>
    <x v="34"/>
    <x v="1"/>
    <s v="blog_promo"/>
    <n v="487.8"/>
    <n v="34393"/>
    <n v="542"/>
    <s v="texas"/>
    <n v="1.5759020730962695E-2"/>
    <n v="0.9"/>
    <n v="1.8450184501845018E-3"/>
  </r>
  <r>
    <s v="02/04/2024"/>
    <s v="GA"/>
    <x v="0"/>
    <s v="Spotify"/>
    <n v="169.99"/>
    <n v="2"/>
    <s v="Completed"/>
    <x v="34"/>
    <x v="3"/>
    <m/>
    <m/>
    <m/>
    <m/>
    <m/>
    <n v="0"/>
    <n v="0"/>
    <n v="0"/>
  </r>
  <r>
    <s v="02/04/2024"/>
    <s v="GA"/>
    <x v="4"/>
    <s v="TikTok"/>
    <n v="212.49"/>
    <n v="1"/>
    <s v="Completed"/>
    <x v="34"/>
    <x v="2"/>
    <m/>
    <m/>
    <m/>
    <m/>
    <m/>
    <n v="0"/>
    <n v="0"/>
    <n v="0"/>
  </r>
  <r>
    <s v="02/04/2024"/>
    <s v="GA"/>
    <x v="2"/>
    <s v="Instagram"/>
    <n v="179.99"/>
    <n v="1"/>
    <s v="Completed"/>
    <x v="34"/>
    <x v="0"/>
    <s v="instagram_promo"/>
    <n v="1539.6"/>
    <n v="63323"/>
    <n v="1283"/>
    <s v="TX"/>
    <n v="2.0261200511662428E-2"/>
    <n v="1.2"/>
    <n v="7.7942322681215901E-4"/>
  </r>
  <r>
    <s v="02/04/2024"/>
    <s v="GA"/>
    <x v="4"/>
    <s v="Instagram"/>
    <n v="169.99"/>
    <n v="1"/>
    <s v="Completed"/>
    <x v="34"/>
    <x v="0"/>
    <s v="instagram_promo"/>
    <n v="1539.6"/>
    <n v="63323"/>
    <n v="1283"/>
    <s v="TX"/>
    <n v="2.0261200511662428E-2"/>
    <n v="1.2"/>
    <n v="7.7942322681215901E-4"/>
  </r>
  <r>
    <s v="02/04/2024"/>
    <s v="VIP"/>
    <x v="3"/>
    <s v="TikTok"/>
    <n v="299.99"/>
    <n v="1"/>
    <s v="Completed"/>
    <x v="34"/>
    <x v="2"/>
    <m/>
    <m/>
    <m/>
    <m/>
    <m/>
    <n v="0"/>
    <n v="0"/>
    <n v="0"/>
  </r>
  <r>
    <s v="02/04/2024"/>
    <s v="GA"/>
    <x v="4"/>
    <s v="Instagram"/>
    <n v="212.49"/>
    <n v="2"/>
    <s v="Completed"/>
    <x v="34"/>
    <x v="0"/>
    <s v="instagram_promo"/>
    <n v="1539.6"/>
    <n v="63323"/>
    <n v="1283"/>
    <s v="TX"/>
    <n v="2.0261200511662428E-2"/>
    <n v="1.2"/>
    <n v="1.558846453624318E-3"/>
  </r>
  <r>
    <s v="02/04/2024"/>
    <s v="GA"/>
    <x v="3"/>
    <s v="Blog"/>
    <n v="149.99"/>
    <n v="1"/>
    <s v="Completed"/>
    <x v="34"/>
    <x v="1"/>
    <s v="blog_promo"/>
    <n v="487.8"/>
    <n v="34393"/>
    <n v="542"/>
    <s v="texas"/>
    <n v="1.5759020730962695E-2"/>
    <n v="0.9"/>
    <n v="1.8450184501845018E-3"/>
  </r>
  <r>
    <s v="02/04/2024"/>
    <m/>
    <x v="0"/>
    <s v="Instagram"/>
    <n v="169.99"/>
    <n v="2"/>
    <s v="Completed"/>
    <x v="34"/>
    <x v="0"/>
    <s v="instagram_promo"/>
    <n v="1539.6"/>
    <n v="63323"/>
    <n v="1283"/>
    <s v="TX"/>
    <n v="2.0261200511662428E-2"/>
    <n v="1.2"/>
    <n v="1.558846453624318E-3"/>
  </r>
  <r>
    <s v="02/04/2024"/>
    <s v="GA"/>
    <x v="0"/>
    <s v="Blog"/>
    <n v="169.99"/>
    <n v="1"/>
    <s v="Completed"/>
    <x v="34"/>
    <x v="1"/>
    <s v="blog_promo"/>
    <n v="487.8"/>
    <n v="34393"/>
    <n v="542"/>
    <s v="texas"/>
    <n v="1.5759020730962695E-2"/>
    <n v="0.9"/>
    <n v="1.8450184501845018E-3"/>
  </r>
  <r>
    <s v="02/04/2024"/>
    <s v="GA"/>
    <x v="4"/>
    <s v="Instagram"/>
    <n v="169.99"/>
    <n v="1"/>
    <s v="Completed"/>
    <x v="34"/>
    <x v="0"/>
    <s v="instagram_promo"/>
    <n v="1539.6"/>
    <n v="63323"/>
    <n v="1283"/>
    <s v="TX"/>
    <n v="2.0261200511662428E-2"/>
    <n v="1.2"/>
    <n v="7.7942322681215901E-4"/>
  </r>
  <r>
    <s v="02/04/2024"/>
    <s v="GA"/>
    <x v="5"/>
    <s v="Blog"/>
    <n v="199.99"/>
    <n v="1"/>
    <s v="Completed"/>
    <x v="34"/>
    <x v="1"/>
    <s v="blog_promo"/>
    <n v="487.8"/>
    <n v="34393"/>
    <n v="542"/>
    <s v="texas"/>
    <n v="1.5759020730962695E-2"/>
    <n v="0.9"/>
    <n v="1.8450184501845018E-3"/>
  </r>
  <r>
    <s v="02/04/2024"/>
    <s v="GA"/>
    <x v="2"/>
    <s v="Instagram"/>
    <n v="224.99"/>
    <n v="2"/>
    <s v="Completed"/>
    <x v="34"/>
    <x v="0"/>
    <s v="instagram_promo"/>
    <n v="1539.6"/>
    <n v="63323"/>
    <n v="1283"/>
    <s v="TX"/>
    <n v="2.0261200511662428E-2"/>
    <n v="1.2"/>
    <n v="1.558846453624318E-3"/>
  </r>
  <r>
    <s v="02/04/2024"/>
    <s v="GA"/>
    <x v="4"/>
    <s v="Instagram"/>
    <n v="212.49"/>
    <n v="1"/>
    <s v="Completed"/>
    <x v="34"/>
    <x v="0"/>
    <s v="instagram_promo"/>
    <n v="1539.6"/>
    <n v="63323"/>
    <n v="1283"/>
    <s v="TX"/>
    <n v="2.0261200511662428E-2"/>
    <n v="1.2"/>
    <n v="7.7942322681215901E-4"/>
  </r>
  <r>
    <s v="02/04/2024"/>
    <s v="GA"/>
    <x v="4"/>
    <s v="Spotify"/>
    <n v="169.99"/>
    <n v="2"/>
    <s v="Completed"/>
    <x v="34"/>
    <x v="3"/>
    <m/>
    <m/>
    <m/>
    <m/>
    <m/>
    <n v="0"/>
    <n v="0"/>
    <n v="0"/>
  </r>
  <r>
    <s v="02/04/2024"/>
    <s v="VIP"/>
    <x v="3"/>
    <s v="TikTok"/>
    <n v="299.99"/>
    <n v="2"/>
    <s v="Completed"/>
    <x v="34"/>
    <x v="2"/>
    <m/>
    <m/>
    <m/>
    <m/>
    <m/>
    <n v="0"/>
    <n v="0"/>
    <n v="0"/>
  </r>
  <r>
    <s v="02/04/2024"/>
    <s v="GA"/>
    <x v="5"/>
    <s v="TikTok"/>
    <n v="159.99"/>
    <n v="2"/>
    <s v="Completed"/>
    <x v="34"/>
    <x v="2"/>
    <m/>
    <m/>
    <m/>
    <m/>
    <m/>
    <n v="0"/>
    <n v="0"/>
    <n v="0"/>
  </r>
  <r>
    <s v="02/04/2024"/>
    <s v="GA"/>
    <x v="1"/>
    <s v="TikTok"/>
    <n v="199.99"/>
    <n v="1"/>
    <s v="Completed"/>
    <x v="34"/>
    <x v="2"/>
    <m/>
    <m/>
    <m/>
    <m/>
    <m/>
    <n v="0"/>
    <n v="0"/>
    <n v="0"/>
  </r>
  <r>
    <s v="02/04/2024"/>
    <s v="GA"/>
    <x v="2"/>
    <s v="Instagram"/>
    <n v="179.99"/>
    <n v="1"/>
    <s v="Completed"/>
    <x v="34"/>
    <x v="0"/>
    <s v="instagram_promo"/>
    <n v="1539.6"/>
    <n v="63323"/>
    <n v="1283"/>
    <s v="TX"/>
    <n v="2.0261200511662428E-2"/>
    <n v="1.2"/>
    <n v="7.7942322681215901E-4"/>
  </r>
  <r>
    <s v="02/04/2024"/>
    <s v="GA"/>
    <x v="1"/>
    <s v="TikTok"/>
    <n v="199.99"/>
    <n v="2"/>
    <s v="Completed"/>
    <x v="34"/>
    <x v="2"/>
    <m/>
    <m/>
    <m/>
    <m/>
    <m/>
    <n v="0"/>
    <n v="0"/>
    <n v="0"/>
  </r>
  <r>
    <s v="02/04/2024"/>
    <s v="GA"/>
    <x v="4"/>
    <s v="Spotify"/>
    <n v="169.99"/>
    <n v="1"/>
    <s v="Completed"/>
    <x v="34"/>
    <x v="3"/>
    <m/>
    <m/>
    <m/>
    <m/>
    <m/>
    <n v="0"/>
    <n v="0"/>
    <n v="0"/>
  </r>
  <r>
    <s v="02/04/2024"/>
    <s v="GA"/>
    <x v="3"/>
    <s v="Instagram"/>
    <n v="187.49"/>
    <n v="2"/>
    <s v="Completed"/>
    <x v="34"/>
    <x v="0"/>
    <s v="instagram_promo"/>
    <n v="1539.6"/>
    <n v="63323"/>
    <n v="1283"/>
    <s v="TX"/>
    <n v="2.0261200511662428E-2"/>
    <n v="1.2"/>
    <n v="1.558846453624318E-3"/>
  </r>
  <r>
    <s v="02/04/2024"/>
    <s v="GA"/>
    <x v="3"/>
    <s v="Blog"/>
    <n v="149.99"/>
    <n v="1"/>
    <s v="Completed"/>
    <x v="34"/>
    <x v="1"/>
    <s v="blog_promo"/>
    <n v="487.8"/>
    <n v="34393"/>
    <n v="542"/>
    <s v="texas"/>
    <n v="1.5759020730962695E-2"/>
    <n v="0.9"/>
    <n v="1.8450184501845018E-3"/>
  </r>
  <r>
    <s v="02/04/2024"/>
    <s v="GA"/>
    <x v="2"/>
    <s v="TikTok"/>
    <n v="179.99"/>
    <n v="1"/>
    <s v="Completed"/>
    <x v="34"/>
    <x v="2"/>
    <m/>
    <m/>
    <m/>
    <m/>
    <m/>
    <n v="0"/>
    <n v="0"/>
    <n v="0"/>
  </r>
  <r>
    <s v="02/04/2024"/>
    <s v="GA"/>
    <x v="3"/>
    <s v="Instagram"/>
    <n v="187.49"/>
    <n v="1"/>
    <s v="Completed"/>
    <x v="34"/>
    <x v="0"/>
    <s v="instagram_promo"/>
    <n v="1539.6"/>
    <n v="63323"/>
    <n v="1283"/>
    <s v="TX"/>
    <n v="2.0261200511662428E-2"/>
    <n v="1.2"/>
    <n v="7.7942322681215901E-4"/>
  </r>
  <r>
    <s v="02/04/2024"/>
    <s v="GA"/>
    <x v="0"/>
    <s v="Blog"/>
    <n v="169.99"/>
    <n v="1"/>
    <s v="Completed"/>
    <x v="34"/>
    <x v="1"/>
    <s v="blog_promo"/>
    <n v="487.8"/>
    <n v="34393"/>
    <n v="542"/>
    <s v="texas"/>
    <n v="1.5759020730962695E-2"/>
    <n v="0.9"/>
    <n v="1.8450184501845018E-3"/>
  </r>
  <r>
    <s v="02/04/2024"/>
    <s v="GA"/>
    <x v="4"/>
    <s v="TikTok"/>
    <n v="212.49"/>
    <n v="1"/>
    <s v="Completed"/>
    <x v="34"/>
    <x v="2"/>
    <m/>
    <m/>
    <m/>
    <m/>
    <m/>
    <n v="0"/>
    <n v="0"/>
    <n v="0"/>
  </r>
  <r>
    <s v="02/04/2024"/>
    <s v="GA"/>
    <x v="4"/>
    <s v="Blog"/>
    <n v="169.99"/>
    <n v="4"/>
    <s v="Completed"/>
    <x v="34"/>
    <x v="1"/>
    <s v="blog_promo"/>
    <n v="487.8"/>
    <n v="34393"/>
    <n v="542"/>
    <s v="texas"/>
    <n v="1.5759020730962695E-2"/>
    <n v="0.9"/>
    <n v="7.3800738007380072E-3"/>
  </r>
  <r>
    <s v="02/04/2024"/>
    <s v="GA"/>
    <x v="2"/>
    <s v="Instagram"/>
    <n v="179.99"/>
    <n v="1"/>
    <s v="Completed"/>
    <x v="34"/>
    <x v="0"/>
    <s v="instagram_promo"/>
    <n v="1539.6"/>
    <n v="63323"/>
    <n v="1283"/>
    <s v="TX"/>
    <n v="2.0261200511662428E-2"/>
    <n v="1.2"/>
    <n v="7.7942322681215901E-4"/>
  </r>
  <r>
    <s v="02/04/2024"/>
    <s v="GA"/>
    <x v="2"/>
    <s v="TikTok"/>
    <n v="179.99"/>
    <n v="1"/>
    <s v="Completed"/>
    <x v="34"/>
    <x v="2"/>
    <m/>
    <m/>
    <m/>
    <m/>
    <m/>
    <n v="0"/>
    <n v="0"/>
    <n v="0"/>
  </r>
  <r>
    <s v="02/04/2024"/>
    <s v="GA"/>
    <x v="4"/>
    <s v="TikTok"/>
    <n v="169.99"/>
    <n v="1"/>
    <s v="Completed"/>
    <x v="34"/>
    <x v="2"/>
    <m/>
    <m/>
    <m/>
    <m/>
    <m/>
    <n v="0"/>
    <n v="0"/>
    <n v="0"/>
  </r>
  <r>
    <s v="02/04/2024"/>
    <s v="GA"/>
    <x v="2"/>
    <s v="Spotify"/>
    <n v="179.99"/>
    <n v="1"/>
    <s v="Completed"/>
    <x v="34"/>
    <x v="3"/>
    <m/>
    <m/>
    <m/>
    <m/>
    <m/>
    <n v="0"/>
    <n v="0"/>
    <n v="0"/>
  </r>
  <r>
    <s v="02/04/2024"/>
    <s v="VIP"/>
    <x v="0"/>
    <s v="TikTok"/>
    <n v="339.99"/>
    <n v="1"/>
    <s v="Completed"/>
    <x v="34"/>
    <x v="2"/>
    <m/>
    <m/>
    <m/>
    <m/>
    <m/>
    <n v="0"/>
    <n v="0"/>
    <n v="0"/>
  </r>
  <r>
    <s v="02/04/2024"/>
    <s v="VIP"/>
    <x v="0"/>
    <s v="Blog"/>
    <n v="339.99"/>
    <n v="1"/>
    <s v="Completed"/>
    <x v="34"/>
    <x v="1"/>
    <s v="blog_promo"/>
    <n v="487.8"/>
    <n v="34393"/>
    <n v="542"/>
    <s v="texas"/>
    <n v="1.5759020730962695E-2"/>
    <n v="0.9"/>
    <n v="1.8450184501845018E-3"/>
  </r>
  <r>
    <s v="02/04/2024"/>
    <m/>
    <x v="3"/>
    <s v="Blog"/>
    <n v="149.99"/>
    <n v="1"/>
    <s v="Completed"/>
    <x v="34"/>
    <x v="1"/>
    <s v="blog_promo"/>
    <n v="487.8"/>
    <n v="34393"/>
    <n v="542"/>
    <s v="texas"/>
    <n v="1.5759020730962695E-2"/>
    <n v="0.9"/>
    <n v="1.8450184501845018E-3"/>
  </r>
  <r>
    <s v="02/04/2024"/>
    <s v="GA"/>
    <x v="4"/>
    <s v="Blog"/>
    <n v="212.49"/>
    <n v="1"/>
    <s v="Completed"/>
    <x v="34"/>
    <x v="1"/>
    <s v="blog_promo"/>
    <n v="487.8"/>
    <n v="34393"/>
    <n v="542"/>
    <s v="texas"/>
    <n v="1.5759020730962695E-2"/>
    <n v="0.9"/>
    <n v="1.8450184501845018E-3"/>
  </r>
  <r>
    <s v="02/04/2024"/>
    <s v="GA"/>
    <x v="3"/>
    <s v="Blog"/>
    <n v="149.99"/>
    <n v="1"/>
    <s v="Completed"/>
    <x v="34"/>
    <x v="1"/>
    <s v="blog_promo"/>
    <n v="487.8"/>
    <n v="34393"/>
    <n v="542"/>
    <s v="texas"/>
    <n v="1.5759020730962695E-2"/>
    <n v="0.9"/>
    <n v="1.8450184501845018E-3"/>
  </r>
  <r>
    <s v="02/04/2024"/>
    <s v="GA"/>
    <x v="2"/>
    <s v="Spotify"/>
    <n v="179.99"/>
    <n v="1"/>
    <s v="Completed"/>
    <x v="34"/>
    <x v="3"/>
    <m/>
    <m/>
    <m/>
    <m/>
    <m/>
    <n v="0"/>
    <n v="0"/>
    <n v="0"/>
  </r>
  <r>
    <s v="02/04/2024"/>
    <s v="GA"/>
    <x v="3"/>
    <s v="Instagram"/>
    <n v="149.99"/>
    <n v="4"/>
    <s v="Completed"/>
    <x v="34"/>
    <x v="0"/>
    <s v="instagram_promo"/>
    <n v="1539.6"/>
    <n v="63323"/>
    <n v="1283"/>
    <s v="TX"/>
    <n v="2.0261200511662428E-2"/>
    <n v="1.2"/>
    <n v="3.1176929072486361E-3"/>
  </r>
  <r>
    <s v="02/04/2024"/>
    <s v="GA"/>
    <x v="2"/>
    <s v="Instagram"/>
    <n v="224.99"/>
    <n v="1"/>
    <s v="Completed"/>
    <x v="34"/>
    <x v="0"/>
    <s v="instagram_promo"/>
    <n v="1539.6"/>
    <n v="63323"/>
    <n v="1283"/>
    <s v="TX"/>
    <n v="2.0261200511662428E-2"/>
    <n v="1.2"/>
    <n v="7.7942322681215901E-4"/>
  </r>
  <r>
    <s v="02/04/2024"/>
    <s v="VIP"/>
    <x v="3"/>
    <s v="Spotify"/>
    <n v="299.99"/>
    <n v="1"/>
    <s v="Completed"/>
    <x v="34"/>
    <x v="3"/>
    <m/>
    <m/>
    <m/>
    <m/>
    <m/>
    <n v="0"/>
    <n v="0"/>
    <n v="0"/>
  </r>
  <r>
    <s v="02/04/2024"/>
    <s v="GA"/>
    <x v="3"/>
    <s v="TikTok"/>
    <n v="187.49"/>
    <n v="4"/>
    <s v="Completed"/>
    <x v="34"/>
    <x v="2"/>
    <m/>
    <m/>
    <m/>
    <m/>
    <m/>
    <n v="0"/>
    <n v="0"/>
    <n v="0"/>
  </r>
  <r>
    <s v="02/04/2024"/>
    <s v="GA"/>
    <x v="5"/>
    <s v="Blog"/>
    <n v="199.99"/>
    <n v="1"/>
    <s v="Completed"/>
    <x v="34"/>
    <x v="1"/>
    <s v="blog_promo"/>
    <n v="487.8"/>
    <n v="34393"/>
    <n v="542"/>
    <s v="texas"/>
    <n v="1.5759020730962695E-2"/>
    <n v="0.9"/>
    <n v="1.8450184501845018E-3"/>
  </r>
  <r>
    <s v="02/04/2024"/>
    <s v="GA"/>
    <x v="4"/>
    <s v="Instagram"/>
    <n v="212.49"/>
    <n v="1"/>
    <s v="Completed"/>
    <x v="34"/>
    <x v="0"/>
    <s v="instagram_promo"/>
    <n v="1539.6"/>
    <n v="63323"/>
    <n v="1283"/>
    <s v="TX"/>
    <n v="2.0261200511662428E-2"/>
    <n v="1.2"/>
    <n v="7.7942322681215901E-4"/>
  </r>
  <r>
    <s v="02/04/2024"/>
    <s v="GA"/>
    <x v="0"/>
    <s v="Instagram"/>
    <n v="169.99"/>
    <n v="1"/>
    <s v="Completed"/>
    <x v="34"/>
    <x v="0"/>
    <s v="instagram_promo"/>
    <n v="1539.6"/>
    <n v="63323"/>
    <n v="1283"/>
    <s v="TX"/>
    <n v="2.0261200511662428E-2"/>
    <n v="1.2"/>
    <n v="7.7942322681215901E-4"/>
  </r>
  <r>
    <s v="02/04/2024"/>
    <s v="GA"/>
    <x v="6"/>
    <s v="Blog"/>
    <n v="199.99"/>
    <n v="2"/>
    <s v="Completed"/>
    <x v="34"/>
    <x v="1"/>
    <s v="blog_promo"/>
    <n v="487.8"/>
    <n v="34393"/>
    <n v="542"/>
    <s v="texas"/>
    <n v="1.5759020730962695E-2"/>
    <n v="0.9"/>
    <n v="3.6900369003690036E-3"/>
  </r>
  <r>
    <s v="02/04/2024"/>
    <s v="VIP"/>
    <x v="5"/>
    <s v="TikTok"/>
    <n v="319.99"/>
    <n v="1"/>
    <s v="Completed"/>
    <x v="34"/>
    <x v="2"/>
    <m/>
    <m/>
    <m/>
    <m/>
    <m/>
    <n v="0"/>
    <n v="0"/>
    <n v="0"/>
  </r>
  <r>
    <s v="02/04/2024"/>
    <s v="GA"/>
    <x v="3"/>
    <s v="Instagram"/>
    <n v="149.99"/>
    <n v="1"/>
    <s v="Completed"/>
    <x v="34"/>
    <x v="0"/>
    <s v="instagram_promo"/>
    <n v="1539.6"/>
    <n v="63323"/>
    <n v="1283"/>
    <s v="TX"/>
    <n v="2.0261200511662428E-2"/>
    <n v="1.2"/>
    <n v="7.7942322681215901E-4"/>
  </r>
  <r>
    <s v="02/04/2024"/>
    <s v="GA"/>
    <x v="1"/>
    <s v="Instagram"/>
    <n v="199.99"/>
    <n v="2"/>
    <s v="Completed"/>
    <x v="34"/>
    <x v="0"/>
    <s v="instagram_promo"/>
    <n v="1539.6"/>
    <n v="63323"/>
    <n v="1283"/>
    <s v="TX"/>
    <n v="2.0261200511662428E-2"/>
    <n v="1.2"/>
    <n v="1.558846453624318E-3"/>
  </r>
  <r>
    <s v="02/04/2024"/>
    <s v="GA"/>
    <x v="3"/>
    <s v="Blog"/>
    <n v="149.99"/>
    <n v="3"/>
    <s v="Completed"/>
    <x v="34"/>
    <x v="1"/>
    <s v="blog_promo"/>
    <n v="487.8"/>
    <n v="34393"/>
    <n v="542"/>
    <s v="texas"/>
    <n v="1.5759020730962695E-2"/>
    <n v="0.9"/>
    <n v="5.5350553505535052E-3"/>
  </r>
  <r>
    <s v="02/04/2024"/>
    <s v="GA"/>
    <x v="3"/>
    <s v="TikTok"/>
    <n v="187.49"/>
    <n v="3"/>
    <s v="Completed"/>
    <x v="34"/>
    <x v="2"/>
    <m/>
    <m/>
    <m/>
    <m/>
    <m/>
    <n v="0"/>
    <n v="0"/>
    <n v="0"/>
  </r>
  <r>
    <s v="02/04/2024"/>
    <m/>
    <x v="5"/>
    <s v="Blog"/>
    <n v="159.99"/>
    <n v="1"/>
    <s v="Completed"/>
    <x v="34"/>
    <x v="1"/>
    <s v="blog_promo"/>
    <n v="487.8"/>
    <n v="34393"/>
    <n v="542"/>
    <s v="texas"/>
    <n v="1.5759020730962695E-2"/>
    <n v="0.9"/>
    <n v="1.8450184501845018E-3"/>
  </r>
  <r>
    <s v="02/04/2024"/>
    <s v="GA"/>
    <x v="0"/>
    <s v="Blog"/>
    <n v="212.49"/>
    <n v="2"/>
    <s v="Completed"/>
    <x v="34"/>
    <x v="1"/>
    <s v="blog_promo"/>
    <n v="487.8"/>
    <n v="34393"/>
    <n v="542"/>
    <s v="texas"/>
    <n v="1.5759020730962695E-2"/>
    <n v="0.9"/>
    <n v="3.6900369003690036E-3"/>
  </r>
  <r>
    <s v="02/04/2024"/>
    <s v="GA"/>
    <x v="2"/>
    <s v="Instagram"/>
    <n v="179.99"/>
    <n v="2"/>
    <s v="Completed"/>
    <x v="34"/>
    <x v="0"/>
    <s v="instagram_promo"/>
    <n v="1539.6"/>
    <n v="63323"/>
    <n v="1283"/>
    <s v="TX"/>
    <n v="2.0261200511662428E-2"/>
    <n v="1.2"/>
    <n v="1.558846453624318E-3"/>
  </r>
  <r>
    <s v="02/04/2024"/>
    <s v="GA"/>
    <x v="0"/>
    <s v="Spotify"/>
    <n v="169.99"/>
    <n v="1"/>
    <s v="Completed"/>
    <x v="34"/>
    <x v="3"/>
    <m/>
    <m/>
    <m/>
    <m/>
    <m/>
    <n v="0"/>
    <n v="0"/>
    <n v="0"/>
  </r>
  <r>
    <s v="02/04/2024"/>
    <s v="GA"/>
    <x v="6"/>
    <s v="Instagram"/>
    <n v="199.99"/>
    <n v="1"/>
    <s v="Completed"/>
    <x v="34"/>
    <x v="0"/>
    <s v="instagram_promo"/>
    <n v="1539.6"/>
    <n v="63323"/>
    <n v="1283"/>
    <s v="TX"/>
    <n v="2.0261200511662428E-2"/>
    <n v="1.2"/>
    <n v="7.7942322681215901E-4"/>
  </r>
  <r>
    <s v="02/04/2024"/>
    <s v="GA"/>
    <x v="1"/>
    <s v="Instagram"/>
    <n v="249.99"/>
    <n v="1"/>
    <s v="Completed"/>
    <x v="34"/>
    <x v="0"/>
    <s v="instagram_promo"/>
    <n v="1539.6"/>
    <n v="63323"/>
    <n v="1283"/>
    <s v="TX"/>
    <n v="2.0261200511662428E-2"/>
    <n v="1.2"/>
    <n v="7.7942322681215901E-4"/>
  </r>
  <r>
    <s v="02/04/2024"/>
    <s v="GA"/>
    <x v="3"/>
    <s v="TikTok"/>
    <n v="149.99"/>
    <n v="1"/>
    <s v="Completed"/>
    <x v="34"/>
    <x v="2"/>
    <m/>
    <m/>
    <m/>
    <m/>
    <m/>
    <n v="0"/>
    <n v="0"/>
    <n v="0"/>
  </r>
  <r>
    <s v="02/04/2024"/>
    <s v="VIP"/>
    <x v="2"/>
    <s v="Instagram"/>
    <n v="359.99"/>
    <n v="1"/>
    <s v="Completed"/>
    <x v="34"/>
    <x v="0"/>
    <s v="instagram_promo"/>
    <n v="1539.6"/>
    <n v="63323"/>
    <n v="1283"/>
    <s v="TX"/>
    <n v="2.0261200511662428E-2"/>
    <n v="1.2"/>
    <n v="7.7942322681215901E-4"/>
  </r>
  <r>
    <s v="02/04/2024"/>
    <s v="GA"/>
    <x v="3"/>
    <s v="Instagram"/>
    <n v="187.49"/>
    <n v="1"/>
    <s v="Completed"/>
    <x v="34"/>
    <x v="0"/>
    <s v="instagram_promo"/>
    <n v="1539.6"/>
    <n v="63323"/>
    <n v="1283"/>
    <s v="TX"/>
    <n v="2.0261200511662428E-2"/>
    <n v="1.2"/>
    <n v="7.7942322681215901E-4"/>
  </r>
  <r>
    <s v="02/04/2024"/>
    <s v="GA"/>
    <x v="4"/>
    <s v="TikTok"/>
    <n v="212.49"/>
    <n v="1"/>
    <s v="Completed"/>
    <x v="34"/>
    <x v="2"/>
    <m/>
    <m/>
    <m/>
    <m/>
    <m/>
    <n v="0"/>
    <n v="0"/>
    <n v="0"/>
  </r>
  <r>
    <s v="02/04/2024"/>
    <s v="VIP"/>
    <x v="1"/>
    <s v="Blog"/>
    <n v="399.99"/>
    <n v="1"/>
    <s v="Completed"/>
    <x v="34"/>
    <x v="1"/>
    <s v="blog_promo"/>
    <n v="487.8"/>
    <n v="34393"/>
    <n v="542"/>
    <s v="texas"/>
    <n v="1.5759020730962695E-2"/>
    <n v="0.9"/>
    <n v="1.8450184501845018E-3"/>
  </r>
  <r>
    <s v="02/04/2024"/>
    <s v="GA"/>
    <x v="2"/>
    <s v="Spotify"/>
    <n v="224.99"/>
    <n v="1"/>
    <s v="Completed"/>
    <x v="34"/>
    <x v="3"/>
    <m/>
    <m/>
    <m/>
    <m/>
    <m/>
    <n v="0"/>
    <n v="0"/>
    <n v="0"/>
  </r>
  <r>
    <s v="02/04/2024"/>
    <m/>
    <x v="1"/>
    <s v="TikTok"/>
    <n v="199.99"/>
    <n v="1"/>
    <s v="Completed"/>
    <x v="34"/>
    <x v="2"/>
    <m/>
    <m/>
    <m/>
    <m/>
    <m/>
    <n v="0"/>
    <n v="0"/>
    <n v="0"/>
  </r>
  <r>
    <s v="02/04/2024"/>
    <s v="GA"/>
    <x v="2"/>
    <s v="TikTok"/>
    <n v="179.99"/>
    <n v="1"/>
    <s v="Completed"/>
    <x v="34"/>
    <x v="2"/>
    <m/>
    <m/>
    <m/>
    <m/>
    <m/>
    <n v="0"/>
    <n v="0"/>
    <n v="0"/>
  </r>
  <r>
    <s v="02/04/2024"/>
    <s v="GA"/>
    <x v="6"/>
    <s v="Spotify"/>
    <n v="199.99"/>
    <n v="1"/>
    <s v="Completed"/>
    <x v="34"/>
    <x v="3"/>
    <m/>
    <m/>
    <m/>
    <m/>
    <m/>
    <n v="0"/>
    <n v="0"/>
    <n v="0"/>
  </r>
  <r>
    <s v="02/04/2024"/>
    <s v="GA"/>
    <x v="0"/>
    <s v="Instagram"/>
    <n v="169.99"/>
    <n v="1"/>
    <s v="Completed"/>
    <x v="34"/>
    <x v="0"/>
    <s v="instagram_promo"/>
    <n v="1539.6"/>
    <n v="63323"/>
    <n v="1283"/>
    <s v="TX"/>
    <n v="2.0261200511662428E-2"/>
    <n v="1.2"/>
    <n v="7.7942322681215901E-4"/>
  </r>
  <r>
    <s v="02/04/2024"/>
    <s v="GA"/>
    <x v="4"/>
    <s v="Blog"/>
    <n v="169.99"/>
    <n v="1"/>
    <s v="Completed"/>
    <x v="34"/>
    <x v="1"/>
    <s v="blog_promo"/>
    <n v="487.8"/>
    <n v="34393"/>
    <n v="542"/>
    <s v="texas"/>
    <n v="1.5759020730962695E-2"/>
    <n v="0.9"/>
    <n v="1.8450184501845018E-3"/>
  </r>
  <r>
    <s v="02/04/2024"/>
    <s v="GA"/>
    <x v="4"/>
    <s v="Instagram"/>
    <n v="169.99"/>
    <n v="4"/>
    <s v="Completed"/>
    <x v="34"/>
    <x v="0"/>
    <s v="instagram_promo"/>
    <n v="1539.6"/>
    <n v="63323"/>
    <n v="1283"/>
    <s v="TX"/>
    <n v="2.0261200511662428E-2"/>
    <n v="1.2"/>
    <n v="3.1176929072486361E-3"/>
  </r>
  <r>
    <s v="02/04/2024"/>
    <s v="VIP"/>
    <x v="4"/>
    <s v="Instagram"/>
    <n v="339.99"/>
    <n v="1"/>
    <s v="Completed"/>
    <x v="34"/>
    <x v="0"/>
    <s v="instagram_promo"/>
    <n v="1539.6"/>
    <n v="63323"/>
    <n v="1283"/>
    <s v="TX"/>
    <n v="2.0261200511662428E-2"/>
    <n v="1.2"/>
    <n v="7.7942322681215901E-4"/>
  </r>
  <r>
    <s v="02/04/2024"/>
    <s v="GA"/>
    <x v="2"/>
    <s v="Spotify"/>
    <n v="224.99"/>
    <n v="1"/>
    <s v="Completed"/>
    <x v="34"/>
    <x v="3"/>
    <m/>
    <m/>
    <m/>
    <m/>
    <m/>
    <n v="0"/>
    <n v="0"/>
    <n v="0"/>
  </r>
  <r>
    <s v="02/04/2024"/>
    <s v="GA"/>
    <x v="4"/>
    <s v="TikTok"/>
    <n v="212.49"/>
    <n v="1"/>
    <s v="Completed"/>
    <x v="34"/>
    <x v="2"/>
    <m/>
    <m/>
    <m/>
    <m/>
    <m/>
    <n v="0"/>
    <n v="0"/>
    <n v="0"/>
  </r>
  <r>
    <s v="02/04/2024"/>
    <s v="VIP"/>
    <x v="0"/>
    <s v="Instagram"/>
    <n v="339.99"/>
    <n v="1"/>
    <s v="Completed"/>
    <x v="34"/>
    <x v="0"/>
    <s v="instagram_promo"/>
    <n v="1539.6"/>
    <n v="63323"/>
    <n v="1283"/>
    <s v="TX"/>
    <n v="2.0261200511662428E-2"/>
    <n v="1.2"/>
    <n v="7.7942322681215901E-4"/>
  </r>
  <r>
    <s v="02/04/2024"/>
    <s v="VIP"/>
    <x v="3"/>
    <s v="Instagram"/>
    <n v="299.99"/>
    <n v="2"/>
    <s v="Completed"/>
    <x v="34"/>
    <x v="0"/>
    <s v="instagram_promo"/>
    <n v="1539.6"/>
    <n v="63323"/>
    <n v="1283"/>
    <s v="TX"/>
    <n v="2.0261200511662428E-2"/>
    <n v="1.2"/>
    <n v="1.558846453624318E-3"/>
  </r>
  <r>
    <s v="02/04/2024"/>
    <s v="GA"/>
    <x v="6"/>
    <s v="TikTok"/>
    <n v="199.99"/>
    <n v="1"/>
    <s v="Completed"/>
    <x v="34"/>
    <x v="2"/>
    <m/>
    <m/>
    <m/>
    <m/>
    <m/>
    <n v="0"/>
    <n v="0"/>
    <n v="0"/>
  </r>
  <r>
    <s v="02/04/2024"/>
    <m/>
    <x v="5"/>
    <s v="Instagram"/>
    <n v="159.99"/>
    <n v="2"/>
    <s v="Completed"/>
    <x v="34"/>
    <x v="0"/>
    <s v="instagram_promo"/>
    <n v="1539.6"/>
    <n v="63323"/>
    <n v="1283"/>
    <s v="TX"/>
    <n v="2.0261200511662428E-2"/>
    <n v="1.2"/>
    <n v="1.558846453624318E-3"/>
  </r>
  <r>
    <s v="02/04/2024"/>
    <s v="GA"/>
    <x v="0"/>
    <s v="TikTok"/>
    <n v="169.99"/>
    <n v="1"/>
    <s v="Completed"/>
    <x v="34"/>
    <x v="2"/>
    <m/>
    <m/>
    <m/>
    <m/>
    <m/>
    <n v="0"/>
    <n v="0"/>
    <n v="0"/>
  </r>
  <r>
    <s v="02/04/2024"/>
    <s v="GA"/>
    <x v="0"/>
    <s v="Blog"/>
    <n v="169.99"/>
    <n v="1"/>
    <s v="Completed"/>
    <x v="34"/>
    <x v="1"/>
    <s v="blog_promo"/>
    <n v="487.8"/>
    <n v="34393"/>
    <n v="542"/>
    <s v="texas"/>
    <n v="1.5759020730962695E-2"/>
    <n v="0.9"/>
    <n v="1.8450184501845018E-3"/>
  </r>
  <r>
    <s v="02/04/2024"/>
    <s v="GA"/>
    <x v="2"/>
    <s v="Spotify"/>
    <n v="179.99"/>
    <n v="1"/>
    <s v="Completed"/>
    <x v="34"/>
    <x v="3"/>
    <m/>
    <m/>
    <m/>
    <m/>
    <m/>
    <n v="0"/>
    <n v="0"/>
    <n v="0"/>
  </r>
  <r>
    <s v="02/04/2024"/>
    <s v="VIP"/>
    <x v="0"/>
    <s v="Instagram"/>
    <n v="339.99"/>
    <n v="1"/>
    <s v="Completed"/>
    <x v="34"/>
    <x v="0"/>
    <s v="instagram_promo"/>
    <n v="1539.6"/>
    <n v="63323"/>
    <n v="1283"/>
    <s v="TX"/>
    <n v="2.0261200511662428E-2"/>
    <n v="1.2"/>
    <n v="7.7942322681215901E-4"/>
  </r>
  <r>
    <s v="02/05/2024"/>
    <s v="GA"/>
    <x v="0"/>
    <s v="TikTok"/>
    <n v="169.99"/>
    <n v="2"/>
    <s v="Completed"/>
    <x v="35"/>
    <x v="2"/>
    <m/>
    <m/>
    <m/>
    <m/>
    <m/>
    <n v="0"/>
    <n v="0"/>
    <n v="0"/>
  </r>
  <r>
    <s v="02/05/2024"/>
    <s v="GA"/>
    <x v="2"/>
    <s v="Spotify"/>
    <n v="179.99"/>
    <n v="2"/>
    <s v="Completed"/>
    <x v="35"/>
    <x v="3"/>
    <m/>
    <m/>
    <m/>
    <m/>
    <m/>
    <n v="0"/>
    <n v="0"/>
    <n v="0"/>
  </r>
  <r>
    <s v="02/05/2024"/>
    <s v="GA"/>
    <x v="3"/>
    <s v="Instagram"/>
    <n v="187.49"/>
    <n v="1"/>
    <s v="Completed"/>
    <x v="35"/>
    <x v="0"/>
    <s v="instagram_promo"/>
    <n v="1442.4"/>
    <n v="53442"/>
    <n v="1202"/>
    <s v="texas"/>
    <n v="2.2491673215822763E-2"/>
    <n v="1.2000000000000002"/>
    <n v="8.3194675540765393E-4"/>
  </r>
  <r>
    <s v="02/05/2024"/>
    <s v="GA"/>
    <x v="5"/>
    <s v="TikTok"/>
    <n v="199.99"/>
    <n v="2"/>
    <s v="Completed"/>
    <x v="35"/>
    <x v="2"/>
    <m/>
    <m/>
    <m/>
    <m/>
    <m/>
    <n v="0"/>
    <n v="0"/>
    <n v="0"/>
  </r>
  <r>
    <s v="02/05/2024"/>
    <s v="GA"/>
    <x v="0"/>
    <s v="Blog"/>
    <n v="212.49"/>
    <n v="3"/>
    <s v="Completed"/>
    <x v="35"/>
    <x v="1"/>
    <m/>
    <m/>
    <m/>
    <m/>
    <m/>
    <n v="0"/>
    <n v="0"/>
    <n v="0"/>
  </r>
  <r>
    <s v="02/05/2024"/>
    <s v="GA"/>
    <x v="3"/>
    <s v="TikTok"/>
    <n v="187.49"/>
    <n v="2"/>
    <s v="Completed"/>
    <x v="35"/>
    <x v="2"/>
    <m/>
    <m/>
    <m/>
    <m/>
    <m/>
    <n v="0"/>
    <n v="0"/>
    <n v="0"/>
  </r>
  <r>
    <s v="02/05/2024"/>
    <s v="GA"/>
    <x v="3"/>
    <s v="TikTok"/>
    <n v="149.99"/>
    <n v="1"/>
    <s v="Completed"/>
    <x v="35"/>
    <x v="2"/>
    <m/>
    <m/>
    <m/>
    <m/>
    <m/>
    <n v="0"/>
    <n v="0"/>
    <n v="0"/>
  </r>
  <r>
    <s v="02/05/2024"/>
    <s v="GA"/>
    <x v="2"/>
    <s v="TikTok"/>
    <n v="179.99"/>
    <n v="1"/>
    <s v="Completed"/>
    <x v="35"/>
    <x v="2"/>
    <m/>
    <m/>
    <m/>
    <m/>
    <m/>
    <n v="0"/>
    <n v="0"/>
    <n v="0"/>
  </r>
  <r>
    <s v="02/05/2024"/>
    <s v="GA"/>
    <x v="4"/>
    <s v="Blog"/>
    <n v="212.49"/>
    <n v="1"/>
    <s v="Completed"/>
    <x v="35"/>
    <x v="1"/>
    <m/>
    <m/>
    <m/>
    <m/>
    <m/>
    <n v="0"/>
    <n v="0"/>
    <n v="0"/>
  </r>
  <r>
    <s v="02/05/2024"/>
    <s v="GA"/>
    <x v="0"/>
    <s v="Instagram"/>
    <n v="169.99"/>
    <n v="3"/>
    <s v="Completed"/>
    <x v="35"/>
    <x v="0"/>
    <s v="instagram_promo"/>
    <n v="1442.4"/>
    <n v="53442"/>
    <n v="1202"/>
    <s v="texas"/>
    <n v="2.2491673215822763E-2"/>
    <n v="1.2000000000000002"/>
    <n v="2.4958402662229617E-3"/>
  </r>
  <r>
    <s v="02/05/2024"/>
    <s v="GA"/>
    <x v="3"/>
    <s v="Instagram"/>
    <n v="187.49"/>
    <n v="3"/>
    <s v="Completed"/>
    <x v="35"/>
    <x v="0"/>
    <s v="instagram_promo"/>
    <n v="1442.4"/>
    <n v="53442"/>
    <n v="1202"/>
    <s v="texas"/>
    <n v="2.2491673215822763E-2"/>
    <n v="1.2000000000000002"/>
    <n v="2.4958402662229617E-3"/>
  </r>
  <r>
    <s v="02/05/2024"/>
    <s v="GA"/>
    <x v="3"/>
    <s v="Spotify"/>
    <n v="149.99"/>
    <n v="3"/>
    <s v="Completed"/>
    <x v="35"/>
    <x v="3"/>
    <m/>
    <m/>
    <m/>
    <m/>
    <m/>
    <n v="0"/>
    <n v="0"/>
    <n v="0"/>
  </r>
  <r>
    <s v="02/05/2024"/>
    <m/>
    <x v="2"/>
    <s v="Blog"/>
    <n v="179.99"/>
    <n v="1"/>
    <s v="Completed"/>
    <x v="35"/>
    <x v="1"/>
    <m/>
    <m/>
    <m/>
    <m/>
    <m/>
    <n v="0"/>
    <n v="0"/>
    <n v="0"/>
  </r>
  <r>
    <s v="02/05/2024"/>
    <s v="GA"/>
    <x v="2"/>
    <s v="Blog"/>
    <n v="179.99"/>
    <n v="1"/>
    <s v="Completed"/>
    <x v="35"/>
    <x v="1"/>
    <m/>
    <m/>
    <m/>
    <m/>
    <m/>
    <n v="0"/>
    <n v="0"/>
    <n v="0"/>
  </r>
  <r>
    <s v="02/05/2024"/>
    <s v="GA"/>
    <x v="2"/>
    <s v="Instagram"/>
    <n v="179.99"/>
    <n v="1"/>
    <s v="Completed"/>
    <x v="35"/>
    <x v="0"/>
    <s v="instagram_promo"/>
    <n v="1442.4"/>
    <n v="53442"/>
    <n v="1202"/>
    <s v="texas"/>
    <n v="2.2491673215822763E-2"/>
    <n v="1.2000000000000002"/>
    <n v="8.3194675540765393E-4"/>
  </r>
  <r>
    <s v="02/05/2024"/>
    <s v="GA"/>
    <x v="0"/>
    <s v="TikTok"/>
    <n v="169.99"/>
    <n v="1"/>
    <s v="Completed"/>
    <x v="35"/>
    <x v="2"/>
    <m/>
    <m/>
    <m/>
    <m/>
    <m/>
    <n v="0"/>
    <n v="0"/>
    <n v="0"/>
  </r>
  <r>
    <s v="02/05/2024"/>
    <s v="GA"/>
    <x v="3"/>
    <s v="Spotify"/>
    <n v="187.49"/>
    <n v="3"/>
    <s v="Completed"/>
    <x v="35"/>
    <x v="3"/>
    <m/>
    <m/>
    <m/>
    <m/>
    <m/>
    <n v="0"/>
    <n v="0"/>
    <n v="0"/>
  </r>
  <r>
    <s v="02/05/2024"/>
    <s v="GA"/>
    <x v="2"/>
    <s v="Instagram"/>
    <n v="224.99"/>
    <n v="2"/>
    <s v="Completed"/>
    <x v="35"/>
    <x v="0"/>
    <s v="instagram_promo"/>
    <n v="1442.4"/>
    <n v="53442"/>
    <n v="1202"/>
    <s v="texas"/>
    <n v="2.2491673215822763E-2"/>
    <n v="1.2000000000000002"/>
    <n v="1.6638935108153079E-3"/>
  </r>
  <r>
    <s v="02/05/2024"/>
    <s v="GA"/>
    <x v="3"/>
    <s v="TikTok"/>
    <n v="149.99"/>
    <n v="1"/>
    <s v="Completed"/>
    <x v="35"/>
    <x v="2"/>
    <m/>
    <m/>
    <m/>
    <m/>
    <m/>
    <n v="0"/>
    <n v="0"/>
    <n v="0"/>
  </r>
  <r>
    <s v="02/05/2024"/>
    <s v="GA"/>
    <x v="3"/>
    <s v="Instagram"/>
    <n v="149.99"/>
    <n v="1"/>
    <s v="Completed"/>
    <x v="35"/>
    <x v="0"/>
    <s v="instagram_promo"/>
    <n v="1442.4"/>
    <n v="53442"/>
    <n v="1202"/>
    <s v="texas"/>
    <n v="2.2491673215822763E-2"/>
    <n v="1.2000000000000002"/>
    <n v="8.3194675540765393E-4"/>
  </r>
  <r>
    <s v="02/05/2024"/>
    <s v="GA"/>
    <x v="0"/>
    <s v="Instagram"/>
    <n v="169.99"/>
    <n v="2"/>
    <s v="Completed"/>
    <x v="35"/>
    <x v="0"/>
    <s v="instagram_promo"/>
    <n v="1442.4"/>
    <n v="53442"/>
    <n v="1202"/>
    <s v="texas"/>
    <n v="2.2491673215822763E-2"/>
    <n v="1.2000000000000002"/>
    <n v="1.6638935108153079E-3"/>
  </r>
  <r>
    <s v="02/05/2024"/>
    <s v="GA"/>
    <x v="5"/>
    <s v="Instagram"/>
    <n v="159.99"/>
    <n v="3"/>
    <s v="Completed"/>
    <x v="35"/>
    <x v="0"/>
    <s v="instagram_promo"/>
    <n v="1442.4"/>
    <n v="53442"/>
    <n v="1202"/>
    <s v="texas"/>
    <n v="2.2491673215822763E-2"/>
    <n v="1.2000000000000002"/>
    <n v="2.4958402662229617E-3"/>
  </r>
  <r>
    <s v="02/05/2024"/>
    <s v="GA"/>
    <x v="5"/>
    <s v="Blog"/>
    <n v="159.99"/>
    <n v="3"/>
    <s v="Completed"/>
    <x v="35"/>
    <x v="1"/>
    <m/>
    <m/>
    <m/>
    <m/>
    <m/>
    <n v="0"/>
    <n v="0"/>
    <n v="0"/>
  </r>
  <r>
    <s v="02/05/2024"/>
    <s v="GA"/>
    <x v="3"/>
    <s v="Instagram"/>
    <n v="149.99"/>
    <n v="1"/>
    <s v="Completed"/>
    <x v="35"/>
    <x v="0"/>
    <s v="instagram_promo"/>
    <n v="1442.4"/>
    <n v="53442"/>
    <n v="1202"/>
    <s v="texas"/>
    <n v="2.2491673215822763E-2"/>
    <n v="1.2000000000000002"/>
    <n v="8.3194675540765393E-4"/>
  </r>
  <r>
    <s v="02/05/2024"/>
    <s v="GA"/>
    <x v="1"/>
    <s v="Instagram"/>
    <n v="199.99"/>
    <n v="3"/>
    <s v="Completed"/>
    <x v="35"/>
    <x v="0"/>
    <s v="instagram_promo"/>
    <n v="1442.4"/>
    <n v="53442"/>
    <n v="1202"/>
    <s v="texas"/>
    <n v="2.2491673215822763E-2"/>
    <n v="1.2000000000000002"/>
    <n v="2.4958402662229617E-3"/>
  </r>
  <r>
    <s v="02/05/2024"/>
    <s v="GA"/>
    <x v="0"/>
    <s v="TikTok"/>
    <n v="169.99"/>
    <n v="4"/>
    <s v="Completed"/>
    <x v="35"/>
    <x v="2"/>
    <m/>
    <m/>
    <m/>
    <m/>
    <m/>
    <n v="0"/>
    <n v="0"/>
    <n v="0"/>
  </r>
  <r>
    <s v="02/05/2024"/>
    <s v="GA"/>
    <x v="3"/>
    <s v="TikTok"/>
    <n v="187.49"/>
    <n v="1"/>
    <s v="Completed"/>
    <x v="35"/>
    <x v="2"/>
    <m/>
    <m/>
    <m/>
    <m/>
    <m/>
    <n v="0"/>
    <n v="0"/>
    <n v="0"/>
  </r>
  <r>
    <s v="02/05/2024"/>
    <s v="GA"/>
    <x v="4"/>
    <s v="Spotify"/>
    <n v="212.49"/>
    <n v="2"/>
    <s v="Completed"/>
    <x v="35"/>
    <x v="3"/>
    <m/>
    <m/>
    <m/>
    <m/>
    <m/>
    <n v="0"/>
    <n v="0"/>
    <n v="0"/>
  </r>
  <r>
    <s v="02/05/2024"/>
    <s v="GA"/>
    <x v="3"/>
    <s v="Spotify"/>
    <n v="149.99"/>
    <n v="1"/>
    <s v="Completed"/>
    <x v="35"/>
    <x v="3"/>
    <m/>
    <m/>
    <m/>
    <m/>
    <m/>
    <n v="0"/>
    <n v="0"/>
    <n v="0"/>
  </r>
  <r>
    <s v="02/05/2024"/>
    <m/>
    <x v="2"/>
    <s v="Spotify"/>
    <n v="179.99"/>
    <n v="3"/>
    <s v="Completed"/>
    <x v="35"/>
    <x v="3"/>
    <m/>
    <m/>
    <m/>
    <m/>
    <m/>
    <n v="0"/>
    <n v="0"/>
    <n v="0"/>
  </r>
  <r>
    <s v="02/05/2024"/>
    <s v="GA"/>
    <x v="3"/>
    <s v="Spotify"/>
    <n v="149.99"/>
    <n v="1"/>
    <s v="Completed"/>
    <x v="35"/>
    <x v="3"/>
    <m/>
    <m/>
    <m/>
    <m/>
    <m/>
    <n v="0"/>
    <n v="0"/>
    <n v="0"/>
  </r>
  <r>
    <s v="02/05/2024"/>
    <s v="GA"/>
    <x v="4"/>
    <s v="Instagram"/>
    <n v="169.99"/>
    <n v="1"/>
    <s v="Completed"/>
    <x v="35"/>
    <x v="0"/>
    <s v="instagram_promo"/>
    <n v="1442.4"/>
    <n v="53442"/>
    <n v="1202"/>
    <s v="texas"/>
    <n v="2.2491673215822763E-2"/>
    <n v="1.2000000000000002"/>
    <n v="8.3194675540765393E-4"/>
  </r>
  <r>
    <s v="02/05/2024"/>
    <s v="GA"/>
    <x v="1"/>
    <s v="Blog"/>
    <n v="249.99"/>
    <n v="1"/>
    <s v="Completed"/>
    <x v="35"/>
    <x v="1"/>
    <m/>
    <m/>
    <m/>
    <m/>
    <m/>
    <n v="0"/>
    <n v="0"/>
    <n v="0"/>
  </r>
  <r>
    <s v="02/05/2024"/>
    <s v="GA"/>
    <x v="4"/>
    <s v="Spotify"/>
    <n v="169.99"/>
    <n v="1"/>
    <s v="Completed"/>
    <x v="35"/>
    <x v="3"/>
    <m/>
    <m/>
    <m/>
    <m/>
    <m/>
    <n v="0"/>
    <n v="0"/>
    <n v="0"/>
  </r>
  <r>
    <s v="02/05/2024"/>
    <s v="GA"/>
    <x v="5"/>
    <s v="Blog"/>
    <n v="159.99"/>
    <n v="1"/>
    <s v="Completed"/>
    <x v="35"/>
    <x v="1"/>
    <m/>
    <m/>
    <m/>
    <m/>
    <m/>
    <n v="0"/>
    <n v="0"/>
    <n v="0"/>
  </r>
  <r>
    <s v="02/05/2024"/>
    <s v="GA"/>
    <x v="3"/>
    <s v="Instagram"/>
    <n v="149.99"/>
    <n v="2"/>
    <s v="Completed"/>
    <x v="35"/>
    <x v="0"/>
    <s v="instagram_promo"/>
    <n v="1442.4"/>
    <n v="53442"/>
    <n v="1202"/>
    <s v="texas"/>
    <n v="2.2491673215822763E-2"/>
    <n v="1.2000000000000002"/>
    <n v="1.6638935108153079E-3"/>
  </r>
  <r>
    <s v="02/05/2024"/>
    <s v="GA"/>
    <x v="4"/>
    <s v="Instagram"/>
    <n v="212.49"/>
    <n v="1"/>
    <s v="Completed"/>
    <x v="35"/>
    <x v="0"/>
    <s v="instagram_promo"/>
    <n v="1442.4"/>
    <n v="53442"/>
    <n v="1202"/>
    <s v="texas"/>
    <n v="2.2491673215822763E-2"/>
    <n v="1.2000000000000002"/>
    <n v="8.3194675540765393E-4"/>
  </r>
  <r>
    <s v="02/05/2024"/>
    <s v="VIP"/>
    <x v="3"/>
    <s v="Instagram"/>
    <n v="299.99"/>
    <n v="2"/>
    <s v="Completed"/>
    <x v="35"/>
    <x v="0"/>
    <s v="instagram_promo"/>
    <n v="1442.4"/>
    <n v="53442"/>
    <n v="1202"/>
    <s v="texas"/>
    <n v="2.2491673215822763E-2"/>
    <n v="1.2000000000000002"/>
    <n v="1.6638935108153079E-3"/>
  </r>
  <r>
    <s v="02/05/2024"/>
    <s v="GA"/>
    <x v="2"/>
    <s v="Instagram"/>
    <n v="179.99"/>
    <n v="1"/>
    <s v="Completed"/>
    <x v="35"/>
    <x v="0"/>
    <s v="instagram_promo"/>
    <n v="1442.4"/>
    <n v="53442"/>
    <n v="1202"/>
    <s v="texas"/>
    <n v="2.2491673215822763E-2"/>
    <n v="1.2000000000000002"/>
    <n v="8.3194675540765393E-4"/>
  </r>
  <r>
    <s v="02/05/2024"/>
    <s v="GA"/>
    <x v="3"/>
    <s v="TikTok"/>
    <n v="149.99"/>
    <n v="1"/>
    <s v="Completed"/>
    <x v="35"/>
    <x v="2"/>
    <m/>
    <m/>
    <m/>
    <m/>
    <m/>
    <n v="0"/>
    <n v="0"/>
    <n v="0"/>
  </r>
  <r>
    <s v="02/05/2024"/>
    <s v="GA"/>
    <x v="4"/>
    <s v="Spotify"/>
    <n v="169.99"/>
    <n v="1"/>
    <s v="Completed"/>
    <x v="35"/>
    <x v="3"/>
    <m/>
    <m/>
    <m/>
    <m/>
    <m/>
    <n v="0"/>
    <n v="0"/>
    <n v="0"/>
  </r>
  <r>
    <s v="02/05/2024"/>
    <s v="GA"/>
    <x v="3"/>
    <s v="Spotify"/>
    <n v="149.99"/>
    <n v="1"/>
    <s v="Completed"/>
    <x v="35"/>
    <x v="3"/>
    <m/>
    <m/>
    <m/>
    <m/>
    <m/>
    <n v="0"/>
    <n v="0"/>
    <n v="0"/>
  </r>
  <r>
    <s v="02/05/2024"/>
    <s v="GA"/>
    <x v="3"/>
    <s v="Blog"/>
    <n v="149.99"/>
    <n v="1"/>
    <s v="Completed"/>
    <x v="35"/>
    <x v="1"/>
    <m/>
    <m/>
    <m/>
    <m/>
    <m/>
    <n v="0"/>
    <n v="0"/>
    <n v="0"/>
  </r>
  <r>
    <s v="02/05/2024"/>
    <s v="VIP"/>
    <x v="2"/>
    <s v="Spotify"/>
    <n v="359.99"/>
    <n v="1"/>
    <s v="Completed"/>
    <x v="35"/>
    <x v="3"/>
    <m/>
    <m/>
    <m/>
    <m/>
    <m/>
    <n v="0"/>
    <n v="0"/>
    <n v="0"/>
  </r>
  <r>
    <s v="02/05/2024"/>
    <s v="GA"/>
    <x v="3"/>
    <s v="TikTok"/>
    <n v="187.49"/>
    <n v="4"/>
    <s v="Completed"/>
    <x v="35"/>
    <x v="2"/>
    <m/>
    <m/>
    <m/>
    <m/>
    <m/>
    <n v="0"/>
    <n v="0"/>
    <n v="0"/>
  </r>
  <r>
    <s v="02/05/2024"/>
    <m/>
    <x v="2"/>
    <s v="Blog"/>
    <n v="179.99"/>
    <n v="2"/>
    <s v="Completed"/>
    <x v="35"/>
    <x v="1"/>
    <m/>
    <m/>
    <m/>
    <m/>
    <m/>
    <n v="0"/>
    <n v="0"/>
    <n v="0"/>
  </r>
  <r>
    <s v="02/05/2024"/>
    <s v="GA"/>
    <x v="5"/>
    <s v="Blog"/>
    <n v="159.99"/>
    <n v="1"/>
    <s v="Completed"/>
    <x v="35"/>
    <x v="1"/>
    <m/>
    <m/>
    <m/>
    <m/>
    <m/>
    <n v="0"/>
    <n v="0"/>
    <n v="0"/>
  </r>
  <r>
    <s v="02/05/2024"/>
    <s v="GA"/>
    <x v="3"/>
    <s v="TikTok"/>
    <n v="149.99"/>
    <n v="1"/>
    <s v="Completed"/>
    <x v="35"/>
    <x v="2"/>
    <m/>
    <m/>
    <m/>
    <m/>
    <m/>
    <n v="0"/>
    <n v="0"/>
    <n v="0"/>
  </r>
  <r>
    <s v="02/05/2024"/>
    <s v="GA"/>
    <x v="4"/>
    <s v="Instagram"/>
    <n v="169.99"/>
    <n v="2"/>
    <s v="Completed"/>
    <x v="35"/>
    <x v="0"/>
    <s v="instagram_promo"/>
    <n v="1442.4"/>
    <n v="53442"/>
    <n v="1202"/>
    <s v="texas"/>
    <n v="2.2491673215822763E-2"/>
    <n v="1.2000000000000002"/>
    <n v="1.6638935108153079E-3"/>
  </r>
  <r>
    <s v="02/05/2024"/>
    <s v="GA"/>
    <x v="1"/>
    <s v="TikTok"/>
    <n v="199.99"/>
    <n v="2"/>
    <s v="Completed"/>
    <x v="35"/>
    <x v="2"/>
    <m/>
    <m/>
    <m/>
    <m/>
    <m/>
    <n v="0"/>
    <n v="0"/>
    <n v="0"/>
  </r>
  <r>
    <s v="02/05/2024"/>
    <s v="VIP"/>
    <x v="2"/>
    <s v="TikTok"/>
    <n v="359.99"/>
    <n v="2"/>
    <s v="Completed"/>
    <x v="35"/>
    <x v="2"/>
    <m/>
    <m/>
    <m/>
    <m/>
    <m/>
    <n v="0"/>
    <n v="0"/>
    <n v="0"/>
  </r>
  <r>
    <s v="02/05/2024"/>
    <s v="GA"/>
    <x v="0"/>
    <s v="Instagram"/>
    <n v="212.49"/>
    <n v="1"/>
    <s v="Completed"/>
    <x v="35"/>
    <x v="0"/>
    <s v="instagram_promo"/>
    <n v="1442.4"/>
    <n v="53442"/>
    <n v="1202"/>
    <s v="texas"/>
    <n v="2.2491673215822763E-2"/>
    <n v="1.2000000000000002"/>
    <n v="8.3194675540765393E-4"/>
  </r>
  <r>
    <s v="02/05/2024"/>
    <s v="VIP"/>
    <x v="5"/>
    <s v="TikTok"/>
    <n v="319.99"/>
    <n v="1"/>
    <s v="Completed"/>
    <x v="35"/>
    <x v="2"/>
    <m/>
    <m/>
    <m/>
    <m/>
    <m/>
    <n v="0"/>
    <n v="0"/>
    <n v="0"/>
  </r>
  <r>
    <s v="02/05/2024"/>
    <m/>
    <x v="2"/>
    <s v="Spotify"/>
    <n v="179.99"/>
    <n v="2"/>
    <s v="Completed"/>
    <x v="35"/>
    <x v="3"/>
    <m/>
    <m/>
    <m/>
    <m/>
    <m/>
    <n v="0"/>
    <n v="0"/>
    <n v="0"/>
  </r>
  <r>
    <s v="02/05/2024"/>
    <s v="GA"/>
    <x v="3"/>
    <s v="Instagram"/>
    <n v="187.49"/>
    <n v="2"/>
    <s v="Completed"/>
    <x v="35"/>
    <x v="0"/>
    <s v="instagram_promo"/>
    <n v="1442.4"/>
    <n v="53442"/>
    <n v="1202"/>
    <s v="texas"/>
    <n v="2.2491673215822763E-2"/>
    <n v="1.2000000000000002"/>
    <n v="1.6638935108153079E-3"/>
  </r>
  <r>
    <s v="02/05/2024"/>
    <s v="GA"/>
    <x v="4"/>
    <s v="Blog"/>
    <n v="212.49"/>
    <n v="2"/>
    <s v="Completed"/>
    <x v="35"/>
    <x v="1"/>
    <m/>
    <m/>
    <m/>
    <m/>
    <m/>
    <n v="0"/>
    <n v="0"/>
    <n v="0"/>
  </r>
  <r>
    <s v="02/05/2024"/>
    <s v="GA"/>
    <x v="3"/>
    <s v="Instagram"/>
    <n v="149.99"/>
    <n v="3"/>
    <s v="Completed"/>
    <x v="35"/>
    <x v="0"/>
    <s v="instagram_promo"/>
    <n v="1442.4"/>
    <n v="53442"/>
    <n v="1202"/>
    <s v="texas"/>
    <n v="2.2491673215822763E-2"/>
    <n v="1.2000000000000002"/>
    <n v="2.4958402662229617E-3"/>
  </r>
  <r>
    <s v="02/05/2024"/>
    <s v="GA"/>
    <x v="3"/>
    <s v="Spotify"/>
    <n v="187.49"/>
    <n v="1"/>
    <s v="Completed"/>
    <x v="35"/>
    <x v="3"/>
    <m/>
    <m/>
    <m/>
    <m/>
    <m/>
    <n v="0"/>
    <n v="0"/>
    <n v="0"/>
  </r>
  <r>
    <s v="02/05/2024"/>
    <s v="GA"/>
    <x v="3"/>
    <s v="Spotify"/>
    <n v="149.99"/>
    <n v="1"/>
    <s v="Completed"/>
    <x v="35"/>
    <x v="3"/>
    <m/>
    <m/>
    <m/>
    <m/>
    <m/>
    <n v="0"/>
    <n v="0"/>
    <n v="0"/>
  </r>
  <r>
    <s v="02/05/2024"/>
    <s v="GA"/>
    <x v="2"/>
    <s v="Spotify"/>
    <n v="179.99"/>
    <n v="1"/>
    <s v="Completed"/>
    <x v="35"/>
    <x v="3"/>
    <m/>
    <m/>
    <m/>
    <m/>
    <m/>
    <n v="0"/>
    <n v="0"/>
    <n v="0"/>
  </r>
  <r>
    <s v="02/05/2024"/>
    <s v="GA"/>
    <x v="3"/>
    <s v="Spotify"/>
    <n v="149.99"/>
    <n v="2"/>
    <s v="Completed"/>
    <x v="35"/>
    <x v="3"/>
    <m/>
    <m/>
    <m/>
    <m/>
    <m/>
    <n v="0"/>
    <n v="0"/>
    <n v="0"/>
  </r>
  <r>
    <s v="02/05/2024"/>
    <s v="GA"/>
    <x v="3"/>
    <s v="Instagram"/>
    <n v="149.99"/>
    <n v="1"/>
    <s v="Completed"/>
    <x v="35"/>
    <x v="0"/>
    <s v="instagram_promo"/>
    <n v="1442.4"/>
    <n v="53442"/>
    <n v="1202"/>
    <s v="texas"/>
    <n v="2.2491673215822763E-2"/>
    <n v="1.2000000000000002"/>
    <n v="8.3194675540765393E-4"/>
  </r>
  <r>
    <s v="02/05/2024"/>
    <m/>
    <x v="3"/>
    <s v="Blog"/>
    <n v="149.99"/>
    <n v="2"/>
    <s v="Completed"/>
    <x v="35"/>
    <x v="1"/>
    <m/>
    <m/>
    <m/>
    <m/>
    <m/>
    <n v="0"/>
    <n v="0"/>
    <n v="0"/>
  </r>
  <r>
    <s v="02/05/2024"/>
    <s v="GA"/>
    <x v="4"/>
    <s v="Blog"/>
    <n v="212.49"/>
    <n v="1"/>
    <s v="Completed"/>
    <x v="35"/>
    <x v="1"/>
    <m/>
    <m/>
    <m/>
    <m/>
    <m/>
    <n v="0"/>
    <n v="0"/>
    <n v="0"/>
  </r>
  <r>
    <s v="02/05/2024"/>
    <s v="GA"/>
    <x v="4"/>
    <s v="Instagram"/>
    <n v="169.99"/>
    <n v="1"/>
    <s v="Completed"/>
    <x v="35"/>
    <x v="0"/>
    <s v="instagram_promo"/>
    <n v="1442.4"/>
    <n v="53442"/>
    <n v="1202"/>
    <s v="texas"/>
    <n v="2.2491673215822763E-2"/>
    <n v="1.2000000000000002"/>
    <n v="8.3194675540765393E-4"/>
  </r>
  <r>
    <s v="02/05/2024"/>
    <s v="GA"/>
    <x v="3"/>
    <s v="Blog"/>
    <n v="187.49"/>
    <n v="1"/>
    <s v="Completed"/>
    <x v="35"/>
    <x v="1"/>
    <m/>
    <m/>
    <m/>
    <m/>
    <m/>
    <n v="0"/>
    <n v="0"/>
    <n v="0"/>
  </r>
  <r>
    <s v="02/05/2024"/>
    <s v="GA"/>
    <x v="3"/>
    <s v="TikTok"/>
    <n v="187.49"/>
    <n v="1"/>
    <s v="Completed"/>
    <x v="35"/>
    <x v="2"/>
    <m/>
    <m/>
    <m/>
    <m/>
    <m/>
    <n v="0"/>
    <n v="0"/>
    <n v="0"/>
  </r>
  <r>
    <s v="02/05/2024"/>
    <s v="GA"/>
    <x v="3"/>
    <s v="Spotify"/>
    <n v="187.49"/>
    <n v="1"/>
    <s v="Completed"/>
    <x v="35"/>
    <x v="3"/>
    <m/>
    <m/>
    <m/>
    <m/>
    <m/>
    <n v="0"/>
    <n v="0"/>
    <n v="0"/>
  </r>
  <r>
    <s v="02/05/2024"/>
    <s v="GA"/>
    <x v="2"/>
    <s v="Spotify"/>
    <n v="179.99"/>
    <n v="1"/>
    <s v="Completed"/>
    <x v="35"/>
    <x v="3"/>
    <m/>
    <m/>
    <m/>
    <m/>
    <m/>
    <n v="0"/>
    <n v="0"/>
    <n v="0"/>
  </r>
  <r>
    <s v="02/05/2024"/>
    <s v="GA"/>
    <x v="4"/>
    <s v="Instagram"/>
    <n v="212.49"/>
    <n v="1"/>
    <s v="Completed"/>
    <x v="35"/>
    <x v="0"/>
    <s v="instagram_promo"/>
    <n v="1442.4"/>
    <n v="53442"/>
    <n v="1202"/>
    <s v="texas"/>
    <n v="2.2491673215822763E-2"/>
    <n v="1.2000000000000002"/>
    <n v="8.3194675540765393E-4"/>
  </r>
  <r>
    <s v="02/05/2024"/>
    <s v="GA"/>
    <x v="4"/>
    <s v="Blog"/>
    <n v="169.99"/>
    <n v="1"/>
    <s v="Completed"/>
    <x v="35"/>
    <x v="1"/>
    <m/>
    <m/>
    <m/>
    <m/>
    <m/>
    <n v="0"/>
    <n v="0"/>
    <n v="0"/>
  </r>
  <r>
    <s v="02/05/2024"/>
    <s v="GA"/>
    <x v="2"/>
    <s v="Instagram"/>
    <n v="224.99"/>
    <n v="1"/>
    <s v="Completed"/>
    <x v="35"/>
    <x v="0"/>
    <s v="instagram_promo"/>
    <n v="1442.4"/>
    <n v="53442"/>
    <n v="1202"/>
    <s v="texas"/>
    <n v="2.2491673215822763E-2"/>
    <n v="1.2000000000000002"/>
    <n v="8.3194675540765393E-4"/>
  </r>
  <r>
    <s v="02/05/2024"/>
    <s v="GA"/>
    <x v="0"/>
    <s v="Spotify"/>
    <n v="212.49"/>
    <n v="2"/>
    <s v="Completed"/>
    <x v="35"/>
    <x v="3"/>
    <m/>
    <m/>
    <m/>
    <m/>
    <m/>
    <n v="0"/>
    <n v="0"/>
    <n v="0"/>
  </r>
  <r>
    <s v="02/05/2024"/>
    <s v="GA"/>
    <x v="2"/>
    <s v="Instagram"/>
    <n v="224.99"/>
    <n v="1"/>
    <s v="Completed"/>
    <x v="35"/>
    <x v="0"/>
    <s v="instagram_promo"/>
    <n v="1442.4"/>
    <n v="53442"/>
    <n v="1202"/>
    <s v="texas"/>
    <n v="2.2491673215822763E-2"/>
    <n v="1.2000000000000002"/>
    <n v="8.3194675540765393E-4"/>
  </r>
  <r>
    <s v="02/05/2024"/>
    <s v="GA"/>
    <x v="3"/>
    <s v="TikTok"/>
    <n v="149.99"/>
    <n v="2"/>
    <s v="Completed"/>
    <x v="35"/>
    <x v="2"/>
    <m/>
    <m/>
    <m/>
    <m/>
    <m/>
    <n v="0"/>
    <n v="0"/>
    <n v="0"/>
  </r>
  <r>
    <s v="02/05/2024"/>
    <s v="GA"/>
    <x v="5"/>
    <s v="Spotify"/>
    <n v="159.99"/>
    <n v="3"/>
    <s v="Completed"/>
    <x v="35"/>
    <x v="3"/>
    <m/>
    <m/>
    <m/>
    <m/>
    <m/>
    <n v="0"/>
    <n v="0"/>
    <n v="0"/>
  </r>
  <r>
    <s v="02/05/2024"/>
    <s v="VIP"/>
    <x v="1"/>
    <s v="Instagram"/>
    <n v="399.99"/>
    <n v="1"/>
    <s v="Completed"/>
    <x v="35"/>
    <x v="0"/>
    <s v="instagram_promo"/>
    <n v="1442.4"/>
    <n v="53442"/>
    <n v="1202"/>
    <s v="texas"/>
    <n v="2.2491673215822763E-2"/>
    <n v="1.2000000000000002"/>
    <n v="8.3194675540765393E-4"/>
  </r>
  <r>
    <s v="02/05/2024"/>
    <s v="GA"/>
    <x v="3"/>
    <s v="Spotify"/>
    <n v="149.99"/>
    <n v="2"/>
    <s v="Completed"/>
    <x v="35"/>
    <x v="3"/>
    <m/>
    <m/>
    <m/>
    <m/>
    <m/>
    <n v="0"/>
    <n v="0"/>
    <n v="0"/>
  </r>
  <r>
    <s v="02/05/2024"/>
    <s v="GA"/>
    <x v="0"/>
    <s v="Instagram"/>
    <n v="212.49"/>
    <n v="1"/>
    <s v="Completed"/>
    <x v="35"/>
    <x v="0"/>
    <s v="instagram_promo"/>
    <n v="1442.4"/>
    <n v="53442"/>
    <n v="1202"/>
    <s v="texas"/>
    <n v="2.2491673215822763E-2"/>
    <n v="1.2000000000000002"/>
    <n v="8.3194675540765393E-4"/>
  </r>
  <r>
    <s v="02/05/2024"/>
    <s v="GA"/>
    <x v="1"/>
    <s v="Spotify"/>
    <n v="199.99"/>
    <n v="1"/>
    <s v="Completed"/>
    <x v="35"/>
    <x v="3"/>
    <m/>
    <m/>
    <m/>
    <m/>
    <m/>
    <n v="0"/>
    <n v="0"/>
    <n v="0"/>
  </r>
  <r>
    <s v="02/05/2024"/>
    <s v="GA"/>
    <x v="5"/>
    <s v="Spotify"/>
    <n v="159.99"/>
    <n v="2"/>
    <s v="Completed"/>
    <x v="35"/>
    <x v="3"/>
    <m/>
    <m/>
    <m/>
    <m/>
    <m/>
    <n v="0"/>
    <n v="0"/>
    <n v="0"/>
  </r>
  <r>
    <s v="02/05/2024"/>
    <s v="GA"/>
    <x v="4"/>
    <s v="Blog"/>
    <n v="212.49"/>
    <n v="1"/>
    <s v="Completed"/>
    <x v="35"/>
    <x v="1"/>
    <m/>
    <m/>
    <m/>
    <m/>
    <m/>
    <n v="0"/>
    <n v="0"/>
    <n v="0"/>
  </r>
  <r>
    <s v="02/05/2024"/>
    <s v="GA"/>
    <x v="3"/>
    <s v="Instagram"/>
    <n v="149.99"/>
    <n v="1"/>
    <s v="Completed"/>
    <x v="35"/>
    <x v="0"/>
    <s v="instagram_promo"/>
    <n v="1442.4"/>
    <n v="53442"/>
    <n v="1202"/>
    <s v="texas"/>
    <n v="2.2491673215822763E-2"/>
    <n v="1.2000000000000002"/>
    <n v="8.3194675540765393E-4"/>
  </r>
  <r>
    <s v="02/05/2024"/>
    <s v="VIP"/>
    <x v="6"/>
    <s v="Instagram"/>
    <n v="399.99"/>
    <n v="2"/>
    <s v="Completed"/>
    <x v="35"/>
    <x v="0"/>
    <s v="instagram_promo"/>
    <n v="1442.4"/>
    <n v="53442"/>
    <n v="1202"/>
    <s v="texas"/>
    <n v="2.2491673215822763E-2"/>
    <n v="1.2000000000000002"/>
    <n v="1.6638935108153079E-3"/>
  </r>
  <r>
    <s v="02/05/2024"/>
    <s v="GA"/>
    <x v="3"/>
    <s v="Instagram"/>
    <n v="187.49"/>
    <n v="2"/>
    <s v="Completed"/>
    <x v="35"/>
    <x v="0"/>
    <s v="instagram_promo"/>
    <n v="1442.4"/>
    <n v="53442"/>
    <n v="1202"/>
    <s v="texas"/>
    <n v="2.2491673215822763E-2"/>
    <n v="1.2000000000000002"/>
    <n v="1.6638935108153079E-3"/>
  </r>
  <r>
    <s v="02/05/2024"/>
    <s v="GA"/>
    <x v="3"/>
    <s v="TikTok"/>
    <n v="187.49"/>
    <n v="1"/>
    <s v="Completed"/>
    <x v="35"/>
    <x v="2"/>
    <m/>
    <m/>
    <m/>
    <m/>
    <m/>
    <n v="0"/>
    <n v="0"/>
    <n v="0"/>
  </r>
  <r>
    <s v="02/05/2024"/>
    <m/>
    <x v="0"/>
    <s v="TikTok"/>
    <n v="169.99"/>
    <n v="3"/>
    <s v="Completed"/>
    <x v="35"/>
    <x v="2"/>
    <m/>
    <m/>
    <m/>
    <m/>
    <m/>
    <n v="0"/>
    <n v="0"/>
    <n v="0"/>
  </r>
  <r>
    <s v="02/05/2024"/>
    <s v="GA"/>
    <x v="2"/>
    <s v="Spotify"/>
    <n v="224.99"/>
    <n v="1"/>
    <s v="Completed"/>
    <x v="35"/>
    <x v="3"/>
    <m/>
    <m/>
    <m/>
    <m/>
    <m/>
    <n v="0"/>
    <n v="0"/>
    <n v="0"/>
  </r>
  <r>
    <s v="02/05/2024"/>
    <m/>
    <x v="3"/>
    <s v="Instagram"/>
    <n v="149.99"/>
    <n v="2"/>
    <s v="Completed"/>
    <x v="35"/>
    <x v="0"/>
    <s v="instagram_promo"/>
    <n v="1442.4"/>
    <n v="53442"/>
    <n v="1202"/>
    <s v="texas"/>
    <n v="2.2491673215822763E-2"/>
    <n v="1.2000000000000002"/>
    <n v="1.6638935108153079E-3"/>
  </r>
  <r>
    <s v="02/05/2024"/>
    <s v="GA"/>
    <x v="3"/>
    <s v="TikTok"/>
    <n v="149.99"/>
    <n v="1"/>
    <s v="Completed"/>
    <x v="35"/>
    <x v="2"/>
    <m/>
    <m/>
    <m/>
    <m/>
    <m/>
    <n v="0"/>
    <n v="0"/>
    <n v="0"/>
  </r>
  <r>
    <s v="02/05/2024"/>
    <s v="GA"/>
    <x v="3"/>
    <s v="Instagram"/>
    <n v="149.99"/>
    <n v="3"/>
    <s v="Completed"/>
    <x v="35"/>
    <x v="0"/>
    <s v="instagram_promo"/>
    <n v="1442.4"/>
    <n v="53442"/>
    <n v="1202"/>
    <s v="texas"/>
    <n v="2.2491673215822763E-2"/>
    <n v="1.2000000000000002"/>
    <n v="2.4958402662229617E-3"/>
  </r>
  <r>
    <s v="02/05/2024"/>
    <s v="GA"/>
    <x v="5"/>
    <s v="Spotify"/>
    <n v="159.99"/>
    <n v="1"/>
    <s v="Completed"/>
    <x v="35"/>
    <x v="3"/>
    <m/>
    <m/>
    <m/>
    <m/>
    <m/>
    <n v="0"/>
    <n v="0"/>
    <n v="0"/>
  </r>
  <r>
    <s v="02/05/2024"/>
    <s v="GA"/>
    <x v="0"/>
    <s v="TikTok"/>
    <n v="169.99"/>
    <n v="1"/>
    <s v="Completed"/>
    <x v="35"/>
    <x v="2"/>
    <m/>
    <m/>
    <m/>
    <m/>
    <m/>
    <n v="0"/>
    <n v="0"/>
    <n v="0"/>
  </r>
  <r>
    <s v="02/05/2024"/>
    <s v="GA"/>
    <x v="4"/>
    <s v="TikTok"/>
    <n v="212.49"/>
    <n v="4"/>
    <s v="Completed"/>
    <x v="35"/>
    <x v="2"/>
    <m/>
    <m/>
    <m/>
    <m/>
    <m/>
    <n v="0"/>
    <n v="0"/>
    <n v="0"/>
  </r>
  <r>
    <s v="02/05/2024"/>
    <s v="GA"/>
    <x v="2"/>
    <s v="Blog"/>
    <n v="179.99"/>
    <n v="1"/>
    <s v="Completed"/>
    <x v="35"/>
    <x v="1"/>
    <m/>
    <m/>
    <m/>
    <m/>
    <m/>
    <n v="0"/>
    <n v="0"/>
    <n v="0"/>
  </r>
  <r>
    <s v="02/05/2024"/>
    <s v="GA"/>
    <x v="2"/>
    <s v="Instagram"/>
    <n v="179.99"/>
    <n v="1"/>
    <s v="Completed"/>
    <x v="35"/>
    <x v="0"/>
    <s v="instagram_promo"/>
    <n v="1442.4"/>
    <n v="53442"/>
    <n v="1202"/>
    <s v="texas"/>
    <n v="2.2491673215822763E-2"/>
    <n v="1.2000000000000002"/>
    <n v="8.3194675540765393E-4"/>
  </r>
  <r>
    <s v="02/05/2024"/>
    <s v="GA"/>
    <x v="3"/>
    <s v="Instagram"/>
    <n v="149.99"/>
    <n v="1"/>
    <s v="Completed"/>
    <x v="35"/>
    <x v="0"/>
    <s v="instagram_promo"/>
    <n v="1442.4"/>
    <n v="53442"/>
    <n v="1202"/>
    <s v="texas"/>
    <n v="2.2491673215822763E-2"/>
    <n v="1.2000000000000002"/>
    <n v="8.3194675540765393E-4"/>
  </r>
  <r>
    <s v="02/05/2024"/>
    <s v="VIP"/>
    <x v="3"/>
    <s v="Spotify"/>
    <n v="299.99"/>
    <n v="1"/>
    <s v="Completed"/>
    <x v="35"/>
    <x v="3"/>
    <m/>
    <m/>
    <m/>
    <m/>
    <m/>
    <n v="0"/>
    <n v="0"/>
    <n v="0"/>
  </r>
  <r>
    <s v="02/05/2024"/>
    <s v="GA"/>
    <x v="4"/>
    <s v="Instagram"/>
    <n v="169.99"/>
    <n v="1"/>
    <s v="Completed"/>
    <x v="35"/>
    <x v="0"/>
    <s v="instagram_promo"/>
    <n v="1442.4"/>
    <n v="53442"/>
    <n v="1202"/>
    <s v="texas"/>
    <n v="2.2491673215822763E-2"/>
    <n v="1.2000000000000002"/>
    <n v="8.3194675540765393E-4"/>
  </r>
  <r>
    <s v="02/05/2024"/>
    <s v="GA"/>
    <x v="2"/>
    <s v="Instagram"/>
    <n v="179.99"/>
    <n v="3"/>
    <s v="Completed"/>
    <x v="35"/>
    <x v="0"/>
    <s v="instagram_promo"/>
    <n v="1442.4"/>
    <n v="53442"/>
    <n v="1202"/>
    <s v="texas"/>
    <n v="2.2491673215822763E-2"/>
    <n v="1.2000000000000002"/>
    <n v="2.4958402662229617E-3"/>
  </r>
  <r>
    <s v="02/05/2024"/>
    <s v="GA"/>
    <x v="2"/>
    <s v="Spotify"/>
    <n v="224.99"/>
    <n v="1"/>
    <s v="Completed"/>
    <x v="35"/>
    <x v="3"/>
    <m/>
    <m/>
    <m/>
    <m/>
    <m/>
    <n v="0"/>
    <n v="0"/>
    <n v="0"/>
  </r>
  <r>
    <s v="02/05/2024"/>
    <s v="GA"/>
    <x v="2"/>
    <s v="Spotify"/>
    <n v="179.99"/>
    <n v="2"/>
    <s v="Completed"/>
    <x v="35"/>
    <x v="3"/>
    <m/>
    <m/>
    <m/>
    <m/>
    <m/>
    <n v="0"/>
    <n v="0"/>
    <n v="0"/>
  </r>
  <r>
    <s v="02/05/2024"/>
    <s v="VIP"/>
    <x v="4"/>
    <s v="Spotify"/>
    <n v="339.99"/>
    <n v="2"/>
    <s v="Completed"/>
    <x v="35"/>
    <x v="3"/>
    <m/>
    <m/>
    <m/>
    <m/>
    <m/>
    <n v="0"/>
    <n v="0"/>
    <n v="0"/>
  </r>
  <r>
    <s v="02/05/2024"/>
    <s v="GA"/>
    <x v="0"/>
    <s v="TikTok"/>
    <n v="169.99"/>
    <n v="1"/>
    <s v="Completed"/>
    <x v="35"/>
    <x v="2"/>
    <m/>
    <m/>
    <m/>
    <m/>
    <m/>
    <n v="0"/>
    <n v="0"/>
    <n v="0"/>
  </r>
  <r>
    <s v="02/05/2024"/>
    <m/>
    <x v="3"/>
    <s v="Blog"/>
    <n v="149.99"/>
    <n v="1"/>
    <s v="Completed"/>
    <x v="35"/>
    <x v="1"/>
    <m/>
    <m/>
    <m/>
    <m/>
    <m/>
    <n v="0"/>
    <n v="0"/>
    <n v="0"/>
  </r>
  <r>
    <s v="02/05/2024"/>
    <s v="GA"/>
    <x v="3"/>
    <s v="Instagram"/>
    <n v="187.49"/>
    <n v="2"/>
    <s v="Completed"/>
    <x v="35"/>
    <x v="0"/>
    <s v="instagram_promo"/>
    <n v="1442.4"/>
    <n v="53442"/>
    <n v="1202"/>
    <s v="texas"/>
    <n v="2.2491673215822763E-2"/>
    <n v="1.2000000000000002"/>
    <n v="1.6638935108153079E-3"/>
  </r>
  <r>
    <s v="02/05/2024"/>
    <s v="GA"/>
    <x v="5"/>
    <s v="Blog"/>
    <n v="159.99"/>
    <n v="4"/>
    <s v="Completed"/>
    <x v="35"/>
    <x v="1"/>
    <m/>
    <m/>
    <m/>
    <m/>
    <m/>
    <n v="0"/>
    <n v="0"/>
    <n v="0"/>
  </r>
  <r>
    <s v="02/05/2024"/>
    <s v="GA"/>
    <x v="3"/>
    <s v="Instagram"/>
    <n v="149.99"/>
    <n v="1"/>
    <s v="Completed"/>
    <x v="35"/>
    <x v="0"/>
    <s v="instagram_promo"/>
    <n v="1442.4"/>
    <n v="53442"/>
    <n v="1202"/>
    <s v="texas"/>
    <n v="2.2491673215822763E-2"/>
    <n v="1.2000000000000002"/>
    <n v="8.3194675540765393E-4"/>
  </r>
  <r>
    <s v="02/06/2024"/>
    <s v="VIP"/>
    <x v="5"/>
    <s v="Instagram"/>
    <n v="319.99"/>
    <n v="3"/>
    <s v="Completed"/>
    <x v="36"/>
    <x v="0"/>
    <m/>
    <m/>
    <m/>
    <m/>
    <m/>
    <n v="0"/>
    <n v="0"/>
    <n v="0"/>
  </r>
  <r>
    <s v="02/06/2024"/>
    <s v="GA"/>
    <x v="5"/>
    <s v="TikTok"/>
    <n v="159.99"/>
    <n v="1"/>
    <s v="Completed"/>
    <x v="36"/>
    <x v="2"/>
    <m/>
    <m/>
    <m/>
    <m/>
    <m/>
    <n v="0"/>
    <n v="0"/>
    <n v="0"/>
  </r>
  <r>
    <s v="02/06/2024"/>
    <s v="VIP"/>
    <x v="3"/>
    <s v="Instagram"/>
    <n v="299.99"/>
    <n v="1"/>
    <s v="Completed"/>
    <x v="36"/>
    <x v="0"/>
    <m/>
    <m/>
    <m/>
    <m/>
    <m/>
    <n v="0"/>
    <n v="0"/>
    <n v="0"/>
  </r>
  <r>
    <s v="02/06/2024"/>
    <m/>
    <x v="5"/>
    <s v="TikTok"/>
    <n v="159.99"/>
    <n v="1"/>
    <s v="Completed"/>
    <x v="36"/>
    <x v="2"/>
    <m/>
    <m/>
    <m/>
    <m/>
    <m/>
    <n v="0"/>
    <n v="0"/>
    <n v="0"/>
  </r>
  <r>
    <s v="02/06/2024"/>
    <s v="GA"/>
    <x v="1"/>
    <s v="Spotify"/>
    <n v="249.99"/>
    <n v="4"/>
    <s v="Completed"/>
    <x v="36"/>
    <x v="3"/>
    <s v="spotify_promo"/>
    <n v="2605"/>
    <n v="42492"/>
    <n v="1042"/>
    <s v="texas"/>
    <n v="2.4522263014214441E-2"/>
    <n v="2.5"/>
    <n v="3.838771593090211E-3"/>
  </r>
  <r>
    <s v="02/06/2024"/>
    <s v="GA"/>
    <x v="3"/>
    <s v="Instagram"/>
    <n v="187.49"/>
    <n v="1"/>
    <s v="Completed"/>
    <x v="36"/>
    <x v="0"/>
    <m/>
    <m/>
    <m/>
    <m/>
    <m/>
    <n v="0"/>
    <n v="0"/>
    <n v="0"/>
  </r>
  <r>
    <s v="02/06/2024"/>
    <s v="GA"/>
    <x v="0"/>
    <s v="Instagram"/>
    <n v="169.99"/>
    <n v="1"/>
    <s v="Completed"/>
    <x v="36"/>
    <x v="0"/>
    <m/>
    <m/>
    <m/>
    <m/>
    <m/>
    <n v="0"/>
    <n v="0"/>
    <n v="0"/>
  </r>
  <r>
    <s v="02/06/2024"/>
    <s v="VIP"/>
    <x v="0"/>
    <s v="Instagram"/>
    <n v="339.99"/>
    <n v="4"/>
    <s v="Completed"/>
    <x v="36"/>
    <x v="0"/>
    <m/>
    <m/>
    <m/>
    <m/>
    <m/>
    <n v="0"/>
    <n v="0"/>
    <n v="0"/>
  </r>
  <r>
    <s v="02/06/2024"/>
    <s v="GA"/>
    <x v="3"/>
    <s v="Instagram"/>
    <n v="149.99"/>
    <n v="1"/>
    <s v="Completed"/>
    <x v="36"/>
    <x v="0"/>
    <m/>
    <m/>
    <m/>
    <m/>
    <m/>
    <n v="0"/>
    <n v="0"/>
    <n v="0"/>
  </r>
  <r>
    <s v="02/06/2024"/>
    <s v="GA"/>
    <x v="0"/>
    <s v="TikTok"/>
    <n v="169.99"/>
    <n v="1"/>
    <s v="Completed"/>
    <x v="36"/>
    <x v="2"/>
    <m/>
    <m/>
    <m/>
    <m/>
    <m/>
    <n v="0"/>
    <n v="0"/>
    <n v="0"/>
  </r>
  <r>
    <s v="02/06/2024"/>
    <s v="GA"/>
    <x v="2"/>
    <s v="TikTok"/>
    <n v="179.99"/>
    <n v="2"/>
    <s v="Completed"/>
    <x v="36"/>
    <x v="2"/>
    <m/>
    <m/>
    <m/>
    <m/>
    <m/>
    <n v="0"/>
    <n v="0"/>
    <n v="0"/>
  </r>
  <r>
    <s v="02/06/2024"/>
    <s v="GA"/>
    <x v="0"/>
    <s v="Instagram"/>
    <n v="212.49"/>
    <n v="2"/>
    <s v="Completed"/>
    <x v="36"/>
    <x v="0"/>
    <m/>
    <m/>
    <m/>
    <m/>
    <m/>
    <n v="0"/>
    <n v="0"/>
    <n v="0"/>
  </r>
  <r>
    <s v="02/06/2024"/>
    <s v="GA"/>
    <x v="3"/>
    <s v="Blog"/>
    <n v="149.99"/>
    <n v="1"/>
    <s v="Completed"/>
    <x v="36"/>
    <x v="1"/>
    <s v="blog_promo"/>
    <n v="435.6"/>
    <n v="30992"/>
    <n v="484"/>
    <s v="TX"/>
    <n v="1.5616933402168302E-2"/>
    <n v="0.9"/>
    <n v="2.0661157024793389E-3"/>
  </r>
  <r>
    <s v="02/06/2024"/>
    <s v="GA"/>
    <x v="1"/>
    <s v="TikTok"/>
    <n v="199.99"/>
    <n v="3"/>
    <s v="Completed"/>
    <x v="36"/>
    <x v="2"/>
    <m/>
    <m/>
    <m/>
    <m/>
    <m/>
    <n v="0"/>
    <n v="0"/>
    <n v="0"/>
  </r>
  <r>
    <s v="02/06/2024"/>
    <s v="GA"/>
    <x v="5"/>
    <s v="Spotify"/>
    <n v="159.99"/>
    <n v="2"/>
    <s v="Completed"/>
    <x v="36"/>
    <x v="3"/>
    <s v="spotify_promo"/>
    <n v="2605"/>
    <n v="42492"/>
    <n v="1042"/>
    <s v="texas"/>
    <n v="2.4522263014214441E-2"/>
    <n v="2.5"/>
    <n v="1.9193857965451055E-3"/>
  </r>
  <r>
    <s v="02/06/2024"/>
    <s v="GA"/>
    <x v="3"/>
    <s v="Blog"/>
    <n v="149.99"/>
    <n v="1"/>
    <s v="Completed"/>
    <x v="36"/>
    <x v="1"/>
    <s v="blog_promo"/>
    <n v="435.6"/>
    <n v="30992"/>
    <n v="484"/>
    <s v="TX"/>
    <n v="1.5616933402168302E-2"/>
    <n v="0.9"/>
    <n v="2.0661157024793389E-3"/>
  </r>
  <r>
    <s v="02/06/2024"/>
    <s v="GA"/>
    <x v="0"/>
    <s v="Instagram"/>
    <n v="169.99"/>
    <n v="3"/>
    <s v="Completed"/>
    <x v="36"/>
    <x v="0"/>
    <m/>
    <m/>
    <m/>
    <m/>
    <m/>
    <n v="0"/>
    <n v="0"/>
    <n v="0"/>
  </r>
  <r>
    <s v="02/06/2024"/>
    <m/>
    <x v="4"/>
    <s v="Spotify"/>
    <n v="169.99"/>
    <n v="2"/>
    <s v="Completed"/>
    <x v="36"/>
    <x v="3"/>
    <s v="spotify_promo"/>
    <n v="2605"/>
    <n v="42492"/>
    <n v="1042"/>
    <s v="texas"/>
    <n v="2.4522263014214441E-2"/>
    <n v="2.5"/>
    <n v="1.9193857965451055E-3"/>
  </r>
  <r>
    <s v="02/06/2024"/>
    <m/>
    <x v="4"/>
    <s v="TikTok"/>
    <n v="169.99"/>
    <n v="2"/>
    <s v="Completed"/>
    <x v="36"/>
    <x v="2"/>
    <m/>
    <m/>
    <m/>
    <m/>
    <m/>
    <n v="0"/>
    <n v="0"/>
    <n v="0"/>
  </r>
  <r>
    <s v="02/06/2024"/>
    <s v="GA"/>
    <x v="0"/>
    <s v="TikTok"/>
    <n v="212.49"/>
    <n v="2"/>
    <s v="Completed"/>
    <x v="36"/>
    <x v="2"/>
    <m/>
    <m/>
    <m/>
    <m/>
    <m/>
    <n v="0"/>
    <n v="0"/>
    <n v="0"/>
  </r>
  <r>
    <s v="02/06/2024"/>
    <s v="GA"/>
    <x v="0"/>
    <s v="Spotify"/>
    <n v="169.99"/>
    <n v="1"/>
    <s v="Completed"/>
    <x v="36"/>
    <x v="3"/>
    <s v="spotify_promo"/>
    <n v="2605"/>
    <n v="42492"/>
    <n v="1042"/>
    <s v="texas"/>
    <n v="2.4522263014214441E-2"/>
    <n v="2.5"/>
    <n v="9.5969289827255275E-4"/>
  </r>
  <r>
    <s v="02/06/2024"/>
    <s v="VIP"/>
    <x v="0"/>
    <s v="Spotify"/>
    <n v="339.99"/>
    <n v="1"/>
    <s v="Completed"/>
    <x v="36"/>
    <x v="3"/>
    <s v="spotify_promo"/>
    <n v="2605"/>
    <n v="42492"/>
    <n v="1042"/>
    <s v="texas"/>
    <n v="2.4522263014214441E-2"/>
    <n v="2.5"/>
    <n v="9.5969289827255275E-4"/>
  </r>
  <r>
    <s v="02/06/2024"/>
    <m/>
    <x v="3"/>
    <s v="TikTok"/>
    <n v="149.99"/>
    <n v="1"/>
    <s v="Completed"/>
    <x v="36"/>
    <x v="2"/>
    <m/>
    <m/>
    <m/>
    <m/>
    <m/>
    <n v="0"/>
    <n v="0"/>
    <n v="0"/>
  </r>
  <r>
    <s v="02/06/2024"/>
    <s v="GA"/>
    <x v="2"/>
    <s v="TikTok"/>
    <n v="179.99"/>
    <n v="2"/>
    <s v="Completed"/>
    <x v="36"/>
    <x v="2"/>
    <m/>
    <m/>
    <m/>
    <m/>
    <m/>
    <n v="0"/>
    <n v="0"/>
    <n v="0"/>
  </r>
  <r>
    <s v="02/06/2024"/>
    <s v="GA"/>
    <x v="1"/>
    <s v="Blog"/>
    <n v="199.99"/>
    <n v="1"/>
    <s v="Completed"/>
    <x v="36"/>
    <x v="1"/>
    <s v="blog_promo"/>
    <n v="435.6"/>
    <n v="30992"/>
    <n v="484"/>
    <s v="TX"/>
    <n v="1.5616933402168302E-2"/>
    <n v="0.9"/>
    <n v="2.0661157024793389E-3"/>
  </r>
  <r>
    <s v="02/06/2024"/>
    <s v="GA"/>
    <x v="3"/>
    <s v="Blog"/>
    <n v="149.99"/>
    <n v="1"/>
    <s v="Completed"/>
    <x v="36"/>
    <x v="1"/>
    <s v="blog_promo"/>
    <n v="435.6"/>
    <n v="30992"/>
    <n v="484"/>
    <s v="TX"/>
    <n v="1.5616933402168302E-2"/>
    <n v="0.9"/>
    <n v="2.0661157024793389E-3"/>
  </r>
  <r>
    <s v="02/06/2024"/>
    <s v="GA"/>
    <x v="3"/>
    <s v="Blog"/>
    <n v="149.99"/>
    <n v="1"/>
    <s v="Completed"/>
    <x v="36"/>
    <x v="1"/>
    <s v="blog_promo"/>
    <n v="435.6"/>
    <n v="30992"/>
    <n v="484"/>
    <s v="TX"/>
    <n v="1.5616933402168302E-2"/>
    <n v="0.9"/>
    <n v="2.0661157024793389E-3"/>
  </r>
  <r>
    <s v="02/06/2024"/>
    <s v="GA"/>
    <x v="3"/>
    <s v="Blog"/>
    <n v="149.99"/>
    <n v="1"/>
    <s v="Completed"/>
    <x v="36"/>
    <x v="1"/>
    <s v="blog_promo"/>
    <n v="435.6"/>
    <n v="30992"/>
    <n v="484"/>
    <s v="TX"/>
    <n v="1.5616933402168302E-2"/>
    <n v="0.9"/>
    <n v="2.0661157024793389E-3"/>
  </r>
  <r>
    <s v="02/06/2024"/>
    <s v="VIP"/>
    <x v="0"/>
    <s v="TikTok"/>
    <n v="339.99"/>
    <n v="3"/>
    <s v="Completed"/>
    <x v="36"/>
    <x v="2"/>
    <m/>
    <m/>
    <m/>
    <m/>
    <m/>
    <n v="0"/>
    <n v="0"/>
    <n v="0"/>
  </r>
  <r>
    <s v="02/06/2024"/>
    <m/>
    <x v="3"/>
    <s v="TikTok"/>
    <n v="149.99"/>
    <n v="1"/>
    <s v="Completed"/>
    <x v="36"/>
    <x v="2"/>
    <m/>
    <m/>
    <m/>
    <m/>
    <m/>
    <n v="0"/>
    <n v="0"/>
    <n v="0"/>
  </r>
  <r>
    <s v="02/06/2024"/>
    <s v="GA"/>
    <x v="6"/>
    <s v="Blog"/>
    <n v="199.99"/>
    <n v="1"/>
    <s v="Completed"/>
    <x v="36"/>
    <x v="1"/>
    <s v="blog_promo"/>
    <n v="435.6"/>
    <n v="30992"/>
    <n v="484"/>
    <s v="TX"/>
    <n v="1.5616933402168302E-2"/>
    <n v="0.9"/>
    <n v="2.0661157024793389E-3"/>
  </r>
  <r>
    <s v="02/06/2024"/>
    <s v="GA"/>
    <x v="0"/>
    <s v="Spotify"/>
    <n v="212.49"/>
    <n v="1"/>
    <s v="Completed"/>
    <x v="36"/>
    <x v="3"/>
    <s v="spotify_promo"/>
    <n v="2605"/>
    <n v="42492"/>
    <n v="1042"/>
    <s v="texas"/>
    <n v="2.4522263014214441E-2"/>
    <n v="2.5"/>
    <n v="9.5969289827255275E-4"/>
  </r>
  <r>
    <s v="02/06/2024"/>
    <s v="GA"/>
    <x v="3"/>
    <s v="Instagram"/>
    <n v="149.99"/>
    <n v="3"/>
    <s v="Completed"/>
    <x v="36"/>
    <x v="0"/>
    <m/>
    <m/>
    <m/>
    <m/>
    <m/>
    <n v="0"/>
    <n v="0"/>
    <n v="0"/>
  </r>
  <r>
    <s v="02/06/2024"/>
    <s v="VIP"/>
    <x v="2"/>
    <s v="Instagram"/>
    <n v="359.99"/>
    <n v="2"/>
    <s v="Completed"/>
    <x v="36"/>
    <x v="0"/>
    <m/>
    <m/>
    <m/>
    <m/>
    <m/>
    <n v="0"/>
    <n v="0"/>
    <n v="0"/>
  </r>
  <r>
    <s v="02/06/2024"/>
    <s v="GA"/>
    <x v="3"/>
    <s v="TikTok"/>
    <n v="187.49"/>
    <n v="1"/>
    <s v="Completed"/>
    <x v="36"/>
    <x v="2"/>
    <m/>
    <m/>
    <m/>
    <m/>
    <m/>
    <n v="0"/>
    <n v="0"/>
    <n v="0"/>
  </r>
  <r>
    <s v="02/06/2024"/>
    <s v="GA"/>
    <x v="4"/>
    <s v="Instagram"/>
    <n v="169.99"/>
    <n v="1"/>
    <s v="Completed"/>
    <x v="36"/>
    <x v="0"/>
    <m/>
    <m/>
    <m/>
    <m/>
    <m/>
    <n v="0"/>
    <n v="0"/>
    <n v="0"/>
  </r>
  <r>
    <s v="02/06/2024"/>
    <s v="GA"/>
    <x v="4"/>
    <s v="TikTok"/>
    <n v="169.99"/>
    <n v="1"/>
    <s v="Completed"/>
    <x v="36"/>
    <x v="2"/>
    <m/>
    <m/>
    <m/>
    <m/>
    <m/>
    <n v="0"/>
    <n v="0"/>
    <n v="0"/>
  </r>
  <r>
    <s v="02/06/2024"/>
    <s v="GA"/>
    <x v="1"/>
    <s v="Instagram"/>
    <n v="249.99"/>
    <n v="1"/>
    <s v="Completed"/>
    <x v="36"/>
    <x v="0"/>
    <m/>
    <m/>
    <m/>
    <m/>
    <m/>
    <n v="0"/>
    <n v="0"/>
    <n v="0"/>
  </r>
  <r>
    <s v="02/06/2024"/>
    <s v="GA"/>
    <x v="2"/>
    <s v="Instagram"/>
    <n v="179.99"/>
    <n v="1"/>
    <s v="Completed"/>
    <x v="36"/>
    <x v="0"/>
    <m/>
    <m/>
    <m/>
    <m/>
    <m/>
    <n v="0"/>
    <n v="0"/>
    <n v="0"/>
  </r>
  <r>
    <s v="02/06/2024"/>
    <s v="GA"/>
    <x v="3"/>
    <s v="Instagram"/>
    <n v="149.99"/>
    <n v="2"/>
    <s v="Completed"/>
    <x v="36"/>
    <x v="0"/>
    <m/>
    <m/>
    <m/>
    <m/>
    <m/>
    <n v="0"/>
    <n v="0"/>
    <n v="0"/>
  </r>
  <r>
    <s v="02/06/2024"/>
    <s v="GA"/>
    <x v="5"/>
    <s v="TikTok"/>
    <n v="159.99"/>
    <n v="1"/>
    <s v="Completed"/>
    <x v="36"/>
    <x v="2"/>
    <m/>
    <m/>
    <m/>
    <m/>
    <m/>
    <n v="0"/>
    <n v="0"/>
    <n v="0"/>
  </r>
  <r>
    <s v="02/06/2024"/>
    <s v="GA"/>
    <x v="4"/>
    <s v="Spotify"/>
    <n v="169.99"/>
    <n v="2"/>
    <s v="Completed"/>
    <x v="36"/>
    <x v="3"/>
    <s v="spotify_promo"/>
    <n v="2605"/>
    <n v="42492"/>
    <n v="1042"/>
    <s v="texas"/>
    <n v="2.4522263014214441E-2"/>
    <n v="2.5"/>
    <n v="1.9193857965451055E-3"/>
  </r>
  <r>
    <s v="02/06/2024"/>
    <s v="GA"/>
    <x v="5"/>
    <s v="Instagram"/>
    <n v="159.99"/>
    <n v="1"/>
    <s v="Completed"/>
    <x v="36"/>
    <x v="0"/>
    <m/>
    <m/>
    <m/>
    <m/>
    <m/>
    <n v="0"/>
    <n v="0"/>
    <n v="0"/>
  </r>
  <r>
    <s v="02/06/2024"/>
    <s v="GA"/>
    <x v="6"/>
    <s v="Spotify"/>
    <n v="199.99"/>
    <n v="2"/>
    <s v="Completed"/>
    <x v="36"/>
    <x v="3"/>
    <s v="spotify_promo"/>
    <n v="2605"/>
    <n v="42492"/>
    <n v="1042"/>
    <s v="texas"/>
    <n v="2.4522263014214441E-2"/>
    <n v="2.5"/>
    <n v="1.9193857965451055E-3"/>
  </r>
  <r>
    <s v="02/06/2024"/>
    <s v="GA"/>
    <x v="1"/>
    <s v="TikTok"/>
    <n v="199.99"/>
    <n v="1"/>
    <s v="Completed"/>
    <x v="36"/>
    <x v="2"/>
    <m/>
    <m/>
    <m/>
    <m/>
    <m/>
    <n v="0"/>
    <n v="0"/>
    <n v="0"/>
  </r>
  <r>
    <s v="02/06/2024"/>
    <s v="GA"/>
    <x v="5"/>
    <s v="TikTok"/>
    <n v="159.99"/>
    <n v="1"/>
    <s v="Completed"/>
    <x v="36"/>
    <x v="2"/>
    <m/>
    <m/>
    <m/>
    <m/>
    <m/>
    <n v="0"/>
    <n v="0"/>
    <n v="0"/>
  </r>
  <r>
    <s v="02/06/2024"/>
    <s v="GA"/>
    <x v="4"/>
    <s v="Instagram"/>
    <n v="212.49"/>
    <n v="1"/>
    <s v="Completed"/>
    <x v="36"/>
    <x v="0"/>
    <m/>
    <m/>
    <m/>
    <m/>
    <m/>
    <n v="0"/>
    <n v="0"/>
    <n v="0"/>
  </r>
  <r>
    <s v="02/06/2024"/>
    <s v="GA"/>
    <x v="2"/>
    <s v="Spotify"/>
    <n v="179.99"/>
    <n v="2"/>
    <s v="Completed"/>
    <x v="36"/>
    <x v="3"/>
    <s v="spotify_promo"/>
    <n v="2605"/>
    <n v="42492"/>
    <n v="1042"/>
    <s v="texas"/>
    <n v="2.4522263014214441E-2"/>
    <n v="2.5"/>
    <n v="1.9193857965451055E-3"/>
  </r>
  <r>
    <s v="02/06/2024"/>
    <m/>
    <x v="5"/>
    <s v="TikTok"/>
    <n v="159.99"/>
    <n v="2"/>
    <s v="Completed"/>
    <x v="36"/>
    <x v="2"/>
    <m/>
    <m/>
    <m/>
    <m/>
    <m/>
    <n v="0"/>
    <n v="0"/>
    <n v="0"/>
  </r>
  <r>
    <s v="02/06/2024"/>
    <s v="GA"/>
    <x v="6"/>
    <s v="Instagram"/>
    <n v="199.99"/>
    <n v="3"/>
    <s v="Completed"/>
    <x v="36"/>
    <x v="0"/>
    <m/>
    <m/>
    <m/>
    <m/>
    <m/>
    <n v="0"/>
    <n v="0"/>
    <n v="0"/>
  </r>
  <r>
    <s v="02/06/2024"/>
    <s v="GA"/>
    <x v="0"/>
    <s v="Spotify"/>
    <n v="212.49"/>
    <n v="1"/>
    <s v="Completed"/>
    <x v="36"/>
    <x v="3"/>
    <s v="spotify_promo"/>
    <n v="2605"/>
    <n v="42492"/>
    <n v="1042"/>
    <s v="texas"/>
    <n v="2.4522263014214441E-2"/>
    <n v="2.5"/>
    <n v="9.5969289827255275E-4"/>
  </r>
  <r>
    <s v="02/06/2024"/>
    <s v="VIP"/>
    <x v="3"/>
    <s v="TikTok"/>
    <n v="299.99"/>
    <n v="1"/>
    <s v="Completed"/>
    <x v="36"/>
    <x v="2"/>
    <m/>
    <m/>
    <m/>
    <m/>
    <m/>
    <n v="0"/>
    <n v="0"/>
    <n v="0"/>
  </r>
  <r>
    <s v="02/06/2024"/>
    <s v="GA"/>
    <x v="4"/>
    <s v="Instagram"/>
    <n v="212.49"/>
    <n v="3"/>
    <s v="Completed"/>
    <x v="36"/>
    <x v="0"/>
    <m/>
    <m/>
    <m/>
    <m/>
    <m/>
    <n v="0"/>
    <n v="0"/>
    <n v="0"/>
  </r>
  <r>
    <s v="02/06/2024"/>
    <s v="GA"/>
    <x v="3"/>
    <s v="Instagram"/>
    <n v="149.99"/>
    <n v="1"/>
    <s v="Completed"/>
    <x v="36"/>
    <x v="0"/>
    <m/>
    <m/>
    <m/>
    <m/>
    <m/>
    <n v="0"/>
    <n v="0"/>
    <n v="0"/>
  </r>
  <r>
    <s v="02/06/2024"/>
    <s v="GA"/>
    <x v="6"/>
    <s v="Instagram"/>
    <n v="199.99"/>
    <n v="1"/>
    <s v="Completed"/>
    <x v="36"/>
    <x v="0"/>
    <m/>
    <m/>
    <m/>
    <m/>
    <m/>
    <n v="0"/>
    <n v="0"/>
    <n v="0"/>
  </r>
  <r>
    <s v="02/06/2024"/>
    <s v="GA"/>
    <x v="0"/>
    <s v="Blog"/>
    <n v="212.49"/>
    <n v="1"/>
    <s v="Completed"/>
    <x v="36"/>
    <x v="1"/>
    <s v="blog_promo"/>
    <n v="435.6"/>
    <n v="30992"/>
    <n v="484"/>
    <s v="TX"/>
    <n v="1.5616933402168302E-2"/>
    <n v="0.9"/>
    <n v="2.0661157024793389E-3"/>
  </r>
  <r>
    <s v="02/06/2024"/>
    <s v="GA"/>
    <x v="4"/>
    <s v="Instagram"/>
    <n v="169.99"/>
    <n v="2"/>
    <s v="Completed"/>
    <x v="36"/>
    <x v="0"/>
    <m/>
    <m/>
    <m/>
    <m/>
    <m/>
    <n v="0"/>
    <n v="0"/>
    <n v="0"/>
  </r>
  <r>
    <s v="02/06/2024"/>
    <s v="GA"/>
    <x v="3"/>
    <s v="Instagram"/>
    <n v="149.99"/>
    <n v="3"/>
    <s v="Completed"/>
    <x v="36"/>
    <x v="0"/>
    <m/>
    <m/>
    <m/>
    <m/>
    <m/>
    <n v="0"/>
    <n v="0"/>
    <n v="0"/>
  </r>
  <r>
    <s v="02/06/2024"/>
    <s v="GA"/>
    <x v="4"/>
    <s v="TikTok"/>
    <n v="212.49"/>
    <n v="1"/>
    <s v="Completed"/>
    <x v="36"/>
    <x v="2"/>
    <m/>
    <m/>
    <m/>
    <m/>
    <m/>
    <n v="0"/>
    <n v="0"/>
    <n v="0"/>
  </r>
  <r>
    <s v="02/06/2024"/>
    <s v="GA"/>
    <x v="0"/>
    <s v="Spotify"/>
    <n v="212.49"/>
    <n v="2"/>
    <s v="Completed"/>
    <x v="36"/>
    <x v="3"/>
    <s v="spotify_promo"/>
    <n v="2605"/>
    <n v="42492"/>
    <n v="1042"/>
    <s v="texas"/>
    <n v="2.4522263014214441E-2"/>
    <n v="2.5"/>
    <n v="1.9193857965451055E-3"/>
  </r>
  <r>
    <s v="02/06/2024"/>
    <s v="GA"/>
    <x v="3"/>
    <s v="TikTok"/>
    <n v="149.99"/>
    <n v="1"/>
    <s v="Completed"/>
    <x v="36"/>
    <x v="2"/>
    <m/>
    <m/>
    <m/>
    <m/>
    <m/>
    <n v="0"/>
    <n v="0"/>
    <n v="0"/>
  </r>
  <r>
    <s v="02/06/2024"/>
    <s v="GA"/>
    <x v="3"/>
    <s v="Spotify"/>
    <n v="149.99"/>
    <n v="1"/>
    <s v="Completed"/>
    <x v="36"/>
    <x v="3"/>
    <s v="spotify_promo"/>
    <n v="2605"/>
    <n v="42492"/>
    <n v="1042"/>
    <s v="texas"/>
    <n v="2.4522263014214441E-2"/>
    <n v="2.5"/>
    <n v="9.5969289827255275E-4"/>
  </r>
  <r>
    <s v="02/06/2024"/>
    <s v="GA"/>
    <x v="3"/>
    <s v="Instagram"/>
    <n v="149.99"/>
    <n v="1"/>
    <s v="Completed"/>
    <x v="36"/>
    <x v="0"/>
    <m/>
    <m/>
    <m/>
    <m/>
    <m/>
    <n v="0"/>
    <n v="0"/>
    <n v="0"/>
  </r>
  <r>
    <s v="02/06/2024"/>
    <s v="GA"/>
    <x v="3"/>
    <s v="Blog"/>
    <n v="149.99"/>
    <n v="2"/>
    <s v="Completed"/>
    <x v="36"/>
    <x v="1"/>
    <s v="blog_promo"/>
    <n v="435.6"/>
    <n v="30992"/>
    <n v="484"/>
    <s v="TX"/>
    <n v="1.5616933402168302E-2"/>
    <n v="0.9"/>
    <n v="4.1322314049586778E-3"/>
  </r>
  <r>
    <s v="02/06/2024"/>
    <s v="GA"/>
    <x v="3"/>
    <s v="Blog"/>
    <n v="149.99"/>
    <n v="1"/>
    <s v="Completed"/>
    <x v="36"/>
    <x v="1"/>
    <s v="blog_promo"/>
    <n v="435.6"/>
    <n v="30992"/>
    <n v="484"/>
    <s v="TX"/>
    <n v="1.5616933402168302E-2"/>
    <n v="0.9"/>
    <n v="2.0661157024793389E-3"/>
  </r>
  <r>
    <s v="02/06/2024"/>
    <m/>
    <x v="3"/>
    <s v="Instagram"/>
    <n v="149.99"/>
    <n v="1"/>
    <s v="Completed"/>
    <x v="36"/>
    <x v="0"/>
    <m/>
    <m/>
    <m/>
    <m/>
    <m/>
    <n v="0"/>
    <n v="0"/>
    <n v="0"/>
  </r>
  <r>
    <s v="02/06/2024"/>
    <s v="GA"/>
    <x v="4"/>
    <s v="Instagram"/>
    <n v="169.99"/>
    <n v="2"/>
    <s v="Completed"/>
    <x v="36"/>
    <x v="0"/>
    <m/>
    <m/>
    <m/>
    <m/>
    <m/>
    <n v="0"/>
    <n v="0"/>
    <n v="0"/>
  </r>
  <r>
    <s v="02/06/2024"/>
    <s v="GA"/>
    <x v="4"/>
    <s v="Spotify"/>
    <n v="169.99"/>
    <n v="1"/>
    <s v="Completed"/>
    <x v="36"/>
    <x v="3"/>
    <s v="spotify_promo"/>
    <n v="2605"/>
    <n v="42492"/>
    <n v="1042"/>
    <s v="texas"/>
    <n v="2.4522263014214441E-2"/>
    <n v="2.5"/>
    <n v="9.5969289827255275E-4"/>
  </r>
  <r>
    <s v="02/06/2024"/>
    <s v="VIP"/>
    <x v="2"/>
    <s v="Instagram"/>
    <n v="359.99"/>
    <n v="1"/>
    <s v="Completed"/>
    <x v="36"/>
    <x v="0"/>
    <m/>
    <m/>
    <m/>
    <m/>
    <m/>
    <n v="0"/>
    <n v="0"/>
    <n v="0"/>
  </r>
  <r>
    <s v="02/06/2024"/>
    <s v="GA"/>
    <x v="3"/>
    <s v="TikTok"/>
    <n v="149.99"/>
    <n v="2"/>
    <s v="Completed"/>
    <x v="36"/>
    <x v="2"/>
    <m/>
    <m/>
    <m/>
    <m/>
    <m/>
    <n v="0"/>
    <n v="0"/>
    <n v="0"/>
  </r>
  <r>
    <s v="02/06/2024"/>
    <s v="GA"/>
    <x v="5"/>
    <s v="Instagram"/>
    <n v="199.99"/>
    <n v="1"/>
    <s v="Completed"/>
    <x v="36"/>
    <x v="0"/>
    <m/>
    <m/>
    <m/>
    <m/>
    <m/>
    <n v="0"/>
    <n v="0"/>
    <n v="0"/>
  </r>
  <r>
    <s v="02/06/2024"/>
    <s v="GA"/>
    <x v="2"/>
    <s v="Instagram"/>
    <n v="224.99"/>
    <n v="1"/>
    <s v="Completed"/>
    <x v="36"/>
    <x v="0"/>
    <m/>
    <m/>
    <m/>
    <m/>
    <m/>
    <n v="0"/>
    <n v="0"/>
    <n v="0"/>
  </r>
  <r>
    <s v="02/06/2024"/>
    <s v="GA"/>
    <x v="2"/>
    <s v="Instagram"/>
    <n v="179.99"/>
    <n v="1"/>
    <s v="Completed"/>
    <x v="36"/>
    <x v="0"/>
    <m/>
    <m/>
    <m/>
    <m/>
    <m/>
    <n v="0"/>
    <n v="0"/>
    <n v="0"/>
  </r>
  <r>
    <s v="02/06/2024"/>
    <s v="GA"/>
    <x v="3"/>
    <s v="Instagram"/>
    <n v="149.99"/>
    <n v="3"/>
    <s v="Completed"/>
    <x v="36"/>
    <x v="0"/>
    <m/>
    <m/>
    <m/>
    <m/>
    <m/>
    <n v="0"/>
    <n v="0"/>
    <n v="0"/>
  </r>
  <r>
    <s v="02/06/2024"/>
    <s v="GA"/>
    <x v="3"/>
    <s v="Instagram"/>
    <n v="149.99"/>
    <n v="1"/>
    <s v="Completed"/>
    <x v="36"/>
    <x v="0"/>
    <m/>
    <m/>
    <m/>
    <m/>
    <m/>
    <n v="0"/>
    <n v="0"/>
    <n v="0"/>
  </r>
  <r>
    <s v="02/06/2024"/>
    <s v="VIP"/>
    <x v="3"/>
    <s v="TikTok"/>
    <n v="299.99"/>
    <n v="3"/>
    <s v="Completed"/>
    <x v="36"/>
    <x v="2"/>
    <m/>
    <m/>
    <m/>
    <m/>
    <m/>
    <n v="0"/>
    <n v="0"/>
    <n v="0"/>
  </r>
  <r>
    <s v="02/06/2024"/>
    <s v="GA"/>
    <x v="2"/>
    <s v="Instagram"/>
    <n v="179.99"/>
    <n v="1"/>
    <s v="Completed"/>
    <x v="36"/>
    <x v="0"/>
    <m/>
    <m/>
    <m/>
    <m/>
    <m/>
    <n v="0"/>
    <n v="0"/>
    <n v="0"/>
  </r>
  <r>
    <s v="02/06/2024"/>
    <s v="VIP"/>
    <x v="5"/>
    <s v="Instagram"/>
    <n v="319.99"/>
    <n v="1"/>
    <s v="Completed"/>
    <x v="36"/>
    <x v="0"/>
    <m/>
    <m/>
    <m/>
    <m/>
    <m/>
    <n v="0"/>
    <n v="0"/>
    <n v="0"/>
  </r>
  <r>
    <s v="02/06/2024"/>
    <s v="GA"/>
    <x v="4"/>
    <s v="Instagram"/>
    <n v="169.99"/>
    <n v="2"/>
    <s v="Completed"/>
    <x v="36"/>
    <x v="0"/>
    <m/>
    <m/>
    <m/>
    <m/>
    <m/>
    <n v="0"/>
    <n v="0"/>
    <n v="0"/>
  </r>
  <r>
    <s v="02/06/2024"/>
    <s v="GA"/>
    <x v="0"/>
    <s v="Spotify"/>
    <n v="169.99"/>
    <n v="1"/>
    <s v="Completed"/>
    <x v="36"/>
    <x v="3"/>
    <s v="spotify_promo"/>
    <n v="2605"/>
    <n v="42492"/>
    <n v="1042"/>
    <s v="texas"/>
    <n v="2.4522263014214441E-2"/>
    <n v="2.5"/>
    <n v="9.5969289827255275E-4"/>
  </r>
  <r>
    <s v="02/06/2024"/>
    <s v="GA"/>
    <x v="3"/>
    <s v="TikTok"/>
    <n v="149.99"/>
    <n v="2"/>
    <s v="Completed"/>
    <x v="36"/>
    <x v="2"/>
    <m/>
    <m/>
    <m/>
    <m/>
    <m/>
    <n v="0"/>
    <n v="0"/>
    <n v="0"/>
  </r>
  <r>
    <s v="02/06/2024"/>
    <m/>
    <x v="3"/>
    <s v="Instagram"/>
    <n v="149.99"/>
    <n v="1"/>
    <s v="Completed"/>
    <x v="36"/>
    <x v="0"/>
    <m/>
    <m/>
    <m/>
    <m/>
    <m/>
    <n v="0"/>
    <n v="0"/>
    <n v="0"/>
  </r>
  <r>
    <s v="02/06/2024"/>
    <s v="VIP"/>
    <x v="3"/>
    <s v="TikTok"/>
    <n v="299.99"/>
    <n v="1"/>
    <s v="Completed"/>
    <x v="36"/>
    <x v="2"/>
    <m/>
    <m/>
    <m/>
    <m/>
    <m/>
    <n v="0"/>
    <n v="0"/>
    <n v="0"/>
  </r>
  <r>
    <s v="02/06/2024"/>
    <s v="GA"/>
    <x v="5"/>
    <s v="Instagram"/>
    <n v="159.99"/>
    <n v="3"/>
    <s v="Completed"/>
    <x v="36"/>
    <x v="0"/>
    <m/>
    <m/>
    <m/>
    <m/>
    <m/>
    <n v="0"/>
    <n v="0"/>
    <n v="0"/>
  </r>
  <r>
    <s v="02/06/2024"/>
    <m/>
    <x v="3"/>
    <s v="Spotify"/>
    <n v="149.99"/>
    <n v="2"/>
    <s v="Completed"/>
    <x v="36"/>
    <x v="3"/>
    <s v="spotify_promo"/>
    <n v="2605"/>
    <n v="42492"/>
    <n v="1042"/>
    <s v="texas"/>
    <n v="2.4522263014214441E-2"/>
    <n v="2.5"/>
    <n v="1.9193857965451055E-3"/>
  </r>
  <r>
    <s v="02/06/2024"/>
    <s v="GA"/>
    <x v="5"/>
    <s v="Spotify"/>
    <n v="159.99"/>
    <n v="1"/>
    <s v="Completed"/>
    <x v="36"/>
    <x v="3"/>
    <s v="spotify_promo"/>
    <n v="2605"/>
    <n v="42492"/>
    <n v="1042"/>
    <s v="texas"/>
    <n v="2.4522263014214441E-2"/>
    <n v="2.5"/>
    <n v="9.5969289827255275E-4"/>
  </r>
  <r>
    <s v="02/06/2024"/>
    <s v="GA"/>
    <x v="2"/>
    <s v="Spotify"/>
    <n v="179.99"/>
    <n v="3"/>
    <s v="Completed"/>
    <x v="36"/>
    <x v="3"/>
    <s v="spotify_promo"/>
    <n v="2605"/>
    <n v="42492"/>
    <n v="1042"/>
    <s v="texas"/>
    <n v="2.4522263014214441E-2"/>
    <n v="2.5"/>
    <n v="2.8790786948176585E-3"/>
  </r>
  <r>
    <s v="02/06/2024"/>
    <s v="GA"/>
    <x v="5"/>
    <s v="Spotify"/>
    <n v="159.99"/>
    <n v="1"/>
    <s v="Completed"/>
    <x v="36"/>
    <x v="3"/>
    <s v="spotify_promo"/>
    <n v="2605"/>
    <n v="42492"/>
    <n v="1042"/>
    <s v="texas"/>
    <n v="2.4522263014214441E-2"/>
    <n v="2.5"/>
    <n v="9.5969289827255275E-4"/>
  </r>
  <r>
    <s v="02/06/2024"/>
    <s v="VIP"/>
    <x v="3"/>
    <s v="TikTok"/>
    <n v="299.99"/>
    <n v="2"/>
    <s v="Completed"/>
    <x v="36"/>
    <x v="2"/>
    <m/>
    <m/>
    <m/>
    <m/>
    <m/>
    <n v="0"/>
    <n v="0"/>
    <n v="0"/>
  </r>
  <r>
    <s v="02/06/2024"/>
    <s v="GA"/>
    <x v="3"/>
    <s v="Instagram"/>
    <n v="149.99"/>
    <n v="1"/>
    <s v="Completed"/>
    <x v="36"/>
    <x v="0"/>
    <m/>
    <m/>
    <m/>
    <m/>
    <m/>
    <n v="0"/>
    <n v="0"/>
    <n v="0"/>
  </r>
  <r>
    <s v="02/06/2024"/>
    <s v="GA"/>
    <x v="2"/>
    <s v="Blog"/>
    <n v="179.99"/>
    <n v="2"/>
    <s v="Completed"/>
    <x v="36"/>
    <x v="1"/>
    <s v="blog_promo"/>
    <n v="435.6"/>
    <n v="30992"/>
    <n v="484"/>
    <s v="TX"/>
    <n v="1.5616933402168302E-2"/>
    <n v="0.9"/>
    <n v="4.1322314049586778E-3"/>
  </r>
  <r>
    <s v="02/06/2024"/>
    <s v="GA"/>
    <x v="5"/>
    <s v="TikTok"/>
    <n v="159.99"/>
    <n v="3"/>
    <s v="Completed"/>
    <x v="36"/>
    <x v="2"/>
    <m/>
    <m/>
    <m/>
    <m/>
    <m/>
    <n v="0"/>
    <n v="0"/>
    <n v="0"/>
  </r>
  <r>
    <s v="02/06/2024"/>
    <s v="GA"/>
    <x v="3"/>
    <s v="Instagram"/>
    <n v="149.99"/>
    <n v="1"/>
    <s v="Completed"/>
    <x v="36"/>
    <x v="0"/>
    <m/>
    <m/>
    <m/>
    <m/>
    <m/>
    <n v="0"/>
    <n v="0"/>
    <n v="0"/>
  </r>
  <r>
    <s v="02/06/2024"/>
    <s v="GA"/>
    <x v="0"/>
    <s v="Instagram"/>
    <n v="212.49"/>
    <n v="1"/>
    <s v="Completed"/>
    <x v="36"/>
    <x v="0"/>
    <m/>
    <m/>
    <m/>
    <m/>
    <m/>
    <n v="0"/>
    <n v="0"/>
    <n v="0"/>
  </r>
  <r>
    <s v="02/06/2024"/>
    <s v="GA"/>
    <x v="5"/>
    <s v="Spotify"/>
    <n v="199.99"/>
    <n v="3"/>
    <s v="Completed"/>
    <x v="36"/>
    <x v="3"/>
    <s v="spotify_promo"/>
    <n v="2605"/>
    <n v="42492"/>
    <n v="1042"/>
    <s v="texas"/>
    <n v="2.4522263014214441E-2"/>
    <n v="2.5"/>
    <n v="2.8790786948176585E-3"/>
  </r>
  <r>
    <s v="02/06/2024"/>
    <m/>
    <x v="2"/>
    <s v="Instagram"/>
    <n v="179.99"/>
    <n v="2"/>
    <s v="Completed"/>
    <x v="36"/>
    <x v="0"/>
    <m/>
    <m/>
    <m/>
    <m/>
    <m/>
    <n v="0"/>
    <n v="0"/>
    <n v="0"/>
  </r>
  <r>
    <s v="02/06/2024"/>
    <s v="GA"/>
    <x v="3"/>
    <s v="Spotify"/>
    <n v="187.49"/>
    <n v="1"/>
    <s v="Completed"/>
    <x v="36"/>
    <x v="3"/>
    <s v="spotify_promo"/>
    <n v="2605"/>
    <n v="42492"/>
    <n v="1042"/>
    <s v="texas"/>
    <n v="2.4522263014214441E-2"/>
    <n v="2.5"/>
    <n v="9.5969289827255275E-4"/>
  </r>
  <r>
    <s v="02/06/2024"/>
    <s v="GA"/>
    <x v="0"/>
    <s v="TikTok"/>
    <n v="169.99"/>
    <n v="1"/>
    <s v="Completed"/>
    <x v="36"/>
    <x v="2"/>
    <m/>
    <m/>
    <m/>
    <m/>
    <m/>
    <n v="0"/>
    <n v="0"/>
    <n v="0"/>
  </r>
  <r>
    <s v="02/06/2024"/>
    <s v="GA"/>
    <x v="3"/>
    <s v="Spotify"/>
    <n v="149.99"/>
    <n v="1"/>
    <s v="Completed"/>
    <x v="36"/>
    <x v="3"/>
    <s v="spotify_promo"/>
    <n v="2605"/>
    <n v="42492"/>
    <n v="1042"/>
    <s v="texas"/>
    <n v="2.4522263014214441E-2"/>
    <n v="2.5"/>
    <n v="9.5969289827255275E-4"/>
  </r>
  <r>
    <s v="02/06/2024"/>
    <s v="GA"/>
    <x v="0"/>
    <s v="Blog"/>
    <n v="169.99"/>
    <n v="3"/>
    <s v="Completed"/>
    <x v="36"/>
    <x v="1"/>
    <s v="blog_promo"/>
    <n v="435.6"/>
    <n v="30992"/>
    <n v="484"/>
    <s v="TX"/>
    <n v="1.5616933402168302E-2"/>
    <n v="0.9"/>
    <n v="6.1983471074380167E-3"/>
  </r>
  <r>
    <s v="02/06/2024"/>
    <m/>
    <x v="2"/>
    <s v="TikTok"/>
    <n v="179.99"/>
    <n v="1"/>
    <s v="Completed"/>
    <x v="36"/>
    <x v="2"/>
    <m/>
    <m/>
    <m/>
    <m/>
    <m/>
    <n v="0"/>
    <n v="0"/>
    <n v="0"/>
  </r>
  <r>
    <s v="02/06/2024"/>
    <s v="GA"/>
    <x v="3"/>
    <s v="TikTok"/>
    <n v="149.99"/>
    <n v="3"/>
    <s v="Completed"/>
    <x v="36"/>
    <x v="2"/>
    <m/>
    <m/>
    <m/>
    <m/>
    <m/>
    <n v="0"/>
    <n v="0"/>
    <n v="0"/>
  </r>
  <r>
    <s v="02/06/2024"/>
    <s v="VIP"/>
    <x v="3"/>
    <s v="Blog"/>
    <n v="299.99"/>
    <n v="1"/>
    <s v="Completed"/>
    <x v="36"/>
    <x v="1"/>
    <s v="blog_promo"/>
    <n v="435.6"/>
    <n v="30992"/>
    <n v="484"/>
    <s v="TX"/>
    <n v="1.5616933402168302E-2"/>
    <n v="0.9"/>
    <n v="2.0661157024793389E-3"/>
  </r>
  <r>
    <s v="02/06/2024"/>
    <s v="GA"/>
    <x v="4"/>
    <s v="TikTok"/>
    <n v="169.99"/>
    <n v="1"/>
    <s v="Completed"/>
    <x v="36"/>
    <x v="2"/>
    <m/>
    <m/>
    <m/>
    <m/>
    <m/>
    <n v="0"/>
    <n v="0"/>
    <n v="0"/>
  </r>
  <r>
    <s v="02/06/2024"/>
    <s v="GA"/>
    <x v="3"/>
    <s v="Blog"/>
    <n v="149.99"/>
    <n v="2"/>
    <s v="Completed"/>
    <x v="36"/>
    <x v="1"/>
    <s v="blog_promo"/>
    <n v="435.6"/>
    <n v="30992"/>
    <n v="484"/>
    <s v="TX"/>
    <n v="1.5616933402168302E-2"/>
    <n v="0.9"/>
    <n v="4.1322314049586778E-3"/>
  </r>
  <r>
    <s v="02/06/2024"/>
    <s v="VIP"/>
    <x v="3"/>
    <s v="Blog"/>
    <n v="299.99"/>
    <n v="1"/>
    <s v="Completed"/>
    <x v="36"/>
    <x v="1"/>
    <s v="blog_promo"/>
    <n v="435.6"/>
    <n v="30992"/>
    <n v="484"/>
    <s v="TX"/>
    <n v="1.5616933402168302E-2"/>
    <n v="0.9"/>
    <n v="2.0661157024793389E-3"/>
  </r>
  <r>
    <s v="02/06/2024"/>
    <s v="GA"/>
    <x v="3"/>
    <s v="Instagram"/>
    <n v="149.99"/>
    <n v="1"/>
    <s v="Completed"/>
    <x v="36"/>
    <x v="0"/>
    <m/>
    <m/>
    <m/>
    <m/>
    <m/>
    <n v="0"/>
    <n v="0"/>
    <n v="0"/>
  </r>
  <r>
    <s v="02/06/2024"/>
    <s v="GA"/>
    <x v="4"/>
    <s v="Spotify"/>
    <n v="212.49"/>
    <n v="3"/>
    <s v="Completed"/>
    <x v="36"/>
    <x v="3"/>
    <s v="spotify_promo"/>
    <n v="2605"/>
    <n v="42492"/>
    <n v="1042"/>
    <s v="texas"/>
    <n v="2.4522263014214441E-2"/>
    <n v="2.5"/>
    <n v="2.8790786948176585E-3"/>
  </r>
  <r>
    <s v="02/07/2024"/>
    <s v="GA"/>
    <x v="2"/>
    <s v="TikTok"/>
    <n v="179.99"/>
    <n v="1"/>
    <s v="Completed"/>
    <x v="37"/>
    <x v="2"/>
    <s v="tiktok_promo"/>
    <n v="1122"/>
    <n v="49565"/>
    <n v="1020"/>
    <s v="texas"/>
    <n v="2.0579037627358014E-2"/>
    <n v="1.1000000000000001"/>
    <n v="9.8039215686274508E-4"/>
  </r>
  <r>
    <s v="02/07/2024"/>
    <m/>
    <x v="0"/>
    <s v="Instagram"/>
    <n v="169.99"/>
    <n v="1"/>
    <s v="Completed"/>
    <x v="37"/>
    <x v="0"/>
    <s v="instagram_promo"/>
    <n v="1287.5999999999999"/>
    <n v="46360"/>
    <n v="1073"/>
    <s v="texas"/>
    <n v="2.3144952545297671E-2"/>
    <n v="1.2"/>
    <n v="9.3196644920782849E-4"/>
  </r>
  <r>
    <s v="02/07/2024"/>
    <s v="GA"/>
    <x v="0"/>
    <s v="Blog"/>
    <n v="212.49"/>
    <n v="1"/>
    <s v="Completed"/>
    <x v="37"/>
    <x v="1"/>
    <m/>
    <m/>
    <m/>
    <m/>
    <m/>
    <n v="0"/>
    <n v="0"/>
    <n v="0"/>
  </r>
  <r>
    <s v="02/07/2024"/>
    <s v="GA"/>
    <x v="5"/>
    <s v="Instagram"/>
    <n v="199.99"/>
    <n v="1"/>
    <s v="Completed"/>
    <x v="37"/>
    <x v="0"/>
    <s v="instagram_promo"/>
    <n v="1287.5999999999999"/>
    <n v="46360"/>
    <n v="1073"/>
    <s v="texas"/>
    <n v="2.3144952545297671E-2"/>
    <n v="1.2"/>
    <n v="9.3196644920782849E-4"/>
  </r>
  <r>
    <s v="02/07/2024"/>
    <s v="VIP"/>
    <x v="6"/>
    <s v="Instagram"/>
    <n v="399.99"/>
    <n v="1"/>
    <s v="Completed"/>
    <x v="37"/>
    <x v="0"/>
    <s v="instagram_promo"/>
    <n v="1287.5999999999999"/>
    <n v="46360"/>
    <n v="1073"/>
    <s v="texas"/>
    <n v="2.3144952545297671E-2"/>
    <n v="1.2"/>
    <n v="9.3196644920782849E-4"/>
  </r>
  <r>
    <s v="02/07/2024"/>
    <s v="GA"/>
    <x v="1"/>
    <s v="Instagram"/>
    <n v="199.99"/>
    <n v="1"/>
    <s v="Completed"/>
    <x v="37"/>
    <x v="0"/>
    <s v="instagram_promo"/>
    <n v="1287.5999999999999"/>
    <n v="46360"/>
    <n v="1073"/>
    <s v="texas"/>
    <n v="2.3144952545297671E-2"/>
    <n v="1.2"/>
    <n v="9.3196644920782849E-4"/>
  </r>
  <r>
    <s v="02/07/2024"/>
    <s v="GA"/>
    <x v="2"/>
    <s v="Instagram"/>
    <n v="224.99"/>
    <n v="1"/>
    <s v="Completed"/>
    <x v="37"/>
    <x v="0"/>
    <s v="instagram_promo"/>
    <n v="1287.5999999999999"/>
    <n v="46360"/>
    <n v="1073"/>
    <s v="texas"/>
    <n v="2.3144952545297671E-2"/>
    <n v="1.2"/>
    <n v="9.3196644920782849E-4"/>
  </r>
  <r>
    <s v="02/07/2024"/>
    <s v="VIP"/>
    <x v="5"/>
    <s v="TikTok"/>
    <n v="319.99"/>
    <n v="4"/>
    <s v="Completed"/>
    <x v="37"/>
    <x v="2"/>
    <s v="tiktok_promo"/>
    <n v="1122"/>
    <n v="49565"/>
    <n v="1020"/>
    <s v="texas"/>
    <n v="2.0579037627358014E-2"/>
    <n v="1.1000000000000001"/>
    <n v="3.9215686274509803E-3"/>
  </r>
  <r>
    <s v="02/07/2024"/>
    <s v="GA"/>
    <x v="3"/>
    <s v="Spotify"/>
    <n v="149.99"/>
    <n v="1"/>
    <s v="Completed"/>
    <x v="37"/>
    <x v="3"/>
    <m/>
    <m/>
    <m/>
    <m/>
    <m/>
    <n v="0"/>
    <n v="0"/>
    <n v="0"/>
  </r>
  <r>
    <s v="02/07/2024"/>
    <s v="GA"/>
    <x v="3"/>
    <s v="TikTok"/>
    <n v="149.99"/>
    <n v="1"/>
    <s v="Completed"/>
    <x v="37"/>
    <x v="2"/>
    <s v="tiktok_promo"/>
    <n v="1122"/>
    <n v="49565"/>
    <n v="1020"/>
    <s v="texas"/>
    <n v="2.0579037627358014E-2"/>
    <n v="1.1000000000000001"/>
    <n v="9.8039215686274508E-4"/>
  </r>
  <r>
    <s v="02/07/2024"/>
    <s v="GA"/>
    <x v="4"/>
    <s v="TikTok"/>
    <n v="169.99"/>
    <n v="2"/>
    <s v="Completed"/>
    <x v="37"/>
    <x v="2"/>
    <s v="tiktok_promo"/>
    <n v="1122"/>
    <n v="49565"/>
    <n v="1020"/>
    <s v="texas"/>
    <n v="2.0579037627358014E-2"/>
    <n v="1.1000000000000001"/>
    <n v="1.9607843137254902E-3"/>
  </r>
  <r>
    <s v="02/07/2024"/>
    <s v="GA"/>
    <x v="4"/>
    <s v="Instagram"/>
    <n v="169.99"/>
    <n v="2"/>
    <s v="Completed"/>
    <x v="37"/>
    <x v="0"/>
    <s v="instagram_promo"/>
    <n v="1287.5999999999999"/>
    <n v="46360"/>
    <n v="1073"/>
    <s v="texas"/>
    <n v="2.3144952545297671E-2"/>
    <n v="1.2"/>
    <n v="1.863932898415657E-3"/>
  </r>
  <r>
    <s v="02/07/2024"/>
    <s v="GA"/>
    <x v="2"/>
    <s v="Spotify"/>
    <n v="179.99"/>
    <n v="2"/>
    <s v="Completed"/>
    <x v="37"/>
    <x v="3"/>
    <m/>
    <m/>
    <m/>
    <m/>
    <m/>
    <n v="0"/>
    <n v="0"/>
    <n v="0"/>
  </r>
  <r>
    <s v="02/07/2024"/>
    <s v="GA"/>
    <x v="3"/>
    <s v="Spotify"/>
    <n v="149.99"/>
    <n v="1"/>
    <s v="Completed"/>
    <x v="37"/>
    <x v="3"/>
    <m/>
    <m/>
    <m/>
    <m/>
    <m/>
    <n v="0"/>
    <n v="0"/>
    <n v="0"/>
  </r>
  <r>
    <s v="02/07/2024"/>
    <s v="GA"/>
    <x v="2"/>
    <s v="Spotify"/>
    <n v="224.99"/>
    <n v="1"/>
    <s v="Completed"/>
    <x v="37"/>
    <x v="3"/>
    <m/>
    <m/>
    <m/>
    <m/>
    <m/>
    <n v="0"/>
    <n v="0"/>
    <n v="0"/>
  </r>
  <r>
    <s v="02/07/2024"/>
    <m/>
    <x v="2"/>
    <s v="Blog"/>
    <n v="179.99"/>
    <n v="3"/>
    <s v="Completed"/>
    <x v="37"/>
    <x v="1"/>
    <m/>
    <m/>
    <m/>
    <m/>
    <m/>
    <n v="0"/>
    <n v="0"/>
    <n v="0"/>
  </r>
  <r>
    <s v="02/07/2024"/>
    <s v="GA"/>
    <x v="0"/>
    <s v="Spotify"/>
    <n v="169.99"/>
    <n v="1"/>
    <s v="Completed"/>
    <x v="37"/>
    <x v="3"/>
    <m/>
    <m/>
    <m/>
    <m/>
    <m/>
    <n v="0"/>
    <n v="0"/>
    <n v="0"/>
  </r>
  <r>
    <s v="02/07/2024"/>
    <s v="GA"/>
    <x v="5"/>
    <s v="Instagram"/>
    <n v="159.99"/>
    <n v="1"/>
    <s v="Completed"/>
    <x v="37"/>
    <x v="0"/>
    <s v="instagram_promo"/>
    <n v="1287.5999999999999"/>
    <n v="46360"/>
    <n v="1073"/>
    <s v="texas"/>
    <n v="2.3144952545297671E-2"/>
    <n v="1.2"/>
    <n v="9.3196644920782849E-4"/>
  </r>
  <r>
    <s v="02/07/2024"/>
    <s v="GA"/>
    <x v="3"/>
    <s v="TikTok"/>
    <n v="149.99"/>
    <n v="1"/>
    <s v="Completed"/>
    <x v="37"/>
    <x v="2"/>
    <s v="tiktok_promo"/>
    <n v="1122"/>
    <n v="49565"/>
    <n v="1020"/>
    <s v="texas"/>
    <n v="2.0579037627358014E-2"/>
    <n v="1.1000000000000001"/>
    <n v="9.8039215686274508E-4"/>
  </r>
  <r>
    <s v="02/07/2024"/>
    <s v="GA"/>
    <x v="2"/>
    <s v="Spotify"/>
    <n v="224.99"/>
    <n v="1"/>
    <s v="Completed"/>
    <x v="37"/>
    <x v="3"/>
    <m/>
    <m/>
    <m/>
    <m/>
    <m/>
    <n v="0"/>
    <n v="0"/>
    <n v="0"/>
  </r>
  <r>
    <s v="02/07/2024"/>
    <s v="GA"/>
    <x v="3"/>
    <s v="Spotify"/>
    <n v="149.99"/>
    <n v="1"/>
    <s v="Completed"/>
    <x v="37"/>
    <x v="3"/>
    <m/>
    <m/>
    <m/>
    <m/>
    <m/>
    <n v="0"/>
    <n v="0"/>
    <n v="0"/>
  </r>
  <r>
    <s v="02/07/2024"/>
    <m/>
    <x v="3"/>
    <s v="TikTok"/>
    <n v="149.99"/>
    <n v="3"/>
    <s v="Completed"/>
    <x v="37"/>
    <x v="2"/>
    <s v="tiktok_promo"/>
    <n v="1122"/>
    <n v="49565"/>
    <n v="1020"/>
    <s v="texas"/>
    <n v="2.0579037627358014E-2"/>
    <n v="1.1000000000000001"/>
    <n v="2.9411764705882353E-3"/>
  </r>
  <r>
    <s v="02/07/2024"/>
    <s v="GA"/>
    <x v="2"/>
    <s v="Instagram"/>
    <n v="179.99"/>
    <n v="1"/>
    <s v="Completed"/>
    <x v="37"/>
    <x v="0"/>
    <s v="instagram_promo"/>
    <n v="1287.5999999999999"/>
    <n v="46360"/>
    <n v="1073"/>
    <s v="texas"/>
    <n v="2.3144952545297671E-2"/>
    <n v="1.2"/>
    <n v="9.3196644920782849E-4"/>
  </r>
  <r>
    <s v="02/07/2024"/>
    <s v="GA"/>
    <x v="5"/>
    <s v="Spotify"/>
    <n v="159.99"/>
    <n v="1"/>
    <s v="Completed"/>
    <x v="37"/>
    <x v="3"/>
    <m/>
    <m/>
    <m/>
    <m/>
    <m/>
    <n v="0"/>
    <n v="0"/>
    <n v="0"/>
  </r>
  <r>
    <s v="02/07/2024"/>
    <s v="GA"/>
    <x v="4"/>
    <s v="Spotify"/>
    <n v="169.99"/>
    <n v="1"/>
    <s v="Completed"/>
    <x v="37"/>
    <x v="3"/>
    <m/>
    <m/>
    <m/>
    <m/>
    <m/>
    <n v="0"/>
    <n v="0"/>
    <n v="0"/>
  </r>
  <r>
    <s v="02/07/2024"/>
    <s v="GA"/>
    <x v="3"/>
    <s v="Blog"/>
    <n v="187.49"/>
    <n v="2"/>
    <s v="Completed"/>
    <x v="37"/>
    <x v="1"/>
    <m/>
    <m/>
    <m/>
    <m/>
    <m/>
    <n v="0"/>
    <n v="0"/>
    <n v="0"/>
  </r>
  <r>
    <s v="02/07/2024"/>
    <s v="GA"/>
    <x v="3"/>
    <s v="Spotify"/>
    <n v="149.99"/>
    <n v="1"/>
    <s v="Completed"/>
    <x v="37"/>
    <x v="3"/>
    <m/>
    <m/>
    <m/>
    <m/>
    <m/>
    <n v="0"/>
    <n v="0"/>
    <n v="0"/>
  </r>
  <r>
    <s v="02/07/2024"/>
    <s v="GA"/>
    <x v="2"/>
    <s v="Blog"/>
    <n v="179.99"/>
    <n v="2"/>
    <s v="Completed"/>
    <x v="37"/>
    <x v="1"/>
    <m/>
    <m/>
    <m/>
    <m/>
    <m/>
    <n v="0"/>
    <n v="0"/>
    <n v="0"/>
  </r>
  <r>
    <s v="02/07/2024"/>
    <s v="VIP"/>
    <x v="2"/>
    <s v="Spotify"/>
    <n v="359.99"/>
    <n v="2"/>
    <s v="Completed"/>
    <x v="37"/>
    <x v="3"/>
    <m/>
    <m/>
    <m/>
    <m/>
    <m/>
    <n v="0"/>
    <n v="0"/>
    <n v="0"/>
  </r>
  <r>
    <s v="02/07/2024"/>
    <s v="GA"/>
    <x v="0"/>
    <s v="Spotify"/>
    <n v="212.49"/>
    <n v="1"/>
    <s v="Completed"/>
    <x v="37"/>
    <x v="3"/>
    <m/>
    <m/>
    <m/>
    <m/>
    <m/>
    <n v="0"/>
    <n v="0"/>
    <n v="0"/>
  </r>
  <r>
    <s v="02/07/2024"/>
    <s v="GA"/>
    <x v="2"/>
    <s v="Instagram"/>
    <n v="179.99"/>
    <n v="1"/>
    <s v="Completed"/>
    <x v="37"/>
    <x v="0"/>
    <s v="instagram_promo"/>
    <n v="1287.5999999999999"/>
    <n v="46360"/>
    <n v="1073"/>
    <s v="texas"/>
    <n v="2.3144952545297671E-2"/>
    <n v="1.2"/>
    <n v="9.3196644920782849E-4"/>
  </r>
  <r>
    <s v="02/07/2024"/>
    <s v="GA"/>
    <x v="0"/>
    <s v="TikTok"/>
    <n v="169.99"/>
    <n v="2"/>
    <s v="Completed"/>
    <x v="37"/>
    <x v="2"/>
    <s v="tiktok_promo"/>
    <n v="1122"/>
    <n v="49565"/>
    <n v="1020"/>
    <s v="texas"/>
    <n v="2.0579037627358014E-2"/>
    <n v="1.1000000000000001"/>
    <n v="1.9607843137254902E-3"/>
  </r>
  <r>
    <s v="02/07/2024"/>
    <s v="GA"/>
    <x v="0"/>
    <s v="Instagram"/>
    <n v="169.99"/>
    <n v="1"/>
    <s v="Completed"/>
    <x v="37"/>
    <x v="0"/>
    <s v="instagram_promo"/>
    <n v="1287.5999999999999"/>
    <n v="46360"/>
    <n v="1073"/>
    <s v="texas"/>
    <n v="2.3144952545297671E-2"/>
    <n v="1.2"/>
    <n v="9.3196644920782849E-4"/>
  </r>
  <r>
    <s v="02/07/2024"/>
    <s v="GA"/>
    <x v="5"/>
    <s v="Instagram"/>
    <n v="199.99"/>
    <n v="1"/>
    <s v="Completed"/>
    <x v="37"/>
    <x v="0"/>
    <s v="instagram_promo"/>
    <n v="1287.5999999999999"/>
    <n v="46360"/>
    <n v="1073"/>
    <s v="texas"/>
    <n v="2.3144952545297671E-2"/>
    <n v="1.2"/>
    <n v="9.3196644920782849E-4"/>
  </r>
  <r>
    <s v="02/07/2024"/>
    <s v="GA"/>
    <x v="0"/>
    <s v="TikTok"/>
    <n v="212.49"/>
    <n v="1"/>
    <s v="Completed"/>
    <x v="37"/>
    <x v="2"/>
    <s v="tiktok_promo"/>
    <n v="1122"/>
    <n v="49565"/>
    <n v="1020"/>
    <s v="texas"/>
    <n v="2.0579037627358014E-2"/>
    <n v="1.1000000000000001"/>
    <n v="9.8039215686274508E-4"/>
  </r>
  <r>
    <s v="02/07/2024"/>
    <s v="GA"/>
    <x v="0"/>
    <s v="Spotify"/>
    <n v="169.99"/>
    <n v="1"/>
    <s v="Completed"/>
    <x v="37"/>
    <x v="3"/>
    <m/>
    <m/>
    <m/>
    <m/>
    <m/>
    <n v="0"/>
    <n v="0"/>
    <n v="0"/>
  </r>
  <r>
    <s v="02/07/2024"/>
    <s v="GA"/>
    <x v="5"/>
    <s v="TikTok"/>
    <n v="159.99"/>
    <n v="1"/>
    <s v="Completed"/>
    <x v="37"/>
    <x v="2"/>
    <s v="tiktok_promo"/>
    <n v="1122"/>
    <n v="49565"/>
    <n v="1020"/>
    <s v="texas"/>
    <n v="2.0579037627358014E-2"/>
    <n v="1.1000000000000001"/>
    <n v="9.8039215686274508E-4"/>
  </r>
  <r>
    <s v="02/07/2024"/>
    <s v="GA"/>
    <x v="2"/>
    <s v="Instagram"/>
    <n v="179.99"/>
    <n v="1"/>
    <s v="Completed"/>
    <x v="37"/>
    <x v="0"/>
    <s v="instagram_promo"/>
    <n v="1287.5999999999999"/>
    <n v="46360"/>
    <n v="1073"/>
    <s v="texas"/>
    <n v="2.3144952545297671E-2"/>
    <n v="1.2"/>
    <n v="9.3196644920782849E-4"/>
  </r>
  <r>
    <s v="02/07/2024"/>
    <s v="GA"/>
    <x v="0"/>
    <s v="Spotify"/>
    <n v="212.49"/>
    <n v="4"/>
    <s v="Completed"/>
    <x v="37"/>
    <x v="3"/>
    <m/>
    <m/>
    <m/>
    <m/>
    <m/>
    <n v="0"/>
    <n v="0"/>
    <n v="0"/>
  </r>
  <r>
    <s v="02/07/2024"/>
    <s v="GA"/>
    <x v="0"/>
    <s v="Instagram"/>
    <n v="169.99"/>
    <n v="1"/>
    <s v="Completed"/>
    <x v="37"/>
    <x v="0"/>
    <s v="instagram_promo"/>
    <n v="1287.5999999999999"/>
    <n v="46360"/>
    <n v="1073"/>
    <s v="texas"/>
    <n v="2.3144952545297671E-2"/>
    <n v="1.2"/>
    <n v="9.3196644920782849E-4"/>
  </r>
  <r>
    <s v="02/07/2024"/>
    <s v="GA"/>
    <x v="3"/>
    <s v="Blog"/>
    <n v="149.99"/>
    <n v="1"/>
    <s v="Completed"/>
    <x v="37"/>
    <x v="1"/>
    <m/>
    <m/>
    <m/>
    <m/>
    <m/>
    <n v="0"/>
    <n v="0"/>
    <n v="0"/>
  </r>
  <r>
    <s v="02/07/2024"/>
    <s v="GA"/>
    <x v="2"/>
    <s v="TikTok"/>
    <n v="224.99"/>
    <n v="2"/>
    <s v="Completed"/>
    <x v="37"/>
    <x v="2"/>
    <s v="tiktok_promo"/>
    <n v="1122"/>
    <n v="49565"/>
    <n v="1020"/>
    <s v="texas"/>
    <n v="2.0579037627358014E-2"/>
    <n v="1.1000000000000001"/>
    <n v="1.9607843137254902E-3"/>
  </r>
  <r>
    <s v="02/07/2024"/>
    <s v="GA"/>
    <x v="4"/>
    <s v="Spotify"/>
    <n v="169.99"/>
    <n v="1"/>
    <s v="Completed"/>
    <x v="37"/>
    <x v="3"/>
    <m/>
    <m/>
    <m/>
    <m/>
    <m/>
    <n v="0"/>
    <n v="0"/>
    <n v="0"/>
  </r>
  <r>
    <s v="02/07/2024"/>
    <s v="GA"/>
    <x v="5"/>
    <s v="TikTok"/>
    <n v="159.99"/>
    <n v="1"/>
    <s v="Completed"/>
    <x v="37"/>
    <x v="2"/>
    <s v="tiktok_promo"/>
    <n v="1122"/>
    <n v="49565"/>
    <n v="1020"/>
    <s v="texas"/>
    <n v="2.0579037627358014E-2"/>
    <n v="1.1000000000000001"/>
    <n v="9.8039215686274508E-4"/>
  </r>
  <r>
    <s v="02/07/2024"/>
    <s v="GA"/>
    <x v="5"/>
    <s v="TikTok"/>
    <n v="159.99"/>
    <n v="1"/>
    <s v="Completed"/>
    <x v="37"/>
    <x v="2"/>
    <s v="tiktok_promo"/>
    <n v="1122"/>
    <n v="49565"/>
    <n v="1020"/>
    <s v="texas"/>
    <n v="2.0579037627358014E-2"/>
    <n v="1.1000000000000001"/>
    <n v="9.8039215686274508E-4"/>
  </r>
  <r>
    <s v="02/07/2024"/>
    <s v="GA"/>
    <x v="5"/>
    <s v="Spotify"/>
    <n v="159.99"/>
    <n v="2"/>
    <s v="Completed"/>
    <x v="37"/>
    <x v="3"/>
    <m/>
    <m/>
    <m/>
    <m/>
    <m/>
    <n v="0"/>
    <n v="0"/>
    <n v="0"/>
  </r>
  <r>
    <s v="02/07/2024"/>
    <s v="GA"/>
    <x v="5"/>
    <s v="Spotify"/>
    <n v="159.99"/>
    <n v="2"/>
    <s v="Completed"/>
    <x v="37"/>
    <x v="3"/>
    <m/>
    <m/>
    <m/>
    <m/>
    <m/>
    <n v="0"/>
    <n v="0"/>
    <n v="0"/>
  </r>
  <r>
    <s v="02/07/2024"/>
    <s v="VIP"/>
    <x v="0"/>
    <s v="Instagram"/>
    <n v="339.99"/>
    <n v="1"/>
    <s v="Completed"/>
    <x v="37"/>
    <x v="0"/>
    <s v="instagram_promo"/>
    <n v="1287.5999999999999"/>
    <n v="46360"/>
    <n v="1073"/>
    <s v="texas"/>
    <n v="2.3144952545297671E-2"/>
    <n v="1.2"/>
    <n v="9.3196644920782849E-4"/>
  </r>
  <r>
    <s v="02/07/2024"/>
    <s v="GA"/>
    <x v="3"/>
    <s v="TikTok"/>
    <n v="149.99"/>
    <n v="1"/>
    <s v="Completed"/>
    <x v="37"/>
    <x v="2"/>
    <s v="tiktok_promo"/>
    <n v="1122"/>
    <n v="49565"/>
    <n v="1020"/>
    <s v="texas"/>
    <n v="2.0579037627358014E-2"/>
    <n v="1.1000000000000001"/>
    <n v="9.8039215686274508E-4"/>
  </r>
  <r>
    <s v="02/07/2024"/>
    <s v="GA"/>
    <x v="6"/>
    <s v="Spotify"/>
    <n v="199.99"/>
    <n v="1"/>
    <s v="Completed"/>
    <x v="37"/>
    <x v="3"/>
    <m/>
    <m/>
    <m/>
    <m/>
    <m/>
    <n v="0"/>
    <n v="0"/>
    <n v="0"/>
  </r>
  <r>
    <s v="02/07/2024"/>
    <m/>
    <x v="2"/>
    <s v="Spotify"/>
    <n v="179.99"/>
    <n v="1"/>
    <s v="Completed"/>
    <x v="37"/>
    <x v="3"/>
    <m/>
    <m/>
    <m/>
    <m/>
    <m/>
    <n v="0"/>
    <n v="0"/>
    <n v="0"/>
  </r>
  <r>
    <s v="02/07/2024"/>
    <s v="GA"/>
    <x v="0"/>
    <s v="Spotify"/>
    <n v="212.49"/>
    <n v="1"/>
    <s v="Completed"/>
    <x v="37"/>
    <x v="3"/>
    <m/>
    <m/>
    <m/>
    <m/>
    <m/>
    <n v="0"/>
    <n v="0"/>
    <n v="0"/>
  </r>
  <r>
    <s v="02/07/2024"/>
    <s v="VIP"/>
    <x v="3"/>
    <s v="TikTok"/>
    <n v="299.99"/>
    <n v="2"/>
    <s v="Completed"/>
    <x v="37"/>
    <x v="2"/>
    <s v="tiktok_promo"/>
    <n v="1122"/>
    <n v="49565"/>
    <n v="1020"/>
    <s v="texas"/>
    <n v="2.0579037627358014E-2"/>
    <n v="1.1000000000000001"/>
    <n v="1.9607843137254902E-3"/>
  </r>
  <r>
    <s v="02/07/2024"/>
    <s v="GA"/>
    <x v="2"/>
    <s v="Spotify"/>
    <n v="224.99"/>
    <n v="1"/>
    <s v="Completed"/>
    <x v="37"/>
    <x v="3"/>
    <m/>
    <m/>
    <m/>
    <m/>
    <m/>
    <n v="0"/>
    <n v="0"/>
    <n v="0"/>
  </r>
  <r>
    <s v="02/07/2024"/>
    <s v="GA"/>
    <x v="2"/>
    <s v="Spotify"/>
    <n v="179.99"/>
    <n v="1"/>
    <s v="Completed"/>
    <x v="37"/>
    <x v="3"/>
    <m/>
    <m/>
    <m/>
    <m/>
    <m/>
    <n v="0"/>
    <n v="0"/>
    <n v="0"/>
  </r>
  <r>
    <s v="02/07/2024"/>
    <m/>
    <x v="3"/>
    <s v="Blog"/>
    <n v="149.99"/>
    <n v="1"/>
    <s v="Completed"/>
    <x v="37"/>
    <x v="1"/>
    <m/>
    <m/>
    <m/>
    <m/>
    <m/>
    <n v="0"/>
    <n v="0"/>
    <n v="0"/>
  </r>
  <r>
    <s v="02/07/2024"/>
    <s v="GA"/>
    <x v="2"/>
    <s v="Instagram"/>
    <n v="224.99"/>
    <n v="1"/>
    <s v="Completed"/>
    <x v="37"/>
    <x v="0"/>
    <s v="instagram_promo"/>
    <n v="1287.5999999999999"/>
    <n v="46360"/>
    <n v="1073"/>
    <s v="texas"/>
    <n v="2.3144952545297671E-2"/>
    <n v="1.2"/>
    <n v="9.3196644920782849E-4"/>
  </r>
  <r>
    <s v="02/07/2024"/>
    <s v="GA"/>
    <x v="3"/>
    <s v="Instagram"/>
    <n v="187.49"/>
    <n v="1"/>
    <s v="Completed"/>
    <x v="37"/>
    <x v="0"/>
    <s v="instagram_promo"/>
    <n v="1287.5999999999999"/>
    <n v="46360"/>
    <n v="1073"/>
    <s v="texas"/>
    <n v="2.3144952545297671E-2"/>
    <n v="1.2"/>
    <n v="9.3196644920782849E-4"/>
  </r>
  <r>
    <s v="02/07/2024"/>
    <s v="GA"/>
    <x v="0"/>
    <s v="TikTok"/>
    <n v="212.49"/>
    <n v="1"/>
    <s v="Completed"/>
    <x v="37"/>
    <x v="2"/>
    <s v="tiktok_promo"/>
    <n v="1122"/>
    <n v="49565"/>
    <n v="1020"/>
    <s v="texas"/>
    <n v="2.0579037627358014E-2"/>
    <n v="1.1000000000000001"/>
    <n v="9.8039215686274508E-4"/>
  </r>
  <r>
    <s v="02/07/2024"/>
    <s v="GA"/>
    <x v="3"/>
    <s v="Instagram"/>
    <n v="149.99"/>
    <n v="1"/>
    <s v="Completed"/>
    <x v="37"/>
    <x v="0"/>
    <s v="instagram_promo"/>
    <n v="1287.5999999999999"/>
    <n v="46360"/>
    <n v="1073"/>
    <s v="texas"/>
    <n v="2.3144952545297671E-2"/>
    <n v="1.2"/>
    <n v="9.3196644920782849E-4"/>
  </r>
  <r>
    <s v="02/07/2024"/>
    <s v="GA"/>
    <x v="1"/>
    <s v="Spotify"/>
    <n v="249.99"/>
    <n v="1"/>
    <s v="Completed"/>
    <x v="37"/>
    <x v="3"/>
    <m/>
    <m/>
    <m/>
    <m/>
    <m/>
    <n v="0"/>
    <n v="0"/>
    <n v="0"/>
  </r>
  <r>
    <s v="02/07/2024"/>
    <s v="GA"/>
    <x v="2"/>
    <s v="Blog"/>
    <n v="224.99"/>
    <n v="4"/>
    <s v="Completed"/>
    <x v="37"/>
    <x v="1"/>
    <m/>
    <m/>
    <m/>
    <m/>
    <m/>
    <n v="0"/>
    <n v="0"/>
    <n v="0"/>
  </r>
  <r>
    <s v="02/07/2024"/>
    <s v="GA"/>
    <x v="4"/>
    <s v="TikTok"/>
    <n v="169.99"/>
    <n v="2"/>
    <s v="Completed"/>
    <x v="37"/>
    <x v="2"/>
    <s v="tiktok_promo"/>
    <n v="1122"/>
    <n v="49565"/>
    <n v="1020"/>
    <s v="texas"/>
    <n v="2.0579037627358014E-2"/>
    <n v="1.1000000000000001"/>
    <n v="1.9607843137254902E-3"/>
  </r>
  <r>
    <s v="02/07/2024"/>
    <s v="GA"/>
    <x v="5"/>
    <s v="Blog"/>
    <n v="159.99"/>
    <n v="4"/>
    <s v="Completed"/>
    <x v="37"/>
    <x v="1"/>
    <m/>
    <m/>
    <m/>
    <m/>
    <m/>
    <n v="0"/>
    <n v="0"/>
    <n v="0"/>
  </r>
  <r>
    <s v="02/07/2024"/>
    <s v="GA"/>
    <x v="5"/>
    <s v="Instagram"/>
    <n v="199.99"/>
    <n v="1"/>
    <s v="Completed"/>
    <x v="37"/>
    <x v="0"/>
    <s v="instagram_promo"/>
    <n v="1287.5999999999999"/>
    <n v="46360"/>
    <n v="1073"/>
    <s v="texas"/>
    <n v="2.3144952545297671E-2"/>
    <n v="1.2"/>
    <n v="9.3196644920782849E-4"/>
  </r>
  <r>
    <s v="02/07/2024"/>
    <s v="GA"/>
    <x v="2"/>
    <s v="Spotify"/>
    <n v="179.99"/>
    <n v="1"/>
    <s v="Completed"/>
    <x v="37"/>
    <x v="3"/>
    <m/>
    <m/>
    <m/>
    <m/>
    <m/>
    <n v="0"/>
    <n v="0"/>
    <n v="0"/>
  </r>
  <r>
    <s v="02/07/2024"/>
    <s v="VIP"/>
    <x v="2"/>
    <s v="Instagram"/>
    <n v="359.99"/>
    <n v="1"/>
    <s v="Completed"/>
    <x v="37"/>
    <x v="0"/>
    <s v="instagram_promo"/>
    <n v="1287.5999999999999"/>
    <n v="46360"/>
    <n v="1073"/>
    <s v="texas"/>
    <n v="2.3144952545297671E-2"/>
    <n v="1.2"/>
    <n v="9.3196644920782849E-4"/>
  </r>
  <r>
    <s v="02/07/2024"/>
    <s v="GA"/>
    <x v="3"/>
    <s v="Instagram"/>
    <n v="187.49"/>
    <n v="1"/>
    <s v="Completed"/>
    <x v="37"/>
    <x v="0"/>
    <s v="instagram_promo"/>
    <n v="1287.5999999999999"/>
    <n v="46360"/>
    <n v="1073"/>
    <s v="texas"/>
    <n v="2.3144952545297671E-2"/>
    <n v="1.2"/>
    <n v="9.3196644920782849E-4"/>
  </r>
  <r>
    <s v="02/07/2024"/>
    <s v="GA"/>
    <x v="5"/>
    <s v="Spotify"/>
    <n v="159.99"/>
    <n v="1"/>
    <s v="Completed"/>
    <x v="37"/>
    <x v="3"/>
    <m/>
    <m/>
    <m/>
    <m/>
    <m/>
    <n v="0"/>
    <n v="0"/>
    <n v="0"/>
  </r>
  <r>
    <s v="02/07/2024"/>
    <s v="GA"/>
    <x v="3"/>
    <s v="TikTok"/>
    <n v="149.99"/>
    <n v="4"/>
    <s v="Completed"/>
    <x v="37"/>
    <x v="2"/>
    <s v="tiktok_promo"/>
    <n v="1122"/>
    <n v="49565"/>
    <n v="1020"/>
    <s v="texas"/>
    <n v="2.0579037627358014E-2"/>
    <n v="1.1000000000000001"/>
    <n v="3.9215686274509803E-3"/>
  </r>
  <r>
    <s v="02/07/2024"/>
    <s v="GA"/>
    <x v="5"/>
    <s v="Spotify"/>
    <n v="159.99"/>
    <n v="1"/>
    <s v="Completed"/>
    <x v="37"/>
    <x v="3"/>
    <m/>
    <m/>
    <m/>
    <m/>
    <m/>
    <n v="0"/>
    <n v="0"/>
    <n v="0"/>
  </r>
  <r>
    <s v="02/07/2024"/>
    <s v="GA"/>
    <x v="6"/>
    <s v="Instagram"/>
    <n v="249.99"/>
    <n v="1"/>
    <s v="Completed"/>
    <x v="37"/>
    <x v="0"/>
    <s v="instagram_promo"/>
    <n v="1287.5999999999999"/>
    <n v="46360"/>
    <n v="1073"/>
    <s v="texas"/>
    <n v="2.3144952545297671E-2"/>
    <n v="1.2"/>
    <n v="9.3196644920782849E-4"/>
  </r>
  <r>
    <s v="02/07/2024"/>
    <s v="GA"/>
    <x v="4"/>
    <s v="TikTok"/>
    <n v="169.99"/>
    <n v="2"/>
    <s v="Completed"/>
    <x v="37"/>
    <x v="2"/>
    <s v="tiktok_promo"/>
    <n v="1122"/>
    <n v="49565"/>
    <n v="1020"/>
    <s v="texas"/>
    <n v="2.0579037627358014E-2"/>
    <n v="1.1000000000000001"/>
    <n v="1.9607843137254902E-3"/>
  </r>
  <r>
    <s v="02/07/2024"/>
    <s v="GA"/>
    <x v="5"/>
    <s v="Instagram"/>
    <n v="159.99"/>
    <n v="1"/>
    <s v="Completed"/>
    <x v="37"/>
    <x v="0"/>
    <s v="instagram_promo"/>
    <n v="1287.5999999999999"/>
    <n v="46360"/>
    <n v="1073"/>
    <s v="texas"/>
    <n v="2.3144952545297671E-2"/>
    <n v="1.2"/>
    <n v="9.3196644920782849E-4"/>
  </r>
  <r>
    <s v="02/07/2024"/>
    <s v="GA"/>
    <x v="5"/>
    <s v="Spotify"/>
    <n v="159.99"/>
    <n v="2"/>
    <s v="Completed"/>
    <x v="37"/>
    <x v="3"/>
    <m/>
    <m/>
    <m/>
    <m/>
    <m/>
    <n v="0"/>
    <n v="0"/>
    <n v="0"/>
  </r>
  <r>
    <s v="02/07/2024"/>
    <s v="GA"/>
    <x v="0"/>
    <s v="Spotify"/>
    <n v="169.99"/>
    <n v="2"/>
    <s v="Completed"/>
    <x v="37"/>
    <x v="3"/>
    <m/>
    <m/>
    <m/>
    <m/>
    <m/>
    <n v="0"/>
    <n v="0"/>
    <n v="0"/>
  </r>
  <r>
    <s v="02/07/2024"/>
    <s v="GA"/>
    <x v="1"/>
    <s v="TikTok"/>
    <n v="199.99"/>
    <n v="1"/>
    <s v="Completed"/>
    <x v="37"/>
    <x v="2"/>
    <s v="tiktok_promo"/>
    <n v="1122"/>
    <n v="49565"/>
    <n v="1020"/>
    <s v="texas"/>
    <n v="2.0579037627358014E-2"/>
    <n v="1.1000000000000001"/>
    <n v="9.8039215686274508E-4"/>
  </r>
  <r>
    <s v="02/07/2024"/>
    <m/>
    <x v="3"/>
    <s v="TikTok"/>
    <n v="149.99"/>
    <n v="2"/>
    <s v="Completed"/>
    <x v="37"/>
    <x v="2"/>
    <s v="tiktok_promo"/>
    <n v="1122"/>
    <n v="49565"/>
    <n v="1020"/>
    <s v="texas"/>
    <n v="2.0579037627358014E-2"/>
    <n v="1.1000000000000001"/>
    <n v="1.9607843137254902E-3"/>
  </r>
  <r>
    <s v="02/07/2024"/>
    <s v="GA"/>
    <x v="3"/>
    <s v="Instagram"/>
    <n v="149.99"/>
    <n v="1"/>
    <s v="Completed"/>
    <x v="37"/>
    <x v="0"/>
    <s v="instagram_promo"/>
    <n v="1287.5999999999999"/>
    <n v="46360"/>
    <n v="1073"/>
    <s v="texas"/>
    <n v="2.3144952545297671E-2"/>
    <n v="1.2"/>
    <n v="9.3196644920782849E-4"/>
  </r>
  <r>
    <s v="02/07/2024"/>
    <s v="GA"/>
    <x v="3"/>
    <s v="Spotify"/>
    <n v="187.49"/>
    <n v="4"/>
    <s v="Completed"/>
    <x v="37"/>
    <x v="3"/>
    <m/>
    <m/>
    <m/>
    <m/>
    <m/>
    <n v="0"/>
    <n v="0"/>
    <n v="0"/>
  </r>
  <r>
    <s v="02/07/2024"/>
    <s v="GA"/>
    <x v="1"/>
    <s v="TikTok"/>
    <n v="249.99"/>
    <n v="1"/>
    <s v="Completed"/>
    <x v="37"/>
    <x v="2"/>
    <s v="tiktok_promo"/>
    <n v="1122"/>
    <n v="49565"/>
    <n v="1020"/>
    <s v="texas"/>
    <n v="2.0579037627358014E-2"/>
    <n v="1.1000000000000001"/>
    <n v="9.8039215686274508E-4"/>
  </r>
  <r>
    <s v="02/07/2024"/>
    <s v="GA"/>
    <x v="4"/>
    <s v="Instagram"/>
    <n v="169.99"/>
    <n v="4"/>
    <s v="Completed"/>
    <x v="37"/>
    <x v="0"/>
    <s v="instagram_promo"/>
    <n v="1287.5999999999999"/>
    <n v="46360"/>
    <n v="1073"/>
    <s v="texas"/>
    <n v="2.3144952545297671E-2"/>
    <n v="1.2"/>
    <n v="3.727865796831314E-3"/>
  </r>
  <r>
    <s v="02/07/2024"/>
    <s v="GA"/>
    <x v="5"/>
    <s v="TikTok"/>
    <n v="159.99"/>
    <n v="1"/>
    <s v="Completed"/>
    <x v="37"/>
    <x v="2"/>
    <s v="tiktok_promo"/>
    <n v="1122"/>
    <n v="49565"/>
    <n v="1020"/>
    <s v="texas"/>
    <n v="2.0579037627358014E-2"/>
    <n v="1.1000000000000001"/>
    <n v="9.8039215686274508E-4"/>
  </r>
  <r>
    <s v="02/07/2024"/>
    <s v="GA"/>
    <x v="1"/>
    <s v="Spotify"/>
    <n v="199.99"/>
    <n v="1"/>
    <s v="Completed"/>
    <x v="37"/>
    <x v="3"/>
    <m/>
    <m/>
    <m/>
    <m/>
    <m/>
    <n v="0"/>
    <n v="0"/>
    <n v="0"/>
  </r>
  <r>
    <s v="02/07/2024"/>
    <s v="GA"/>
    <x v="6"/>
    <s v="TikTok"/>
    <n v="249.99"/>
    <n v="1"/>
    <s v="Completed"/>
    <x v="37"/>
    <x v="2"/>
    <s v="tiktok_promo"/>
    <n v="1122"/>
    <n v="49565"/>
    <n v="1020"/>
    <s v="texas"/>
    <n v="2.0579037627358014E-2"/>
    <n v="1.1000000000000001"/>
    <n v="9.8039215686274508E-4"/>
  </r>
  <r>
    <s v="02/07/2024"/>
    <s v="GA"/>
    <x v="3"/>
    <s v="Instagram"/>
    <n v="149.99"/>
    <n v="1"/>
    <s v="Completed"/>
    <x v="37"/>
    <x v="0"/>
    <s v="instagram_promo"/>
    <n v="1287.5999999999999"/>
    <n v="46360"/>
    <n v="1073"/>
    <s v="texas"/>
    <n v="2.3144952545297671E-2"/>
    <n v="1.2"/>
    <n v="9.3196644920782849E-4"/>
  </r>
  <r>
    <s v="02/07/2024"/>
    <s v="GA"/>
    <x v="0"/>
    <s v="Instagram"/>
    <n v="212.49"/>
    <n v="1"/>
    <s v="Completed"/>
    <x v="37"/>
    <x v="0"/>
    <s v="instagram_promo"/>
    <n v="1287.5999999999999"/>
    <n v="46360"/>
    <n v="1073"/>
    <s v="texas"/>
    <n v="2.3144952545297671E-2"/>
    <n v="1.2"/>
    <n v="9.3196644920782849E-4"/>
  </r>
  <r>
    <s v="02/07/2024"/>
    <s v="GA"/>
    <x v="3"/>
    <s v="TikTok"/>
    <n v="149.99"/>
    <n v="1"/>
    <s v="Completed"/>
    <x v="37"/>
    <x v="2"/>
    <s v="tiktok_promo"/>
    <n v="1122"/>
    <n v="49565"/>
    <n v="1020"/>
    <s v="texas"/>
    <n v="2.0579037627358014E-2"/>
    <n v="1.1000000000000001"/>
    <n v="9.8039215686274508E-4"/>
  </r>
  <r>
    <s v="02/07/2024"/>
    <s v="GA"/>
    <x v="3"/>
    <s v="TikTok"/>
    <n v="149.99"/>
    <n v="1"/>
    <s v="Completed"/>
    <x v="37"/>
    <x v="2"/>
    <s v="tiktok_promo"/>
    <n v="1122"/>
    <n v="49565"/>
    <n v="1020"/>
    <s v="texas"/>
    <n v="2.0579037627358014E-2"/>
    <n v="1.1000000000000001"/>
    <n v="9.8039215686274508E-4"/>
  </r>
  <r>
    <s v="02/07/2024"/>
    <s v="GA"/>
    <x v="3"/>
    <s v="Instagram"/>
    <n v="187.49"/>
    <n v="1"/>
    <s v="Completed"/>
    <x v="37"/>
    <x v="0"/>
    <s v="instagram_promo"/>
    <n v="1287.5999999999999"/>
    <n v="46360"/>
    <n v="1073"/>
    <s v="texas"/>
    <n v="2.3144952545297671E-2"/>
    <n v="1.2"/>
    <n v="9.3196644920782849E-4"/>
  </r>
  <r>
    <s v="02/07/2024"/>
    <s v="GA"/>
    <x v="3"/>
    <s v="TikTok"/>
    <n v="149.99"/>
    <n v="2"/>
    <s v="Completed"/>
    <x v="37"/>
    <x v="2"/>
    <s v="tiktok_promo"/>
    <n v="1122"/>
    <n v="49565"/>
    <n v="1020"/>
    <s v="texas"/>
    <n v="2.0579037627358014E-2"/>
    <n v="1.1000000000000001"/>
    <n v="1.9607843137254902E-3"/>
  </r>
  <r>
    <s v="02/07/2024"/>
    <s v="GA"/>
    <x v="2"/>
    <s v="Spotify"/>
    <n v="179.99"/>
    <n v="2"/>
    <s v="Completed"/>
    <x v="37"/>
    <x v="3"/>
    <m/>
    <m/>
    <m/>
    <m/>
    <m/>
    <n v="0"/>
    <n v="0"/>
    <n v="0"/>
  </r>
  <r>
    <s v="02/07/2024"/>
    <s v="GA"/>
    <x v="4"/>
    <s v="TikTok"/>
    <n v="169.99"/>
    <n v="3"/>
    <s v="Completed"/>
    <x v="37"/>
    <x v="2"/>
    <s v="tiktok_promo"/>
    <n v="1122"/>
    <n v="49565"/>
    <n v="1020"/>
    <s v="texas"/>
    <n v="2.0579037627358014E-2"/>
    <n v="1.1000000000000001"/>
    <n v="2.9411764705882353E-3"/>
  </r>
  <r>
    <s v="02/07/2024"/>
    <s v="GA"/>
    <x v="3"/>
    <s v="TikTok"/>
    <n v="187.49"/>
    <n v="1"/>
    <s v="Completed"/>
    <x v="37"/>
    <x v="2"/>
    <s v="tiktok_promo"/>
    <n v="1122"/>
    <n v="49565"/>
    <n v="1020"/>
    <s v="texas"/>
    <n v="2.0579037627358014E-2"/>
    <n v="1.1000000000000001"/>
    <n v="9.8039215686274508E-4"/>
  </r>
  <r>
    <s v="02/07/2024"/>
    <s v="GA"/>
    <x v="3"/>
    <s v="Instagram"/>
    <n v="149.99"/>
    <n v="2"/>
    <s v="Completed"/>
    <x v="37"/>
    <x v="0"/>
    <s v="instagram_promo"/>
    <n v="1287.5999999999999"/>
    <n v="46360"/>
    <n v="1073"/>
    <s v="texas"/>
    <n v="2.3144952545297671E-2"/>
    <n v="1.2"/>
    <n v="1.863932898415657E-3"/>
  </r>
  <r>
    <s v="02/07/2024"/>
    <s v="GA"/>
    <x v="2"/>
    <s v="Instagram"/>
    <n v="179.99"/>
    <n v="2"/>
    <s v="Completed"/>
    <x v="37"/>
    <x v="0"/>
    <s v="instagram_promo"/>
    <n v="1287.5999999999999"/>
    <n v="46360"/>
    <n v="1073"/>
    <s v="texas"/>
    <n v="2.3144952545297671E-2"/>
    <n v="1.2"/>
    <n v="1.863932898415657E-3"/>
  </r>
  <r>
    <s v="02/07/2024"/>
    <s v="GA"/>
    <x v="3"/>
    <s v="Spotify"/>
    <n v="149.99"/>
    <n v="1"/>
    <s v="Completed"/>
    <x v="37"/>
    <x v="3"/>
    <m/>
    <m/>
    <m/>
    <m/>
    <m/>
    <n v="0"/>
    <n v="0"/>
    <n v="0"/>
  </r>
  <r>
    <s v="02/07/2024"/>
    <s v="GA"/>
    <x v="5"/>
    <s v="Instagram"/>
    <n v="159.99"/>
    <n v="2"/>
    <s v="Completed"/>
    <x v="37"/>
    <x v="0"/>
    <s v="instagram_promo"/>
    <n v="1287.5999999999999"/>
    <n v="46360"/>
    <n v="1073"/>
    <s v="texas"/>
    <n v="2.3144952545297671E-2"/>
    <n v="1.2"/>
    <n v="1.863932898415657E-3"/>
  </r>
  <r>
    <s v="02/07/2024"/>
    <m/>
    <x v="0"/>
    <s v="Instagram"/>
    <n v="169.99"/>
    <n v="1"/>
    <s v="Completed"/>
    <x v="37"/>
    <x v="0"/>
    <s v="instagram_promo"/>
    <n v="1287.5999999999999"/>
    <n v="46360"/>
    <n v="1073"/>
    <s v="texas"/>
    <n v="2.3144952545297671E-2"/>
    <n v="1.2"/>
    <n v="9.3196644920782849E-4"/>
  </r>
  <r>
    <s v="02/07/2024"/>
    <s v="GA"/>
    <x v="4"/>
    <s v="TikTok"/>
    <n v="169.99"/>
    <n v="1"/>
    <s v="Completed"/>
    <x v="37"/>
    <x v="2"/>
    <s v="tiktok_promo"/>
    <n v="1122"/>
    <n v="49565"/>
    <n v="1020"/>
    <s v="texas"/>
    <n v="2.0579037627358014E-2"/>
    <n v="1.1000000000000001"/>
    <n v="9.8039215686274508E-4"/>
  </r>
  <r>
    <s v="02/07/2024"/>
    <s v="GA"/>
    <x v="2"/>
    <s v="TikTok"/>
    <n v="224.99"/>
    <n v="1"/>
    <s v="Completed"/>
    <x v="37"/>
    <x v="2"/>
    <s v="tiktok_promo"/>
    <n v="1122"/>
    <n v="49565"/>
    <n v="1020"/>
    <s v="texas"/>
    <n v="2.0579037627358014E-2"/>
    <n v="1.1000000000000001"/>
    <n v="9.8039215686274508E-4"/>
  </r>
  <r>
    <s v="02/07/2024"/>
    <s v="GA"/>
    <x v="4"/>
    <s v="Instagram"/>
    <n v="212.49"/>
    <n v="1"/>
    <s v="Completed"/>
    <x v="37"/>
    <x v="0"/>
    <s v="instagram_promo"/>
    <n v="1287.5999999999999"/>
    <n v="46360"/>
    <n v="1073"/>
    <s v="texas"/>
    <n v="2.3144952545297671E-2"/>
    <n v="1.2"/>
    <n v="9.3196644920782849E-4"/>
  </r>
  <r>
    <s v="02/07/2024"/>
    <s v="GA"/>
    <x v="4"/>
    <s v="Instagram"/>
    <n v="169.99"/>
    <n v="2"/>
    <s v="Completed"/>
    <x v="37"/>
    <x v="0"/>
    <s v="instagram_promo"/>
    <n v="1287.5999999999999"/>
    <n v="46360"/>
    <n v="1073"/>
    <s v="texas"/>
    <n v="2.3144952545297671E-2"/>
    <n v="1.2"/>
    <n v="1.863932898415657E-3"/>
  </r>
  <r>
    <s v="02/07/2024"/>
    <s v="GA"/>
    <x v="3"/>
    <s v="Spotify"/>
    <n v="149.99"/>
    <n v="2"/>
    <s v="Completed"/>
    <x v="37"/>
    <x v="3"/>
    <m/>
    <m/>
    <m/>
    <m/>
    <m/>
    <n v="0"/>
    <n v="0"/>
    <n v="0"/>
  </r>
  <r>
    <s v="02/07/2024"/>
    <s v="GA"/>
    <x v="4"/>
    <s v="Spotify"/>
    <n v="212.49"/>
    <n v="1"/>
    <s v="Completed"/>
    <x v="37"/>
    <x v="3"/>
    <m/>
    <m/>
    <m/>
    <m/>
    <m/>
    <n v="0"/>
    <n v="0"/>
    <n v="0"/>
  </r>
  <r>
    <s v="02/07/2024"/>
    <s v="GA"/>
    <x v="1"/>
    <s v="Spotify"/>
    <n v="199.99"/>
    <n v="2"/>
    <s v="Completed"/>
    <x v="37"/>
    <x v="3"/>
    <m/>
    <m/>
    <m/>
    <m/>
    <m/>
    <n v="0"/>
    <n v="0"/>
    <n v="0"/>
  </r>
  <r>
    <s v="02/07/2024"/>
    <s v="GA"/>
    <x v="0"/>
    <s v="Instagram"/>
    <n v="169.99"/>
    <n v="1"/>
    <s v="Completed"/>
    <x v="37"/>
    <x v="0"/>
    <s v="instagram_promo"/>
    <n v="1287.5999999999999"/>
    <n v="46360"/>
    <n v="1073"/>
    <s v="texas"/>
    <n v="2.3144952545297671E-2"/>
    <n v="1.2"/>
    <n v="9.3196644920782849E-4"/>
  </r>
  <r>
    <s v="02/07/2024"/>
    <s v="GA"/>
    <x v="3"/>
    <s v="Instagram"/>
    <n v="149.99"/>
    <n v="1"/>
    <s v="Completed"/>
    <x v="37"/>
    <x v="0"/>
    <s v="instagram_promo"/>
    <n v="1287.5999999999999"/>
    <n v="46360"/>
    <n v="1073"/>
    <s v="texas"/>
    <n v="2.3144952545297671E-2"/>
    <n v="1.2"/>
    <n v="9.3196644920782849E-4"/>
  </r>
  <r>
    <s v="02/07/2024"/>
    <s v="GA"/>
    <x v="2"/>
    <s v="Spotify"/>
    <n v="179.99"/>
    <n v="1"/>
    <s v="Completed"/>
    <x v="37"/>
    <x v="3"/>
    <m/>
    <m/>
    <m/>
    <m/>
    <m/>
    <n v="0"/>
    <n v="0"/>
    <n v="0"/>
  </r>
  <r>
    <s v="02/08/2024"/>
    <s v="VIP"/>
    <x v="3"/>
    <s v="Instagram"/>
    <n v="299.99"/>
    <n v="1"/>
    <s v="Completed"/>
    <x v="38"/>
    <x v="0"/>
    <m/>
    <m/>
    <m/>
    <m/>
    <m/>
    <n v="0"/>
    <n v="0"/>
    <n v="0"/>
  </r>
  <r>
    <s v="02/08/2024"/>
    <s v="GA"/>
    <x v="2"/>
    <s v="TikTok"/>
    <n v="179.99"/>
    <n v="1"/>
    <s v="Completed"/>
    <x v="38"/>
    <x v="2"/>
    <m/>
    <m/>
    <m/>
    <m/>
    <m/>
    <n v="0"/>
    <n v="0"/>
    <n v="0"/>
  </r>
  <r>
    <s v="02/08/2024"/>
    <s v="GA"/>
    <x v="3"/>
    <s v="TikTok"/>
    <n v="149.99"/>
    <n v="3"/>
    <s v="Completed"/>
    <x v="38"/>
    <x v="2"/>
    <m/>
    <m/>
    <m/>
    <m/>
    <m/>
    <n v="0"/>
    <n v="0"/>
    <n v="0"/>
  </r>
  <r>
    <s v="02/08/2024"/>
    <s v="GA"/>
    <x v="0"/>
    <s v="Spotify"/>
    <n v="169.99"/>
    <n v="1"/>
    <s v="Completed"/>
    <x v="38"/>
    <x v="3"/>
    <m/>
    <m/>
    <m/>
    <m/>
    <m/>
    <n v="0"/>
    <n v="0"/>
    <n v="0"/>
  </r>
  <r>
    <s v="02/08/2024"/>
    <s v="GA"/>
    <x v="3"/>
    <s v="Instagram"/>
    <n v="149.99"/>
    <n v="1"/>
    <s v="Completed"/>
    <x v="38"/>
    <x v="0"/>
    <m/>
    <m/>
    <m/>
    <m/>
    <m/>
    <n v="0"/>
    <n v="0"/>
    <n v="0"/>
  </r>
  <r>
    <s v="02/08/2024"/>
    <s v="GA"/>
    <x v="4"/>
    <s v="Spotify"/>
    <n v="169.99"/>
    <n v="3"/>
    <s v="Completed"/>
    <x v="38"/>
    <x v="3"/>
    <m/>
    <m/>
    <m/>
    <m/>
    <m/>
    <n v="0"/>
    <n v="0"/>
    <n v="0"/>
  </r>
  <r>
    <s v="02/08/2024"/>
    <m/>
    <x v="5"/>
    <s v="Spotify"/>
    <n v="159.99"/>
    <n v="2"/>
    <s v="Completed"/>
    <x v="38"/>
    <x v="3"/>
    <m/>
    <m/>
    <m/>
    <m/>
    <m/>
    <n v="0"/>
    <n v="0"/>
    <n v="0"/>
  </r>
  <r>
    <s v="02/08/2024"/>
    <s v="GA"/>
    <x v="3"/>
    <s v="Spotify"/>
    <n v="149.99"/>
    <n v="2"/>
    <s v="Completed"/>
    <x v="38"/>
    <x v="3"/>
    <m/>
    <m/>
    <m/>
    <m/>
    <m/>
    <n v="0"/>
    <n v="0"/>
    <n v="0"/>
  </r>
  <r>
    <s v="02/08/2024"/>
    <s v="VIP"/>
    <x v="3"/>
    <s v="Instagram"/>
    <n v="299.99"/>
    <n v="2"/>
    <s v="Completed"/>
    <x v="38"/>
    <x v="0"/>
    <m/>
    <m/>
    <m/>
    <m/>
    <m/>
    <n v="0"/>
    <n v="0"/>
    <n v="0"/>
  </r>
  <r>
    <s v="02/08/2024"/>
    <s v="GA"/>
    <x v="2"/>
    <s v="Instagram"/>
    <n v="179.99"/>
    <n v="3"/>
    <s v="Completed"/>
    <x v="38"/>
    <x v="0"/>
    <m/>
    <m/>
    <m/>
    <m/>
    <m/>
    <n v="0"/>
    <n v="0"/>
    <n v="0"/>
  </r>
  <r>
    <s v="02/08/2024"/>
    <s v="GA"/>
    <x v="2"/>
    <s v="Spotify"/>
    <n v="179.99"/>
    <n v="1"/>
    <s v="Completed"/>
    <x v="38"/>
    <x v="3"/>
    <m/>
    <m/>
    <m/>
    <m/>
    <m/>
    <n v="0"/>
    <n v="0"/>
    <n v="0"/>
  </r>
  <r>
    <s v="02/08/2024"/>
    <s v="GA"/>
    <x v="4"/>
    <s v="TikTok"/>
    <n v="212.49"/>
    <n v="1"/>
    <s v="Completed"/>
    <x v="38"/>
    <x v="2"/>
    <m/>
    <m/>
    <m/>
    <m/>
    <m/>
    <n v="0"/>
    <n v="0"/>
    <n v="0"/>
  </r>
  <r>
    <s v="02/08/2024"/>
    <s v="GA"/>
    <x v="3"/>
    <s v="Spotify"/>
    <n v="187.49"/>
    <n v="1"/>
    <s v="Completed"/>
    <x v="38"/>
    <x v="3"/>
    <m/>
    <m/>
    <m/>
    <m/>
    <m/>
    <n v="0"/>
    <n v="0"/>
    <n v="0"/>
  </r>
  <r>
    <s v="02/08/2024"/>
    <s v="GA"/>
    <x v="4"/>
    <s v="Spotify"/>
    <n v="169.99"/>
    <n v="2"/>
    <s v="Completed"/>
    <x v="38"/>
    <x v="3"/>
    <m/>
    <m/>
    <m/>
    <m/>
    <m/>
    <n v="0"/>
    <n v="0"/>
    <n v="0"/>
  </r>
  <r>
    <s v="02/08/2024"/>
    <s v="GA"/>
    <x v="4"/>
    <s v="Blog"/>
    <n v="169.99"/>
    <n v="1"/>
    <s v="Completed"/>
    <x v="38"/>
    <x v="1"/>
    <s v="blog_promo"/>
    <n v="455.4"/>
    <n v="30303"/>
    <n v="506"/>
    <s v="TEX"/>
    <n v="1.66980166980167E-2"/>
    <n v="0.89999999999999991"/>
    <n v="1.976284584980237E-3"/>
  </r>
  <r>
    <s v="02/08/2024"/>
    <m/>
    <x v="0"/>
    <s v="Instagram"/>
    <n v="169.99"/>
    <n v="2"/>
    <s v="Completed"/>
    <x v="38"/>
    <x v="0"/>
    <m/>
    <m/>
    <m/>
    <m/>
    <m/>
    <n v="0"/>
    <n v="0"/>
    <n v="0"/>
  </r>
  <r>
    <s v="02/08/2024"/>
    <s v="GA"/>
    <x v="0"/>
    <s v="Spotify"/>
    <n v="212.49"/>
    <n v="1"/>
    <s v="Completed"/>
    <x v="38"/>
    <x v="3"/>
    <m/>
    <m/>
    <m/>
    <m/>
    <m/>
    <n v="0"/>
    <n v="0"/>
    <n v="0"/>
  </r>
  <r>
    <s v="02/08/2024"/>
    <s v="VIP"/>
    <x v="4"/>
    <s v="TikTok"/>
    <n v="339.99"/>
    <n v="2"/>
    <s v="Completed"/>
    <x v="38"/>
    <x v="2"/>
    <m/>
    <m/>
    <m/>
    <m/>
    <m/>
    <n v="0"/>
    <n v="0"/>
    <n v="0"/>
  </r>
  <r>
    <s v="02/08/2024"/>
    <s v="GA"/>
    <x v="3"/>
    <s v="Spotify"/>
    <n v="149.99"/>
    <n v="4"/>
    <s v="Completed"/>
    <x v="38"/>
    <x v="3"/>
    <m/>
    <m/>
    <m/>
    <m/>
    <m/>
    <n v="0"/>
    <n v="0"/>
    <n v="0"/>
  </r>
  <r>
    <s v="02/08/2024"/>
    <s v="GA"/>
    <x v="0"/>
    <s v="TikTok"/>
    <n v="169.99"/>
    <n v="1"/>
    <s v="Completed"/>
    <x v="38"/>
    <x v="2"/>
    <m/>
    <m/>
    <m/>
    <m/>
    <m/>
    <n v="0"/>
    <n v="0"/>
    <n v="0"/>
  </r>
  <r>
    <s v="02/08/2024"/>
    <s v="GA"/>
    <x v="5"/>
    <s v="Instagram"/>
    <n v="159.99"/>
    <n v="4"/>
    <s v="Completed"/>
    <x v="38"/>
    <x v="0"/>
    <m/>
    <m/>
    <m/>
    <m/>
    <m/>
    <n v="0"/>
    <n v="0"/>
    <n v="0"/>
  </r>
  <r>
    <s v="02/08/2024"/>
    <m/>
    <x v="1"/>
    <s v="Instagram"/>
    <n v="199.99"/>
    <n v="1"/>
    <s v="Completed"/>
    <x v="38"/>
    <x v="0"/>
    <m/>
    <m/>
    <m/>
    <m/>
    <m/>
    <n v="0"/>
    <n v="0"/>
    <n v="0"/>
  </r>
  <r>
    <s v="02/08/2024"/>
    <s v="GA"/>
    <x v="3"/>
    <s v="Instagram"/>
    <n v="149.99"/>
    <n v="2"/>
    <s v="Completed"/>
    <x v="38"/>
    <x v="0"/>
    <m/>
    <m/>
    <m/>
    <m/>
    <m/>
    <n v="0"/>
    <n v="0"/>
    <n v="0"/>
  </r>
  <r>
    <s v="02/08/2024"/>
    <s v="GA"/>
    <x v="4"/>
    <s v="Instagram"/>
    <n v="169.99"/>
    <n v="1"/>
    <s v="Completed"/>
    <x v="38"/>
    <x v="0"/>
    <m/>
    <m/>
    <m/>
    <m/>
    <m/>
    <n v="0"/>
    <n v="0"/>
    <n v="0"/>
  </r>
  <r>
    <s v="02/08/2024"/>
    <s v="GA"/>
    <x v="3"/>
    <s v="Instagram"/>
    <n v="187.49"/>
    <n v="1"/>
    <s v="Completed"/>
    <x v="38"/>
    <x v="0"/>
    <m/>
    <m/>
    <m/>
    <m/>
    <m/>
    <n v="0"/>
    <n v="0"/>
    <n v="0"/>
  </r>
  <r>
    <s v="02/08/2024"/>
    <s v="VIP"/>
    <x v="5"/>
    <s v="Instagram"/>
    <n v="319.99"/>
    <n v="1"/>
    <s v="Completed"/>
    <x v="38"/>
    <x v="0"/>
    <m/>
    <m/>
    <m/>
    <m/>
    <m/>
    <n v="0"/>
    <n v="0"/>
    <n v="0"/>
  </r>
  <r>
    <s v="02/08/2024"/>
    <s v="VIP"/>
    <x v="2"/>
    <s v="Instagram"/>
    <n v="359.99"/>
    <n v="3"/>
    <s v="Completed"/>
    <x v="38"/>
    <x v="0"/>
    <m/>
    <m/>
    <m/>
    <m/>
    <m/>
    <n v="0"/>
    <n v="0"/>
    <n v="0"/>
  </r>
  <r>
    <s v="02/08/2024"/>
    <s v="GA"/>
    <x v="5"/>
    <s v="TikTok"/>
    <n v="159.99"/>
    <n v="1"/>
    <s v="Completed"/>
    <x v="38"/>
    <x v="2"/>
    <m/>
    <m/>
    <m/>
    <m/>
    <m/>
    <n v="0"/>
    <n v="0"/>
    <n v="0"/>
  </r>
  <r>
    <s v="02/08/2024"/>
    <s v="GA"/>
    <x v="4"/>
    <s v="Instagram"/>
    <n v="169.99"/>
    <n v="1"/>
    <s v="Completed"/>
    <x v="38"/>
    <x v="0"/>
    <m/>
    <m/>
    <m/>
    <m/>
    <m/>
    <n v="0"/>
    <n v="0"/>
    <n v="0"/>
  </r>
  <r>
    <s v="02/08/2024"/>
    <s v="GA"/>
    <x v="4"/>
    <s v="Spotify"/>
    <n v="212.49"/>
    <n v="1"/>
    <s v="Completed"/>
    <x v="38"/>
    <x v="3"/>
    <m/>
    <m/>
    <m/>
    <m/>
    <m/>
    <n v="0"/>
    <n v="0"/>
    <n v="0"/>
  </r>
  <r>
    <s v="02/08/2024"/>
    <s v="VIP"/>
    <x v="0"/>
    <s v="Spotify"/>
    <n v="339.99"/>
    <n v="1"/>
    <s v="Completed"/>
    <x v="38"/>
    <x v="3"/>
    <m/>
    <m/>
    <m/>
    <m/>
    <m/>
    <n v="0"/>
    <n v="0"/>
    <n v="0"/>
  </r>
  <r>
    <s v="02/08/2024"/>
    <s v="GA"/>
    <x v="3"/>
    <s v="TikTok"/>
    <n v="187.49"/>
    <n v="1"/>
    <s v="Completed"/>
    <x v="38"/>
    <x v="2"/>
    <m/>
    <m/>
    <m/>
    <m/>
    <m/>
    <n v="0"/>
    <n v="0"/>
    <n v="0"/>
  </r>
  <r>
    <s v="02/08/2024"/>
    <s v="GA"/>
    <x v="2"/>
    <s v="TikTok"/>
    <n v="179.99"/>
    <n v="1"/>
    <s v="Completed"/>
    <x v="38"/>
    <x v="2"/>
    <m/>
    <m/>
    <m/>
    <m/>
    <m/>
    <n v="0"/>
    <n v="0"/>
    <n v="0"/>
  </r>
  <r>
    <s v="02/08/2024"/>
    <s v="GA"/>
    <x v="2"/>
    <s v="Blog"/>
    <n v="179.99"/>
    <n v="4"/>
    <s v="Completed"/>
    <x v="38"/>
    <x v="1"/>
    <s v="blog_promo"/>
    <n v="455.4"/>
    <n v="30303"/>
    <n v="506"/>
    <s v="TEX"/>
    <n v="1.66980166980167E-2"/>
    <n v="0.89999999999999991"/>
    <n v="7.9051383399209481E-3"/>
  </r>
  <r>
    <s v="02/08/2024"/>
    <m/>
    <x v="2"/>
    <s v="TikTok"/>
    <n v="179.99"/>
    <n v="1"/>
    <s v="Completed"/>
    <x v="38"/>
    <x v="2"/>
    <m/>
    <m/>
    <m/>
    <m/>
    <m/>
    <n v="0"/>
    <n v="0"/>
    <n v="0"/>
  </r>
  <r>
    <s v="02/08/2024"/>
    <s v="GA"/>
    <x v="3"/>
    <s v="Spotify"/>
    <n v="149.99"/>
    <n v="1"/>
    <s v="Completed"/>
    <x v="38"/>
    <x v="3"/>
    <m/>
    <m/>
    <m/>
    <m/>
    <m/>
    <n v="0"/>
    <n v="0"/>
    <n v="0"/>
  </r>
  <r>
    <s v="02/08/2024"/>
    <s v="GA"/>
    <x v="4"/>
    <s v="TikTok"/>
    <n v="169.99"/>
    <n v="2"/>
    <s v="Completed"/>
    <x v="38"/>
    <x v="2"/>
    <m/>
    <m/>
    <m/>
    <m/>
    <m/>
    <n v="0"/>
    <n v="0"/>
    <n v="0"/>
  </r>
  <r>
    <s v="02/08/2024"/>
    <s v="GA"/>
    <x v="5"/>
    <s v="Blog"/>
    <n v="159.99"/>
    <n v="1"/>
    <s v="Completed"/>
    <x v="38"/>
    <x v="1"/>
    <s v="blog_promo"/>
    <n v="455.4"/>
    <n v="30303"/>
    <n v="506"/>
    <s v="TEX"/>
    <n v="1.66980166980167E-2"/>
    <n v="0.89999999999999991"/>
    <n v="1.976284584980237E-3"/>
  </r>
  <r>
    <s v="02/08/2024"/>
    <s v="GA"/>
    <x v="2"/>
    <s v="Spotify"/>
    <n v="224.99"/>
    <n v="3"/>
    <s v="Completed"/>
    <x v="38"/>
    <x v="3"/>
    <m/>
    <m/>
    <m/>
    <m/>
    <m/>
    <n v="0"/>
    <n v="0"/>
    <n v="0"/>
  </r>
  <r>
    <s v="02/08/2024"/>
    <s v="GA"/>
    <x v="4"/>
    <s v="Spotify"/>
    <n v="169.99"/>
    <n v="2"/>
    <s v="Completed"/>
    <x v="38"/>
    <x v="3"/>
    <m/>
    <m/>
    <m/>
    <m/>
    <m/>
    <n v="0"/>
    <n v="0"/>
    <n v="0"/>
  </r>
  <r>
    <s v="02/08/2024"/>
    <s v="GA"/>
    <x v="5"/>
    <s v="TikTok"/>
    <n v="159.99"/>
    <n v="2"/>
    <s v="Completed"/>
    <x v="38"/>
    <x v="2"/>
    <m/>
    <m/>
    <m/>
    <m/>
    <m/>
    <n v="0"/>
    <n v="0"/>
    <n v="0"/>
  </r>
  <r>
    <s v="02/08/2024"/>
    <s v="GA"/>
    <x v="3"/>
    <s v="TikTok"/>
    <n v="149.99"/>
    <n v="1"/>
    <s v="Completed"/>
    <x v="38"/>
    <x v="2"/>
    <m/>
    <m/>
    <m/>
    <m/>
    <m/>
    <n v="0"/>
    <n v="0"/>
    <n v="0"/>
  </r>
  <r>
    <s v="02/08/2024"/>
    <s v="VIP"/>
    <x v="4"/>
    <s v="Spotify"/>
    <n v="339.99"/>
    <n v="1"/>
    <s v="Completed"/>
    <x v="38"/>
    <x v="3"/>
    <m/>
    <m/>
    <m/>
    <m/>
    <m/>
    <n v="0"/>
    <n v="0"/>
    <n v="0"/>
  </r>
  <r>
    <s v="02/08/2024"/>
    <s v="GA"/>
    <x v="2"/>
    <s v="TikTok"/>
    <n v="179.99"/>
    <n v="1"/>
    <s v="Completed"/>
    <x v="38"/>
    <x v="2"/>
    <m/>
    <m/>
    <m/>
    <m/>
    <m/>
    <n v="0"/>
    <n v="0"/>
    <n v="0"/>
  </r>
  <r>
    <s v="02/08/2024"/>
    <s v="GA"/>
    <x v="3"/>
    <s v="Blog"/>
    <n v="187.49"/>
    <n v="2"/>
    <s v="Completed"/>
    <x v="38"/>
    <x v="1"/>
    <s v="blog_promo"/>
    <n v="455.4"/>
    <n v="30303"/>
    <n v="506"/>
    <s v="TEX"/>
    <n v="1.66980166980167E-2"/>
    <n v="0.89999999999999991"/>
    <n v="3.952569169960474E-3"/>
  </r>
  <r>
    <s v="02/08/2024"/>
    <s v="GA"/>
    <x v="3"/>
    <s v="Instagram"/>
    <n v="149.99"/>
    <n v="1"/>
    <s v="Completed"/>
    <x v="38"/>
    <x v="0"/>
    <m/>
    <m/>
    <m/>
    <m/>
    <m/>
    <n v="0"/>
    <n v="0"/>
    <n v="0"/>
  </r>
  <r>
    <s v="02/08/2024"/>
    <m/>
    <x v="5"/>
    <s v="Blog"/>
    <n v="159.99"/>
    <n v="1"/>
    <s v="Completed"/>
    <x v="38"/>
    <x v="1"/>
    <s v="blog_promo"/>
    <n v="455.4"/>
    <n v="30303"/>
    <n v="506"/>
    <s v="TEX"/>
    <n v="1.66980166980167E-2"/>
    <n v="0.89999999999999991"/>
    <n v="1.976284584980237E-3"/>
  </r>
  <r>
    <s v="02/08/2024"/>
    <s v="GA"/>
    <x v="4"/>
    <s v="Instagram"/>
    <n v="169.99"/>
    <n v="3"/>
    <s v="Completed"/>
    <x v="38"/>
    <x v="0"/>
    <m/>
    <m/>
    <m/>
    <m/>
    <m/>
    <n v="0"/>
    <n v="0"/>
    <n v="0"/>
  </r>
  <r>
    <s v="02/08/2024"/>
    <s v="GA"/>
    <x v="0"/>
    <s v="TikTok"/>
    <n v="212.49"/>
    <n v="2"/>
    <s v="Completed"/>
    <x v="38"/>
    <x v="2"/>
    <m/>
    <m/>
    <m/>
    <m/>
    <m/>
    <n v="0"/>
    <n v="0"/>
    <n v="0"/>
  </r>
  <r>
    <s v="02/08/2024"/>
    <s v="VIP"/>
    <x v="3"/>
    <s v="Instagram"/>
    <n v="299.99"/>
    <n v="1"/>
    <s v="Completed"/>
    <x v="38"/>
    <x v="0"/>
    <m/>
    <m/>
    <m/>
    <m/>
    <m/>
    <n v="0"/>
    <n v="0"/>
    <n v="0"/>
  </r>
  <r>
    <s v="02/08/2024"/>
    <s v="GA"/>
    <x v="5"/>
    <s v="Instagram"/>
    <n v="159.99"/>
    <n v="1"/>
    <s v="Completed"/>
    <x v="38"/>
    <x v="0"/>
    <m/>
    <m/>
    <m/>
    <m/>
    <m/>
    <n v="0"/>
    <n v="0"/>
    <n v="0"/>
  </r>
  <r>
    <s v="02/08/2024"/>
    <s v="GA"/>
    <x v="3"/>
    <s v="Blog"/>
    <n v="149.99"/>
    <n v="2"/>
    <s v="Completed"/>
    <x v="38"/>
    <x v="1"/>
    <s v="blog_promo"/>
    <n v="455.4"/>
    <n v="30303"/>
    <n v="506"/>
    <s v="TEX"/>
    <n v="1.66980166980167E-2"/>
    <n v="0.89999999999999991"/>
    <n v="3.952569169960474E-3"/>
  </r>
  <r>
    <s v="02/08/2024"/>
    <s v="GA"/>
    <x v="1"/>
    <s v="Instagram"/>
    <n v="249.99"/>
    <n v="1"/>
    <s v="Completed"/>
    <x v="38"/>
    <x v="0"/>
    <m/>
    <m/>
    <m/>
    <m/>
    <m/>
    <n v="0"/>
    <n v="0"/>
    <n v="0"/>
  </r>
  <r>
    <s v="02/08/2024"/>
    <m/>
    <x v="4"/>
    <s v="Blog"/>
    <n v="169.99"/>
    <n v="2"/>
    <s v="Completed"/>
    <x v="38"/>
    <x v="1"/>
    <s v="blog_promo"/>
    <n v="455.4"/>
    <n v="30303"/>
    <n v="506"/>
    <s v="TEX"/>
    <n v="1.66980166980167E-2"/>
    <n v="0.89999999999999991"/>
    <n v="3.952569169960474E-3"/>
  </r>
  <r>
    <s v="02/08/2024"/>
    <s v="GA"/>
    <x v="5"/>
    <s v="TikTok"/>
    <n v="199.99"/>
    <n v="2"/>
    <s v="Completed"/>
    <x v="38"/>
    <x v="2"/>
    <m/>
    <m/>
    <m/>
    <m/>
    <m/>
    <n v="0"/>
    <n v="0"/>
    <n v="0"/>
  </r>
  <r>
    <s v="02/08/2024"/>
    <s v="GA"/>
    <x v="5"/>
    <s v="Instagram"/>
    <n v="199.99"/>
    <n v="1"/>
    <s v="Completed"/>
    <x v="38"/>
    <x v="0"/>
    <m/>
    <m/>
    <m/>
    <m/>
    <m/>
    <n v="0"/>
    <n v="0"/>
    <n v="0"/>
  </r>
  <r>
    <s v="02/08/2024"/>
    <s v="GA"/>
    <x v="2"/>
    <s v="Instagram"/>
    <n v="179.99"/>
    <n v="2"/>
    <s v="Completed"/>
    <x v="38"/>
    <x v="0"/>
    <m/>
    <m/>
    <m/>
    <m/>
    <m/>
    <n v="0"/>
    <n v="0"/>
    <n v="0"/>
  </r>
  <r>
    <s v="02/08/2024"/>
    <s v="GA"/>
    <x v="5"/>
    <s v="TikTok"/>
    <n v="199.99"/>
    <n v="1"/>
    <s v="Completed"/>
    <x v="38"/>
    <x v="2"/>
    <m/>
    <m/>
    <m/>
    <m/>
    <m/>
    <n v="0"/>
    <n v="0"/>
    <n v="0"/>
  </r>
  <r>
    <s v="02/08/2024"/>
    <s v="VIP"/>
    <x v="2"/>
    <s v="TikTok"/>
    <n v="359.99"/>
    <n v="2"/>
    <s v="Completed"/>
    <x v="38"/>
    <x v="2"/>
    <m/>
    <m/>
    <m/>
    <m/>
    <m/>
    <n v="0"/>
    <n v="0"/>
    <n v="0"/>
  </r>
  <r>
    <s v="02/08/2024"/>
    <s v="GA"/>
    <x v="1"/>
    <s v="Instagram"/>
    <n v="249.99"/>
    <n v="1"/>
    <s v="Completed"/>
    <x v="38"/>
    <x v="0"/>
    <m/>
    <m/>
    <m/>
    <m/>
    <m/>
    <n v="0"/>
    <n v="0"/>
    <n v="0"/>
  </r>
  <r>
    <s v="02/08/2024"/>
    <s v="GA"/>
    <x v="5"/>
    <s v="Spotify"/>
    <n v="159.99"/>
    <n v="1"/>
    <s v="Completed"/>
    <x v="38"/>
    <x v="3"/>
    <m/>
    <m/>
    <m/>
    <m/>
    <m/>
    <n v="0"/>
    <n v="0"/>
    <n v="0"/>
  </r>
  <r>
    <s v="02/08/2024"/>
    <s v="GA"/>
    <x v="5"/>
    <s v="Instagram"/>
    <n v="159.99"/>
    <n v="2"/>
    <s v="Completed"/>
    <x v="38"/>
    <x v="0"/>
    <m/>
    <m/>
    <m/>
    <m/>
    <m/>
    <n v="0"/>
    <n v="0"/>
    <n v="0"/>
  </r>
  <r>
    <s v="02/08/2024"/>
    <s v="GA"/>
    <x v="2"/>
    <s v="Spotify"/>
    <n v="179.99"/>
    <n v="2"/>
    <s v="Completed"/>
    <x v="38"/>
    <x v="3"/>
    <m/>
    <m/>
    <m/>
    <m/>
    <m/>
    <n v="0"/>
    <n v="0"/>
    <n v="0"/>
  </r>
  <r>
    <s v="02/08/2024"/>
    <s v="GA"/>
    <x v="0"/>
    <s v="Spotify"/>
    <n v="212.49"/>
    <n v="1"/>
    <s v="Completed"/>
    <x v="38"/>
    <x v="3"/>
    <m/>
    <m/>
    <m/>
    <m/>
    <m/>
    <n v="0"/>
    <n v="0"/>
    <n v="0"/>
  </r>
  <r>
    <s v="02/08/2024"/>
    <s v="GA"/>
    <x v="3"/>
    <s v="Spotify"/>
    <n v="187.49"/>
    <n v="1"/>
    <s v="Completed"/>
    <x v="38"/>
    <x v="3"/>
    <m/>
    <m/>
    <m/>
    <m/>
    <m/>
    <n v="0"/>
    <n v="0"/>
    <n v="0"/>
  </r>
  <r>
    <s v="02/08/2024"/>
    <s v="VIP"/>
    <x v="3"/>
    <s v="Spotify"/>
    <n v="299.99"/>
    <n v="3"/>
    <s v="Completed"/>
    <x v="38"/>
    <x v="3"/>
    <m/>
    <m/>
    <m/>
    <m/>
    <m/>
    <n v="0"/>
    <n v="0"/>
    <n v="0"/>
  </r>
  <r>
    <s v="02/08/2024"/>
    <s v="GA"/>
    <x v="4"/>
    <s v="Spotify"/>
    <n v="169.99"/>
    <n v="1"/>
    <s v="Completed"/>
    <x v="38"/>
    <x v="3"/>
    <m/>
    <m/>
    <m/>
    <m/>
    <m/>
    <n v="0"/>
    <n v="0"/>
    <n v="0"/>
  </r>
  <r>
    <s v="02/08/2024"/>
    <s v="GA"/>
    <x v="0"/>
    <s v="Spotify"/>
    <n v="169.99"/>
    <n v="2"/>
    <s v="Completed"/>
    <x v="38"/>
    <x v="3"/>
    <m/>
    <m/>
    <m/>
    <m/>
    <m/>
    <n v="0"/>
    <n v="0"/>
    <n v="0"/>
  </r>
  <r>
    <s v="02/08/2024"/>
    <s v="GA"/>
    <x v="0"/>
    <s v="Instagram"/>
    <n v="169.99"/>
    <n v="1"/>
    <s v="Completed"/>
    <x v="38"/>
    <x v="0"/>
    <m/>
    <m/>
    <m/>
    <m/>
    <m/>
    <n v="0"/>
    <n v="0"/>
    <n v="0"/>
  </r>
  <r>
    <s v="02/08/2024"/>
    <s v="GA"/>
    <x v="5"/>
    <s v="TikTok"/>
    <n v="159.99"/>
    <n v="2"/>
    <s v="Completed"/>
    <x v="38"/>
    <x v="2"/>
    <m/>
    <m/>
    <m/>
    <m/>
    <m/>
    <n v="0"/>
    <n v="0"/>
    <n v="0"/>
  </r>
  <r>
    <s v="02/08/2024"/>
    <s v="GA"/>
    <x v="3"/>
    <s v="Instagram"/>
    <n v="149.99"/>
    <n v="2"/>
    <s v="Completed"/>
    <x v="38"/>
    <x v="0"/>
    <m/>
    <m/>
    <m/>
    <m/>
    <m/>
    <n v="0"/>
    <n v="0"/>
    <n v="0"/>
  </r>
  <r>
    <s v="02/08/2024"/>
    <s v="GA"/>
    <x v="3"/>
    <s v="Spotify"/>
    <n v="149.99"/>
    <n v="1"/>
    <s v="Completed"/>
    <x v="38"/>
    <x v="3"/>
    <m/>
    <m/>
    <m/>
    <m/>
    <m/>
    <n v="0"/>
    <n v="0"/>
    <n v="0"/>
  </r>
  <r>
    <s v="02/08/2024"/>
    <s v="GA"/>
    <x v="0"/>
    <s v="Instagram"/>
    <n v="169.99"/>
    <n v="2"/>
    <s v="Completed"/>
    <x v="38"/>
    <x v="0"/>
    <m/>
    <m/>
    <m/>
    <m/>
    <m/>
    <n v="0"/>
    <n v="0"/>
    <n v="0"/>
  </r>
  <r>
    <s v="02/08/2024"/>
    <m/>
    <x v="0"/>
    <s v="Spotify"/>
    <n v="169.99"/>
    <n v="1"/>
    <s v="Completed"/>
    <x v="38"/>
    <x v="3"/>
    <m/>
    <m/>
    <m/>
    <m/>
    <m/>
    <n v="0"/>
    <n v="0"/>
    <n v="0"/>
  </r>
  <r>
    <s v="02/08/2024"/>
    <s v="GA"/>
    <x v="5"/>
    <s v="Spotify"/>
    <n v="159.99"/>
    <n v="1"/>
    <s v="Completed"/>
    <x v="38"/>
    <x v="3"/>
    <m/>
    <m/>
    <m/>
    <m/>
    <m/>
    <n v="0"/>
    <n v="0"/>
    <n v="0"/>
  </r>
  <r>
    <s v="02/08/2024"/>
    <s v="GA"/>
    <x v="1"/>
    <s v="Blog"/>
    <n v="199.99"/>
    <n v="4"/>
    <s v="Completed"/>
    <x v="38"/>
    <x v="1"/>
    <s v="blog_promo"/>
    <n v="455.4"/>
    <n v="30303"/>
    <n v="506"/>
    <s v="TEX"/>
    <n v="1.66980166980167E-2"/>
    <n v="0.89999999999999991"/>
    <n v="7.9051383399209481E-3"/>
  </r>
  <r>
    <s v="02/08/2024"/>
    <s v="GA"/>
    <x v="1"/>
    <s v="Instagram"/>
    <n v="199.99"/>
    <n v="1"/>
    <s v="Completed"/>
    <x v="38"/>
    <x v="0"/>
    <m/>
    <m/>
    <m/>
    <m/>
    <m/>
    <n v="0"/>
    <n v="0"/>
    <n v="0"/>
  </r>
  <r>
    <s v="02/08/2024"/>
    <s v="GA"/>
    <x v="1"/>
    <s v="Spotify"/>
    <n v="249.99"/>
    <n v="2"/>
    <s v="Completed"/>
    <x v="38"/>
    <x v="3"/>
    <m/>
    <m/>
    <m/>
    <m/>
    <m/>
    <n v="0"/>
    <n v="0"/>
    <n v="0"/>
  </r>
  <r>
    <s v="02/08/2024"/>
    <s v="VIP"/>
    <x v="3"/>
    <s v="TikTok"/>
    <n v="299.99"/>
    <n v="2"/>
    <s v="Completed"/>
    <x v="38"/>
    <x v="2"/>
    <m/>
    <m/>
    <m/>
    <m/>
    <m/>
    <n v="0"/>
    <n v="0"/>
    <n v="0"/>
  </r>
  <r>
    <s v="02/08/2024"/>
    <s v="GA"/>
    <x v="2"/>
    <s v="TikTok"/>
    <n v="179.99"/>
    <n v="2"/>
    <s v="Completed"/>
    <x v="38"/>
    <x v="2"/>
    <m/>
    <m/>
    <m/>
    <m/>
    <m/>
    <n v="0"/>
    <n v="0"/>
    <n v="0"/>
  </r>
  <r>
    <s v="02/08/2024"/>
    <s v="GA"/>
    <x v="3"/>
    <s v="Instagram"/>
    <n v="149.99"/>
    <n v="2"/>
    <s v="Completed"/>
    <x v="38"/>
    <x v="0"/>
    <m/>
    <m/>
    <m/>
    <m/>
    <m/>
    <n v="0"/>
    <n v="0"/>
    <n v="0"/>
  </r>
  <r>
    <s v="02/08/2024"/>
    <s v="GA"/>
    <x v="3"/>
    <s v="Instagram"/>
    <n v="149.99"/>
    <n v="1"/>
    <s v="Completed"/>
    <x v="38"/>
    <x v="0"/>
    <m/>
    <m/>
    <m/>
    <m/>
    <m/>
    <n v="0"/>
    <n v="0"/>
    <n v="0"/>
  </r>
  <r>
    <s v="02/08/2024"/>
    <s v="GA"/>
    <x v="0"/>
    <s v="Blog"/>
    <n v="169.99"/>
    <n v="2"/>
    <s v="Completed"/>
    <x v="38"/>
    <x v="1"/>
    <s v="blog_promo"/>
    <n v="455.4"/>
    <n v="30303"/>
    <n v="506"/>
    <s v="TEX"/>
    <n v="1.66980166980167E-2"/>
    <n v="0.89999999999999991"/>
    <n v="3.952569169960474E-3"/>
  </r>
  <r>
    <s v="02/08/2024"/>
    <s v="GA"/>
    <x v="3"/>
    <s v="Blog"/>
    <n v="149.99"/>
    <n v="1"/>
    <s v="Completed"/>
    <x v="38"/>
    <x v="1"/>
    <s v="blog_promo"/>
    <n v="455.4"/>
    <n v="30303"/>
    <n v="506"/>
    <s v="TEX"/>
    <n v="1.66980166980167E-2"/>
    <n v="0.89999999999999991"/>
    <n v="1.976284584980237E-3"/>
  </r>
  <r>
    <s v="02/08/2024"/>
    <s v="VIP"/>
    <x v="5"/>
    <s v="Instagram"/>
    <n v="319.99"/>
    <n v="1"/>
    <s v="Completed"/>
    <x v="38"/>
    <x v="0"/>
    <m/>
    <m/>
    <m/>
    <m/>
    <m/>
    <n v="0"/>
    <n v="0"/>
    <n v="0"/>
  </r>
  <r>
    <s v="02/08/2024"/>
    <s v="VIP"/>
    <x v="4"/>
    <s v="Instagram"/>
    <n v="339.99"/>
    <n v="1"/>
    <s v="Completed"/>
    <x v="38"/>
    <x v="0"/>
    <m/>
    <m/>
    <m/>
    <m/>
    <m/>
    <n v="0"/>
    <n v="0"/>
    <n v="0"/>
  </r>
  <r>
    <s v="02/08/2024"/>
    <s v="GA"/>
    <x v="3"/>
    <s v="TikTok"/>
    <n v="149.99"/>
    <n v="2"/>
    <s v="Completed"/>
    <x v="38"/>
    <x v="2"/>
    <m/>
    <m/>
    <m/>
    <m/>
    <m/>
    <n v="0"/>
    <n v="0"/>
    <n v="0"/>
  </r>
  <r>
    <s v="02/08/2024"/>
    <s v="GA"/>
    <x v="2"/>
    <s v="Spotify"/>
    <n v="179.99"/>
    <n v="2"/>
    <s v="Completed"/>
    <x v="38"/>
    <x v="3"/>
    <m/>
    <m/>
    <m/>
    <m/>
    <m/>
    <n v="0"/>
    <n v="0"/>
    <n v="0"/>
  </r>
  <r>
    <s v="02/08/2024"/>
    <s v="GA"/>
    <x v="0"/>
    <s v="Blog"/>
    <n v="212.49"/>
    <n v="2"/>
    <s v="Completed"/>
    <x v="38"/>
    <x v="1"/>
    <s v="blog_promo"/>
    <n v="455.4"/>
    <n v="30303"/>
    <n v="506"/>
    <s v="TEX"/>
    <n v="1.66980166980167E-2"/>
    <n v="0.89999999999999991"/>
    <n v="3.952569169960474E-3"/>
  </r>
  <r>
    <s v="02/08/2024"/>
    <s v="GA"/>
    <x v="3"/>
    <s v="TikTok"/>
    <n v="187.49"/>
    <n v="1"/>
    <s v="Completed"/>
    <x v="38"/>
    <x v="2"/>
    <m/>
    <m/>
    <m/>
    <m/>
    <m/>
    <n v="0"/>
    <n v="0"/>
    <n v="0"/>
  </r>
  <r>
    <s v="02/08/2024"/>
    <s v="GA"/>
    <x v="4"/>
    <s v="Instagram"/>
    <n v="169.99"/>
    <n v="1"/>
    <s v="Completed"/>
    <x v="38"/>
    <x v="0"/>
    <m/>
    <m/>
    <m/>
    <m/>
    <m/>
    <n v="0"/>
    <n v="0"/>
    <n v="0"/>
  </r>
  <r>
    <s v="02/08/2024"/>
    <s v="GA"/>
    <x v="2"/>
    <s v="Instagram"/>
    <n v="179.99"/>
    <n v="2"/>
    <s v="Completed"/>
    <x v="38"/>
    <x v="0"/>
    <m/>
    <m/>
    <m/>
    <m/>
    <m/>
    <n v="0"/>
    <n v="0"/>
    <n v="0"/>
  </r>
  <r>
    <s v="02/08/2024"/>
    <s v="VIP"/>
    <x v="1"/>
    <s v="Spotify"/>
    <n v="399.99"/>
    <n v="3"/>
    <s v="Completed"/>
    <x v="38"/>
    <x v="3"/>
    <m/>
    <m/>
    <m/>
    <m/>
    <m/>
    <n v="0"/>
    <n v="0"/>
    <n v="0"/>
  </r>
  <r>
    <s v="02/08/2024"/>
    <s v="GA"/>
    <x v="4"/>
    <s v="TikTok"/>
    <n v="169.99"/>
    <n v="1"/>
    <s v="Completed"/>
    <x v="38"/>
    <x v="2"/>
    <m/>
    <m/>
    <m/>
    <m/>
    <m/>
    <n v="0"/>
    <n v="0"/>
    <n v="0"/>
  </r>
  <r>
    <s v="02/08/2024"/>
    <s v="GA"/>
    <x v="6"/>
    <s v="Instagram"/>
    <n v="199.99"/>
    <n v="1"/>
    <s v="Completed"/>
    <x v="38"/>
    <x v="0"/>
    <m/>
    <m/>
    <m/>
    <m/>
    <m/>
    <n v="0"/>
    <n v="0"/>
    <n v="0"/>
  </r>
  <r>
    <s v="02/08/2024"/>
    <s v="GA"/>
    <x v="0"/>
    <s v="Instagram"/>
    <n v="212.49"/>
    <n v="1"/>
    <s v="Completed"/>
    <x v="38"/>
    <x v="0"/>
    <m/>
    <m/>
    <m/>
    <m/>
    <m/>
    <n v="0"/>
    <n v="0"/>
    <n v="0"/>
  </r>
  <r>
    <s v="02/08/2024"/>
    <s v="GA"/>
    <x v="3"/>
    <s v="TikTok"/>
    <n v="149.99"/>
    <n v="1"/>
    <s v="Completed"/>
    <x v="38"/>
    <x v="2"/>
    <m/>
    <m/>
    <m/>
    <m/>
    <m/>
    <n v="0"/>
    <n v="0"/>
    <n v="0"/>
  </r>
  <r>
    <s v="02/08/2024"/>
    <s v="GA"/>
    <x v="5"/>
    <s v="TikTok"/>
    <n v="199.99"/>
    <n v="2"/>
    <s v="Completed"/>
    <x v="38"/>
    <x v="2"/>
    <m/>
    <m/>
    <m/>
    <m/>
    <m/>
    <n v="0"/>
    <n v="0"/>
    <n v="0"/>
  </r>
  <r>
    <s v="02/08/2024"/>
    <s v="GA"/>
    <x v="3"/>
    <s v="TikTok"/>
    <n v="187.49"/>
    <n v="2"/>
    <s v="Completed"/>
    <x v="38"/>
    <x v="2"/>
    <m/>
    <m/>
    <m/>
    <m/>
    <m/>
    <n v="0"/>
    <n v="0"/>
    <n v="0"/>
  </r>
  <r>
    <s v="02/08/2024"/>
    <s v="GA"/>
    <x v="2"/>
    <s v="Instagram"/>
    <n v="224.99"/>
    <n v="2"/>
    <s v="Completed"/>
    <x v="38"/>
    <x v="0"/>
    <m/>
    <m/>
    <m/>
    <m/>
    <m/>
    <n v="0"/>
    <n v="0"/>
    <n v="0"/>
  </r>
  <r>
    <s v="02/08/2024"/>
    <s v="VIP"/>
    <x v="5"/>
    <s v="TikTok"/>
    <n v="319.99"/>
    <n v="4"/>
    <s v="Completed"/>
    <x v="38"/>
    <x v="2"/>
    <m/>
    <m/>
    <m/>
    <m/>
    <m/>
    <n v="0"/>
    <n v="0"/>
    <n v="0"/>
  </r>
  <r>
    <s v="02/08/2024"/>
    <s v="GA"/>
    <x v="5"/>
    <s v="Spotify"/>
    <n v="159.99"/>
    <n v="1"/>
    <s v="Completed"/>
    <x v="38"/>
    <x v="3"/>
    <m/>
    <m/>
    <m/>
    <m/>
    <m/>
    <n v="0"/>
    <n v="0"/>
    <n v="0"/>
  </r>
  <r>
    <s v="02/08/2024"/>
    <s v="GA"/>
    <x v="3"/>
    <s v="Instagram"/>
    <n v="149.99"/>
    <n v="1"/>
    <s v="Completed"/>
    <x v="38"/>
    <x v="0"/>
    <m/>
    <m/>
    <m/>
    <m/>
    <m/>
    <n v="0"/>
    <n v="0"/>
    <n v="0"/>
  </r>
  <r>
    <s v="02/08/2024"/>
    <s v="GA"/>
    <x v="5"/>
    <s v="Instagram"/>
    <n v="199.99"/>
    <n v="1"/>
    <s v="Completed"/>
    <x v="38"/>
    <x v="0"/>
    <m/>
    <m/>
    <m/>
    <m/>
    <m/>
    <n v="0"/>
    <n v="0"/>
    <n v="0"/>
  </r>
  <r>
    <s v="02/08/2024"/>
    <s v="GA"/>
    <x v="2"/>
    <s v="Instagram"/>
    <n v="179.99"/>
    <n v="1"/>
    <s v="Completed"/>
    <x v="38"/>
    <x v="0"/>
    <m/>
    <m/>
    <m/>
    <m/>
    <m/>
    <n v="0"/>
    <n v="0"/>
    <n v="0"/>
  </r>
  <r>
    <s v="02/08/2024"/>
    <m/>
    <x v="5"/>
    <s v="Blog"/>
    <n v="159.99"/>
    <n v="1"/>
    <s v="Completed"/>
    <x v="38"/>
    <x v="1"/>
    <s v="blog_promo"/>
    <n v="455.4"/>
    <n v="30303"/>
    <n v="506"/>
    <s v="TEX"/>
    <n v="1.66980166980167E-2"/>
    <n v="0.89999999999999991"/>
    <n v="1.976284584980237E-3"/>
  </r>
  <r>
    <s v="02/08/2024"/>
    <s v="GA"/>
    <x v="4"/>
    <s v="Blog"/>
    <n v="169.99"/>
    <n v="1"/>
    <s v="Completed"/>
    <x v="38"/>
    <x v="1"/>
    <s v="blog_promo"/>
    <n v="455.4"/>
    <n v="30303"/>
    <n v="506"/>
    <s v="TEX"/>
    <n v="1.66980166980167E-2"/>
    <n v="0.89999999999999991"/>
    <n v="1.976284584980237E-3"/>
  </r>
  <r>
    <s v="02/08/2024"/>
    <s v="VIP"/>
    <x v="0"/>
    <s v="Spotify"/>
    <n v="339.99"/>
    <n v="1"/>
    <s v="Completed"/>
    <x v="38"/>
    <x v="3"/>
    <m/>
    <m/>
    <m/>
    <m/>
    <m/>
    <n v="0"/>
    <n v="0"/>
    <n v="0"/>
  </r>
  <r>
    <s v="02/08/2024"/>
    <s v="GA"/>
    <x v="2"/>
    <s v="Spotify"/>
    <n v="224.99"/>
    <n v="3"/>
    <s v="Completed"/>
    <x v="38"/>
    <x v="3"/>
    <m/>
    <m/>
    <m/>
    <m/>
    <m/>
    <n v="0"/>
    <n v="0"/>
    <n v="0"/>
  </r>
  <r>
    <s v="02/08/2024"/>
    <s v="GA"/>
    <x v="0"/>
    <s v="Instagram"/>
    <n v="169.99"/>
    <n v="2"/>
    <s v="Completed"/>
    <x v="38"/>
    <x v="0"/>
    <m/>
    <m/>
    <m/>
    <m/>
    <m/>
    <n v="0"/>
    <n v="0"/>
    <n v="0"/>
  </r>
  <r>
    <s v="02/09/2024"/>
    <s v="GA"/>
    <x v="2"/>
    <s v="Instagram"/>
    <n v="179.99"/>
    <n v="1"/>
    <s v="Completed"/>
    <x v="39"/>
    <x v="0"/>
    <s v="instagram_promo"/>
    <n v="1681.2"/>
    <n v="53697"/>
    <n v="1401"/>
    <s v="TX"/>
    <n v="2.6090843063858317E-2"/>
    <n v="1.2"/>
    <n v="7.1377587437544611E-4"/>
  </r>
  <r>
    <s v="02/09/2024"/>
    <s v="VIP"/>
    <x v="3"/>
    <s v="Instagram"/>
    <n v="299.99"/>
    <n v="4"/>
    <s v="Completed"/>
    <x v="39"/>
    <x v="0"/>
    <s v="instagram_promo"/>
    <n v="1681.2"/>
    <n v="53697"/>
    <n v="1401"/>
    <s v="TX"/>
    <n v="2.6090843063858317E-2"/>
    <n v="1.2"/>
    <n v="2.8551034975017845E-3"/>
  </r>
  <r>
    <s v="02/09/2024"/>
    <s v="GA"/>
    <x v="3"/>
    <s v="Instagram"/>
    <n v="149.99"/>
    <n v="2"/>
    <s v="Completed"/>
    <x v="39"/>
    <x v="0"/>
    <s v="instagram_promo"/>
    <n v="1681.2"/>
    <n v="53697"/>
    <n v="1401"/>
    <s v="TX"/>
    <n v="2.6090843063858317E-2"/>
    <n v="1.2"/>
    <n v="1.4275517487508922E-3"/>
  </r>
  <r>
    <s v="02/09/2024"/>
    <s v="GA"/>
    <x v="4"/>
    <s v="Spotify"/>
    <n v="212.49"/>
    <n v="1"/>
    <s v="Completed"/>
    <x v="39"/>
    <x v="3"/>
    <s v="spotify_promo"/>
    <n v="2707.5"/>
    <n v="43932"/>
    <n v="1083"/>
    <s v="TEX"/>
    <n v="2.4651734498770828E-2"/>
    <n v="2.5"/>
    <n v="9.2336103416435823E-4"/>
  </r>
  <r>
    <s v="02/09/2024"/>
    <s v="GA"/>
    <x v="5"/>
    <s v="Blog"/>
    <n v="159.99"/>
    <n v="1"/>
    <s v="Completed"/>
    <x v="39"/>
    <x v="1"/>
    <m/>
    <m/>
    <m/>
    <m/>
    <m/>
    <n v="0"/>
    <n v="0"/>
    <n v="0"/>
  </r>
  <r>
    <s v="02/09/2024"/>
    <s v="GA"/>
    <x v="3"/>
    <s v="Instagram"/>
    <n v="149.99"/>
    <n v="1"/>
    <s v="Completed"/>
    <x v="39"/>
    <x v="0"/>
    <s v="instagram_promo"/>
    <n v="1681.2"/>
    <n v="53697"/>
    <n v="1401"/>
    <s v="TX"/>
    <n v="2.6090843063858317E-2"/>
    <n v="1.2"/>
    <n v="7.1377587437544611E-4"/>
  </r>
  <r>
    <s v="02/09/2024"/>
    <s v="GA"/>
    <x v="5"/>
    <s v="Spotify"/>
    <n v="159.99"/>
    <n v="1"/>
    <s v="Completed"/>
    <x v="39"/>
    <x v="3"/>
    <s v="spotify_promo"/>
    <n v="2707.5"/>
    <n v="43932"/>
    <n v="1083"/>
    <s v="TEX"/>
    <n v="2.4651734498770828E-2"/>
    <n v="2.5"/>
    <n v="9.2336103416435823E-4"/>
  </r>
  <r>
    <s v="02/09/2024"/>
    <m/>
    <x v="4"/>
    <s v="Spotify"/>
    <n v="169.99"/>
    <n v="1"/>
    <s v="Completed"/>
    <x v="39"/>
    <x v="3"/>
    <s v="spotify_promo"/>
    <n v="2707.5"/>
    <n v="43932"/>
    <n v="1083"/>
    <s v="TEX"/>
    <n v="2.4651734498770828E-2"/>
    <n v="2.5"/>
    <n v="9.2336103416435823E-4"/>
  </r>
  <r>
    <s v="02/09/2024"/>
    <s v="GA"/>
    <x v="5"/>
    <s v="Spotify"/>
    <n v="159.99"/>
    <n v="2"/>
    <s v="Completed"/>
    <x v="39"/>
    <x v="3"/>
    <s v="spotify_promo"/>
    <n v="2707.5"/>
    <n v="43932"/>
    <n v="1083"/>
    <s v="TEX"/>
    <n v="2.4651734498770828E-2"/>
    <n v="2.5"/>
    <n v="1.8467220683287165E-3"/>
  </r>
  <r>
    <s v="02/09/2024"/>
    <s v="GA"/>
    <x v="0"/>
    <s v="TikTok"/>
    <n v="212.49"/>
    <n v="1"/>
    <s v="Completed"/>
    <x v="39"/>
    <x v="2"/>
    <m/>
    <m/>
    <m/>
    <m/>
    <m/>
    <n v="0"/>
    <n v="0"/>
    <n v="0"/>
  </r>
  <r>
    <s v="02/09/2024"/>
    <s v="GA"/>
    <x v="3"/>
    <s v="Instagram"/>
    <n v="149.99"/>
    <n v="1"/>
    <s v="Completed"/>
    <x v="39"/>
    <x v="0"/>
    <s v="instagram_promo"/>
    <n v="1681.2"/>
    <n v="53697"/>
    <n v="1401"/>
    <s v="TX"/>
    <n v="2.6090843063858317E-2"/>
    <n v="1.2"/>
    <n v="7.1377587437544611E-4"/>
  </r>
  <r>
    <s v="02/09/2024"/>
    <s v="VIP"/>
    <x v="3"/>
    <s v="TikTok"/>
    <n v="299.99"/>
    <n v="1"/>
    <s v="Completed"/>
    <x v="39"/>
    <x v="2"/>
    <m/>
    <m/>
    <m/>
    <m/>
    <m/>
    <n v="0"/>
    <n v="0"/>
    <n v="0"/>
  </r>
  <r>
    <s v="02/09/2024"/>
    <m/>
    <x v="4"/>
    <s v="TikTok"/>
    <n v="169.99"/>
    <n v="1"/>
    <s v="Completed"/>
    <x v="39"/>
    <x v="2"/>
    <m/>
    <m/>
    <m/>
    <m/>
    <m/>
    <n v="0"/>
    <n v="0"/>
    <n v="0"/>
  </r>
  <r>
    <s v="02/09/2024"/>
    <s v="GA"/>
    <x v="3"/>
    <s v="TikTok"/>
    <n v="149.99"/>
    <n v="1"/>
    <s v="Completed"/>
    <x v="39"/>
    <x v="2"/>
    <m/>
    <m/>
    <m/>
    <m/>
    <m/>
    <n v="0"/>
    <n v="0"/>
    <n v="0"/>
  </r>
  <r>
    <s v="02/09/2024"/>
    <s v="GA"/>
    <x v="4"/>
    <s v="TikTok"/>
    <n v="169.99"/>
    <n v="1"/>
    <s v="Completed"/>
    <x v="39"/>
    <x v="2"/>
    <m/>
    <m/>
    <m/>
    <m/>
    <m/>
    <n v="0"/>
    <n v="0"/>
    <n v="0"/>
  </r>
  <r>
    <s v="02/09/2024"/>
    <s v="GA"/>
    <x v="5"/>
    <s v="Blog"/>
    <n v="159.99"/>
    <n v="1"/>
    <s v="Completed"/>
    <x v="39"/>
    <x v="1"/>
    <m/>
    <m/>
    <m/>
    <m/>
    <m/>
    <n v="0"/>
    <n v="0"/>
    <n v="0"/>
  </r>
  <r>
    <s v="02/09/2024"/>
    <s v="VIP"/>
    <x v="4"/>
    <s v="Instagram"/>
    <n v="339.99"/>
    <n v="1"/>
    <s v="Completed"/>
    <x v="39"/>
    <x v="0"/>
    <s v="instagram_promo"/>
    <n v="1681.2"/>
    <n v="53697"/>
    <n v="1401"/>
    <s v="TX"/>
    <n v="2.6090843063858317E-2"/>
    <n v="1.2"/>
    <n v="7.1377587437544611E-4"/>
  </r>
  <r>
    <s v="02/09/2024"/>
    <s v="GA"/>
    <x v="3"/>
    <s v="Instagram"/>
    <n v="149.99"/>
    <n v="1"/>
    <s v="Completed"/>
    <x v="39"/>
    <x v="0"/>
    <s v="instagram_promo"/>
    <n v="1681.2"/>
    <n v="53697"/>
    <n v="1401"/>
    <s v="TX"/>
    <n v="2.6090843063858317E-2"/>
    <n v="1.2"/>
    <n v="7.1377587437544611E-4"/>
  </r>
  <r>
    <s v="02/09/2024"/>
    <s v="GA"/>
    <x v="5"/>
    <s v="Instagram"/>
    <n v="159.99"/>
    <n v="1"/>
    <s v="Completed"/>
    <x v="39"/>
    <x v="0"/>
    <s v="instagram_promo"/>
    <n v="1681.2"/>
    <n v="53697"/>
    <n v="1401"/>
    <s v="TX"/>
    <n v="2.6090843063858317E-2"/>
    <n v="1.2"/>
    <n v="7.1377587437544611E-4"/>
  </r>
  <r>
    <s v="02/09/2024"/>
    <s v="GA"/>
    <x v="0"/>
    <s v="Instagram"/>
    <n v="169.99"/>
    <n v="1"/>
    <s v="Completed"/>
    <x v="39"/>
    <x v="0"/>
    <s v="instagram_promo"/>
    <n v="1681.2"/>
    <n v="53697"/>
    <n v="1401"/>
    <s v="TX"/>
    <n v="2.6090843063858317E-2"/>
    <n v="1.2"/>
    <n v="7.1377587437544611E-4"/>
  </r>
  <r>
    <s v="02/09/2024"/>
    <s v="GA"/>
    <x v="4"/>
    <s v="TikTok"/>
    <n v="212.49"/>
    <n v="3"/>
    <s v="Completed"/>
    <x v="39"/>
    <x v="2"/>
    <m/>
    <m/>
    <m/>
    <m/>
    <m/>
    <n v="0"/>
    <n v="0"/>
    <n v="0"/>
  </r>
  <r>
    <s v="02/09/2024"/>
    <s v="VIP"/>
    <x v="0"/>
    <s v="TikTok"/>
    <n v="339.99"/>
    <n v="1"/>
    <s v="Completed"/>
    <x v="39"/>
    <x v="2"/>
    <m/>
    <m/>
    <m/>
    <m/>
    <m/>
    <n v="0"/>
    <n v="0"/>
    <n v="0"/>
  </r>
  <r>
    <s v="02/09/2024"/>
    <s v="VIP"/>
    <x v="4"/>
    <s v="Spotify"/>
    <n v="339.99"/>
    <n v="2"/>
    <s v="Completed"/>
    <x v="39"/>
    <x v="3"/>
    <s v="spotify_promo"/>
    <n v="2707.5"/>
    <n v="43932"/>
    <n v="1083"/>
    <s v="TEX"/>
    <n v="2.4651734498770828E-2"/>
    <n v="2.5"/>
    <n v="1.8467220683287165E-3"/>
  </r>
  <r>
    <s v="02/09/2024"/>
    <s v="GA"/>
    <x v="3"/>
    <s v="Instagram"/>
    <n v="149.99"/>
    <n v="2"/>
    <s v="Completed"/>
    <x v="39"/>
    <x v="0"/>
    <s v="instagram_promo"/>
    <n v="1681.2"/>
    <n v="53697"/>
    <n v="1401"/>
    <s v="TX"/>
    <n v="2.6090843063858317E-2"/>
    <n v="1.2"/>
    <n v="1.4275517487508922E-3"/>
  </r>
  <r>
    <s v="02/09/2024"/>
    <s v="GA"/>
    <x v="0"/>
    <s v="Spotify"/>
    <n v="169.99"/>
    <n v="1"/>
    <s v="Completed"/>
    <x v="39"/>
    <x v="3"/>
    <s v="spotify_promo"/>
    <n v="2707.5"/>
    <n v="43932"/>
    <n v="1083"/>
    <s v="TEX"/>
    <n v="2.4651734498770828E-2"/>
    <n v="2.5"/>
    <n v="9.2336103416435823E-4"/>
  </r>
  <r>
    <s v="02/09/2024"/>
    <m/>
    <x v="3"/>
    <s v="Instagram"/>
    <n v="149.99"/>
    <n v="1"/>
    <s v="Completed"/>
    <x v="39"/>
    <x v="0"/>
    <s v="instagram_promo"/>
    <n v="1681.2"/>
    <n v="53697"/>
    <n v="1401"/>
    <s v="TX"/>
    <n v="2.6090843063858317E-2"/>
    <n v="1.2"/>
    <n v="7.1377587437544611E-4"/>
  </r>
  <r>
    <s v="02/09/2024"/>
    <s v="GA"/>
    <x v="0"/>
    <s v="TikTok"/>
    <n v="169.99"/>
    <n v="1"/>
    <s v="Completed"/>
    <x v="39"/>
    <x v="2"/>
    <m/>
    <m/>
    <m/>
    <m/>
    <m/>
    <n v="0"/>
    <n v="0"/>
    <n v="0"/>
  </r>
  <r>
    <s v="02/09/2024"/>
    <s v="GA"/>
    <x v="4"/>
    <s v="Spotify"/>
    <n v="212.49"/>
    <n v="1"/>
    <s v="Completed"/>
    <x v="39"/>
    <x v="3"/>
    <s v="spotify_promo"/>
    <n v="2707.5"/>
    <n v="43932"/>
    <n v="1083"/>
    <s v="TEX"/>
    <n v="2.4651734498770828E-2"/>
    <n v="2.5"/>
    <n v="9.2336103416435823E-4"/>
  </r>
  <r>
    <s v="02/09/2024"/>
    <s v="GA"/>
    <x v="0"/>
    <s v="Blog"/>
    <n v="212.49"/>
    <n v="1"/>
    <s v="Completed"/>
    <x v="39"/>
    <x v="1"/>
    <m/>
    <m/>
    <m/>
    <m/>
    <m/>
    <n v="0"/>
    <n v="0"/>
    <n v="0"/>
  </r>
  <r>
    <s v="02/09/2024"/>
    <s v="GA"/>
    <x v="4"/>
    <s v="TikTok"/>
    <n v="169.99"/>
    <n v="1"/>
    <s v="Completed"/>
    <x v="39"/>
    <x v="2"/>
    <m/>
    <m/>
    <m/>
    <m/>
    <m/>
    <n v="0"/>
    <n v="0"/>
    <n v="0"/>
  </r>
  <r>
    <s v="02/09/2024"/>
    <s v="GA"/>
    <x v="0"/>
    <s v="TikTok"/>
    <n v="169.99"/>
    <n v="2"/>
    <s v="Completed"/>
    <x v="39"/>
    <x v="2"/>
    <m/>
    <m/>
    <m/>
    <m/>
    <m/>
    <n v="0"/>
    <n v="0"/>
    <n v="0"/>
  </r>
  <r>
    <s v="02/09/2024"/>
    <s v="GA"/>
    <x v="4"/>
    <s v="Spotify"/>
    <n v="169.99"/>
    <n v="1"/>
    <s v="Completed"/>
    <x v="39"/>
    <x v="3"/>
    <s v="spotify_promo"/>
    <n v="2707.5"/>
    <n v="43932"/>
    <n v="1083"/>
    <s v="TEX"/>
    <n v="2.4651734498770828E-2"/>
    <n v="2.5"/>
    <n v="9.2336103416435823E-4"/>
  </r>
  <r>
    <s v="02/09/2024"/>
    <s v="GA"/>
    <x v="5"/>
    <s v="Spotify"/>
    <n v="159.99"/>
    <n v="2"/>
    <s v="Completed"/>
    <x v="39"/>
    <x v="3"/>
    <s v="spotify_promo"/>
    <n v="2707.5"/>
    <n v="43932"/>
    <n v="1083"/>
    <s v="TEX"/>
    <n v="2.4651734498770828E-2"/>
    <n v="2.5"/>
    <n v="1.8467220683287165E-3"/>
  </r>
  <r>
    <s v="02/09/2024"/>
    <s v="GA"/>
    <x v="3"/>
    <s v="Blog"/>
    <n v="149.99"/>
    <n v="1"/>
    <s v="Completed"/>
    <x v="39"/>
    <x v="1"/>
    <m/>
    <m/>
    <m/>
    <m/>
    <m/>
    <n v="0"/>
    <n v="0"/>
    <n v="0"/>
  </r>
  <r>
    <s v="02/09/2024"/>
    <s v="GA"/>
    <x v="5"/>
    <s v="Instagram"/>
    <n v="159.99"/>
    <n v="1"/>
    <s v="Completed"/>
    <x v="39"/>
    <x v="0"/>
    <s v="instagram_promo"/>
    <n v="1681.2"/>
    <n v="53697"/>
    <n v="1401"/>
    <s v="TX"/>
    <n v="2.6090843063858317E-2"/>
    <n v="1.2"/>
    <n v="7.1377587437544611E-4"/>
  </r>
  <r>
    <s v="02/09/2024"/>
    <s v="VIP"/>
    <x v="0"/>
    <s v="Blog"/>
    <n v="339.99"/>
    <n v="2"/>
    <s v="Completed"/>
    <x v="39"/>
    <x v="1"/>
    <m/>
    <m/>
    <m/>
    <m/>
    <m/>
    <n v="0"/>
    <n v="0"/>
    <n v="0"/>
  </r>
  <r>
    <s v="02/09/2024"/>
    <m/>
    <x v="2"/>
    <s v="Instagram"/>
    <n v="179.99"/>
    <n v="3"/>
    <s v="Completed"/>
    <x v="39"/>
    <x v="0"/>
    <s v="instagram_promo"/>
    <n v="1681.2"/>
    <n v="53697"/>
    <n v="1401"/>
    <s v="TX"/>
    <n v="2.6090843063858317E-2"/>
    <n v="1.2"/>
    <n v="2.1413276231263384E-3"/>
  </r>
  <r>
    <s v="02/09/2024"/>
    <s v="GA"/>
    <x v="3"/>
    <s v="Spotify"/>
    <n v="149.99"/>
    <n v="1"/>
    <s v="Completed"/>
    <x v="39"/>
    <x v="3"/>
    <s v="spotify_promo"/>
    <n v="2707.5"/>
    <n v="43932"/>
    <n v="1083"/>
    <s v="TEX"/>
    <n v="2.4651734498770828E-2"/>
    <n v="2.5"/>
    <n v="9.2336103416435823E-4"/>
  </r>
  <r>
    <s v="02/09/2024"/>
    <s v="GA"/>
    <x v="2"/>
    <s v="Blog"/>
    <n v="179.99"/>
    <n v="4"/>
    <s v="Completed"/>
    <x v="39"/>
    <x v="1"/>
    <m/>
    <m/>
    <m/>
    <m/>
    <m/>
    <n v="0"/>
    <n v="0"/>
    <n v="0"/>
  </r>
  <r>
    <s v="02/09/2024"/>
    <s v="VIP"/>
    <x v="5"/>
    <s v="TikTok"/>
    <n v="319.99"/>
    <n v="3"/>
    <s v="Completed"/>
    <x v="39"/>
    <x v="2"/>
    <m/>
    <m/>
    <m/>
    <m/>
    <m/>
    <n v="0"/>
    <n v="0"/>
    <n v="0"/>
  </r>
  <r>
    <s v="02/09/2024"/>
    <s v="GA"/>
    <x v="2"/>
    <s v="Instagram"/>
    <n v="179.99"/>
    <n v="1"/>
    <s v="Completed"/>
    <x v="39"/>
    <x v="0"/>
    <s v="instagram_promo"/>
    <n v="1681.2"/>
    <n v="53697"/>
    <n v="1401"/>
    <s v="TX"/>
    <n v="2.6090843063858317E-2"/>
    <n v="1.2"/>
    <n v="7.1377587437544611E-4"/>
  </r>
  <r>
    <s v="02/09/2024"/>
    <s v="GA"/>
    <x v="0"/>
    <s v="TikTok"/>
    <n v="169.99"/>
    <n v="4"/>
    <s v="Completed"/>
    <x v="39"/>
    <x v="2"/>
    <m/>
    <m/>
    <m/>
    <m/>
    <m/>
    <n v="0"/>
    <n v="0"/>
    <n v="0"/>
  </r>
  <r>
    <s v="02/09/2024"/>
    <s v="GA"/>
    <x v="4"/>
    <s v="Spotify"/>
    <n v="169.99"/>
    <n v="1"/>
    <s v="Completed"/>
    <x v="39"/>
    <x v="3"/>
    <s v="spotify_promo"/>
    <n v="2707.5"/>
    <n v="43932"/>
    <n v="1083"/>
    <s v="TEX"/>
    <n v="2.4651734498770828E-2"/>
    <n v="2.5"/>
    <n v="9.2336103416435823E-4"/>
  </r>
  <r>
    <s v="02/09/2024"/>
    <s v="GA"/>
    <x v="4"/>
    <s v="Instagram"/>
    <n v="169.99"/>
    <n v="1"/>
    <s v="Completed"/>
    <x v="39"/>
    <x v="0"/>
    <s v="instagram_promo"/>
    <n v="1681.2"/>
    <n v="53697"/>
    <n v="1401"/>
    <s v="TX"/>
    <n v="2.6090843063858317E-2"/>
    <n v="1.2"/>
    <n v="7.1377587437544611E-4"/>
  </r>
  <r>
    <s v="02/09/2024"/>
    <s v="VIP"/>
    <x v="5"/>
    <s v="Spotify"/>
    <n v="319.99"/>
    <n v="1"/>
    <s v="Completed"/>
    <x v="39"/>
    <x v="3"/>
    <s v="spotify_promo"/>
    <n v="2707.5"/>
    <n v="43932"/>
    <n v="1083"/>
    <s v="TEX"/>
    <n v="2.4651734498770828E-2"/>
    <n v="2.5"/>
    <n v="9.2336103416435823E-4"/>
  </r>
  <r>
    <s v="02/09/2024"/>
    <s v="VIP"/>
    <x v="2"/>
    <s v="Blog"/>
    <n v="359.99"/>
    <n v="2"/>
    <s v="Completed"/>
    <x v="39"/>
    <x v="1"/>
    <m/>
    <m/>
    <m/>
    <m/>
    <m/>
    <n v="0"/>
    <n v="0"/>
    <n v="0"/>
  </r>
  <r>
    <s v="02/09/2024"/>
    <s v="GA"/>
    <x v="0"/>
    <s v="Instagram"/>
    <n v="169.99"/>
    <n v="1"/>
    <s v="Completed"/>
    <x v="39"/>
    <x v="0"/>
    <s v="instagram_promo"/>
    <n v="1681.2"/>
    <n v="53697"/>
    <n v="1401"/>
    <s v="TX"/>
    <n v="2.6090843063858317E-2"/>
    <n v="1.2"/>
    <n v="7.1377587437544611E-4"/>
  </r>
  <r>
    <s v="02/09/2024"/>
    <m/>
    <x v="2"/>
    <s v="Blog"/>
    <n v="179.99"/>
    <n v="1"/>
    <s v="Completed"/>
    <x v="39"/>
    <x v="1"/>
    <m/>
    <m/>
    <m/>
    <m/>
    <m/>
    <n v="0"/>
    <n v="0"/>
    <n v="0"/>
  </r>
  <r>
    <s v="02/09/2024"/>
    <s v="GA"/>
    <x v="5"/>
    <s v="TikTok"/>
    <n v="159.99"/>
    <n v="4"/>
    <s v="Completed"/>
    <x v="39"/>
    <x v="2"/>
    <m/>
    <m/>
    <m/>
    <m/>
    <m/>
    <n v="0"/>
    <n v="0"/>
    <n v="0"/>
  </r>
  <r>
    <s v="02/09/2024"/>
    <s v="GA"/>
    <x v="6"/>
    <s v="TikTok"/>
    <n v="199.99"/>
    <n v="2"/>
    <s v="Completed"/>
    <x v="39"/>
    <x v="2"/>
    <m/>
    <m/>
    <m/>
    <m/>
    <m/>
    <n v="0"/>
    <n v="0"/>
    <n v="0"/>
  </r>
  <r>
    <s v="02/09/2024"/>
    <s v="GA"/>
    <x v="5"/>
    <s v="Instagram"/>
    <n v="159.99"/>
    <n v="1"/>
    <s v="Completed"/>
    <x v="39"/>
    <x v="0"/>
    <s v="instagram_promo"/>
    <n v="1681.2"/>
    <n v="53697"/>
    <n v="1401"/>
    <s v="TX"/>
    <n v="2.6090843063858317E-2"/>
    <n v="1.2"/>
    <n v="7.1377587437544611E-4"/>
  </r>
  <r>
    <s v="02/09/2024"/>
    <m/>
    <x v="2"/>
    <s v="TikTok"/>
    <n v="179.99"/>
    <n v="1"/>
    <s v="Completed"/>
    <x v="39"/>
    <x v="2"/>
    <m/>
    <m/>
    <m/>
    <m/>
    <m/>
    <n v="0"/>
    <n v="0"/>
    <n v="0"/>
  </r>
  <r>
    <s v="02/09/2024"/>
    <s v="GA"/>
    <x v="1"/>
    <s v="Instagram"/>
    <n v="249.99"/>
    <n v="1"/>
    <s v="Completed"/>
    <x v="39"/>
    <x v="0"/>
    <s v="instagram_promo"/>
    <n v="1681.2"/>
    <n v="53697"/>
    <n v="1401"/>
    <s v="TX"/>
    <n v="2.6090843063858317E-2"/>
    <n v="1.2"/>
    <n v="7.1377587437544611E-4"/>
  </r>
  <r>
    <s v="02/09/2024"/>
    <s v="GA"/>
    <x v="3"/>
    <s v="Blog"/>
    <n v="187.49"/>
    <n v="2"/>
    <s v="Completed"/>
    <x v="39"/>
    <x v="1"/>
    <m/>
    <m/>
    <m/>
    <m/>
    <m/>
    <n v="0"/>
    <n v="0"/>
    <n v="0"/>
  </r>
  <r>
    <s v="02/09/2024"/>
    <s v="GA"/>
    <x v="0"/>
    <s v="Spotify"/>
    <n v="169.99"/>
    <n v="1"/>
    <s v="Completed"/>
    <x v="39"/>
    <x v="3"/>
    <s v="spotify_promo"/>
    <n v="2707.5"/>
    <n v="43932"/>
    <n v="1083"/>
    <s v="TEX"/>
    <n v="2.4651734498770828E-2"/>
    <n v="2.5"/>
    <n v="9.2336103416435823E-4"/>
  </r>
  <r>
    <s v="02/09/2024"/>
    <s v="GA"/>
    <x v="4"/>
    <s v="Spotify"/>
    <n v="212.49"/>
    <n v="1"/>
    <s v="Completed"/>
    <x v="39"/>
    <x v="3"/>
    <s v="spotify_promo"/>
    <n v="2707.5"/>
    <n v="43932"/>
    <n v="1083"/>
    <s v="TEX"/>
    <n v="2.4651734498770828E-2"/>
    <n v="2.5"/>
    <n v="9.2336103416435823E-4"/>
  </r>
  <r>
    <s v="02/09/2024"/>
    <s v="GA"/>
    <x v="4"/>
    <s v="Instagram"/>
    <n v="212.49"/>
    <n v="1"/>
    <s v="Completed"/>
    <x v="39"/>
    <x v="0"/>
    <s v="instagram_promo"/>
    <n v="1681.2"/>
    <n v="53697"/>
    <n v="1401"/>
    <s v="TX"/>
    <n v="2.6090843063858317E-2"/>
    <n v="1.2"/>
    <n v="7.1377587437544611E-4"/>
  </r>
  <r>
    <s v="02/09/2024"/>
    <s v="GA"/>
    <x v="5"/>
    <s v="Instagram"/>
    <n v="159.99"/>
    <n v="1"/>
    <s v="Completed"/>
    <x v="39"/>
    <x v="0"/>
    <s v="instagram_promo"/>
    <n v="1681.2"/>
    <n v="53697"/>
    <n v="1401"/>
    <s v="TX"/>
    <n v="2.6090843063858317E-2"/>
    <n v="1.2"/>
    <n v="7.1377587437544611E-4"/>
  </r>
  <r>
    <s v="02/09/2024"/>
    <s v="GA"/>
    <x v="1"/>
    <s v="TikTok"/>
    <n v="199.99"/>
    <n v="1"/>
    <s v="Completed"/>
    <x v="39"/>
    <x v="2"/>
    <m/>
    <m/>
    <m/>
    <m/>
    <m/>
    <n v="0"/>
    <n v="0"/>
    <n v="0"/>
  </r>
  <r>
    <s v="02/09/2024"/>
    <s v="GA"/>
    <x v="4"/>
    <s v="Instagram"/>
    <n v="169.99"/>
    <n v="1"/>
    <s v="Completed"/>
    <x v="39"/>
    <x v="0"/>
    <s v="instagram_promo"/>
    <n v="1681.2"/>
    <n v="53697"/>
    <n v="1401"/>
    <s v="TX"/>
    <n v="2.6090843063858317E-2"/>
    <n v="1.2"/>
    <n v="7.1377587437544611E-4"/>
  </r>
  <r>
    <s v="02/09/2024"/>
    <s v="GA"/>
    <x v="5"/>
    <s v="Spotify"/>
    <n v="199.99"/>
    <n v="2"/>
    <s v="Completed"/>
    <x v="39"/>
    <x v="3"/>
    <s v="spotify_promo"/>
    <n v="2707.5"/>
    <n v="43932"/>
    <n v="1083"/>
    <s v="TEX"/>
    <n v="2.4651734498770828E-2"/>
    <n v="2.5"/>
    <n v="1.8467220683287165E-3"/>
  </r>
  <r>
    <s v="02/09/2024"/>
    <s v="GA"/>
    <x v="0"/>
    <s v="Spotify"/>
    <n v="169.99"/>
    <n v="1"/>
    <s v="Completed"/>
    <x v="39"/>
    <x v="3"/>
    <s v="spotify_promo"/>
    <n v="2707.5"/>
    <n v="43932"/>
    <n v="1083"/>
    <s v="TEX"/>
    <n v="2.4651734498770828E-2"/>
    <n v="2.5"/>
    <n v="9.2336103416435823E-4"/>
  </r>
  <r>
    <s v="02/09/2024"/>
    <s v="GA"/>
    <x v="1"/>
    <s v="TikTok"/>
    <n v="199.99"/>
    <n v="1"/>
    <s v="Completed"/>
    <x v="39"/>
    <x v="2"/>
    <m/>
    <m/>
    <m/>
    <m/>
    <m/>
    <n v="0"/>
    <n v="0"/>
    <n v="0"/>
  </r>
  <r>
    <s v="02/09/2024"/>
    <s v="GA"/>
    <x v="1"/>
    <s v="Instagram"/>
    <n v="199.99"/>
    <n v="3"/>
    <s v="Completed"/>
    <x v="39"/>
    <x v="0"/>
    <s v="instagram_promo"/>
    <n v="1681.2"/>
    <n v="53697"/>
    <n v="1401"/>
    <s v="TX"/>
    <n v="2.6090843063858317E-2"/>
    <n v="1.2"/>
    <n v="2.1413276231263384E-3"/>
  </r>
  <r>
    <s v="02/09/2024"/>
    <s v="GA"/>
    <x v="3"/>
    <s v="Spotify"/>
    <n v="187.49"/>
    <n v="2"/>
    <s v="Completed"/>
    <x v="39"/>
    <x v="3"/>
    <s v="spotify_promo"/>
    <n v="2707.5"/>
    <n v="43932"/>
    <n v="1083"/>
    <s v="TEX"/>
    <n v="2.4651734498770828E-2"/>
    <n v="2.5"/>
    <n v="1.8467220683287165E-3"/>
  </r>
  <r>
    <s v="02/09/2024"/>
    <s v="GA"/>
    <x v="0"/>
    <s v="TikTok"/>
    <n v="212.49"/>
    <n v="2"/>
    <s v="Completed"/>
    <x v="39"/>
    <x v="2"/>
    <m/>
    <m/>
    <m/>
    <m/>
    <m/>
    <n v="0"/>
    <n v="0"/>
    <n v="0"/>
  </r>
  <r>
    <s v="02/09/2024"/>
    <s v="VIP"/>
    <x v="3"/>
    <s v="Instagram"/>
    <n v="299.99"/>
    <n v="1"/>
    <s v="Completed"/>
    <x v="39"/>
    <x v="0"/>
    <s v="instagram_promo"/>
    <n v="1681.2"/>
    <n v="53697"/>
    <n v="1401"/>
    <s v="TX"/>
    <n v="2.6090843063858317E-2"/>
    <n v="1.2"/>
    <n v="7.1377587437544611E-4"/>
  </r>
  <r>
    <s v="02/09/2024"/>
    <s v="GA"/>
    <x v="3"/>
    <s v="Instagram"/>
    <n v="187.49"/>
    <n v="1"/>
    <s v="Completed"/>
    <x v="39"/>
    <x v="0"/>
    <s v="instagram_promo"/>
    <n v="1681.2"/>
    <n v="53697"/>
    <n v="1401"/>
    <s v="TX"/>
    <n v="2.6090843063858317E-2"/>
    <n v="1.2"/>
    <n v="7.1377587437544611E-4"/>
  </r>
  <r>
    <s v="02/09/2024"/>
    <s v="GA"/>
    <x v="5"/>
    <s v="TikTok"/>
    <n v="199.99"/>
    <n v="1"/>
    <s v="Completed"/>
    <x v="39"/>
    <x v="2"/>
    <m/>
    <m/>
    <m/>
    <m/>
    <m/>
    <n v="0"/>
    <n v="0"/>
    <n v="0"/>
  </r>
  <r>
    <s v="02/09/2024"/>
    <s v="GA"/>
    <x v="3"/>
    <s v="Spotify"/>
    <n v="149.99"/>
    <n v="2"/>
    <s v="Completed"/>
    <x v="39"/>
    <x v="3"/>
    <s v="spotify_promo"/>
    <n v="2707.5"/>
    <n v="43932"/>
    <n v="1083"/>
    <s v="TEX"/>
    <n v="2.4651734498770828E-2"/>
    <n v="2.5"/>
    <n v="1.8467220683287165E-3"/>
  </r>
  <r>
    <s v="02/09/2024"/>
    <s v="GA"/>
    <x v="3"/>
    <s v="Instagram"/>
    <n v="149.99"/>
    <n v="1"/>
    <s v="Completed"/>
    <x v="39"/>
    <x v="0"/>
    <s v="instagram_promo"/>
    <n v="1681.2"/>
    <n v="53697"/>
    <n v="1401"/>
    <s v="TX"/>
    <n v="2.6090843063858317E-2"/>
    <n v="1.2"/>
    <n v="7.1377587437544611E-4"/>
  </r>
  <r>
    <s v="02/09/2024"/>
    <s v="GA"/>
    <x v="0"/>
    <s v="Spotify"/>
    <n v="212.49"/>
    <n v="1"/>
    <s v="Completed"/>
    <x v="39"/>
    <x v="3"/>
    <s v="spotify_promo"/>
    <n v="2707.5"/>
    <n v="43932"/>
    <n v="1083"/>
    <s v="TEX"/>
    <n v="2.4651734498770828E-2"/>
    <n v="2.5"/>
    <n v="9.2336103416435823E-4"/>
  </r>
  <r>
    <s v="02/09/2024"/>
    <s v="GA"/>
    <x v="3"/>
    <s v="Instagram"/>
    <n v="149.99"/>
    <n v="2"/>
    <s v="Completed"/>
    <x v="39"/>
    <x v="0"/>
    <s v="instagram_promo"/>
    <n v="1681.2"/>
    <n v="53697"/>
    <n v="1401"/>
    <s v="TX"/>
    <n v="2.6090843063858317E-2"/>
    <n v="1.2"/>
    <n v="1.4275517487508922E-3"/>
  </r>
  <r>
    <s v="02/09/2024"/>
    <s v="GA"/>
    <x v="0"/>
    <s v="Instagram"/>
    <n v="169.99"/>
    <n v="3"/>
    <s v="Completed"/>
    <x v="39"/>
    <x v="0"/>
    <s v="instagram_promo"/>
    <n v="1681.2"/>
    <n v="53697"/>
    <n v="1401"/>
    <s v="TX"/>
    <n v="2.6090843063858317E-2"/>
    <n v="1.2"/>
    <n v="2.1413276231263384E-3"/>
  </r>
  <r>
    <s v="02/09/2024"/>
    <s v="GA"/>
    <x v="1"/>
    <s v="Blog"/>
    <n v="199.99"/>
    <n v="1"/>
    <s v="Completed"/>
    <x v="39"/>
    <x v="1"/>
    <m/>
    <m/>
    <m/>
    <m/>
    <m/>
    <n v="0"/>
    <n v="0"/>
    <n v="0"/>
  </r>
  <r>
    <s v="02/09/2024"/>
    <s v="GA"/>
    <x v="3"/>
    <s v="Spotify"/>
    <n v="149.99"/>
    <n v="1"/>
    <s v="Completed"/>
    <x v="39"/>
    <x v="3"/>
    <s v="spotify_promo"/>
    <n v="2707.5"/>
    <n v="43932"/>
    <n v="1083"/>
    <s v="TEX"/>
    <n v="2.4651734498770828E-2"/>
    <n v="2.5"/>
    <n v="9.2336103416435823E-4"/>
  </r>
  <r>
    <s v="02/09/2024"/>
    <s v="GA"/>
    <x v="3"/>
    <s v="Blog"/>
    <n v="149.99"/>
    <n v="1"/>
    <s v="Completed"/>
    <x v="39"/>
    <x v="1"/>
    <m/>
    <m/>
    <m/>
    <m/>
    <m/>
    <n v="0"/>
    <n v="0"/>
    <n v="0"/>
  </r>
  <r>
    <s v="02/09/2024"/>
    <s v="GA"/>
    <x v="5"/>
    <s v="Instagram"/>
    <n v="159.99"/>
    <n v="1"/>
    <s v="Completed"/>
    <x v="39"/>
    <x v="0"/>
    <s v="instagram_promo"/>
    <n v="1681.2"/>
    <n v="53697"/>
    <n v="1401"/>
    <s v="TX"/>
    <n v="2.6090843063858317E-2"/>
    <n v="1.2"/>
    <n v="7.1377587437544611E-4"/>
  </r>
  <r>
    <s v="02/09/2024"/>
    <s v="GA"/>
    <x v="2"/>
    <s v="Spotify"/>
    <n v="179.99"/>
    <n v="3"/>
    <s v="Completed"/>
    <x v="39"/>
    <x v="3"/>
    <s v="spotify_promo"/>
    <n v="2707.5"/>
    <n v="43932"/>
    <n v="1083"/>
    <s v="TEX"/>
    <n v="2.4651734498770828E-2"/>
    <n v="2.5"/>
    <n v="2.7700831024930748E-3"/>
  </r>
  <r>
    <s v="02/09/2024"/>
    <s v="GA"/>
    <x v="0"/>
    <s v="Spotify"/>
    <n v="169.99"/>
    <n v="1"/>
    <s v="Completed"/>
    <x v="39"/>
    <x v="3"/>
    <s v="spotify_promo"/>
    <n v="2707.5"/>
    <n v="43932"/>
    <n v="1083"/>
    <s v="TEX"/>
    <n v="2.4651734498770828E-2"/>
    <n v="2.5"/>
    <n v="9.2336103416435823E-4"/>
  </r>
  <r>
    <s v="02/09/2024"/>
    <s v="GA"/>
    <x v="0"/>
    <s v="TikTok"/>
    <n v="169.99"/>
    <n v="1"/>
    <s v="Completed"/>
    <x v="39"/>
    <x v="2"/>
    <m/>
    <m/>
    <m/>
    <m/>
    <m/>
    <n v="0"/>
    <n v="0"/>
    <n v="0"/>
  </r>
  <r>
    <s v="02/09/2024"/>
    <s v="VIP"/>
    <x v="6"/>
    <s v="Instagram"/>
    <n v="399.99"/>
    <n v="3"/>
    <s v="Completed"/>
    <x v="39"/>
    <x v="0"/>
    <s v="instagram_promo"/>
    <n v="1681.2"/>
    <n v="53697"/>
    <n v="1401"/>
    <s v="TX"/>
    <n v="2.6090843063858317E-2"/>
    <n v="1.2"/>
    <n v="2.1413276231263384E-3"/>
  </r>
  <r>
    <s v="02/09/2024"/>
    <s v="GA"/>
    <x v="4"/>
    <s v="TikTok"/>
    <n v="169.99"/>
    <n v="1"/>
    <s v="Completed"/>
    <x v="39"/>
    <x v="2"/>
    <m/>
    <m/>
    <m/>
    <m/>
    <m/>
    <n v="0"/>
    <n v="0"/>
    <n v="0"/>
  </r>
  <r>
    <s v="02/09/2024"/>
    <s v="VIP"/>
    <x v="1"/>
    <s v="TikTok"/>
    <n v="399.99"/>
    <n v="1"/>
    <s v="Completed"/>
    <x v="39"/>
    <x v="2"/>
    <m/>
    <m/>
    <m/>
    <m/>
    <m/>
    <n v="0"/>
    <n v="0"/>
    <n v="0"/>
  </r>
  <r>
    <s v="02/09/2024"/>
    <s v="GA"/>
    <x v="0"/>
    <s v="Spotify"/>
    <n v="212.49"/>
    <n v="1"/>
    <s v="Completed"/>
    <x v="39"/>
    <x v="3"/>
    <s v="spotify_promo"/>
    <n v="2707.5"/>
    <n v="43932"/>
    <n v="1083"/>
    <s v="TEX"/>
    <n v="2.4651734498770828E-2"/>
    <n v="2.5"/>
    <n v="9.2336103416435823E-4"/>
  </r>
  <r>
    <s v="02/09/2024"/>
    <s v="VIP"/>
    <x v="2"/>
    <s v="TikTok"/>
    <n v="359.99"/>
    <n v="4"/>
    <s v="Completed"/>
    <x v="39"/>
    <x v="2"/>
    <m/>
    <m/>
    <m/>
    <m/>
    <m/>
    <n v="0"/>
    <n v="0"/>
    <n v="0"/>
  </r>
  <r>
    <s v="02/09/2024"/>
    <m/>
    <x v="1"/>
    <s v="TikTok"/>
    <n v="199.99"/>
    <n v="2"/>
    <s v="Completed"/>
    <x v="39"/>
    <x v="2"/>
    <m/>
    <m/>
    <m/>
    <m/>
    <m/>
    <n v="0"/>
    <n v="0"/>
    <n v="0"/>
  </r>
  <r>
    <s v="02/09/2024"/>
    <m/>
    <x v="2"/>
    <s v="TikTok"/>
    <n v="179.99"/>
    <n v="2"/>
    <s v="Completed"/>
    <x v="39"/>
    <x v="2"/>
    <m/>
    <m/>
    <m/>
    <m/>
    <m/>
    <n v="0"/>
    <n v="0"/>
    <n v="0"/>
  </r>
  <r>
    <s v="02/09/2024"/>
    <s v="GA"/>
    <x v="1"/>
    <s v="Spotify"/>
    <n v="199.99"/>
    <n v="1"/>
    <s v="Completed"/>
    <x v="39"/>
    <x v="3"/>
    <s v="spotify_promo"/>
    <n v="2707.5"/>
    <n v="43932"/>
    <n v="1083"/>
    <s v="TEX"/>
    <n v="2.4651734498770828E-2"/>
    <n v="2.5"/>
    <n v="9.2336103416435823E-4"/>
  </r>
  <r>
    <s v="02/09/2024"/>
    <s v="VIP"/>
    <x v="3"/>
    <s v="Spotify"/>
    <n v="299.99"/>
    <n v="2"/>
    <s v="Completed"/>
    <x v="39"/>
    <x v="3"/>
    <s v="spotify_promo"/>
    <n v="2707.5"/>
    <n v="43932"/>
    <n v="1083"/>
    <s v="TEX"/>
    <n v="2.4651734498770828E-2"/>
    <n v="2.5"/>
    <n v="1.8467220683287165E-3"/>
  </r>
  <r>
    <s v="02/09/2024"/>
    <s v="VIP"/>
    <x v="4"/>
    <s v="Spotify"/>
    <n v="339.99"/>
    <n v="1"/>
    <s v="Completed"/>
    <x v="39"/>
    <x v="3"/>
    <s v="spotify_promo"/>
    <n v="2707.5"/>
    <n v="43932"/>
    <n v="1083"/>
    <s v="TEX"/>
    <n v="2.4651734498770828E-2"/>
    <n v="2.5"/>
    <n v="9.2336103416435823E-4"/>
  </r>
  <r>
    <s v="02/09/2024"/>
    <s v="GA"/>
    <x v="3"/>
    <s v="Spotify"/>
    <n v="149.99"/>
    <n v="1"/>
    <s v="Completed"/>
    <x v="39"/>
    <x v="3"/>
    <s v="spotify_promo"/>
    <n v="2707.5"/>
    <n v="43932"/>
    <n v="1083"/>
    <s v="TEX"/>
    <n v="2.4651734498770828E-2"/>
    <n v="2.5"/>
    <n v="9.2336103416435823E-4"/>
  </r>
  <r>
    <s v="02/09/2024"/>
    <s v="GA"/>
    <x v="3"/>
    <s v="TikTok"/>
    <n v="187.49"/>
    <n v="2"/>
    <s v="Completed"/>
    <x v="39"/>
    <x v="2"/>
    <m/>
    <m/>
    <m/>
    <m/>
    <m/>
    <n v="0"/>
    <n v="0"/>
    <n v="0"/>
  </r>
  <r>
    <s v="02/09/2024"/>
    <s v="GA"/>
    <x v="4"/>
    <s v="Instagram"/>
    <n v="169.99"/>
    <n v="1"/>
    <s v="Completed"/>
    <x v="39"/>
    <x v="0"/>
    <s v="instagram_promo"/>
    <n v="1681.2"/>
    <n v="53697"/>
    <n v="1401"/>
    <s v="TX"/>
    <n v="2.6090843063858317E-2"/>
    <n v="1.2"/>
    <n v="7.1377587437544611E-4"/>
  </r>
  <r>
    <s v="02/09/2024"/>
    <s v="GA"/>
    <x v="4"/>
    <s v="Instagram"/>
    <n v="169.99"/>
    <n v="1"/>
    <s v="Completed"/>
    <x v="39"/>
    <x v="0"/>
    <s v="instagram_promo"/>
    <n v="1681.2"/>
    <n v="53697"/>
    <n v="1401"/>
    <s v="TX"/>
    <n v="2.6090843063858317E-2"/>
    <n v="1.2"/>
    <n v="7.1377587437544611E-4"/>
  </r>
  <r>
    <s v="02/09/2024"/>
    <s v="GA"/>
    <x v="3"/>
    <s v="Instagram"/>
    <n v="187.49"/>
    <n v="1"/>
    <s v="Completed"/>
    <x v="39"/>
    <x v="0"/>
    <s v="instagram_promo"/>
    <n v="1681.2"/>
    <n v="53697"/>
    <n v="1401"/>
    <s v="TX"/>
    <n v="2.6090843063858317E-2"/>
    <n v="1.2"/>
    <n v="7.1377587437544611E-4"/>
  </r>
  <r>
    <s v="02/09/2024"/>
    <s v="GA"/>
    <x v="5"/>
    <s v="TikTok"/>
    <n v="159.99"/>
    <n v="1"/>
    <s v="Completed"/>
    <x v="39"/>
    <x v="2"/>
    <m/>
    <m/>
    <m/>
    <m/>
    <m/>
    <n v="0"/>
    <n v="0"/>
    <n v="0"/>
  </r>
  <r>
    <s v="02/09/2024"/>
    <s v="GA"/>
    <x v="2"/>
    <s v="TikTok"/>
    <n v="179.99"/>
    <n v="1"/>
    <s v="Completed"/>
    <x v="39"/>
    <x v="2"/>
    <m/>
    <m/>
    <m/>
    <m/>
    <m/>
    <n v="0"/>
    <n v="0"/>
    <n v="0"/>
  </r>
  <r>
    <s v="02/09/2024"/>
    <s v="GA"/>
    <x v="3"/>
    <s v="Spotify"/>
    <n v="149.99"/>
    <n v="3"/>
    <s v="Completed"/>
    <x v="39"/>
    <x v="3"/>
    <s v="spotify_promo"/>
    <n v="2707.5"/>
    <n v="43932"/>
    <n v="1083"/>
    <s v="TEX"/>
    <n v="2.4651734498770828E-2"/>
    <n v="2.5"/>
    <n v="2.7700831024930748E-3"/>
  </r>
  <r>
    <s v="02/09/2024"/>
    <s v="GA"/>
    <x v="2"/>
    <s v="Spotify"/>
    <n v="179.99"/>
    <n v="1"/>
    <s v="Completed"/>
    <x v="39"/>
    <x v="3"/>
    <s v="spotify_promo"/>
    <n v="2707.5"/>
    <n v="43932"/>
    <n v="1083"/>
    <s v="TEX"/>
    <n v="2.4651734498770828E-2"/>
    <n v="2.5"/>
    <n v="9.2336103416435823E-4"/>
  </r>
  <r>
    <s v="02/09/2024"/>
    <s v="VIP"/>
    <x v="4"/>
    <s v="TikTok"/>
    <n v="339.99"/>
    <n v="2"/>
    <s v="Completed"/>
    <x v="39"/>
    <x v="2"/>
    <m/>
    <m/>
    <m/>
    <m/>
    <m/>
    <n v="0"/>
    <n v="0"/>
    <n v="0"/>
  </r>
  <r>
    <s v="02/09/2024"/>
    <m/>
    <x v="3"/>
    <s v="Instagram"/>
    <n v="149.99"/>
    <n v="1"/>
    <s v="Completed"/>
    <x v="39"/>
    <x v="0"/>
    <s v="instagram_promo"/>
    <n v="1681.2"/>
    <n v="53697"/>
    <n v="1401"/>
    <s v="TX"/>
    <n v="2.6090843063858317E-2"/>
    <n v="1.2"/>
    <n v="7.1377587437544611E-4"/>
  </r>
  <r>
    <s v="02/09/2024"/>
    <m/>
    <x v="2"/>
    <s v="Blog"/>
    <n v="179.99"/>
    <n v="1"/>
    <s v="Completed"/>
    <x v="39"/>
    <x v="1"/>
    <m/>
    <m/>
    <m/>
    <m/>
    <m/>
    <n v="0"/>
    <n v="0"/>
    <n v="0"/>
  </r>
  <r>
    <s v="02/09/2024"/>
    <m/>
    <x v="5"/>
    <s v="TikTok"/>
    <n v="159.99"/>
    <n v="2"/>
    <s v="Completed"/>
    <x v="39"/>
    <x v="2"/>
    <m/>
    <m/>
    <m/>
    <m/>
    <m/>
    <n v="0"/>
    <n v="0"/>
    <n v="0"/>
  </r>
  <r>
    <s v="02/09/2024"/>
    <s v="GA"/>
    <x v="2"/>
    <s v="TikTok"/>
    <n v="179.99"/>
    <n v="1"/>
    <s v="Completed"/>
    <x v="39"/>
    <x v="2"/>
    <m/>
    <m/>
    <m/>
    <m/>
    <m/>
    <n v="0"/>
    <n v="0"/>
    <n v="0"/>
  </r>
  <r>
    <s v="02/09/2024"/>
    <m/>
    <x v="3"/>
    <s v="TikTok"/>
    <n v="149.99"/>
    <n v="3"/>
    <s v="Completed"/>
    <x v="39"/>
    <x v="2"/>
    <m/>
    <m/>
    <m/>
    <m/>
    <m/>
    <n v="0"/>
    <n v="0"/>
    <n v="0"/>
  </r>
  <r>
    <s v="02/09/2024"/>
    <s v="GA"/>
    <x v="5"/>
    <s v="TikTok"/>
    <n v="159.99"/>
    <n v="3"/>
    <s v="Completed"/>
    <x v="39"/>
    <x v="2"/>
    <m/>
    <m/>
    <m/>
    <m/>
    <m/>
    <n v="0"/>
    <n v="0"/>
    <n v="0"/>
  </r>
  <r>
    <s v="02/09/2024"/>
    <s v="GA"/>
    <x v="3"/>
    <s v="Instagram"/>
    <n v="149.99"/>
    <n v="1"/>
    <s v="Completed"/>
    <x v="39"/>
    <x v="0"/>
    <s v="instagram_promo"/>
    <n v="1681.2"/>
    <n v="53697"/>
    <n v="1401"/>
    <s v="TX"/>
    <n v="2.6090843063858317E-2"/>
    <n v="1.2"/>
    <n v="7.1377587437544611E-4"/>
  </r>
  <r>
    <s v="02/09/2024"/>
    <s v="GA"/>
    <x v="2"/>
    <s v="Instagram"/>
    <n v="179.99"/>
    <n v="3"/>
    <s v="Completed"/>
    <x v="39"/>
    <x v="0"/>
    <s v="instagram_promo"/>
    <n v="1681.2"/>
    <n v="53697"/>
    <n v="1401"/>
    <s v="TX"/>
    <n v="2.6090843063858317E-2"/>
    <n v="1.2"/>
    <n v="2.1413276231263384E-3"/>
  </r>
  <r>
    <s v="02/09/2024"/>
    <s v="GA"/>
    <x v="4"/>
    <s v="TikTok"/>
    <n v="169.99"/>
    <n v="1"/>
    <s v="Completed"/>
    <x v="39"/>
    <x v="2"/>
    <m/>
    <m/>
    <m/>
    <m/>
    <m/>
    <n v="0"/>
    <n v="0"/>
    <n v="0"/>
  </r>
  <r>
    <s v="02/09/2024"/>
    <s v="GA"/>
    <x v="3"/>
    <s v="TikTok"/>
    <n v="149.99"/>
    <n v="4"/>
    <s v="Completed"/>
    <x v="39"/>
    <x v="2"/>
    <m/>
    <m/>
    <m/>
    <m/>
    <m/>
    <n v="0"/>
    <n v="0"/>
    <n v="0"/>
  </r>
  <r>
    <s v="02/10/2024"/>
    <s v="GA"/>
    <x v="5"/>
    <s v="TikTok"/>
    <n v="159.99"/>
    <n v="1"/>
    <s v="Completed"/>
    <x v="40"/>
    <x v="2"/>
    <m/>
    <m/>
    <m/>
    <m/>
    <m/>
    <n v="0"/>
    <n v="0"/>
    <n v="0"/>
  </r>
  <r>
    <s v="02/10/2024"/>
    <s v="GA"/>
    <x v="4"/>
    <s v="Instagram"/>
    <n v="169.99"/>
    <n v="2"/>
    <s v="Completed"/>
    <x v="40"/>
    <x v="0"/>
    <s v="instagram_promo"/>
    <n v="1280.4000000000001"/>
    <n v="53786"/>
    <n v="1067"/>
    <s v="TEX"/>
    <n v="1.9837876027218978E-2"/>
    <n v="1.2000000000000002"/>
    <n v="1.8744142455482662E-3"/>
  </r>
  <r>
    <s v="02/10/2024"/>
    <s v="GA"/>
    <x v="3"/>
    <s v="Instagram"/>
    <n v="149.99"/>
    <n v="1"/>
    <s v="Completed"/>
    <x v="40"/>
    <x v="0"/>
    <s v="instagram_promo"/>
    <n v="1280.4000000000001"/>
    <n v="53786"/>
    <n v="1067"/>
    <s v="TEX"/>
    <n v="1.9837876027218978E-2"/>
    <n v="1.2000000000000002"/>
    <n v="9.372071227741331E-4"/>
  </r>
  <r>
    <s v="02/10/2024"/>
    <s v="VIP"/>
    <x v="5"/>
    <s v="Instagram"/>
    <n v="319.99"/>
    <n v="1"/>
    <s v="Completed"/>
    <x v="40"/>
    <x v="0"/>
    <s v="instagram_promo"/>
    <n v="1280.4000000000001"/>
    <n v="53786"/>
    <n v="1067"/>
    <s v="TEX"/>
    <n v="1.9837876027218978E-2"/>
    <n v="1.2000000000000002"/>
    <n v="9.372071227741331E-4"/>
  </r>
  <r>
    <s v="02/10/2024"/>
    <s v="GA"/>
    <x v="2"/>
    <s v="TikTok"/>
    <n v="179.99"/>
    <n v="4"/>
    <s v="Completed"/>
    <x v="40"/>
    <x v="2"/>
    <m/>
    <m/>
    <m/>
    <m/>
    <m/>
    <n v="0"/>
    <n v="0"/>
    <n v="0"/>
  </r>
  <r>
    <s v="02/10/2024"/>
    <m/>
    <x v="6"/>
    <s v="TikTok"/>
    <n v="199.99"/>
    <n v="3"/>
    <s v="Completed"/>
    <x v="40"/>
    <x v="2"/>
    <m/>
    <m/>
    <m/>
    <m/>
    <m/>
    <n v="0"/>
    <n v="0"/>
    <n v="0"/>
  </r>
  <r>
    <s v="02/10/2024"/>
    <m/>
    <x v="3"/>
    <s v="Instagram"/>
    <n v="149.99"/>
    <n v="1"/>
    <s v="Completed"/>
    <x v="40"/>
    <x v="0"/>
    <s v="instagram_promo"/>
    <n v="1280.4000000000001"/>
    <n v="53786"/>
    <n v="1067"/>
    <s v="TEX"/>
    <n v="1.9837876027218978E-2"/>
    <n v="1.2000000000000002"/>
    <n v="9.372071227741331E-4"/>
  </r>
  <r>
    <s v="02/10/2024"/>
    <s v="GA"/>
    <x v="2"/>
    <s v="Spotify"/>
    <n v="179.99"/>
    <n v="4"/>
    <s v="Completed"/>
    <x v="40"/>
    <x v="3"/>
    <s v="spotify_promo"/>
    <n v="4075"/>
    <n v="52195"/>
    <n v="1630"/>
    <s v="texas"/>
    <n v="3.1229044927675066E-2"/>
    <n v="2.5"/>
    <n v="2.4539877300613498E-3"/>
  </r>
  <r>
    <s v="02/10/2024"/>
    <s v="GA"/>
    <x v="3"/>
    <s v="TikTok"/>
    <n v="149.99"/>
    <n v="1"/>
    <s v="Completed"/>
    <x v="40"/>
    <x v="2"/>
    <m/>
    <m/>
    <m/>
    <m/>
    <m/>
    <n v="0"/>
    <n v="0"/>
    <n v="0"/>
  </r>
  <r>
    <s v="02/10/2024"/>
    <s v="GA"/>
    <x v="0"/>
    <s v="Spotify"/>
    <n v="169.99"/>
    <n v="1"/>
    <s v="Completed"/>
    <x v="40"/>
    <x v="3"/>
    <s v="spotify_promo"/>
    <n v="4075"/>
    <n v="52195"/>
    <n v="1630"/>
    <s v="texas"/>
    <n v="3.1229044927675066E-2"/>
    <n v="2.5"/>
    <n v="6.1349693251533746E-4"/>
  </r>
  <r>
    <s v="02/10/2024"/>
    <s v="GA"/>
    <x v="4"/>
    <s v="TikTok"/>
    <n v="169.99"/>
    <n v="3"/>
    <s v="Completed"/>
    <x v="40"/>
    <x v="2"/>
    <m/>
    <m/>
    <m/>
    <m/>
    <m/>
    <n v="0"/>
    <n v="0"/>
    <n v="0"/>
  </r>
  <r>
    <s v="02/10/2024"/>
    <s v="GA"/>
    <x v="3"/>
    <s v="Spotify"/>
    <n v="149.99"/>
    <n v="1"/>
    <s v="Completed"/>
    <x v="40"/>
    <x v="3"/>
    <s v="spotify_promo"/>
    <n v="4075"/>
    <n v="52195"/>
    <n v="1630"/>
    <s v="texas"/>
    <n v="3.1229044927675066E-2"/>
    <n v="2.5"/>
    <n v="6.1349693251533746E-4"/>
  </r>
  <r>
    <s v="02/10/2024"/>
    <s v="GA"/>
    <x v="2"/>
    <s v="Spotify"/>
    <n v="179.99"/>
    <n v="2"/>
    <s v="Completed"/>
    <x v="40"/>
    <x v="3"/>
    <s v="spotify_promo"/>
    <n v="4075"/>
    <n v="52195"/>
    <n v="1630"/>
    <s v="texas"/>
    <n v="3.1229044927675066E-2"/>
    <n v="2.5"/>
    <n v="1.2269938650306749E-3"/>
  </r>
  <r>
    <s v="02/10/2024"/>
    <s v="GA"/>
    <x v="3"/>
    <s v="Instagram"/>
    <n v="187.49"/>
    <n v="1"/>
    <s v="Completed"/>
    <x v="40"/>
    <x v="0"/>
    <s v="instagram_promo"/>
    <n v="1280.4000000000001"/>
    <n v="53786"/>
    <n v="1067"/>
    <s v="TEX"/>
    <n v="1.9837876027218978E-2"/>
    <n v="1.2000000000000002"/>
    <n v="9.372071227741331E-4"/>
  </r>
  <r>
    <s v="02/10/2024"/>
    <s v="GA"/>
    <x v="3"/>
    <s v="TikTok"/>
    <n v="149.99"/>
    <n v="1"/>
    <s v="Completed"/>
    <x v="40"/>
    <x v="2"/>
    <m/>
    <m/>
    <m/>
    <m/>
    <m/>
    <n v="0"/>
    <n v="0"/>
    <n v="0"/>
  </r>
  <r>
    <s v="02/10/2024"/>
    <s v="GA"/>
    <x v="1"/>
    <s v="TikTok"/>
    <n v="199.99"/>
    <n v="2"/>
    <s v="Completed"/>
    <x v="40"/>
    <x v="2"/>
    <m/>
    <m/>
    <m/>
    <m/>
    <m/>
    <n v="0"/>
    <n v="0"/>
    <n v="0"/>
  </r>
  <r>
    <s v="02/10/2024"/>
    <s v="GA"/>
    <x v="3"/>
    <s v="Blog"/>
    <n v="149.99"/>
    <n v="1"/>
    <s v="Completed"/>
    <x v="40"/>
    <x v="1"/>
    <m/>
    <m/>
    <m/>
    <m/>
    <m/>
    <n v="0"/>
    <n v="0"/>
    <n v="0"/>
  </r>
  <r>
    <s v="02/10/2024"/>
    <s v="GA"/>
    <x v="3"/>
    <s v="Instagram"/>
    <n v="149.99"/>
    <n v="1"/>
    <s v="Completed"/>
    <x v="40"/>
    <x v="0"/>
    <s v="instagram_promo"/>
    <n v="1280.4000000000001"/>
    <n v="53786"/>
    <n v="1067"/>
    <s v="TEX"/>
    <n v="1.9837876027218978E-2"/>
    <n v="1.2000000000000002"/>
    <n v="9.372071227741331E-4"/>
  </r>
  <r>
    <s v="02/10/2024"/>
    <s v="GA"/>
    <x v="3"/>
    <s v="Spotify"/>
    <n v="149.99"/>
    <n v="1"/>
    <s v="Completed"/>
    <x v="40"/>
    <x v="3"/>
    <s v="spotify_promo"/>
    <n v="4075"/>
    <n v="52195"/>
    <n v="1630"/>
    <s v="texas"/>
    <n v="3.1229044927675066E-2"/>
    <n v="2.5"/>
    <n v="6.1349693251533746E-4"/>
  </r>
  <r>
    <s v="02/10/2024"/>
    <s v="GA"/>
    <x v="2"/>
    <s v="TikTok"/>
    <n v="179.99"/>
    <n v="3"/>
    <s v="Completed"/>
    <x v="40"/>
    <x v="2"/>
    <m/>
    <m/>
    <m/>
    <m/>
    <m/>
    <n v="0"/>
    <n v="0"/>
    <n v="0"/>
  </r>
  <r>
    <s v="02/10/2024"/>
    <s v="VIP"/>
    <x v="4"/>
    <s v="Spotify"/>
    <n v="339.99"/>
    <n v="2"/>
    <s v="Completed"/>
    <x v="40"/>
    <x v="3"/>
    <s v="spotify_promo"/>
    <n v="4075"/>
    <n v="52195"/>
    <n v="1630"/>
    <s v="texas"/>
    <n v="3.1229044927675066E-2"/>
    <n v="2.5"/>
    <n v="1.2269938650306749E-3"/>
  </r>
  <r>
    <s v="02/10/2024"/>
    <s v="VIP"/>
    <x v="5"/>
    <s v="Spotify"/>
    <n v="319.99"/>
    <n v="1"/>
    <s v="Completed"/>
    <x v="40"/>
    <x v="3"/>
    <s v="spotify_promo"/>
    <n v="4075"/>
    <n v="52195"/>
    <n v="1630"/>
    <s v="texas"/>
    <n v="3.1229044927675066E-2"/>
    <n v="2.5"/>
    <n v="6.1349693251533746E-4"/>
  </r>
  <r>
    <s v="02/10/2024"/>
    <s v="VIP"/>
    <x v="4"/>
    <s v="Blog"/>
    <n v="339.99"/>
    <n v="1"/>
    <s v="Completed"/>
    <x v="40"/>
    <x v="1"/>
    <m/>
    <m/>
    <m/>
    <m/>
    <m/>
    <n v="0"/>
    <n v="0"/>
    <n v="0"/>
  </r>
  <r>
    <s v="02/10/2024"/>
    <s v="GA"/>
    <x v="2"/>
    <s v="Spotify"/>
    <n v="179.99"/>
    <n v="1"/>
    <s v="Completed"/>
    <x v="40"/>
    <x v="3"/>
    <s v="spotify_promo"/>
    <n v="4075"/>
    <n v="52195"/>
    <n v="1630"/>
    <s v="texas"/>
    <n v="3.1229044927675066E-2"/>
    <n v="2.5"/>
    <n v="6.1349693251533746E-4"/>
  </r>
  <r>
    <s v="02/10/2024"/>
    <s v="GA"/>
    <x v="1"/>
    <s v="TikTok"/>
    <n v="199.99"/>
    <n v="1"/>
    <s v="Completed"/>
    <x v="40"/>
    <x v="2"/>
    <m/>
    <m/>
    <m/>
    <m/>
    <m/>
    <n v="0"/>
    <n v="0"/>
    <n v="0"/>
  </r>
  <r>
    <s v="02/10/2024"/>
    <s v="GA"/>
    <x v="3"/>
    <s v="Spotify"/>
    <n v="187.49"/>
    <n v="1"/>
    <s v="Completed"/>
    <x v="40"/>
    <x v="3"/>
    <s v="spotify_promo"/>
    <n v="4075"/>
    <n v="52195"/>
    <n v="1630"/>
    <s v="texas"/>
    <n v="3.1229044927675066E-2"/>
    <n v="2.5"/>
    <n v="6.1349693251533746E-4"/>
  </r>
  <r>
    <s v="02/10/2024"/>
    <s v="GA"/>
    <x v="3"/>
    <s v="Instagram"/>
    <n v="149.99"/>
    <n v="1"/>
    <s v="Completed"/>
    <x v="40"/>
    <x v="0"/>
    <s v="instagram_promo"/>
    <n v="1280.4000000000001"/>
    <n v="53786"/>
    <n v="1067"/>
    <s v="TEX"/>
    <n v="1.9837876027218978E-2"/>
    <n v="1.2000000000000002"/>
    <n v="9.372071227741331E-4"/>
  </r>
  <r>
    <s v="02/10/2024"/>
    <s v="GA"/>
    <x v="1"/>
    <s v="TikTok"/>
    <n v="249.99"/>
    <n v="1"/>
    <s v="Completed"/>
    <x v="40"/>
    <x v="2"/>
    <m/>
    <m/>
    <m/>
    <m/>
    <m/>
    <n v="0"/>
    <n v="0"/>
    <n v="0"/>
  </r>
  <r>
    <s v="02/10/2024"/>
    <s v="GA"/>
    <x v="2"/>
    <s v="Instagram"/>
    <n v="224.99"/>
    <n v="1"/>
    <s v="Completed"/>
    <x v="40"/>
    <x v="0"/>
    <s v="instagram_promo"/>
    <n v="1280.4000000000001"/>
    <n v="53786"/>
    <n v="1067"/>
    <s v="TEX"/>
    <n v="1.9837876027218978E-2"/>
    <n v="1.2000000000000002"/>
    <n v="9.372071227741331E-4"/>
  </r>
  <r>
    <s v="02/10/2024"/>
    <m/>
    <x v="5"/>
    <s v="Instagram"/>
    <n v="159.99"/>
    <n v="2"/>
    <s v="Completed"/>
    <x v="40"/>
    <x v="0"/>
    <s v="instagram_promo"/>
    <n v="1280.4000000000001"/>
    <n v="53786"/>
    <n v="1067"/>
    <s v="TEX"/>
    <n v="1.9837876027218978E-2"/>
    <n v="1.2000000000000002"/>
    <n v="1.8744142455482662E-3"/>
  </r>
  <r>
    <s v="02/10/2024"/>
    <s v="GA"/>
    <x v="2"/>
    <s v="Instagram"/>
    <n v="179.99"/>
    <n v="2"/>
    <s v="Completed"/>
    <x v="40"/>
    <x v="0"/>
    <s v="instagram_promo"/>
    <n v="1280.4000000000001"/>
    <n v="53786"/>
    <n v="1067"/>
    <s v="TEX"/>
    <n v="1.9837876027218978E-2"/>
    <n v="1.2000000000000002"/>
    <n v="1.8744142455482662E-3"/>
  </r>
  <r>
    <s v="02/10/2024"/>
    <s v="GA"/>
    <x v="6"/>
    <s v="Spotify"/>
    <n v="249.99"/>
    <n v="1"/>
    <s v="Completed"/>
    <x v="40"/>
    <x v="3"/>
    <s v="spotify_promo"/>
    <n v="4075"/>
    <n v="52195"/>
    <n v="1630"/>
    <s v="texas"/>
    <n v="3.1229044927675066E-2"/>
    <n v="2.5"/>
    <n v="6.1349693251533746E-4"/>
  </r>
  <r>
    <s v="02/10/2024"/>
    <s v="GA"/>
    <x v="4"/>
    <s v="TikTok"/>
    <n v="169.99"/>
    <n v="4"/>
    <s v="Completed"/>
    <x v="40"/>
    <x v="2"/>
    <m/>
    <m/>
    <m/>
    <m/>
    <m/>
    <n v="0"/>
    <n v="0"/>
    <n v="0"/>
  </r>
  <r>
    <s v="02/10/2024"/>
    <s v="VIP"/>
    <x v="1"/>
    <s v="Instagram"/>
    <n v="399.99"/>
    <n v="1"/>
    <s v="Completed"/>
    <x v="40"/>
    <x v="0"/>
    <s v="instagram_promo"/>
    <n v="1280.4000000000001"/>
    <n v="53786"/>
    <n v="1067"/>
    <s v="TEX"/>
    <n v="1.9837876027218978E-2"/>
    <n v="1.2000000000000002"/>
    <n v="9.372071227741331E-4"/>
  </r>
  <r>
    <s v="02/10/2024"/>
    <s v="GA"/>
    <x v="2"/>
    <s v="Spotify"/>
    <n v="224.99"/>
    <n v="1"/>
    <s v="Completed"/>
    <x v="40"/>
    <x v="3"/>
    <s v="spotify_promo"/>
    <n v="4075"/>
    <n v="52195"/>
    <n v="1630"/>
    <s v="texas"/>
    <n v="3.1229044927675066E-2"/>
    <n v="2.5"/>
    <n v="6.1349693251533746E-4"/>
  </r>
  <r>
    <s v="02/10/2024"/>
    <s v="GA"/>
    <x v="2"/>
    <s v="TikTok"/>
    <n v="224.99"/>
    <n v="1"/>
    <s v="Completed"/>
    <x v="40"/>
    <x v="2"/>
    <m/>
    <m/>
    <m/>
    <m/>
    <m/>
    <n v="0"/>
    <n v="0"/>
    <n v="0"/>
  </r>
  <r>
    <s v="02/10/2024"/>
    <s v="GA"/>
    <x v="3"/>
    <s v="Instagram"/>
    <n v="149.99"/>
    <n v="4"/>
    <s v="Completed"/>
    <x v="40"/>
    <x v="0"/>
    <s v="instagram_promo"/>
    <n v="1280.4000000000001"/>
    <n v="53786"/>
    <n v="1067"/>
    <s v="TEX"/>
    <n v="1.9837876027218978E-2"/>
    <n v="1.2000000000000002"/>
    <n v="3.7488284910965324E-3"/>
  </r>
  <r>
    <s v="02/10/2024"/>
    <s v="GA"/>
    <x v="3"/>
    <s v="Instagram"/>
    <n v="149.99"/>
    <n v="1"/>
    <s v="Completed"/>
    <x v="40"/>
    <x v="0"/>
    <s v="instagram_promo"/>
    <n v="1280.4000000000001"/>
    <n v="53786"/>
    <n v="1067"/>
    <s v="TEX"/>
    <n v="1.9837876027218978E-2"/>
    <n v="1.2000000000000002"/>
    <n v="9.372071227741331E-4"/>
  </r>
  <r>
    <s v="02/10/2024"/>
    <s v="GA"/>
    <x v="0"/>
    <s v="Blog"/>
    <n v="212.49"/>
    <n v="2"/>
    <s v="Completed"/>
    <x v="40"/>
    <x v="1"/>
    <m/>
    <m/>
    <m/>
    <m/>
    <m/>
    <n v="0"/>
    <n v="0"/>
    <n v="0"/>
  </r>
  <r>
    <s v="02/10/2024"/>
    <s v="GA"/>
    <x v="3"/>
    <s v="Spotify"/>
    <n v="149.99"/>
    <n v="1"/>
    <s v="Completed"/>
    <x v="40"/>
    <x v="3"/>
    <s v="spotify_promo"/>
    <n v="4075"/>
    <n v="52195"/>
    <n v="1630"/>
    <s v="texas"/>
    <n v="3.1229044927675066E-2"/>
    <n v="2.5"/>
    <n v="6.1349693251533746E-4"/>
  </r>
  <r>
    <s v="02/10/2024"/>
    <s v="GA"/>
    <x v="5"/>
    <s v="Spotify"/>
    <n v="159.99"/>
    <n v="1"/>
    <s v="Completed"/>
    <x v="40"/>
    <x v="3"/>
    <s v="spotify_promo"/>
    <n v="4075"/>
    <n v="52195"/>
    <n v="1630"/>
    <s v="texas"/>
    <n v="3.1229044927675066E-2"/>
    <n v="2.5"/>
    <n v="6.1349693251533746E-4"/>
  </r>
  <r>
    <s v="02/10/2024"/>
    <s v="GA"/>
    <x v="3"/>
    <s v="TikTok"/>
    <n v="149.99"/>
    <n v="1"/>
    <s v="Completed"/>
    <x v="40"/>
    <x v="2"/>
    <m/>
    <m/>
    <m/>
    <m/>
    <m/>
    <n v="0"/>
    <n v="0"/>
    <n v="0"/>
  </r>
  <r>
    <s v="02/10/2024"/>
    <s v="GA"/>
    <x v="5"/>
    <s v="Spotify"/>
    <n v="159.99"/>
    <n v="1"/>
    <s v="Completed"/>
    <x v="40"/>
    <x v="3"/>
    <s v="spotify_promo"/>
    <n v="4075"/>
    <n v="52195"/>
    <n v="1630"/>
    <s v="texas"/>
    <n v="3.1229044927675066E-2"/>
    <n v="2.5"/>
    <n v="6.1349693251533746E-4"/>
  </r>
  <r>
    <s v="02/10/2024"/>
    <s v="GA"/>
    <x v="0"/>
    <s v="TikTok"/>
    <n v="169.99"/>
    <n v="1"/>
    <s v="Completed"/>
    <x v="40"/>
    <x v="2"/>
    <m/>
    <m/>
    <m/>
    <m/>
    <m/>
    <n v="0"/>
    <n v="0"/>
    <n v="0"/>
  </r>
  <r>
    <s v="02/10/2024"/>
    <m/>
    <x v="4"/>
    <s v="Blog"/>
    <n v="169.99"/>
    <n v="3"/>
    <s v="Completed"/>
    <x v="40"/>
    <x v="1"/>
    <m/>
    <m/>
    <m/>
    <m/>
    <m/>
    <n v="0"/>
    <n v="0"/>
    <n v="0"/>
  </r>
  <r>
    <s v="02/10/2024"/>
    <m/>
    <x v="3"/>
    <s v="Instagram"/>
    <n v="149.99"/>
    <n v="2"/>
    <s v="Completed"/>
    <x v="40"/>
    <x v="0"/>
    <s v="instagram_promo"/>
    <n v="1280.4000000000001"/>
    <n v="53786"/>
    <n v="1067"/>
    <s v="TEX"/>
    <n v="1.9837876027218978E-2"/>
    <n v="1.2000000000000002"/>
    <n v="1.8744142455482662E-3"/>
  </r>
  <r>
    <s v="02/10/2024"/>
    <s v="GA"/>
    <x v="4"/>
    <s v="Spotify"/>
    <n v="169.99"/>
    <n v="1"/>
    <s v="Completed"/>
    <x v="40"/>
    <x v="3"/>
    <s v="spotify_promo"/>
    <n v="4075"/>
    <n v="52195"/>
    <n v="1630"/>
    <s v="texas"/>
    <n v="3.1229044927675066E-2"/>
    <n v="2.5"/>
    <n v="6.1349693251533746E-4"/>
  </r>
  <r>
    <s v="02/10/2024"/>
    <m/>
    <x v="4"/>
    <s v="TikTok"/>
    <n v="169.99"/>
    <n v="1"/>
    <s v="Completed"/>
    <x v="40"/>
    <x v="2"/>
    <m/>
    <m/>
    <m/>
    <m/>
    <m/>
    <n v="0"/>
    <n v="0"/>
    <n v="0"/>
  </r>
  <r>
    <s v="02/10/2024"/>
    <s v="GA"/>
    <x v="0"/>
    <s v="Instagram"/>
    <n v="169.99"/>
    <n v="1"/>
    <s v="Completed"/>
    <x v="40"/>
    <x v="0"/>
    <s v="instagram_promo"/>
    <n v="1280.4000000000001"/>
    <n v="53786"/>
    <n v="1067"/>
    <s v="TEX"/>
    <n v="1.9837876027218978E-2"/>
    <n v="1.2000000000000002"/>
    <n v="9.372071227741331E-4"/>
  </r>
  <r>
    <s v="02/10/2024"/>
    <s v="GA"/>
    <x v="3"/>
    <s v="Instagram"/>
    <n v="149.99"/>
    <n v="2"/>
    <s v="Completed"/>
    <x v="40"/>
    <x v="0"/>
    <s v="instagram_promo"/>
    <n v="1280.4000000000001"/>
    <n v="53786"/>
    <n v="1067"/>
    <s v="TEX"/>
    <n v="1.9837876027218978E-2"/>
    <n v="1.2000000000000002"/>
    <n v="1.8744142455482662E-3"/>
  </r>
  <r>
    <s v="02/10/2024"/>
    <s v="GA"/>
    <x v="5"/>
    <s v="Blog"/>
    <n v="159.99"/>
    <n v="1"/>
    <s v="Completed"/>
    <x v="40"/>
    <x v="1"/>
    <m/>
    <m/>
    <m/>
    <m/>
    <m/>
    <n v="0"/>
    <n v="0"/>
    <n v="0"/>
  </r>
  <r>
    <s v="02/10/2024"/>
    <s v="GA"/>
    <x v="0"/>
    <s v="Instagram"/>
    <n v="212.49"/>
    <n v="2"/>
    <s v="Completed"/>
    <x v="40"/>
    <x v="0"/>
    <s v="instagram_promo"/>
    <n v="1280.4000000000001"/>
    <n v="53786"/>
    <n v="1067"/>
    <s v="TEX"/>
    <n v="1.9837876027218978E-2"/>
    <n v="1.2000000000000002"/>
    <n v="1.8744142455482662E-3"/>
  </r>
  <r>
    <s v="02/10/2024"/>
    <m/>
    <x v="0"/>
    <s v="Blog"/>
    <n v="169.99"/>
    <n v="2"/>
    <s v="Completed"/>
    <x v="40"/>
    <x v="1"/>
    <m/>
    <m/>
    <m/>
    <m/>
    <m/>
    <n v="0"/>
    <n v="0"/>
    <n v="0"/>
  </r>
  <r>
    <s v="02/10/2024"/>
    <s v="GA"/>
    <x v="1"/>
    <s v="Instagram"/>
    <n v="249.99"/>
    <n v="4"/>
    <s v="Completed"/>
    <x v="40"/>
    <x v="0"/>
    <s v="instagram_promo"/>
    <n v="1280.4000000000001"/>
    <n v="53786"/>
    <n v="1067"/>
    <s v="TEX"/>
    <n v="1.9837876027218978E-2"/>
    <n v="1.2000000000000002"/>
    <n v="3.7488284910965324E-3"/>
  </r>
  <r>
    <s v="02/10/2024"/>
    <s v="GA"/>
    <x v="1"/>
    <s v="TikTok"/>
    <n v="249.99"/>
    <n v="1"/>
    <s v="Completed"/>
    <x v="40"/>
    <x v="2"/>
    <m/>
    <m/>
    <m/>
    <m/>
    <m/>
    <n v="0"/>
    <n v="0"/>
    <n v="0"/>
  </r>
  <r>
    <s v="02/10/2024"/>
    <s v="VIP"/>
    <x v="2"/>
    <s v="TikTok"/>
    <n v="359.99"/>
    <n v="1"/>
    <s v="Completed"/>
    <x v="40"/>
    <x v="2"/>
    <m/>
    <m/>
    <m/>
    <m/>
    <m/>
    <n v="0"/>
    <n v="0"/>
    <n v="0"/>
  </r>
  <r>
    <s v="02/10/2024"/>
    <s v="VIP"/>
    <x v="3"/>
    <s v="Spotify"/>
    <n v="299.99"/>
    <n v="1"/>
    <s v="Completed"/>
    <x v="40"/>
    <x v="3"/>
    <s v="spotify_promo"/>
    <n v="4075"/>
    <n v="52195"/>
    <n v="1630"/>
    <s v="texas"/>
    <n v="3.1229044927675066E-2"/>
    <n v="2.5"/>
    <n v="6.1349693251533746E-4"/>
  </r>
  <r>
    <s v="02/10/2024"/>
    <s v="GA"/>
    <x v="4"/>
    <s v="Spotify"/>
    <n v="169.99"/>
    <n v="1"/>
    <s v="Completed"/>
    <x v="40"/>
    <x v="3"/>
    <s v="spotify_promo"/>
    <n v="4075"/>
    <n v="52195"/>
    <n v="1630"/>
    <s v="texas"/>
    <n v="3.1229044927675066E-2"/>
    <n v="2.5"/>
    <n v="6.1349693251533746E-4"/>
  </r>
  <r>
    <s v="02/10/2024"/>
    <s v="GA"/>
    <x v="0"/>
    <s v="Spotify"/>
    <n v="169.99"/>
    <n v="1"/>
    <s v="Completed"/>
    <x v="40"/>
    <x v="3"/>
    <s v="spotify_promo"/>
    <n v="4075"/>
    <n v="52195"/>
    <n v="1630"/>
    <s v="texas"/>
    <n v="3.1229044927675066E-2"/>
    <n v="2.5"/>
    <n v="6.1349693251533746E-4"/>
  </r>
  <r>
    <s v="02/10/2024"/>
    <s v="GA"/>
    <x v="2"/>
    <s v="Instagram"/>
    <n v="224.99"/>
    <n v="3"/>
    <s v="Completed"/>
    <x v="40"/>
    <x v="0"/>
    <s v="instagram_promo"/>
    <n v="1280.4000000000001"/>
    <n v="53786"/>
    <n v="1067"/>
    <s v="TEX"/>
    <n v="1.9837876027218978E-2"/>
    <n v="1.2000000000000002"/>
    <n v="2.8116213683223993E-3"/>
  </r>
  <r>
    <s v="02/10/2024"/>
    <s v="GA"/>
    <x v="3"/>
    <s v="Blog"/>
    <n v="149.99"/>
    <n v="1"/>
    <s v="Completed"/>
    <x v="40"/>
    <x v="1"/>
    <m/>
    <m/>
    <m/>
    <m/>
    <m/>
    <n v="0"/>
    <n v="0"/>
    <n v="0"/>
  </r>
  <r>
    <s v="02/10/2024"/>
    <s v="GA"/>
    <x v="0"/>
    <s v="Instagram"/>
    <n v="169.99"/>
    <n v="1"/>
    <s v="Completed"/>
    <x v="40"/>
    <x v="0"/>
    <s v="instagram_promo"/>
    <n v="1280.4000000000001"/>
    <n v="53786"/>
    <n v="1067"/>
    <s v="TEX"/>
    <n v="1.9837876027218978E-2"/>
    <n v="1.2000000000000002"/>
    <n v="9.372071227741331E-4"/>
  </r>
  <r>
    <s v="02/10/2024"/>
    <s v="GA"/>
    <x v="3"/>
    <s v="Instagram"/>
    <n v="187.49"/>
    <n v="3"/>
    <s v="Completed"/>
    <x v="40"/>
    <x v="0"/>
    <s v="instagram_promo"/>
    <n v="1280.4000000000001"/>
    <n v="53786"/>
    <n v="1067"/>
    <s v="TEX"/>
    <n v="1.9837876027218978E-2"/>
    <n v="1.2000000000000002"/>
    <n v="2.8116213683223993E-3"/>
  </r>
  <r>
    <s v="02/10/2024"/>
    <s v="GA"/>
    <x v="3"/>
    <s v="Spotify"/>
    <n v="187.49"/>
    <n v="2"/>
    <s v="Completed"/>
    <x v="40"/>
    <x v="3"/>
    <s v="spotify_promo"/>
    <n v="4075"/>
    <n v="52195"/>
    <n v="1630"/>
    <s v="texas"/>
    <n v="3.1229044927675066E-2"/>
    <n v="2.5"/>
    <n v="1.2269938650306749E-3"/>
  </r>
  <r>
    <s v="02/10/2024"/>
    <s v="GA"/>
    <x v="5"/>
    <s v="Instagram"/>
    <n v="159.99"/>
    <n v="2"/>
    <s v="Completed"/>
    <x v="40"/>
    <x v="0"/>
    <s v="instagram_promo"/>
    <n v="1280.4000000000001"/>
    <n v="53786"/>
    <n v="1067"/>
    <s v="TEX"/>
    <n v="1.9837876027218978E-2"/>
    <n v="1.2000000000000002"/>
    <n v="1.8744142455482662E-3"/>
  </r>
  <r>
    <s v="02/10/2024"/>
    <s v="GA"/>
    <x v="5"/>
    <s v="Spotify"/>
    <n v="159.99"/>
    <n v="4"/>
    <s v="Completed"/>
    <x v="40"/>
    <x v="3"/>
    <s v="spotify_promo"/>
    <n v="4075"/>
    <n v="52195"/>
    <n v="1630"/>
    <s v="texas"/>
    <n v="3.1229044927675066E-2"/>
    <n v="2.5"/>
    <n v="2.4539877300613498E-3"/>
  </r>
  <r>
    <s v="02/10/2024"/>
    <s v="GA"/>
    <x v="2"/>
    <s v="TikTok"/>
    <n v="224.99"/>
    <n v="1"/>
    <s v="Completed"/>
    <x v="40"/>
    <x v="2"/>
    <m/>
    <m/>
    <m/>
    <m/>
    <m/>
    <n v="0"/>
    <n v="0"/>
    <n v="0"/>
  </r>
  <r>
    <s v="02/10/2024"/>
    <s v="GA"/>
    <x v="4"/>
    <s v="Spotify"/>
    <n v="169.99"/>
    <n v="2"/>
    <s v="Completed"/>
    <x v="40"/>
    <x v="3"/>
    <s v="spotify_promo"/>
    <n v="4075"/>
    <n v="52195"/>
    <n v="1630"/>
    <s v="texas"/>
    <n v="3.1229044927675066E-2"/>
    <n v="2.5"/>
    <n v="1.2269938650306749E-3"/>
  </r>
  <r>
    <s v="02/10/2024"/>
    <s v="GA"/>
    <x v="4"/>
    <s v="TikTok"/>
    <n v="169.99"/>
    <n v="2"/>
    <s v="Completed"/>
    <x v="40"/>
    <x v="2"/>
    <m/>
    <m/>
    <m/>
    <m/>
    <m/>
    <n v="0"/>
    <n v="0"/>
    <n v="0"/>
  </r>
  <r>
    <s v="02/10/2024"/>
    <s v="GA"/>
    <x v="2"/>
    <s v="Instagram"/>
    <n v="179.99"/>
    <n v="1"/>
    <s v="Completed"/>
    <x v="40"/>
    <x v="0"/>
    <s v="instagram_promo"/>
    <n v="1280.4000000000001"/>
    <n v="53786"/>
    <n v="1067"/>
    <s v="TEX"/>
    <n v="1.9837876027218978E-2"/>
    <n v="1.2000000000000002"/>
    <n v="9.372071227741331E-4"/>
  </r>
  <r>
    <s v="02/10/2024"/>
    <m/>
    <x v="3"/>
    <s v="TikTok"/>
    <n v="149.99"/>
    <n v="1"/>
    <s v="Completed"/>
    <x v="40"/>
    <x v="2"/>
    <m/>
    <m/>
    <m/>
    <m/>
    <m/>
    <n v="0"/>
    <n v="0"/>
    <n v="0"/>
  </r>
  <r>
    <s v="02/10/2024"/>
    <s v="GA"/>
    <x v="2"/>
    <s v="Blog"/>
    <n v="179.99"/>
    <n v="1"/>
    <s v="Completed"/>
    <x v="40"/>
    <x v="1"/>
    <m/>
    <m/>
    <m/>
    <m/>
    <m/>
    <n v="0"/>
    <n v="0"/>
    <n v="0"/>
  </r>
  <r>
    <s v="02/10/2024"/>
    <s v="GA"/>
    <x v="0"/>
    <s v="Instagram"/>
    <n v="169.99"/>
    <n v="1"/>
    <s v="Completed"/>
    <x v="40"/>
    <x v="0"/>
    <s v="instagram_promo"/>
    <n v="1280.4000000000001"/>
    <n v="53786"/>
    <n v="1067"/>
    <s v="TEX"/>
    <n v="1.9837876027218978E-2"/>
    <n v="1.2000000000000002"/>
    <n v="9.372071227741331E-4"/>
  </r>
  <r>
    <s v="02/10/2024"/>
    <m/>
    <x v="5"/>
    <s v="TikTok"/>
    <n v="159.99"/>
    <n v="3"/>
    <s v="Completed"/>
    <x v="40"/>
    <x v="2"/>
    <m/>
    <m/>
    <m/>
    <m/>
    <m/>
    <n v="0"/>
    <n v="0"/>
    <n v="0"/>
  </r>
  <r>
    <s v="02/10/2024"/>
    <s v="GA"/>
    <x v="0"/>
    <s v="Instagram"/>
    <n v="212.49"/>
    <n v="1"/>
    <s v="Completed"/>
    <x v="40"/>
    <x v="0"/>
    <s v="instagram_promo"/>
    <n v="1280.4000000000001"/>
    <n v="53786"/>
    <n v="1067"/>
    <s v="TEX"/>
    <n v="1.9837876027218978E-2"/>
    <n v="1.2000000000000002"/>
    <n v="9.372071227741331E-4"/>
  </r>
  <r>
    <s v="02/10/2024"/>
    <s v="GA"/>
    <x v="3"/>
    <s v="Instagram"/>
    <n v="149.99"/>
    <n v="2"/>
    <s v="Completed"/>
    <x v="40"/>
    <x v="0"/>
    <s v="instagram_promo"/>
    <n v="1280.4000000000001"/>
    <n v="53786"/>
    <n v="1067"/>
    <s v="TEX"/>
    <n v="1.9837876027218978E-2"/>
    <n v="1.2000000000000002"/>
    <n v="1.8744142455482662E-3"/>
  </r>
  <r>
    <s v="02/10/2024"/>
    <s v="VIP"/>
    <x v="2"/>
    <s v="Blog"/>
    <n v="359.99"/>
    <n v="1"/>
    <s v="Completed"/>
    <x v="40"/>
    <x v="1"/>
    <m/>
    <m/>
    <m/>
    <m/>
    <m/>
    <n v="0"/>
    <n v="0"/>
    <n v="0"/>
  </r>
  <r>
    <s v="02/10/2024"/>
    <s v="GA"/>
    <x v="5"/>
    <s v="Spotify"/>
    <n v="159.99"/>
    <n v="1"/>
    <s v="Completed"/>
    <x v="40"/>
    <x v="3"/>
    <s v="spotify_promo"/>
    <n v="4075"/>
    <n v="52195"/>
    <n v="1630"/>
    <s v="texas"/>
    <n v="3.1229044927675066E-2"/>
    <n v="2.5"/>
    <n v="6.1349693251533746E-4"/>
  </r>
  <r>
    <s v="02/10/2024"/>
    <s v="GA"/>
    <x v="3"/>
    <s v="Spotify"/>
    <n v="187.49"/>
    <n v="2"/>
    <s v="Completed"/>
    <x v="40"/>
    <x v="3"/>
    <s v="spotify_promo"/>
    <n v="4075"/>
    <n v="52195"/>
    <n v="1630"/>
    <s v="texas"/>
    <n v="3.1229044927675066E-2"/>
    <n v="2.5"/>
    <n v="1.2269938650306749E-3"/>
  </r>
  <r>
    <s v="02/10/2024"/>
    <s v="GA"/>
    <x v="0"/>
    <s v="TikTok"/>
    <n v="169.99"/>
    <n v="4"/>
    <s v="Completed"/>
    <x v="40"/>
    <x v="2"/>
    <m/>
    <m/>
    <m/>
    <m/>
    <m/>
    <n v="0"/>
    <n v="0"/>
    <n v="0"/>
  </r>
  <r>
    <s v="02/10/2024"/>
    <s v="GA"/>
    <x v="3"/>
    <s v="Instagram"/>
    <n v="187.49"/>
    <n v="3"/>
    <s v="Completed"/>
    <x v="40"/>
    <x v="0"/>
    <s v="instagram_promo"/>
    <n v="1280.4000000000001"/>
    <n v="53786"/>
    <n v="1067"/>
    <s v="TEX"/>
    <n v="1.9837876027218978E-2"/>
    <n v="1.2000000000000002"/>
    <n v="2.8116213683223993E-3"/>
  </r>
  <r>
    <s v="02/10/2024"/>
    <s v="GA"/>
    <x v="2"/>
    <s v="Spotify"/>
    <n v="224.99"/>
    <n v="3"/>
    <s v="Completed"/>
    <x v="40"/>
    <x v="3"/>
    <s v="spotify_promo"/>
    <n v="4075"/>
    <n v="52195"/>
    <n v="1630"/>
    <s v="texas"/>
    <n v="3.1229044927675066E-2"/>
    <n v="2.5"/>
    <n v="1.8404907975460123E-3"/>
  </r>
  <r>
    <s v="02/10/2024"/>
    <s v="GA"/>
    <x v="6"/>
    <s v="Blog"/>
    <n v="199.99"/>
    <n v="3"/>
    <s v="Completed"/>
    <x v="40"/>
    <x v="1"/>
    <m/>
    <m/>
    <m/>
    <m/>
    <m/>
    <n v="0"/>
    <n v="0"/>
    <n v="0"/>
  </r>
  <r>
    <s v="02/10/2024"/>
    <s v="GA"/>
    <x v="5"/>
    <s v="Blog"/>
    <n v="159.99"/>
    <n v="3"/>
    <s v="Completed"/>
    <x v="40"/>
    <x v="1"/>
    <m/>
    <m/>
    <m/>
    <m/>
    <m/>
    <n v="0"/>
    <n v="0"/>
    <n v="0"/>
  </r>
  <r>
    <s v="02/10/2024"/>
    <s v="GA"/>
    <x v="5"/>
    <s v="Instagram"/>
    <n v="159.99"/>
    <n v="2"/>
    <s v="Completed"/>
    <x v="40"/>
    <x v="0"/>
    <s v="instagram_promo"/>
    <n v="1280.4000000000001"/>
    <n v="53786"/>
    <n v="1067"/>
    <s v="TEX"/>
    <n v="1.9837876027218978E-2"/>
    <n v="1.2000000000000002"/>
    <n v="1.8744142455482662E-3"/>
  </r>
  <r>
    <s v="02/10/2024"/>
    <s v="VIP"/>
    <x v="2"/>
    <s v="Instagram"/>
    <n v="359.99"/>
    <n v="2"/>
    <s v="Completed"/>
    <x v="40"/>
    <x v="0"/>
    <s v="instagram_promo"/>
    <n v="1280.4000000000001"/>
    <n v="53786"/>
    <n v="1067"/>
    <s v="TEX"/>
    <n v="1.9837876027218978E-2"/>
    <n v="1.2000000000000002"/>
    <n v="1.8744142455482662E-3"/>
  </r>
  <r>
    <s v="02/10/2024"/>
    <s v="GA"/>
    <x v="5"/>
    <s v="Spotify"/>
    <n v="159.99"/>
    <n v="1"/>
    <s v="Completed"/>
    <x v="40"/>
    <x v="3"/>
    <s v="spotify_promo"/>
    <n v="4075"/>
    <n v="52195"/>
    <n v="1630"/>
    <s v="texas"/>
    <n v="3.1229044927675066E-2"/>
    <n v="2.5"/>
    <n v="6.1349693251533746E-4"/>
  </r>
  <r>
    <s v="02/10/2024"/>
    <s v="VIP"/>
    <x v="2"/>
    <s v="Spotify"/>
    <n v="359.99"/>
    <n v="3"/>
    <s v="Completed"/>
    <x v="40"/>
    <x v="3"/>
    <s v="spotify_promo"/>
    <n v="4075"/>
    <n v="52195"/>
    <n v="1630"/>
    <s v="texas"/>
    <n v="3.1229044927675066E-2"/>
    <n v="2.5"/>
    <n v="1.8404907975460123E-3"/>
  </r>
  <r>
    <s v="02/10/2024"/>
    <s v="GA"/>
    <x v="3"/>
    <s v="Spotify"/>
    <n v="187.49"/>
    <n v="1"/>
    <s v="Completed"/>
    <x v="40"/>
    <x v="3"/>
    <s v="spotify_promo"/>
    <n v="4075"/>
    <n v="52195"/>
    <n v="1630"/>
    <s v="texas"/>
    <n v="3.1229044927675066E-2"/>
    <n v="2.5"/>
    <n v="6.1349693251533746E-4"/>
  </r>
  <r>
    <s v="02/10/2024"/>
    <s v="GA"/>
    <x v="4"/>
    <s v="Instagram"/>
    <n v="169.99"/>
    <n v="1"/>
    <s v="Completed"/>
    <x v="40"/>
    <x v="0"/>
    <s v="instagram_promo"/>
    <n v="1280.4000000000001"/>
    <n v="53786"/>
    <n v="1067"/>
    <s v="TEX"/>
    <n v="1.9837876027218978E-2"/>
    <n v="1.2000000000000002"/>
    <n v="9.372071227741331E-4"/>
  </r>
  <r>
    <s v="02/10/2024"/>
    <s v="GA"/>
    <x v="0"/>
    <s v="TikTok"/>
    <n v="169.99"/>
    <n v="1"/>
    <s v="Completed"/>
    <x v="40"/>
    <x v="2"/>
    <m/>
    <m/>
    <m/>
    <m/>
    <m/>
    <n v="0"/>
    <n v="0"/>
    <n v="0"/>
  </r>
  <r>
    <s v="02/10/2024"/>
    <s v="GA"/>
    <x v="4"/>
    <s v="Blog"/>
    <n v="169.99"/>
    <n v="1"/>
    <s v="Completed"/>
    <x v="40"/>
    <x v="1"/>
    <m/>
    <m/>
    <m/>
    <m/>
    <m/>
    <n v="0"/>
    <n v="0"/>
    <n v="0"/>
  </r>
  <r>
    <s v="02/10/2024"/>
    <m/>
    <x v="5"/>
    <s v="Spotify"/>
    <n v="159.99"/>
    <n v="2"/>
    <s v="Completed"/>
    <x v="40"/>
    <x v="3"/>
    <s v="spotify_promo"/>
    <n v="4075"/>
    <n v="52195"/>
    <n v="1630"/>
    <s v="texas"/>
    <n v="3.1229044927675066E-2"/>
    <n v="2.5"/>
    <n v="1.2269938650306749E-3"/>
  </r>
  <r>
    <s v="02/10/2024"/>
    <s v="VIP"/>
    <x v="2"/>
    <s v="Spotify"/>
    <n v="359.99"/>
    <n v="1"/>
    <s v="Completed"/>
    <x v="40"/>
    <x v="3"/>
    <s v="spotify_promo"/>
    <n v="4075"/>
    <n v="52195"/>
    <n v="1630"/>
    <s v="texas"/>
    <n v="3.1229044927675066E-2"/>
    <n v="2.5"/>
    <n v="6.1349693251533746E-4"/>
  </r>
  <r>
    <s v="02/10/2024"/>
    <s v="GA"/>
    <x v="6"/>
    <s v="TikTok"/>
    <n v="199.99"/>
    <n v="1"/>
    <s v="Completed"/>
    <x v="40"/>
    <x v="2"/>
    <m/>
    <m/>
    <m/>
    <m/>
    <m/>
    <n v="0"/>
    <n v="0"/>
    <n v="0"/>
  </r>
  <r>
    <s v="02/10/2024"/>
    <s v="GA"/>
    <x v="2"/>
    <s v="Instagram"/>
    <n v="179.99"/>
    <n v="1"/>
    <s v="Completed"/>
    <x v="40"/>
    <x v="0"/>
    <s v="instagram_promo"/>
    <n v="1280.4000000000001"/>
    <n v="53786"/>
    <n v="1067"/>
    <s v="TEX"/>
    <n v="1.9837876027218978E-2"/>
    <n v="1.2000000000000002"/>
    <n v="9.372071227741331E-4"/>
  </r>
  <r>
    <s v="02/10/2024"/>
    <s v="GA"/>
    <x v="1"/>
    <s v="Blog"/>
    <n v="199.99"/>
    <n v="1"/>
    <s v="Completed"/>
    <x v="40"/>
    <x v="1"/>
    <m/>
    <m/>
    <m/>
    <m/>
    <m/>
    <n v="0"/>
    <n v="0"/>
    <n v="0"/>
  </r>
  <r>
    <s v="02/10/2024"/>
    <s v="GA"/>
    <x v="4"/>
    <s v="Blog"/>
    <n v="169.99"/>
    <n v="1"/>
    <s v="Completed"/>
    <x v="40"/>
    <x v="1"/>
    <m/>
    <m/>
    <m/>
    <m/>
    <m/>
    <n v="0"/>
    <n v="0"/>
    <n v="0"/>
  </r>
  <r>
    <s v="02/10/2024"/>
    <s v="GA"/>
    <x v="5"/>
    <s v="TikTok"/>
    <n v="159.99"/>
    <n v="1"/>
    <s v="Completed"/>
    <x v="40"/>
    <x v="2"/>
    <m/>
    <m/>
    <m/>
    <m/>
    <m/>
    <n v="0"/>
    <n v="0"/>
    <n v="0"/>
  </r>
  <r>
    <s v="02/10/2024"/>
    <s v="GA"/>
    <x v="0"/>
    <s v="TikTok"/>
    <n v="212.49"/>
    <n v="2"/>
    <s v="Completed"/>
    <x v="40"/>
    <x v="2"/>
    <m/>
    <m/>
    <m/>
    <m/>
    <m/>
    <n v="0"/>
    <n v="0"/>
    <n v="0"/>
  </r>
  <r>
    <s v="02/10/2024"/>
    <m/>
    <x v="4"/>
    <s v="Instagram"/>
    <n v="169.99"/>
    <n v="1"/>
    <s v="Completed"/>
    <x v="40"/>
    <x v="0"/>
    <s v="instagram_promo"/>
    <n v="1280.4000000000001"/>
    <n v="53786"/>
    <n v="1067"/>
    <s v="TEX"/>
    <n v="1.9837876027218978E-2"/>
    <n v="1.2000000000000002"/>
    <n v="9.372071227741331E-4"/>
  </r>
  <r>
    <s v="02/10/2024"/>
    <s v="GA"/>
    <x v="4"/>
    <s v="TikTok"/>
    <n v="169.99"/>
    <n v="1"/>
    <s v="Completed"/>
    <x v="40"/>
    <x v="2"/>
    <m/>
    <m/>
    <m/>
    <m/>
    <m/>
    <n v="0"/>
    <n v="0"/>
    <n v="0"/>
  </r>
  <r>
    <s v="02/10/2024"/>
    <s v="GA"/>
    <x v="4"/>
    <s v="TikTok"/>
    <n v="212.49"/>
    <n v="1"/>
    <s v="Completed"/>
    <x v="40"/>
    <x v="2"/>
    <m/>
    <m/>
    <m/>
    <m/>
    <m/>
    <n v="0"/>
    <n v="0"/>
    <n v="0"/>
  </r>
  <r>
    <s v="02/10/2024"/>
    <m/>
    <x v="1"/>
    <s v="Spotify"/>
    <n v="199.99"/>
    <n v="1"/>
    <s v="Completed"/>
    <x v="40"/>
    <x v="3"/>
    <s v="spotify_promo"/>
    <n v="4075"/>
    <n v="52195"/>
    <n v="1630"/>
    <s v="texas"/>
    <n v="3.1229044927675066E-2"/>
    <n v="2.5"/>
    <n v="6.1349693251533746E-4"/>
  </r>
  <r>
    <s v="02/10/2024"/>
    <s v="GA"/>
    <x v="2"/>
    <s v="Spotify"/>
    <n v="224.99"/>
    <n v="2"/>
    <s v="Completed"/>
    <x v="40"/>
    <x v="3"/>
    <s v="spotify_promo"/>
    <n v="4075"/>
    <n v="52195"/>
    <n v="1630"/>
    <s v="texas"/>
    <n v="3.1229044927675066E-2"/>
    <n v="2.5"/>
    <n v="1.2269938650306749E-3"/>
  </r>
  <r>
    <s v="02/10/2024"/>
    <s v="GA"/>
    <x v="5"/>
    <s v="Spotify"/>
    <n v="159.99"/>
    <n v="2"/>
    <s v="Completed"/>
    <x v="40"/>
    <x v="3"/>
    <s v="spotify_promo"/>
    <n v="4075"/>
    <n v="52195"/>
    <n v="1630"/>
    <s v="texas"/>
    <n v="3.1229044927675066E-2"/>
    <n v="2.5"/>
    <n v="1.2269938650306749E-3"/>
  </r>
  <r>
    <s v="02/10/2024"/>
    <s v="GA"/>
    <x v="1"/>
    <s v="Instagram"/>
    <n v="199.99"/>
    <n v="1"/>
    <s v="Completed"/>
    <x v="40"/>
    <x v="0"/>
    <s v="instagram_promo"/>
    <n v="1280.4000000000001"/>
    <n v="53786"/>
    <n v="1067"/>
    <s v="TEX"/>
    <n v="1.9837876027218978E-2"/>
    <n v="1.2000000000000002"/>
    <n v="9.372071227741331E-4"/>
  </r>
  <r>
    <s v="02/10/2024"/>
    <s v="GA"/>
    <x v="6"/>
    <s v="Spotify"/>
    <n v="199.99"/>
    <n v="1"/>
    <s v="Completed"/>
    <x v="40"/>
    <x v="3"/>
    <s v="spotify_promo"/>
    <n v="4075"/>
    <n v="52195"/>
    <n v="1630"/>
    <s v="texas"/>
    <n v="3.1229044927675066E-2"/>
    <n v="2.5"/>
    <n v="6.1349693251533746E-4"/>
  </r>
  <r>
    <s v="02/10/2024"/>
    <m/>
    <x v="3"/>
    <s v="TikTok"/>
    <n v="149.99"/>
    <n v="1"/>
    <s v="Completed"/>
    <x v="40"/>
    <x v="2"/>
    <m/>
    <m/>
    <m/>
    <m/>
    <m/>
    <n v="0"/>
    <n v="0"/>
    <n v="0"/>
  </r>
  <r>
    <s v="02/10/2024"/>
    <s v="GA"/>
    <x v="3"/>
    <s v="Instagram"/>
    <n v="149.99"/>
    <n v="1"/>
    <s v="Completed"/>
    <x v="40"/>
    <x v="0"/>
    <s v="instagram_promo"/>
    <n v="1280.4000000000001"/>
    <n v="53786"/>
    <n v="1067"/>
    <s v="TEX"/>
    <n v="1.9837876027218978E-2"/>
    <n v="1.2000000000000002"/>
    <n v="9.372071227741331E-4"/>
  </r>
  <r>
    <s v="02/10/2024"/>
    <s v="GA"/>
    <x v="3"/>
    <s v="Blog"/>
    <n v="149.99"/>
    <n v="1"/>
    <s v="Completed"/>
    <x v="40"/>
    <x v="1"/>
    <m/>
    <m/>
    <m/>
    <m/>
    <m/>
    <n v="0"/>
    <n v="0"/>
    <n v="0"/>
  </r>
  <r>
    <s v="02/10/2024"/>
    <s v="GA"/>
    <x v="3"/>
    <s v="Instagram"/>
    <n v="149.99"/>
    <n v="2"/>
    <s v="Completed"/>
    <x v="40"/>
    <x v="0"/>
    <s v="instagram_promo"/>
    <n v="1280.4000000000001"/>
    <n v="53786"/>
    <n v="1067"/>
    <s v="TEX"/>
    <n v="1.9837876027218978E-2"/>
    <n v="1.2000000000000002"/>
    <n v="1.8744142455482662E-3"/>
  </r>
  <r>
    <s v="02/10/2024"/>
    <s v="GA"/>
    <x v="3"/>
    <s v="TikTok"/>
    <n v="149.99"/>
    <n v="1"/>
    <s v="Completed"/>
    <x v="40"/>
    <x v="2"/>
    <m/>
    <m/>
    <m/>
    <m/>
    <m/>
    <n v="0"/>
    <n v="0"/>
    <n v="0"/>
  </r>
  <r>
    <s v="02/10/2024"/>
    <s v="GA"/>
    <x v="0"/>
    <s v="Instagram"/>
    <n v="169.99"/>
    <n v="2"/>
    <s v="Completed"/>
    <x v="40"/>
    <x v="0"/>
    <s v="instagram_promo"/>
    <n v="1280.4000000000001"/>
    <n v="53786"/>
    <n v="1067"/>
    <s v="TEX"/>
    <n v="1.9837876027218978E-2"/>
    <n v="1.2000000000000002"/>
    <n v="1.8744142455482662E-3"/>
  </r>
  <r>
    <s v="02/10/2024"/>
    <m/>
    <x v="1"/>
    <s v="Instagram"/>
    <n v="199.99"/>
    <n v="2"/>
    <s v="Completed"/>
    <x v="40"/>
    <x v="0"/>
    <s v="instagram_promo"/>
    <n v="1280.4000000000001"/>
    <n v="53786"/>
    <n v="1067"/>
    <s v="TEX"/>
    <n v="1.9837876027218978E-2"/>
    <n v="1.2000000000000002"/>
    <n v="1.8744142455482662E-3"/>
  </r>
  <r>
    <s v="02/10/2024"/>
    <s v="GA"/>
    <x v="5"/>
    <s v="Instagram"/>
    <n v="159.99"/>
    <n v="1"/>
    <s v="Completed"/>
    <x v="40"/>
    <x v="0"/>
    <s v="instagram_promo"/>
    <n v="1280.4000000000001"/>
    <n v="53786"/>
    <n v="1067"/>
    <s v="TEX"/>
    <n v="1.9837876027218978E-2"/>
    <n v="1.2000000000000002"/>
    <n v="9.372071227741331E-4"/>
  </r>
  <r>
    <s v="02/10/2024"/>
    <s v="VIP"/>
    <x v="0"/>
    <s v="TikTok"/>
    <n v="339.99"/>
    <n v="1"/>
    <s v="Completed"/>
    <x v="40"/>
    <x v="2"/>
    <m/>
    <m/>
    <m/>
    <m/>
    <m/>
    <n v="0"/>
    <n v="0"/>
    <n v="0"/>
  </r>
  <r>
    <s v="02/10/2024"/>
    <s v="GA"/>
    <x v="3"/>
    <s v="Instagram"/>
    <n v="187.49"/>
    <n v="1"/>
    <s v="Completed"/>
    <x v="40"/>
    <x v="0"/>
    <s v="instagram_promo"/>
    <n v="1280.4000000000001"/>
    <n v="53786"/>
    <n v="1067"/>
    <s v="TEX"/>
    <n v="1.9837876027218978E-2"/>
    <n v="1.2000000000000002"/>
    <n v="9.372071227741331E-4"/>
  </r>
  <r>
    <s v="02/10/2024"/>
    <s v="GA"/>
    <x v="0"/>
    <s v="Instagram"/>
    <n v="212.49"/>
    <n v="3"/>
    <s v="Completed"/>
    <x v="40"/>
    <x v="0"/>
    <s v="instagram_promo"/>
    <n v="1280.4000000000001"/>
    <n v="53786"/>
    <n v="1067"/>
    <s v="TEX"/>
    <n v="1.9837876027218978E-2"/>
    <n v="1.2000000000000002"/>
    <n v="2.8116213683223993E-3"/>
  </r>
  <r>
    <s v="02/10/2024"/>
    <s v="GA"/>
    <x v="0"/>
    <s v="Instagram"/>
    <n v="212.49"/>
    <n v="1"/>
    <s v="Completed"/>
    <x v="40"/>
    <x v="0"/>
    <s v="instagram_promo"/>
    <n v="1280.4000000000001"/>
    <n v="53786"/>
    <n v="1067"/>
    <s v="TEX"/>
    <n v="1.9837876027218978E-2"/>
    <n v="1.2000000000000002"/>
    <n v="9.372071227741331E-4"/>
  </r>
  <r>
    <s v="02/10/2024"/>
    <s v="GA"/>
    <x v="5"/>
    <s v="TikTok"/>
    <n v="199.99"/>
    <n v="3"/>
    <s v="Completed"/>
    <x v="40"/>
    <x v="2"/>
    <m/>
    <m/>
    <m/>
    <m/>
    <m/>
    <n v="0"/>
    <n v="0"/>
    <n v="0"/>
  </r>
  <r>
    <s v="02/10/2024"/>
    <s v="GA"/>
    <x v="5"/>
    <s v="TikTok"/>
    <n v="159.99"/>
    <n v="3"/>
    <s v="Completed"/>
    <x v="40"/>
    <x v="2"/>
    <m/>
    <m/>
    <m/>
    <m/>
    <m/>
    <n v="0"/>
    <n v="0"/>
    <n v="0"/>
  </r>
  <r>
    <s v="02/10/2024"/>
    <s v="GA"/>
    <x v="2"/>
    <s v="Spotify"/>
    <n v="179.99"/>
    <n v="2"/>
    <s v="Completed"/>
    <x v="40"/>
    <x v="3"/>
    <s v="spotify_promo"/>
    <n v="4075"/>
    <n v="52195"/>
    <n v="1630"/>
    <s v="texas"/>
    <n v="3.1229044927675066E-2"/>
    <n v="2.5"/>
    <n v="1.2269938650306749E-3"/>
  </r>
  <r>
    <s v="02/10/2024"/>
    <s v="GA"/>
    <x v="6"/>
    <s v="Blog"/>
    <n v="249.99"/>
    <n v="1"/>
    <s v="Completed"/>
    <x v="40"/>
    <x v="1"/>
    <m/>
    <m/>
    <m/>
    <m/>
    <m/>
    <n v="0"/>
    <n v="0"/>
    <n v="0"/>
  </r>
  <r>
    <s v="02/10/2024"/>
    <s v="GA"/>
    <x v="2"/>
    <s v="Instagram"/>
    <n v="179.99"/>
    <n v="1"/>
    <s v="Completed"/>
    <x v="40"/>
    <x v="0"/>
    <s v="instagram_promo"/>
    <n v="1280.4000000000001"/>
    <n v="53786"/>
    <n v="1067"/>
    <s v="TEX"/>
    <n v="1.9837876027218978E-2"/>
    <n v="1.2000000000000002"/>
    <n v="9.372071227741331E-4"/>
  </r>
  <r>
    <s v="02/10/2024"/>
    <s v="GA"/>
    <x v="4"/>
    <s v="Instagram"/>
    <n v="169.99"/>
    <n v="1"/>
    <s v="Completed"/>
    <x v="40"/>
    <x v="0"/>
    <s v="instagram_promo"/>
    <n v="1280.4000000000001"/>
    <n v="53786"/>
    <n v="1067"/>
    <s v="TEX"/>
    <n v="1.9837876027218978E-2"/>
    <n v="1.2000000000000002"/>
    <n v="9.372071227741331E-4"/>
  </r>
  <r>
    <s v="02/10/2024"/>
    <s v="GA"/>
    <x v="0"/>
    <s v="TikTok"/>
    <n v="169.99"/>
    <n v="3"/>
    <s v="Completed"/>
    <x v="40"/>
    <x v="2"/>
    <m/>
    <m/>
    <m/>
    <m/>
    <m/>
    <n v="0"/>
    <n v="0"/>
    <n v="0"/>
  </r>
  <r>
    <s v="02/10/2024"/>
    <s v="GA"/>
    <x v="3"/>
    <s v="Instagram"/>
    <n v="149.99"/>
    <n v="3"/>
    <s v="Completed"/>
    <x v="40"/>
    <x v="0"/>
    <s v="instagram_promo"/>
    <n v="1280.4000000000001"/>
    <n v="53786"/>
    <n v="1067"/>
    <s v="TEX"/>
    <n v="1.9837876027218978E-2"/>
    <n v="1.2000000000000002"/>
    <n v="2.8116213683223993E-3"/>
  </r>
  <r>
    <s v="02/10/2024"/>
    <s v="GA"/>
    <x v="2"/>
    <s v="Instagram"/>
    <n v="224.99"/>
    <n v="1"/>
    <s v="Completed"/>
    <x v="40"/>
    <x v="0"/>
    <s v="instagram_promo"/>
    <n v="1280.4000000000001"/>
    <n v="53786"/>
    <n v="1067"/>
    <s v="TEX"/>
    <n v="1.9837876027218978E-2"/>
    <n v="1.2000000000000002"/>
    <n v="9.372071227741331E-4"/>
  </r>
  <r>
    <s v="02/10/2024"/>
    <s v="GA"/>
    <x v="3"/>
    <s v="Instagram"/>
    <n v="149.99"/>
    <n v="3"/>
    <s v="Completed"/>
    <x v="40"/>
    <x v="0"/>
    <s v="instagram_promo"/>
    <n v="1280.4000000000001"/>
    <n v="53786"/>
    <n v="1067"/>
    <s v="TEX"/>
    <n v="1.9837876027218978E-2"/>
    <n v="1.2000000000000002"/>
    <n v="2.8116213683223993E-3"/>
  </r>
  <r>
    <s v="02/10/2024"/>
    <s v="GA"/>
    <x v="0"/>
    <s v="Instagram"/>
    <n v="212.49"/>
    <n v="1"/>
    <s v="Completed"/>
    <x v="40"/>
    <x v="0"/>
    <s v="instagram_promo"/>
    <n v="1280.4000000000001"/>
    <n v="53786"/>
    <n v="1067"/>
    <s v="TEX"/>
    <n v="1.9837876027218978E-2"/>
    <n v="1.2000000000000002"/>
    <n v="9.372071227741331E-4"/>
  </r>
  <r>
    <s v="02/10/2024"/>
    <s v="VIP"/>
    <x v="5"/>
    <s v="Blog"/>
    <n v="319.99"/>
    <n v="1"/>
    <s v="Completed"/>
    <x v="40"/>
    <x v="1"/>
    <m/>
    <m/>
    <m/>
    <m/>
    <m/>
    <n v="0"/>
    <n v="0"/>
    <n v="0"/>
  </r>
  <r>
    <s v="02/10/2024"/>
    <s v="GA"/>
    <x v="5"/>
    <s v="Instagram"/>
    <n v="199.99"/>
    <n v="2"/>
    <s v="Completed"/>
    <x v="40"/>
    <x v="0"/>
    <s v="instagram_promo"/>
    <n v="1280.4000000000001"/>
    <n v="53786"/>
    <n v="1067"/>
    <s v="TEX"/>
    <n v="1.9837876027218978E-2"/>
    <n v="1.2000000000000002"/>
    <n v="1.8744142455482662E-3"/>
  </r>
  <r>
    <s v="02/10/2024"/>
    <s v="GA"/>
    <x v="2"/>
    <s v="Instagram"/>
    <n v="179.99"/>
    <n v="1"/>
    <s v="Completed"/>
    <x v="40"/>
    <x v="0"/>
    <s v="instagram_promo"/>
    <n v="1280.4000000000001"/>
    <n v="53786"/>
    <n v="1067"/>
    <s v="TEX"/>
    <n v="1.9837876027218978E-2"/>
    <n v="1.2000000000000002"/>
    <n v="9.372071227741331E-4"/>
  </r>
  <r>
    <s v="02/10/2024"/>
    <s v="VIP"/>
    <x v="2"/>
    <s v="Instagram"/>
    <n v="359.99"/>
    <n v="1"/>
    <s v="Completed"/>
    <x v="40"/>
    <x v="0"/>
    <s v="instagram_promo"/>
    <n v="1280.4000000000001"/>
    <n v="53786"/>
    <n v="1067"/>
    <s v="TEX"/>
    <n v="1.9837876027218978E-2"/>
    <n v="1.2000000000000002"/>
    <n v="9.372071227741331E-4"/>
  </r>
  <r>
    <s v="02/10/2024"/>
    <s v="GA"/>
    <x v="3"/>
    <s v="TikTok"/>
    <n v="149.99"/>
    <n v="1"/>
    <s v="Completed"/>
    <x v="40"/>
    <x v="2"/>
    <m/>
    <m/>
    <m/>
    <m/>
    <m/>
    <n v="0"/>
    <n v="0"/>
    <n v="0"/>
  </r>
  <r>
    <s v="02/10/2024"/>
    <s v="GA"/>
    <x v="3"/>
    <s v="Spotify"/>
    <n v="187.49"/>
    <n v="1"/>
    <s v="Completed"/>
    <x v="40"/>
    <x v="3"/>
    <s v="spotify_promo"/>
    <n v="4075"/>
    <n v="52195"/>
    <n v="1630"/>
    <s v="texas"/>
    <n v="3.1229044927675066E-2"/>
    <n v="2.5"/>
    <n v="6.1349693251533746E-4"/>
  </r>
  <r>
    <s v="02/10/2024"/>
    <s v="GA"/>
    <x v="5"/>
    <s v="Instagram"/>
    <n v="159.99"/>
    <n v="2"/>
    <s v="Completed"/>
    <x v="40"/>
    <x v="0"/>
    <s v="instagram_promo"/>
    <n v="1280.4000000000001"/>
    <n v="53786"/>
    <n v="1067"/>
    <s v="TEX"/>
    <n v="1.9837876027218978E-2"/>
    <n v="1.2000000000000002"/>
    <n v="1.8744142455482662E-3"/>
  </r>
  <r>
    <s v="02/10/2024"/>
    <s v="GA"/>
    <x v="2"/>
    <s v="Blog"/>
    <n v="224.99"/>
    <n v="1"/>
    <s v="Completed"/>
    <x v="40"/>
    <x v="1"/>
    <m/>
    <m/>
    <m/>
    <m/>
    <m/>
    <n v="0"/>
    <n v="0"/>
    <n v="0"/>
  </r>
  <r>
    <s v="02/10/2024"/>
    <s v="GA"/>
    <x v="1"/>
    <s v="Spotify"/>
    <n v="199.99"/>
    <n v="2"/>
    <s v="Completed"/>
    <x v="40"/>
    <x v="3"/>
    <s v="spotify_promo"/>
    <n v="4075"/>
    <n v="52195"/>
    <n v="1630"/>
    <s v="texas"/>
    <n v="3.1229044927675066E-2"/>
    <n v="2.5"/>
    <n v="1.2269938650306749E-3"/>
  </r>
  <r>
    <s v="02/10/2024"/>
    <s v="GA"/>
    <x v="3"/>
    <s v="Instagram"/>
    <n v="187.49"/>
    <n v="1"/>
    <s v="Completed"/>
    <x v="40"/>
    <x v="0"/>
    <s v="instagram_promo"/>
    <n v="1280.4000000000001"/>
    <n v="53786"/>
    <n v="1067"/>
    <s v="TEX"/>
    <n v="1.9837876027218978E-2"/>
    <n v="1.2000000000000002"/>
    <n v="9.372071227741331E-4"/>
  </r>
  <r>
    <s v="02/10/2024"/>
    <s v="GA"/>
    <x v="3"/>
    <s v="Instagram"/>
    <n v="149.99"/>
    <n v="1"/>
    <s v="Completed"/>
    <x v="40"/>
    <x v="0"/>
    <s v="instagram_promo"/>
    <n v="1280.4000000000001"/>
    <n v="53786"/>
    <n v="1067"/>
    <s v="TEX"/>
    <n v="1.9837876027218978E-2"/>
    <n v="1.2000000000000002"/>
    <n v="9.372071227741331E-4"/>
  </r>
  <r>
    <s v="02/10/2024"/>
    <s v="GA"/>
    <x v="3"/>
    <s v="TikTok"/>
    <n v="149.99"/>
    <n v="2"/>
    <s v="Completed"/>
    <x v="40"/>
    <x v="2"/>
    <m/>
    <m/>
    <m/>
    <m/>
    <m/>
    <n v="0"/>
    <n v="0"/>
    <n v="0"/>
  </r>
  <r>
    <s v="02/10/2024"/>
    <m/>
    <x v="4"/>
    <s v="Spotify"/>
    <n v="169.99"/>
    <n v="2"/>
    <s v="Completed"/>
    <x v="40"/>
    <x v="3"/>
    <s v="spotify_promo"/>
    <n v="4075"/>
    <n v="52195"/>
    <n v="1630"/>
    <s v="texas"/>
    <n v="3.1229044927675066E-2"/>
    <n v="2.5"/>
    <n v="1.2269938650306749E-3"/>
  </r>
  <r>
    <s v="02/10/2024"/>
    <s v="GA"/>
    <x v="0"/>
    <s v="TikTok"/>
    <n v="212.49"/>
    <n v="1"/>
    <s v="Completed"/>
    <x v="40"/>
    <x v="2"/>
    <m/>
    <m/>
    <m/>
    <m/>
    <m/>
    <n v="0"/>
    <n v="0"/>
    <n v="0"/>
  </r>
  <r>
    <s v="02/10/2024"/>
    <s v="GA"/>
    <x v="5"/>
    <s v="TikTok"/>
    <n v="199.99"/>
    <n v="2"/>
    <s v="Completed"/>
    <x v="40"/>
    <x v="2"/>
    <m/>
    <m/>
    <m/>
    <m/>
    <m/>
    <n v="0"/>
    <n v="0"/>
    <n v="0"/>
  </r>
  <r>
    <s v="02/10/2024"/>
    <s v="GA"/>
    <x v="3"/>
    <s v="TikTok"/>
    <n v="149.99"/>
    <n v="1"/>
    <s v="Completed"/>
    <x v="40"/>
    <x v="2"/>
    <m/>
    <m/>
    <m/>
    <m/>
    <m/>
    <n v="0"/>
    <n v="0"/>
    <n v="0"/>
  </r>
  <r>
    <s v="02/10/2024"/>
    <s v="GA"/>
    <x v="0"/>
    <s v="Instagram"/>
    <n v="212.49"/>
    <n v="4"/>
    <s v="Completed"/>
    <x v="40"/>
    <x v="0"/>
    <s v="instagram_promo"/>
    <n v="1280.4000000000001"/>
    <n v="53786"/>
    <n v="1067"/>
    <s v="TEX"/>
    <n v="1.9837876027218978E-2"/>
    <n v="1.2000000000000002"/>
    <n v="3.7488284910965324E-3"/>
  </r>
  <r>
    <s v="02/10/2024"/>
    <s v="GA"/>
    <x v="3"/>
    <s v="Blog"/>
    <n v="187.49"/>
    <n v="2"/>
    <s v="Completed"/>
    <x v="40"/>
    <x v="1"/>
    <m/>
    <m/>
    <m/>
    <m/>
    <m/>
    <n v="0"/>
    <n v="0"/>
    <n v="0"/>
  </r>
  <r>
    <s v="02/10/2024"/>
    <s v="GA"/>
    <x v="2"/>
    <s v="TikTok"/>
    <n v="179.99"/>
    <n v="1"/>
    <s v="Completed"/>
    <x v="40"/>
    <x v="2"/>
    <m/>
    <m/>
    <m/>
    <m/>
    <m/>
    <n v="0"/>
    <n v="0"/>
    <n v="0"/>
  </r>
  <r>
    <s v="02/10/2024"/>
    <s v="GA"/>
    <x v="3"/>
    <s v="Instagram"/>
    <n v="149.99"/>
    <n v="1"/>
    <s v="Completed"/>
    <x v="40"/>
    <x v="0"/>
    <s v="instagram_promo"/>
    <n v="1280.4000000000001"/>
    <n v="53786"/>
    <n v="1067"/>
    <s v="TEX"/>
    <n v="1.9837876027218978E-2"/>
    <n v="1.2000000000000002"/>
    <n v="9.372071227741331E-4"/>
  </r>
  <r>
    <s v="02/10/2024"/>
    <s v="GA"/>
    <x v="2"/>
    <s v="Spotify"/>
    <n v="179.99"/>
    <n v="1"/>
    <s v="Completed"/>
    <x v="40"/>
    <x v="3"/>
    <s v="spotify_promo"/>
    <n v="4075"/>
    <n v="52195"/>
    <n v="1630"/>
    <s v="texas"/>
    <n v="3.1229044927675066E-2"/>
    <n v="2.5"/>
    <n v="6.1349693251533746E-4"/>
  </r>
  <r>
    <s v="02/10/2024"/>
    <m/>
    <x v="3"/>
    <s v="Instagram"/>
    <n v="149.99"/>
    <n v="1"/>
    <s v="Completed"/>
    <x v="40"/>
    <x v="0"/>
    <s v="instagram_promo"/>
    <n v="1280.4000000000001"/>
    <n v="53786"/>
    <n v="1067"/>
    <s v="TEX"/>
    <n v="1.9837876027218978E-2"/>
    <n v="1.2000000000000002"/>
    <n v="9.372071227741331E-4"/>
  </r>
  <r>
    <s v="02/10/2024"/>
    <s v="GA"/>
    <x v="5"/>
    <s v="Instagram"/>
    <n v="159.99"/>
    <n v="1"/>
    <s v="Completed"/>
    <x v="40"/>
    <x v="0"/>
    <s v="instagram_promo"/>
    <n v="1280.4000000000001"/>
    <n v="53786"/>
    <n v="1067"/>
    <s v="TEX"/>
    <n v="1.9837876027218978E-2"/>
    <n v="1.2000000000000002"/>
    <n v="9.372071227741331E-4"/>
  </r>
  <r>
    <s v="02/10/2024"/>
    <s v="GA"/>
    <x v="6"/>
    <s v="TikTok"/>
    <n v="199.99"/>
    <n v="1"/>
    <s v="Completed"/>
    <x v="40"/>
    <x v="2"/>
    <m/>
    <m/>
    <m/>
    <m/>
    <m/>
    <n v="0"/>
    <n v="0"/>
    <n v="0"/>
  </r>
  <r>
    <s v="02/10/2024"/>
    <s v="GA"/>
    <x v="4"/>
    <s v="TikTok"/>
    <n v="212.49"/>
    <n v="3"/>
    <s v="Completed"/>
    <x v="40"/>
    <x v="2"/>
    <m/>
    <m/>
    <m/>
    <m/>
    <m/>
    <n v="0"/>
    <n v="0"/>
    <n v="0"/>
  </r>
  <r>
    <s v="02/10/2024"/>
    <s v="GA"/>
    <x v="2"/>
    <s v="Instagram"/>
    <n v="179.99"/>
    <n v="1"/>
    <s v="Completed"/>
    <x v="40"/>
    <x v="0"/>
    <s v="instagram_promo"/>
    <n v="1280.4000000000001"/>
    <n v="53786"/>
    <n v="1067"/>
    <s v="TEX"/>
    <n v="1.9837876027218978E-2"/>
    <n v="1.2000000000000002"/>
    <n v="9.372071227741331E-4"/>
  </r>
  <r>
    <s v="02/10/2024"/>
    <s v="GA"/>
    <x v="1"/>
    <s v="Spotify"/>
    <n v="199.99"/>
    <n v="2"/>
    <s v="Completed"/>
    <x v="40"/>
    <x v="3"/>
    <s v="spotify_promo"/>
    <n v="4075"/>
    <n v="52195"/>
    <n v="1630"/>
    <s v="texas"/>
    <n v="3.1229044927675066E-2"/>
    <n v="2.5"/>
    <n v="1.2269938650306749E-3"/>
  </r>
  <r>
    <s v="02/10/2024"/>
    <s v="VIP"/>
    <x v="5"/>
    <s v="Instagram"/>
    <n v="319.99"/>
    <n v="2"/>
    <s v="Completed"/>
    <x v="40"/>
    <x v="0"/>
    <s v="instagram_promo"/>
    <n v="1280.4000000000001"/>
    <n v="53786"/>
    <n v="1067"/>
    <s v="TEX"/>
    <n v="1.9837876027218978E-2"/>
    <n v="1.2000000000000002"/>
    <n v="1.8744142455482662E-3"/>
  </r>
  <r>
    <s v="02/10/2024"/>
    <s v="GA"/>
    <x v="3"/>
    <s v="Spotify"/>
    <n v="187.49"/>
    <n v="1"/>
    <s v="Completed"/>
    <x v="40"/>
    <x v="3"/>
    <s v="spotify_promo"/>
    <n v="4075"/>
    <n v="52195"/>
    <n v="1630"/>
    <s v="texas"/>
    <n v="3.1229044927675066E-2"/>
    <n v="2.5"/>
    <n v="6.1349693251533746E-4"/>
  </r>
  <r>
    <s v="02/10/2024"/>
    <s v="GA"/>
    <x v="2"/>
    <s v="Instagram"/>
    <n v="179.99"/>
    <n v="1"/>
    <s v="Completed"/>
    <x v="40"/>
    <x v="0"/>
    <s v="instagram_promo"/>
    <n v="1280.4000000000001"/>
    <n v="53786"/>
    <n v="1067"/>
    <s v="TEX"/>
    <n v="1.9837876027218978E-2"/>
    <n v="1.2000000000000002"/>
    <n v="9.372071227741331E-4"/>
  </r>
  <r>
    <s v="02/10/2024"/>
    <s v="GA"/>
    <x v="5"/>
    <s v="Blog"/>
    <n v="199.99"/>
    <n v="3"/>
    <s v="Completed"/>
    <x v="40"/>
    <x v="1"/>
    <m/>
    <m/>
    <m/>
    <m/>
    <m/>
    <n v="0"/>
    <n v="0"/>
    <n v="0"/>
  </r>
  <r>
    <s v="02/10/2024"/>
    <s v="GA"/>
    <x v="3"/>
    <s v="TikTok"/>
    <n v="187.49"/>
    <n v="2"/>
    <s v="Completed"/>
    <x v="40"/>
    <x v="2"/>
    <m/>
    <m/>
    <m/>
    <m/>
    <m/>
    <n v="0"/>
    <n v="0"/>
    <n v="0"/>
  </r>
  <r>
    <s v="02/10/2024"/>
    <s v="GA"/>
    <x v="3"/>
    <s v="Instagram"/>
    <n v="149.99"/>
    <n v="1"/>
    <s v="Completed"/>
    <x v="40"/>
    <x v="0"/>
    <s v="instagram_promo"/>
    <n v="1280.4000000000001"/>
    <n v="53786"/>
    <n v="1067"/>
    <s v="TEX"/>
    <n v="1.9837876027218978E-2"/>
    <n v="1.2000000000000002"/>
    <n v="9.372071227741331E-4"/>
  </r>
  <r>
    <s v="02/10/2024"/>
    <m/>
    <x v="4"/>
    <s v="Spotify"/>
    <n v="169.99"/>
    <n v="1"/>
    <s v="Completed"/>
    <x v="40"/>
    <x v="3"/>
    <s v="spotify_promo"/>
    <n v="4075"/>
    <n v="52195"/>
    <n v="1630"/>
    <s v="texas"/>
    <n v="3.1229044927675066E-2"/>
    <n v="2.5"/>
    <n v="6.1349693251533746E-4"/>
  </r>
  <r>
    <s v="02/10/2024"/>
    <s v="GA"/>
    <x v="3"/>
    <s v="Instagram"/>
    <n v="149.99"/>
    <n v="1"/>
    <s v="Completed"/>
    <x v="40"/>
    <x v="0"/>
    <s v="instagram_promo"/>
    <n v="1280.4000000000001"/>
    <n v="53786"/>
    <n v="1067"/>
    <s v="TEX"/>
    <n v="1.9837876027218978E-2"/>
    <n v="1.2000000000000002"/>
    <n v="9.372071227741331E-4"/>
  </r>
  <r>
    <s v="02/10/2024"/>
    <s v="VIP"/>
    <x v="3"/>
    <s v="TikTok"/>
    <n v="299.99"/>
    <n v="3"/>
    <s v="Completed"/>
    <x v="40"/>
    <x v="2"/>
    <m/>
    <m/>
    <m/>
    <m/>
    <m/>
    <n v="0"/>
    <n v="0"/>
    <n v="0"/>
  </r>
  <r>
    <s v="02/10/2024"/>
    <s v="GA"/>
    <x v="4"/>
    <s v="Instagram"/>
    <n v="212.49"/>
    <n v="2"/>
    <s v="Completed"/>
    <x v="40"/>
    <x v="0"/>
    <s v="instagram_promo"/>
    <n v="1280.4000000000001"/>
    <n v="53786"/>
    <n v="1067"/>
    <s v="TEX"/>
    <n v="1.9837876027218978E-2"/>
    <n v="1.2000000000000002"/>
    <n v="1.8744142455482662E-3"/>
  </r>
  <r>
    <s v="02/11/2024"/>
    <s v="GA"/>
    <x v="4"/>
    <s v="Instagram"/>
    <n v="169.99"/>
    <n v="2"/>
    <s v="Completed"/>
    <x v="41"/>
    <x v="0"/>
    <s v="instagram_promo"/>
    <n v="1921.2"/>
    <n v="66381"/>
    <n v="1601"/>
    <s v="texas"/>
    <n v="2.4118347117398051E-2"/>
    <n v="1.2"/>
    <n v="1.2492192379762648E-3"/>
  </r>
  <r>
    <s v="02/11/2024"/>
    <s v="GA"/>
    <x v="4"/>
    <s v="TikTok"/>
    <n v="212.49"/>
    <n v="1"/>
    <s v="Completed"/>
    <x v="41"/>
    <x v="2"/>
    <m/>
    <m/>
    <m/>
    <m/>
    <m/>
    <n v="0"/>
    <n v="0"/>
    <n v="0"/>
  </r>
  <r>
    <s v="02/11/2024"/>
    <m/>
    <x v="1"/>
    <s v="Spotify"/>
    <n v="199.99"/>
    <n v="4"/>
    <s v="Completed"/>
    <x v="41"/>
    <x v="3"/>
    <m/>
    <m/>
    <m/>
    <m/>
    <m/>
    <n v="0"/>
    <n v="0"/>
    <n v="0"/>
  </r>
  <r>
    <s v="02/11/2024"/>
    <s v="GA"/>
    <x v="0"/>
    <s v="Spotify"/>
    <n v="169.99"/>
    <n v="1"/>
    <s v="Completed"/>
    <x v="41"/>
    <x v="3"/>
    <m/>
    <m/>
    <m/>
    <m/>
    <m/>
    <n v="0"/>
    <n v="0"/>
    <n v="0"/>
  </r>
  <r>
    <s v="02/11/2024"/>
    <s v="VIP"/>
    <x v="4"/>
    <s v="Spotify"/>
    <n v="339.99"/>
    <n v="2"/>
    <s v="Completed"/>
    <x v="41"/>
    <x v="3"/>
    <m/>
    <m/>
    <m/>
    <m/>
    <m/>
    <n v="0"/>
    <n v="0"/>
    <n v="0"/>
  </r>
  <r>
    <s v="02/11/2024"/>
    <s v="GA"/>
    <x v="3"/>
    <s v="Spotify"/>
    <n v="149.99"/>
    <n v="1"/>
    <s v="Completed"/>
    <x v="41"/>
    <x v="3"/>
    <m/>
    <m/>
    <m/>
    <m/>
    <m/>
    <n v="0"/>
    <n v="0"/>
    <n v="0"/>
  </r>
  <r>
    <s v="02/11/2024"/>
    <s v="GA"/>
    <x v="2"/>
    <s v="TikTok"/>
    <n v="179.99"/>
    <n v="1"/>
    <s v="Completed"/>
    <x v="41"/>
    <x v="2"/>
    <m/>
    <m/>
    <m/>
    <m/>
    <m/>
    <n v="0"/>
    <n v="0"/>
    <n v="0"/>
  </r>
  <r>
    <s v="02/11/2024"/>
    <s v="GA"/>
    <x v="1"/>
    <s v="Instagram"/>
    <n v="199.99"/>
    <n v="1"/>
    <s v="Completed"/>
    <x v="41"/>
    <x v="0"/>
    <s v="instagram_promo"/>
    <n v="1921.2"/>
    <n v="66381"/>
    <n v="1601"/>
    <s v="texas"/>
    <n v="2.4118347117398051E-2"/>
    <n v="1.2"/>
    <n v="6.2460961898813238E-4"/>
  </r>
  <r>
    <s v="02/11/2024"/>
    <s v="GA"/>
    <x v="3"/>
    <s v="Instagram"/>
    <n v="149.99"/>
    <n v="2"/>
    <s v="Completed"/>
    <x v="41"/>
    <x v="0"/>
    <s v="instagram_promo"/>
    <n v="1921.2"/>
    <n v="66381"/>
    <n v="1601"/>
    <s v="texas"/>
    <n v="2.4118347117398051E-2"/>
    <n v="1.2"/>
    <n v="1.2492192379762648E-3"/>
  </r>
  <r>
    <s v="02/11/2024"/>
    <s v="GA"/>
    <x v="1"/>
    <s v="TikTok"/>
    <n v="249.99"/>
    <n v="1"/>
    <s v="Completed"/>
    <x v="41"/>
    <x v="2"/>
    <m/>
    <m/>
    <m/>
    <m/>
    <m/>
    <n v="0"/>
    <n v="0"/>
    <n v="0"/>
  </r>
  <r>
    <s v="02/11/2024"/>
    <s v="GA"/>
    <x v="3"/>
    <s v="Spotify"/>
    <n v="187.49"/>
    <n v="1"/>
    <s v="Completed"/>
    <x v="41"/>
    <x v="3"/>
    <m/>
    <m/>
    <m/>
    <m/>
    <m/>
    <n v="0"/>
    <n v="0"/>
    <n v="0"/>
  </r>
  <r>
    <s v="02/11/2024"/>
    <s v="GA"/>
    <x v="5"/>
    <s v="Instagram"/>
    <n v="199.99"/>
    <n v="1"/>
    <s v="Completed"/>
    <x v="41"/>
    <x v="0"/>
    <s v="instagram_promo"/>
    <n v="1921.2"/>
    <n v="66381"/>
    <n v="1601"/>
    <s v="texas"/>
    <n v="2.4118347117398051E-2"/>
    <n v="1.2"/>
    <n v="6.2460961898813238E-4"/>
  </r>
  <r>
    <s v="02/11/2024"/>
    <s v="GA"/>
    <x v="0"/>
    <s v="Instagram"/>
    <n v="169.99"/>
    <n v="1"/>
    <s v="Completed"/>
    <x v="41"/>
    <x v="0"/>
    <s v="instagram_promo"/>
    <n v="1921.2"/>
    <n v="66381"/>
    <n v="1601"/>
    <s v="texas"/>
    <n v="2.4118347117398051E-2"/>
    <n v="1.2"/>
    <n v="6.2460961898813238E-4"/>
  </r>
  <r>
    <s v="02/11/2024"/>
    <m/>
    <x v="5"/>
    <s v="Instagram"/>
    <n v="159.99"/>
    <n v="4"/>
    <s v="Completed"/>
    <x v="41"/>
    <x v="0"/>
    <s v="instagram_promo"/>
    <n v="1921.2"/>
    <n v="66381"/>
    <n v="1601"/>
    <s v="texas"/>
    <n v="2.4118347117398051E-2"/>
    <n v="1.2"/>
    <n v="2.4984384759525295E-3"/>
  </r>
  <r>
    <s v="02/11/2024"/>
    <s v="GA"/>
    <x v="4"/>
    <s v="Instagram"/>
    <n v="169.99"/>
    <n v="2"/>
    <s v="Completed"/>
    <x v="41"/>
    <x v="0"/>
    <s v="instagram_promo"/>
    <n v="1921.2"/>
    <n v="66381"/>
    <n v="1601"/>
    <s v="texas"/>
    <n v="2.4118347117398051E-2"/>
    <n v="1.2"/>
    <n v="1.2492192379762648E-3"/>
  </r>
  <r>
    <s v="02/11/2024"/>
    <s v="GA"/>
    <x v="2"/>
    <s v="TikTok"/>
    <n v="179.99"/>
    <n v="1"/>
    <s v="Completed"/>
    <x v="41"/>
    <x v="2"/>
    <m/>
    <m/>
    <m/>
    <m/>
    <m/>
    <n v="0"/>
    <n v="0"/>
    <n v="0"/>
  </r>
  <r>
    <s v="02/11/2024"/>
    <s v="GA"/>
    <x v="3"/>
    <s v="TikTok"/>
    <n v="149.99"/>
    <n v="1"/>
    <s v="Completed"/>
    <x v="41"/>
    <x v="2"/>
    <m/>
    <m/>
    <m/>
    <m/>
    <m/>
    <n v="0"/>
    <n v="0"/>
    <n v="0"/>
  </r>
  <r>
    <s v="02/11/2024"/>
    <s v="GA"/>
    <x v="3"/>
    <s v="Spotify"/>
    <n v="149.99"/>
    <n v="1"/>
    <s v="Completed"/>
    <x v="41"/>
    <x v="3"/>
    <m/>
    <m/>
    <m/>
    <m/>
    <m/>
    <n v="0"/>
    <n v="0"/>
    <n v="0"/>
  </r>
  <r>
    <s v="02/11/2024"/>
    <s v="GA"/>
    <x v="0"/>
    <s v="Blog"/>
    <n v="212.49"/>
    <n v="1"/>
    <s v="Completed"/>
    <x v="41"/>
    <x v="1"/>
    <s v="blog_promo"/>
    <n v="715.5"/>
    <n v="37162"/>
    <n v="795"/>
    <s v="TEX"/>
    <n v="2.1392820623217266E-2"/>
    <n v="0.9"/>
    <n v="1.2578616352201257E-3"/>
  </r>
  <r>
    <s v="02/11/2024"/>
    <s v="GA"/>
    <x v="2"/>
    <s v="TikTok"/>
    <n v="179.99"/>
    <n v="1"/>
    <s v="Completed"/>
    <x v="41"/>
    <x v="2"/>
    <m/>
    <m/>
    <m/>
    <m/>
    <m/>
    <n v="0"/>
    <n v="0"/>
    <n v="0"/>
  </r>
  <r>
    <s v="02/11/2024"/>
    <s v="GA"/>
    <x v="2"/>
    <s v="Spotify"/>
    <n v="179.99"/>
    <n v="1"/>
    <s v="Completed"/>
    <x v="41"/>
    <x v="3"/>
    <m/>
    <m/>
    <m/>
    <m/>
    <m/>
    <n v="0"/>
    <n v="0"/>
    <n v="0"/>
  </r>
  <r>
    <s v="02/11/2024"/>
    <s v="GA"/>
    <x v="4"/>
    <s v="TikTok"/>
    <n v="212.49"/>
    <n v="1"/>
    <s v="Completed"/>
    <x v="41"/>
    <x v="2"/>
    <m/>
    <m/>
    <m/>
    <m/>
    <m/>
    <n v="0"/>
    <n v="0"/>
    <n v="0"/>
  </r>
  <r>
    <s v="02/11/2024"/>
    <s v="VIP"/>
    <x v="0"/>
    <s v="Spotify"/>
    <n v="339.99"/>
    <n v="1"/>
    <s v="Completed"/>
    <x v="41"/>
    <x v="3"/>
    <m/>
    <m/>
    <m/>
    <m/>
    <m/>
    <n v="0"/>
    <n v="0"/>
    <n v="0"/>
  </r>
  <r>
    <s v="02/11/2024"/>
    <s v="GA"/>
    <x v="2"/>
    <s v="Instagram"/>
    <n v="179.99"/>
    <n v="1"/>
    <s v="Completed"/>
    <x v="41"/>
    <x v="0"/>
    <s v="instagram_promo"/>
    <n v="1921.2"/>
    <n v="66381"/>
    <n v="1601"/>
    <s v="texas"/>
    <n v="2.4118347117398051E-2"/>
    <n v="1.2"/>
    <n v="6.2460961898813238E-4"/>
  </r>
  <r>
    <s v="02/11/2024"/>
    <s v="GA"/>
    <x v="2"/>
    <s v="Instagram"/>
    <n v="179.99"/>
    <n v="1"/>
    <s v="Completed"/>
    <x v="41"/>
    <x v="0"/>
    <s v="instagram_promo"/>
    <n v="1921.2"/>
    <n v="66381"/>
    <n v="1601"/>
    <s v="texas"/>
    <n v="2.4118347117398051E-2"/>
    <n v="1.2"/>
    <n v="6.2460961898813238E-4"/>
  </r>
  <r>
    <s v="02/11/2024"/>
    <s v="VIP"/>
    <x v="3"/>
    <s v="TikTok"/>
    <n v="299.99"/>
    <n v="2"/>
    <s v="Completed"/>
    <x v="41"/>
    <x v="2"/>
    <m/>
    <m/>
    <m/>
    <m/>
    <m/>
    <n v="0"/>
    <n v="0"/>
    <n v="0"/>
  </r>
  <r>
    <s v="02/11/2024"/>
    <s v="GA"/>
    <x v="3"/>
    <s v="Spotify"/>
    <n v="187.49"/>
    <n v="1"/>
    <s v="Completed"/>
    <x v="41"/>
    <x v="3"/>
    <m/>
    <m/>
    <m/>
    <m/>
    <m/>
    <n v="0"/>
    <n v="0"/>
    <n v="0"/>
  </r>
  <r>
    <s v="02/11/2024"/>
    <s v="GA"/>
    <x v="5"/>
    <s v="Blog"/>
    <n v="159.99"/>
    <n v="1"/>
    <s v="Completed"/>
    <x v="41"/>
    <x v="1"/>
    <s v="blog_promo"/>
    <n v="715.5"/>
    <n v="37162"/>
    <n v="795"/>
    <s v="TEX"/>
    <n v="2.1392820623217266E-2"/>
    <n v="0.9"/>
    <n v="1.2578616352201257E-3"/>
  </r>
  <r>
    <s v="02/11/2024"/>
    <s v="GA"/>
    <x v="2"/>
    <s v="TikTok"/>
    <n v="224.99"/>
    <n v="1"/>
    <s v="Completed"/>
    <x v="41"/>
    <x v="2"/>
    <m/>
    <m/>
    <m/>
    <m/>
    <m/>
    <n v="0"/>
    <n v="0"/>
    <n v="0"/>
  </r>
  <r>
    <s v="02/11/2024"/>
    <s v="GA"/>
    <x v="5"/>
    <s v="Instagram"/>
    <n v="159.99"/>
    <n v="2"/>
    <s v="Completed"/>
    <x v="41"/>
    <x v="0"/>
    <s v="instagram_promo"/>
    <n v="1921.2"/>
    <n v="66381"/>
    <n v="1601"/>
    <s v="texas"/>
    <n v="2.4118347117398051E-2"/>
    <n v="1.2"/>
    <n v="1.2492192379762648E-3"/>
  </r>
  <r>
    <s v="02/11/2024"/>
    <s v="GA"/>
    <x v="2"/>
    <s v="Instagram"/>
    <n v="179.99"/>
    <n v="3"/>
    <s v="Completed"/>
    <x v="41"/>
    <x v="0"/>
    <s v="instagram_promo"/>
    <n v="1921.2"/>
    <n v="66381"/>
    <n v="1601"/>
    <s v="texas"/>
    <n v="2.4118347117398051E-2"/>
    <n v="1.2"/>
    <n v="1.8738288569643974E-3"/>
  </r>
  <r>
    <s v="02/11/2024"/>
    <s v="GA"/>
    <x v="0"/>
    <s v="Spotify"/>
    <n v="169.99"/>
    <n v="1"/>
    <s v="Completed"/>
    <x v="41"/>
    <x v="3"/>
    <m/>
    <m/>
    <m/>
    <m/>
    <m/>
    <n v="0"/>
    <n v="0"/>
    <n v="0"/>
  </r>
  <r>
    <s v="02/11/2024"/>
    <s v="GA"/>
    <x v="4"/>
    <s v="TikTok"/>
    <n v="169.99"/>
    <n v="1"/>
    <s v="Completed"/>
    <x v="41"/>
    <x v="2"/>
    <m/>
    <m/>
    <m/>
    <m/>
    <m/>
    <n v="0"/>
    <n v="0"/>
    <n v="0"/>
  </r>
  <r>
    <s v="02/11/2024"/>
    <s v="GA"/>
    <x v="3"/>
    <s v="TikTok"/>
    <n v="187.49"/>
    <n v="1"/>
    <s v="Completed"/>
    <x v="41"/>
    <x v="2"/>
    <m/>
    <m/>
    <m/>
    <m/>
    <m/>
    <n v="0"/>
    <n v="0"/>
    <n v="0"/>
  </r>
  <r>
    <s v="02/11/2024"/>
    <s v="GA"/>
    <x v="5"/>
    <s v="Spotify"/>
    <n v="159.99"/>
    <n v="1"/>
    <s v="Completed"/>
    <x v="41"/>
    <x v="3"/>
    <m/>
    <m/>
    <m/>
    <m/>
    <m/>
    <n v="0"/>
    <n v="0"/>
    <n v="0"/>
  </r>
  <r>
    <s v="02/11/2024"/>
    <s v="GA"/>
    <x v="0"/>
    <s v="Instagram"/>
    <n v="212.49"/>
    <n v="1"/>
    <s v="Completed"/>
    <x v="41"/>
    <x v="0"/>
    <s v="instagram_promo"/>
    <n v="1921.2"/>
    <n v="66381"/>
    <n v="1601"/>
    <s v="texas"/>
    <n v="2.4118347117398051E-2"/>
    <n v="1.2"/>
    <n v="6.2460961898813238E-4"/>
  </r>
  <r>
    <s v="02/11/2024"/>
    <s v="GA"/>
    <x v="3"/>
    <s v="Spotify"/>
    <n v="149.99"/>
    <n v="2"/>
    <s v="Completed"/>
    <x v="41"/>
    <x v="3"/>
    <m/>
    <m/>
    <m/>
    <m/>
    <m/>
    <n v="0"/>
    <n v="0"/>
    <n v="0"/>
  </r>
  <r>
    <s v="02/11/2024"/>
    <s v="GA"/>
    <x v="3"/>
    <s v="TikTok"/>
    <n v="149.99"/>
    <n v="1"/>
    <s v="Completed"/>
    <x v="41"/>
    <x v="2"/>
    <m/>
    <m/>
    <m/>
    <m/>
    <m/>
    <n v="0"/>
    <n v="0"/>
    <n v="0"/>
  </r>
  <r>
    <s v="02/11/2024"/>
    <s v="GA"/>
    <x v="5"/>
    <s v="Instagram"/>
    <n v="199.99"/>
    <n v="2"/>
    <s v="Completed"/>
    <x v="41"/>
    <x v="0"/>
    <s v="instagram_promo"/>
    <n v="1921.2"/>
    <n v="66381"/>
    <n v="1601"/>
    <s v="texas"/>
    <n v="2.4118347117398051E-2"/>
    <n v="1.2"/>
    <n v="1.2492192379762648E-3"/>
  </r>
  <r>
    <s v="02/11/2024"/>
    <s v="GA"/>
    <x v="4"/>
    <s v="Instagram"/>
    <n v="212.49"/>
    <n v="1"/>
    <s v="Completed"/>
    <x v="41"/>
    <x v="0"/>
    <s v="instagram_promo"/>
    <n v="1921.2"/>
    <n v="66381"/>
    <n v="1601"/>
    <s v="texas"/>
    <n v="2.4118347117398051E-2"/>
    <n v="1.2"/>
    <n v="6.2460961898813238E-4"/>
  </r>
  <r>
    <s v="02/11/2024"/>
    <s v="GA"/>
    <x v="3"/>
    <s v="TikTok"/>
    <n v="149.99"/>
    <n v="1"/>
    <s v="Completed"/>
    <x v="41"/>
    <x v="2"/>
    <m/>
    <m/>
    <m/>
    <m/>
    <m/>
    <n v="0"/>
    <n v="0"/>
    <n v="0"/>
  </r>
  <r>
    <s v="02/11/2024"/>
    <s v="GA"/>
    <x v="4"/>
    <s v="Blog"/>
    <n v="212.49"/>
    <n v="2"/>
    <s v="Completed"/>
    <x v="41"/>
    <x v="1"/>
    <s v="blog_promo"/>
    <n v="715.5"/>
    <n v="37162"/>
    <n v="795"/>
    <s v="TEX"/>
    <n v="2.1392820623217266E-2"/>
    <n v="0.9"/>
    <n v="2.5157232704402514E-3"/>
  </r>
  <r>
    <s v="02/11/2024"/>
    <s v="GA"/>
    <x v="3"/>
    <s v="Blog"/>
    <n v="149.99"/>
    <n v="1"/>
    <s v="Completed"/>
    <x v="41"/>
    <x v="1"/>
    <s v="blog_promo"/>
    <n v="715.5"/>
    <n v="37162"/>
    <n v="795"/>
    <s v="TEX"/>
    <n v="2.1392820623217266E-2"/>
    <n v="0.9"/>
    <n v="1.2578616352201257E-3"/>
  </r>
  <r>
    <s v="02/11/2024"/>
    <s v="GA"/>
    <x v="3"/>
    <s v="Instagram"/>
    <n v="149.99"/>
    <n v="2"/>
    <s v="Completed"/>
    <x v="41"/>
    <x v="0"/>
    <s v="instagram_promo"/>
    <n v="1921.2"/>
    <n v="66381"/>
    <n v="1601"/>
    <s v="texas"/>
    <n v="2.4118347117398051E-2"/>
    <n v="1.2"/>
    <n v="1.2492192379762648E-3"/>
  </r>
  <r>
    <s v="02/11/2024"/>
    <m/>
    <x v="2"/>
    <s v="Instagram"/>
    <n v="179.99"/>
    <n v="1"/>
    <s v="Completed"/>
    <x v="41"/>
    <x v="0"/>
    <s v="instagram_promo"/>
    <n v="1921.2"/>
    <n v="66381"/>
    <n v="1601"/>
    <s v="texas"/>
    <n v="2.4118347117398051E-2"/>
    <n v="1.2"/>
    <n v="6.2460961898813238E-4"/>
  </r>
  <r>
    <s v="02/11/2024"/>
    <s v="GA"/>
    <x v="0"/>
    <s v="TikTok"/>
    <n v="169.99"/>
    <n v="2"/>
    <s v="Completed"/>
    <x v="41"/>
    <x v="2"/>
    <m/>
    <m/>
    <m/>
    <m/>
    <m/>
    <n v="0"/>
    <n v="0"/>
    <n v="0"/>
  </r>
  <r>
    <s v="02/11/2024"/>
    <s v="GA"/>
    <x v="5"/>
    <s v="Instagram"/>
    <n v="159.99"/>
    <n v="2"/>
    <s v="Completed"/>
    <x v="41"/>
    <x v="0"/>
    <s v="instagram_promo"/>
    <n v="1921.2"/>
    <n v="66381"/>
    <n v="1601"/>
    <s v="texas"/>
    <n v="2.4118347117398051E-2"/>
    <n v="1.2"/>
    <n v="1.2492192379762648E-3"/>
  </r>
  <r>
    <s v="02/11/2024"/>
    <s v="GA"/>
    <x v="2"/>
    <s v="Blog"/>
    <n v="179.99"/>
    <n v="2"/>
    <s v="Completed"/>
    <x v="41"/>
    <x v="1"/>
    <s v="blog_promo"/>
    <n v="715.5"/>
    <n v="37162"/>
    <n v="795"/>
    <s v="TEX"/>
    <n v="2.1392820623217266E-2"/>
    <n v="0.9"/>
    <n v="2.5157232704402514E-3"/>
  </r>
  <r>
    <s v="02/11/2024"/>
    <s v="GA"/>
    <x v="4"/>
    <s v="Spotify"/>
    <n v="169.99"/>
    <n v="1"/>
    <s v="Completed"/>
    <x v="41"/>
    <x v="3"/>
    <m/>
    <m/>
    <m/>
    <m/>
    <m/>
    <n v="0"/>
    <n v="0"/>
    <n v="0"/>
  </r>
  <r>
    <s v="02/11/2024"/>
    <s v="GA"/>
    <x v="3"/>
    <s v="Instagram"/>
    <n v="149.99"/>
    <n v="2"/>
    <s v="Completed"/>
    <x v="41"/>
    <x v="0"/>
    <s v="instagram_promo"/>
    <n v="1921.2"/>
    <n v="66381"/>
    <n v="1601"/>
    <s v="texas"/>
    <n v="2.4118347117398051E-2"/>
    <n v="1.2"/>
    <n v="1.2492192379762648E-3"/>
  </r>
  <r>
    <s v="02/11/2024"/>
    <s v="VIP"/>
    <x v="3"/>
    <s v="Instagram"/>
    <n v="299.99"/>
    <n v="4"/>
    <s v="Completed"/>
    <x v="41"/>
    <x v="0"/>
    <s v="instagram_promo"/>
    <n v="1921.2"/>
    <n v="66381"/>
    <n v="1601"/>
    <s v="texas"/>
    <n v="2.4118347117398051E-2"/>
    <n v="1.2"/>
    <n v="2.4984384759525295E-3"/>
  </r>
  <r>
    <s v="02/11/2024"/>
    <s v="GA"/>
    <x v="2"/>
    <s v="Blog"/>
    <n v="179.99"/>
    <n v="2"/>
    <s v="Completed"/>
    <x v="41"/>
    <x v="1"/>
    <s v="blog_promo"/>
    <n v="715.5"/>
    <n v="37162"/>
    <n v="795"/>
    <s v="TEX"/>
    <n v="2.1392820623217266E-2"/>
    <n v="0.9"/>
    <n v="2.5157232704402514E-3"/>
  </r>
  <r>
    <s v="02/11/2024"/>
    <s v="GA"/>
    <x v="0"/>
    <s v="Instagram"/>
    <n v="212.49"/>
    <n v="1"/>
    <s v="Completed"/>
    <x v="41"/>
    <x v="0"/>
    <s v="instagram_promo"/>
    <n v="1921.2"/>
    <n v="66381"/>
    <n v="1601"/>
    <s v="texas"/>
    <n v="2.4118347117398051E-2"/>
    <n v="1.2"/>
    <n v="6.2460961898813238E-4"/>
  </r>
  <r>
    <s v="02/11/2024"/>
    <s v="GA"/>
    <x v="5"/>
    <s v="Blog"/>
    <n v="159.99"/>
    <n v="2"/>
    <s v="Completed"/>
    <x v="41"/>
    <x v="1"/>
    <s v="blog_promo"/>
    <n v="715.5"/>
    <n v="37162"/>
    <n v="795"/>
    <s v="TEX"/>
    <n v="2.1392820623217266E-2"/>
    <n v="0.9"/>
    <n v="2.5157232704402514E-3"/>
  </r>
  <r>
    <s v="02/11/2024"/>
    <s v="GA"/>
    <x v="5"/>
    <s v="Spotify"/>
    <n v="159.99"/>
    <n v="2"/>
    <s v="Completed"/>
    <x v="41"/>
    <x v="3"/>
    <m/>
    <m/>
    <m/>
    <m/>
    <m/>
    <n v="0"/>
    <n v="0"/>
    <n v="0"/>
  </r>
  <r>
    <s v="02/11/2024"/>
    <s v="GA"/>
    <x v="3"/>
    <s v="Instagram"/>
    <n v="149.99"/>
    <n v="3"/>
    <s v="Completed"/>
    <x v="41"/>
    <x v="0"/>
    <s v="instagram_promo"/>
    <n v="1921.2"/>
    <n v="66381"/>
    <n v="1601"/>
    <s v="texas"/>
    <n v="2.4118347117398051E-2"/>
    <n v="1.2"/>
    <n v="1.8738288569643974E-3"/>
  </r>
  <r>
    <s v="02/11/2024"/>
    <s v="GA"/>
    <x v="2"/>
    <s v="Spotify"/>
    <n v="224.99"/>
    <n v="1"/>
    <s v="Completed"/>
    <x v="41"/>
    <x v="3"/>
    <m/>
    <m/>
    <m/>
    <m/>
    <m/>
    <n v="0"/>
    <n v="0"/>
    <n v="0"/>
  </r>
  <r>
    <s v="02/11/2024"/>
    <s v="GA"/>
    <x v="6"/>
    <s v="Spotify"/>
    <n v="249.99"/>
    <n v="1"/>
    <s v="Completed"/>
    <x v="41"/>
    <x v="3"/>
    <m/>
    <m/>
    <m/>
    <m/>
    <m/>
    <n v="0"/>
    <n v="0"/>
    <n v="0"/>
  </r>
  <r>
    <s v="02/11/2024"/>
    <s v="GA"/>
    <x v="3"/>
    <s v="Instagram"/>
    <n v="187.49"/>
    <n v="2"/>
    <s v="Completed"/>
    <x v="41"/>
    <x v="0"/>
    <s v="instagram_promo"/>
    <n v="1921.2"/>
    <n v="66381"/>
    <n v="1601"/>
    <s v="texas"/>
    <n v="2.4118347117398051E-2"/>
    <n v="1.2"/>
    <n v="1.2492192379762648E-3"/>
  </r>
  <r>
    <s v="02/11/2024"/>
    <s v="GA"/>
    <x v="3"/>
    <s v="Blog"/>
    <n v="187.49"/>
    <n v="1"/>
    <s v="Completed"/>
    <x v="41"/>
    <x v="1"/>
    <s v="blog_promo"/>
    <n v="715.5"/>
    <n v="37162"/>
    <n v="795"/>
    <s v="TEX"/>
    <n v="2.1392820623217266E-2"/>
    <n v="0.9"/>
    <n v="1.2578616352201257E-3"/>
  </r>
  <r>
    <s v="02/11/2024"/>
    <s v="GA"/>
    <x v="5"/>
    <s v="Spotify"/>
    <n v="159.99"/>
    <n v="2"/>
    <s v="Completed"/>
    <x v="41"/>
    <x v="3"/>
    <m/>
    <m/>
    <m/>
    <m/>
    <m/>
    <n v="0"/>
    <n v="0"/>
    <n v="0"/>
  </r>
  <r>
    <s v="02/11/2024"/>
    <s v="GA"/>
    <x v="2"/>
    <s v="Spotify"/>
    <n v="179.99"/>
    <n v="1"/>
    <s v="Completed"/>
    <x v="41"/>
    <x v="3"/>
    <m/>
    <m/>
    <m/>
    <m/>
    <m/>
    <n v="0"/>
    <n v="0"/>
    <n v="0"/>
  </r>
  <r>
    <s v="02/11/2024"/>
    <s v="GA"/>
    <x v="3"/>
    <s v="Spotify"/>
    <n v="149.99"/>
    <n v="1"/>
    <s v="Completed"/>
    <x v="41"/>
    <x v="3"/>
    <m/>
    <m/>
    <m/>
    <m/>
    <m/>
    <n v="0"/>
    <n v="0"/>
    <n v="0"/>
  </r>
  <r>
    <s v="02/11/2024"/>
    <s v="GA"/>
    <x v="0"/>
    <s v="Instagram"/>
    <n v="212.49"/>
    <n v="2"/>
    <s v="Completed"/>
    <x v="41"/>
    <x v="0"/>
    <s v="instagram_promo"/>
    <n v="1921.2"/>
    <n v="66381"/>
    <n v="1601"/>
    <s v="texas"/>
    <n v="2.4118347117398051E-2"/>
    <n v="1.2"/>
    <n v="1.2492192379762648E-3"/>
  </r>
  <r>
    <s v="02/11/2024"/>
    <s v="GA"/>
    <x v="1"/>
    <s v="Instagram"/>
    <n v="249.99"/>
    <n v="3"/>
    <s v="Completed"/>
    <x v="41"/>
    <x v="0"/>
    <s v="instagram_promo"/>
    <n v="1921.2"/>
    <n v="66381"/>
    <n v="1601"/>
    <s v="texas"/>
    <n v="2.4118347117398051E-2"/>
    <n v="1.2"/>
    <n v="1.8738288569643974E-3"/>
  </r>
  <r>
    <s v="02/11/2024"/>
    <s v="GA"/>
    <x v="5"/>
    <s v="Instagram"/>
    <n v="159.99"/>
    <n v="3"/>
    <s v="Completed"/>
    <x v="41"/>
    <x v="0"/>
    <s v="instagram_promo"/>
    <n v="1921.2"/>
    <n v="66381"/>
    <n v="1601"/>
    <s v="texas"/>
    <n v="2.4118347117398051E-2"/>
    <n v="1.2"/>
    <n v="1.8738288569643974E-3"/>
  </r>
  <r>
    <s v="02/11/2024"/>
    <s v="GA"/>
    <x v="5"/>
    <s v="Spotify"/>
    <n v="199.99"/>
    <n v="1"/>
    <s v="Completed"/>
    <x v="41"/>
    <x v="3"/>
    <m/>
    <m/>
    <m/>
    <m/>
    <m/>
    <n v="0"/>
    <n v="0"/>
    <n v="0"/>
  </r>
  <r>
    <s v="02/11/2024"/>
    <s v="GA"/>
    <x v="3"/>
    <s v="Spotify"/>
    <n v="187.49"/>
    <n v="2"/>
    <s v="Completed"/>
    <x v="41"/>
    <x v="3"/>
    <m/>
    <m/>
    <m/>
    <m/>
    <m/>
    <n v="0"/>
    <n v="0"/>
    <n v="0"/>
  </r>
  <r>
    <s v="02/11/2024"/>
    <s v="GA"/>
    <x v="4"/>
    <s v="Blog"/>
    <n v="169.99"/>
    <n v="2"/>
    <s v="Completed"/>
    <x v="41"/>
    <x v="1"/>
    <s v="blog_promo"/>
    <n v="715.5"/>
    <n v="37162"/>
    <n v="795"/>
    <s v="TEX"/>
    <n v="2.1392820623217266E-2"/>
    <n v="0.9"/>
    <n v="2.5157232704402514E-3"/>
  </r>
  <r>
    <s v="02/11/2024"/>
    <s v="GA"/>
    <x v="5"/>
    <s v="TikTok"/>
    <n v="159.99"/>
    <n v="2"/>
    <s v="Completed"/>
    <x v="41"/>
    <x v="2"/>
    <m/>
    <m/>
    <m/>
    <m/>
    <m/>
    <n v="0"/>
    <n v="0"/>
    <n v="0"/>
  </r>
  <r>
    <s v="02/11/2024"/>
    <s v="GA"/>
    <x v="1"/>
    <s v="Blog"/>
    <n v="199.99"/>
    <n v="1"/>
    <s v="Completed"/>
    <x v="41"/>
    <x v="1"/>
    <s v="blog_promo"/>
    <n v="715.5"/>
    <n v="37162"/>
    <n v="795"/>
    <s v="TEX"/>
    <n v="2.1392820623217266E-2"/>
    <n v="0.9"/>
    <n v="1.2578616352201257E-3"/>
  </r>
  <r>
    <s v="02/11/2024"/>
    <s v="GA"/>
    <x v="4"/>
    <s v="Instagram"/>
    <n v="212.49"/>
    <n v="1"/>
    <s v="Completed"/>
    <x v="41"/>
    <x v="0"/>
    <s v="instagram_promo"/>
    <n v="1921.2"/>
    <n v="66381"/>
    <n v="1601"/>
    <s v="texas"/>
    <n v="2.4118347117398051E-2"/>
    <n v="1.2"/>
    <n v="6.2460961898813238E-4"/>
  </r>
  <r>
    <s v="02/11/2024"/>
    <s v="GA"/>
    <x v="1"/>
    <s v="Blog"/>
    <n v="199.99"/>
    <n v="1"/>
    <s v="Completed"/>
    <x v="41"/>
    <x v="1"/>
    <s v="blog_promo"/>
    <n v="715.5"/>
    <n v="37162"/>
    <n v="795"/>
    <s v="TEX"/>
    <n v="2.1392820623217266E-2"/>
    <n v="0.9"/>
    <n v="1.2578616352201257E-3"/>
  </r>
  <r>
    <s v="02/11/2024"/>
    <s v="GA"/>
    <x v="2"/>
    <s v="Spotify"/>
    <n v="179.99"/>
    <n v="1"/>
    <s v="Completed"/>
    <x v="41"/>
    <x v="3"/>
    <m/>
    <m/>
    <m/>
    <m/>
    <m/>
    <n v="0"/>
    <n v="0"/>
    <n v="0"/>
  </r>
  <r>
    <s v="02/11/2024"/>
    <s v="GA"/>
    <x v="3"/>
    <s v="Spotify"/>
    <n v="149.99"/>
    <n v="1"/>
    <s v="Completed"/>
    <x v="41"/>
    <x v="3"/>
    <m/>
    <m/>
    <m/>
    <m/>
    <m/>
    <n v="0"/>
    <n v="0"/>
    <n v="0"/>
  </r>
  <r>
    <s v="02/11/2024"/>
    <s v="VIP"/>
    <x v="3"/>
    <s v="Instagram"/>
    <n v="299.99"/>
    <n v="1"/>
    <s v="Completed"/>
    <x v="41"/>
    <x v="0"/>
    <s v="instagram_promo"/>
    <n v="1921.2"/>
    <n v="66381"/>
    <n v="1601"/>
    <s v="texas"/>
    <n v="2.4118347117398051E-2"/>
    <n v="1.2"/>
    <n v="6.2460961898813238E-4"/>
  </r>
  <r>
    <s v="02/11/2024"/>
    <s v="GA"/>
    <x v="3"/>
    <s v="Instagram"/>
    <n v="149.99"/>
    <n v="3"/>
    <s v="Completed"/>
    <x v="41"/>
    <x v="0"/>
    <s v="instagram_promo"/>
    <n v="1921.2"/>
    <n v="66381"/>
    <n v="1601"/>
    <s v="texas"/>
    <n v="2.4118347117398051E-2"/>
    <n v="1.2"/>
    <n v="1.8738288569643974E-3"/>
  </r>
  <r>
    <s v="02/11/2024"/>
    <s v="GA"/>
    <x v="1"/>
    <s v="Instagram"/>
    <n v="199.99"/>
    <n v="1"/>
    <s v="Completed"/>
    <x v="41"/>
    <x v="0"/>
    <s v="instagram_promo"/>
    <n v="1921.2"/>
    <n v="66381"/>
    <n v="1601"/>
    <s v="texas"/>
    <n v="2.4118347117398051E-2"/>
    <n v="1.2"/>
    <n v="6.2460961898813238E-4"/>
  </r>
  <r>
    <s v="02/11/2024"/>
    <s v="GA"/>
    <x v="0"/>
    <s v="Instagram"/>
    <n v="212.49"/>
    <n v="2"/>
    <s v="Completed"/>
    <x v="41"/>
    <x v="0"/>
    <s v="instagram_promo"/>
    <n v="1921.2"/>
    <n v="66381"/>
    <n v="1601"/>
    <s v="texas"/>
    <n v="2.4118347117398051E-2"/>
    <n v="1.2"/>
    <n v="1.2492192379762648E-3"/>
  </r>
  <r>
    <s v="02/11/2024"/>
    <s v="GA"/>
    <x v="2"/>
    <s v="Spotify"/>
    <n v="224.99"/>
    <n v="1"/>
    <s v="Completed"/>
    <x v="41"/>
    <x v="3"/>
    <m/>
    <m/>
    <m/>
    <m/>
    <m/>
    <n v="0"/>
    <n v="0"/>
    <n v="0"/>
  </r>
  <r>
    <s v="02/11/2024"/>
    <s v="GA"/>
    <x v="5"/>
    <s v="Blog"/>
    <n v="159.99"/>
    <n v="4"/>
    <s v="Completed"/>
    <x v="41"/>
    <x v="1"/>
    <s v="blog_promo"/>
    <n v="715.5"/>
    <n v="37162"/>
    <n v="795"/>
    <s v="TEX"/>
    <n v="2.1392820623217266E-2"/>
    <n v="0.9"/>
    <n v="5.0314465408805029E-3"/>
  </r>
  <r>
    <s v="02/11/2024"/>
    <m/>
    <x v="2"/>
    <s v="Blog"/>
    <n v="179.99"/>
    <n v="1"/>
    <s v="Completed"/>
    <x v="41"/>
    <x v="1"/>
    <s v="blog_promo"/>
    <n v="715.5"/>
    <n v="37162"/>
    <n v="795"/>
    <s v="TEX"/>
    <n v="2.1392820623217266E-2"/>
    <n v="0.9"/>
    <n v="1.2578616352201257E-3"/>
  </r>
  <r>
    <s v="02/11/2024"/>
    <s v="GA"/>
    <x v="5"/>
    <s v="Blog"/>
    <n v="159.99"/>
    <n v="2"/>
    <s v="Completed"/>
    <x v="41"/>
    <x v="1"/>
    <s v="blog_promo"/>
    <n v="715.5"/>
    <n v="37162"/>
    <n v="795"/>
    <s v="TEX"/>
    <n v="2.1392820623217266E-2"/>
    <n v="0.9"/>
    <n v="2.5157232704402514E-3"/>
  </r>
  <r>
    <s v="02/11/2024"/>
    <s v="VIP"/>
    <x v="3"/>
    <s v="Spotify"/>
    <n v="299.99"/>
    <n v="3"/>
    <s v="Completed"/>
    <x v="41"/>
    <x v="3"/>
    <m/>
    <m/>
    <m/>
    <m/>
    <m/>
    <n v="0"/>
    <n v="0"/>
    <n v="0"/>
  </r>
  <r>
    <s v="02/11/2024"/>
    <s v="GA"/>
    <x v="4"/>
    <s v="TikTok"/>
    <n v="169.99"/>
    <n v="2"/>
    <s v="Completed"/>
    <x v="41"/>
    <x v="2"/>
    <m/>
    <m/>
    <m/>
    <m/>
    <m/>
    <n v="0"/>
    <n v="0"/>
    <n v="0"/>
  </r>
  <r>
    <s v="02/11/2024"/>
    <s v="VIP"/>
    <x v="0"/>
    <s v="TikTok"/>
    <n v="339.99"/>
    <n v="1"/>
    <s v="Completed"/>
    <x v="41"/>
    <x v="2"/>
    <m/>
    <m/>
    <m/>
    <m/>
    <m/>
    <n v="0"/>
    <n v="0"/>
    <n v="0"/>
  </r>
  <r>
    <s v="02/11/2024"/>
    <s v="GA"/>
    <x v="0"/>
    <s v="Instagram"/>
    <n v="169.99"/>
    <n v="3"/>
    <s v="Completed"/>
    <x v="41"/>
    <x v="0"/>
    <s v="instagram_promo"/>
    <n v="1921.2"/>
    <n v="66381"/>
    <n v="1601"/>
    <s v="texas"/>
    <n v="2.4118347117398051E-2"/>
    <n v="1.2"/>
    <n v="1.8738288569643974E-3"/>
  </r>
  <r>
    <s v="02/11/2024"/>
    <s v="GA"/>
    <x v="3"/>
    <s v="Spotify"/>
    <n v="187.49"/>
    <n v="1"/>
    <s v="Completed"/>
    <x v="41"/>
    <x v="3"/>
    <m/>
    <m/>
    <m/>
    <m/>
    <m/>
    <n v="0"/>
    <n v="0"/>
    <n v="0"/>
  </r>
  <r>
    <s v="02/11/2024"/>
    <s v="GA"/>
    <x v="2"/>
    <s v="Blog"/>
    <n v="179.99"/>
    <n v="2"/>
    <s v="Completed"/>
    <x v="41"/>
    <x v="1"/>
    <s v="blog_promo"/>
    <n v="715.5"/>
    <n v="37162"/>
    <n v="795"/>
    <s v="TEX"/>
    <n v="2.1392820623217266E-2"/>
    <n v="0.9"/>
    <n v="2.5157232704402514E-3"/>
  </r>
  <r>
    <s v="02/11/2024"/>
    <s v="GA"/>
    <x v="5"/>
    <s v="Blog"/>
    <n v="199.99"/>
    <n v="1"/>
    <s v="Completed"/>
    <x v="41"/>
    <x v="1"/>
    <s v="blog_promo"/>
    <n v="715.5"/>
    <n v="37162"/>
    <n v="795"/>
    <s v="TEX"/>
    <n v="2.1392820623217266E-2"/>
    <n v="0.9"/>
    <n v="1.2578616352201257E-3"/>
  </r>
  <r>
    <s v="02/11/2024"/>
    <m/>
    <x v="3"/>
    <s v="Instagram"/>
    <n v="149.99"/>
    <n v="2"/>
    <s v="Completed"/>
    <x v="41"/>
    <x v="0"/>
    <s v="instagram_promo"/>
    <n v="1921.2"/>
    <n v="66381"/>
    <n v="1601"/>
    <s v="texas"/>
    <n v="2.4118347117398051E-2"/>
    <n v="1.2"/>
    <n v="1.2492192379762648E-3"/>
  </r>
  <r>
    <s v="02/11/2024"/>
    <s v="GA"/>
    <x v="1"/>
    <s v="Spotify"/>
    <n v="199.99"/>
    <n v="2"/>
    <s v="Completed"/>
    <x v="41"/>
    <x v="3"/>
    <m/>
    <m/>
    <m/>
    <m/>
    <m/>
    <n v="0"/>
    <n v="0"/>
    <n v="0"/>
  </r>
  <r>
    <s v="02/11/2024"/>
    <s v="GA"/>
    <x v="0"/>
    <s v="Blog"/>
    <n v="212.49"/>
    <n v="1"/>
    <s v="Completed"/>
    <x v="41"/>
    <x v="1"/>
    <s v="blog_promo"/>
    <n v="715.5"/>
    <n v="37162"/>
    <n v="795"/>
    <s v="TEX"/>
    <n v="2.1392820623217266E-2"/>
    <n v="0.9"/>
    <n v="1.2578616352201257E-3"/>
  </r>
  <r>
    <s v="02/11/2024"/>
    <m/>
    <x v="4"/>
    <s v="TikTok"/>
    <n v="169.99"/>
    <n v="1"/>
    <s v="Completed"/>
    <x v="41"/>
    <x v="2"/>
    <m/>
    <m/>
    <m/>
    <m/>
    <m/>
    <n v="0"/>
    <n v="0"/>
    <n v="0"/>
  </r>
  <r>
    <s v="02/11/2024"/>
    <s v="GA"/>
    <x v="5"/>
    <s v="TikTok"/>
    <n v="159.99"/>
    <n v="2"/>
    <s v="Completed"/>
    <x v="41"/>
    <x v="2"/>
    <m/>
    <m/>
    <m/>
    <m/>
    <m/>
    <n v="0"/>
    <n v="0"/>
    <n v="0"/>
  </r>
  <r>
    <s v="02/11/2024"/>
    <s v="VIP"/>
    <x v="0"/>
    <s v="Instagram"/>
    <n v="339.99"/>
    <n v="1"/>
    <s v="Completed"/>
    <x v="41"/>
    <x v="0"/>
    <s v="instagram_promo"/>
    <n v="1921.2"/>
    <n v="66381"/>
    <n v="1601"/>
    <s v="texas"/>
    <n v="2.4118347117398051E-2"/>
    <n v="1.2"/>
    <n v="6.2460961898813238E-4"/>
  </r>
  <r>
    <s v="02/11/2024"/>
    <s v="GA"/>
    <x v="2"/>
    <s v="TikTok"/>
    <n v="179.99"/>
    <n v="1"/>
    <s v="Completed"/>
    <x v="41"/>
    <x v="2"/>
    <m/>
    <m/>
    <m/>
    <m/>
    <m/>
    <n v="0"/>
    <n v="0"/>
    <n v="0"/>
  </r>
  <r>
    <s v="02/11/2024"/>
    <s v="GA"/>
    <x v="4"/>
    <s v="Blog"/>
    <n v="169.99"/>
    <n v="1"/>
    <s v="Completed"/>
    <x v="41"/>
    <x v="1"/>
    <s v="blog_promo"/>
    <n v="715.5"/>
    <n v="37162"/>
    <n v="795"/>
    <s v="TEX"/>
    <n v="2.1392820623217266E-2"/>
    <n v="0.9"/>
    <n v="1.2578616352201257E-3"/>
  </r>
  <r>
    <s v="02/11/2024"/>
    <s v="GA"/>
    <x v="4"/>
    <s v="Instagram"/>
    <n v="212.49"/>
    <n v="1"/>
    <s v="Completed"/>
    <x v="41"/>
    <x v="0"/>
    <s v="instagram_promo"/>
    <n v="1921.2"/>
    <n v="66381"/>
    <n v="1601"/>
    <s v="texas"/>
    <n v="2.4118347117398051E-2"/>
    <n v="1.2"/>
    <n v="6.2460961898813238E-4"/>
  </r>
  <r>
    <s v="02/11/2024"/>
    <s v="GA"/>
    <x v="1"/>
    <s v="TikTok"/>
    <n v="199.99"/>
    <n v="1"/>
    <s v="Completed"/>
    <x v="41"/>
    <x v="2"/>
    <m/>
    <m/>
    <m/>
    <m/>
    <m/>
    <n v="0"/>
    <n v="0"/>
    <n v="0"/>
  </r>
  <r>
    <s v="02/11/2024"/>
    <s v="VIP"/>
    <x v="2"/>
    <s v="Instagram"/>
    <n v="359.99"/>
    <n v="2"/>
    <s v="Completed"/>
    <x v="41"/>
    <x v="0"/>
    <s v="instagram_promo"/>
    <n v="1921.2"/>
    <n v="66381"/>
    <n v="1601"/>
    <s v="texas"/>
    <n v="2.4118347117398051E-2"/>
    <n v="1.2"/>
    <n v="1.2492192379762648E-3"/>
  </r>
  <r>
    <s v="02/11/2024"/>
    <s v="VIP"/>
    <x v="2"/>
    <s v="Instagram"/>
    <n v="359.99"/>
    <n v="1"/>
    <s v="Completed"/>
    <x v="41"/>
    <x v="0"/>
    <s v="instagram_promo"/>
    <n v="1921.2"/>
    <n v="66381"/>
    <n v="1601"/>
    <s v="texas"/>
    <n v="2.4118347117398051E-2"/>
    <n v="1.2"/>
    <n v="6.2460961898813238E-4"/>
  </r>
  <r>
    <s v="02/11/2024"/>
    <m/>
    <x v="4"/>
    <s v="Spotify"/>
    <n v="169.99"/>
    <n v="1"/>
    <s v="Completed"/>
    <x v="41"/>
    <x v="3"/>
    <m/>
    <m/>
    <m/>
    <m/>
    <m/>
    <n v="0"/>
    <n v="0"/>
    <n v="0"/>
  </r>
  <r>
    <s v="02/11/2024"/>
    <s v="GA"/>
    <x v="5"/>
    <s v="TikTok"/>
    <n v="159.99"/>
    <n v="1"/>
    <s v="Completed"/>
    <x v="41"/>
    <x v="2"/>
    <m/>
    <m/>
    <m/>
    <m/>
    <m/>
    <n v="0"/>
    <n v="0"/>
    <n v="0"/>
  </r>
  <r>
    <s v="02/11/2024"/>
    <s v="VIP"/>
    <x v="4"/>
    <s v="Instagram"/>
    <n v="339.99"/>
    <n v="1"/>
    <s v="Completed"/>
    <x v="41"/>
    <x v="0"/>
    <s v="instagram_promo"/>
    <n v="1921.2"/>
    <n v="66381"/>
    <n v="1601"/>
    <s v="texas"/>
    <n v="2.4118347117398051E-2"/>
    <n v="1.2"/>
    <n v="6.2460961898813238E-4"/>
  </r>
  <r>
    <s v="02/11/2024"/>
    <s v="GA"/>
    <x v="4"/>
    <s v="Instagram"/>
    <n v="169.99"/>
    <n v="3"/>
    <s v="Completed"/>
    <x v="41"/>
    <x v="0"/>
    <s v="instagram_promo"/>
    <n v="1921.2"/>
    <n v="66381"/>
    <n v="1601"/>
    <s v="texas"/>
    <n v="2.4118347117398051E-2"/>
    <n v="1.2"/>
    <n v="1.8738288569643974E-3"/>
  </r>
  <r>
    <s v="02/11/2024"/>
    <s v="GA"/>
    <x v="1"/>
    <s v="Instagram"/>
    <n v="199.99"/>
    <n v="2"/>
    <s v="Completed"/>
    <x v="41"/>
    <x v="0"/>
    <s v="instagram_promo"/>
    <n v="1921.2"/>
    <n v="66381"/>
    <n v="1601"/>
    <s v="texas"/>
    <n v="2.4118347117398051E-2"/>
    <n v="1.2"/>
    <n v="1.2492192379762648E-3"/>
  </r>
  <r>
    <s v="02/11/2024"/>
    <s v="GA"/>
    <x v="4"/>
    <s v="Spotify"/>
    <n v="169.99"/>
    <n v="3"/>
    <s v="Completed"/>
    <x v="41"/>
    <x v="3"/>
    <m/>
    <m/>
    <m/>
    <m/>
    <m/>
    <n v="0"/>
    <n v="0"/>
    <n v="0"/>
  </r>
  <r>
    <s v="02/11/2024"/>
    <s v="GA"/>
    <x v="5"/>
    <s v="Spotify"/>
    <n v="199.99"/>
    <n v="1"/>
    <s v="Completed"/>
    <x v="41"/>
    <x v="3"/>
    <m/>
    <m/>
    <m/>
    <m/>
    <m/>
    <n v="0"/>
    <n v="0"/>
    <n v="0"/>
  </r>
  <r>
    <s v="02/11/2024"/>
    <m/>
    <x v="3"/>
    <s v="Blog"/>
    <n v="149.99"/>
    <n v="1"/>
    <s v="Completed"/>
    <x v="41"/>
    <x v="1"/>
    <s v="blog_promo"/>
    <n v="715.5"/>
    <n v="37162"/>
    <n v="795"/>
    <s v="TEX"/>
    <n v="2.1392820623217266E-2"/>
    <n v="0.9"/>
    <n v="1.2578616352201257E-3"/>
  </r>
  <r>
    <s v="02/11/2024"/>
    <m/>
    <x v="5"/>
    <s v="Instagram"/>
    <n v="159.99"/>
    <n v="2"/>
    <s v="Completed"/>
    <x v="41"/>
    <x v="0"/>
    <s v="instagram_promo"/>
    <n v="1921.2"/>
    <n v="66381"/>
    <n v="1601"/>
    <s v="texas"/>
    <n v="2.4118347117398051E-2"/>
    <n v="1.2"/>
    <n v="1.2492192379762648E-3"/>
  </r>
  <r>
    <s v="02/11/2024"/>
    <s v="GA"/>
    <x v="4"/>
    <s v="TikTok"/>
    <n v="169.99"/>
    <n v="2"/>
    <s v="Completed"/>
    <x v="41"/>
    <x v="2"/>
    <m/>
    <m/>
    <m/>
    <m/>
    <m/>
    <n v="0"/>
    <n v="0"/>
    <n v="0"/>
  </r>
  <r>
    <s v="02/11/2024"/>
    <m/>
    <x v="4"/>
    <s v="Spotify"/>
    <n v="169.99"/>
    <n v="1"/>
    <s v="Completed"/>
    <x v="41"/>
    <x v="3"/>
    <m/>
    <m/>
    <m/>
    <m/>
    <m/>
    <n v="0"/>
    <n v="0"/>
    <n v="0"/>
  </r>
  <r>
    <s v="02/11/2024"/>
    <s v="GA"/>
    <x v="0"/>
    <s v="Blog"/>
    <n v="169.99"/>
    <n v="3"/>
    <s v="Completed"/>
    <x v="41"/>
    <x v="1"/>
    <s v="blog_promo"/>
    <n v="715.5"/>
    <n v="37162"/>
    <n v="795"/>
    <s v="TEX"/>
    <n v="2.1392820623217266E-2"/>
    <n v="0.9"/>
    <n v="3.7735849056603774E-3"/>
  </r>
  <r>
    <s v="02/11/2024"/>
    <s v="VIP"/>
    <x v="3"/>
    <s v="TikTok"/>
    <n v="299.99"/>
    <n v="2"/>
    <s v="Completed"/>
    <x v="41"/>
    <x v="2"/>
    <m/>
    <m/>
    <m/>
    <m/>
    <m/>
    <n v="0"/>
    <n v="0"/>
    <n v="0"/>
  </r>
  <r>
    <s v="02/11/2024"/>
    <s v="GA"/>
    <x v="3"/>
    <s v="TikTok"/>
    <n v="149.99"/>
    <n v="2"/>
    <s v="Completed"/>
    <x v="41"/>
    <x v="2"/>
    <m/>
    <m/>
    <m/>
    <m/>
    <m/>
    <n v="0"/>
    <n v="0"/>
    <n v="0"/>
  </r>
  <r>
    <s v="02/11/2024"/>
    <s v="VIP"/>
    <x v="3"/>
    <s v="TikTok"/>
    <n v="299.99"/>
    <n v="1"/>
    <s v="Completed"/>
    <x v="41"/>
    <x v="2"/>
    <m/>
    <m/>
    <m/>
    <m/>
    <m/>
    <n v="0"/>
    <n v="0"/>
    <n v="0"/>
  </r>
  <r>
    <s v="02/11/2024"/>
    <s v="GA"/>
    <x v="3"/>
    <s v="Spotify"/>
    <n v="187.49"/>
    <n v="3"/>
    <s v="Completed"/>
    <x v="41"/>
    <x v="3"/>
    <m/>
    <m/>
    <m/>
    <m/>
    <m/>
    <n v="0"/>
    <n v="0"/>
    <n v="0"/>
  </r>
  <r>
    <s v="02/11/2024"/>
    <s v="GA"/>
    <x v="1"/>
    <s v="Instagram"/>
    <n v="199.99"/>
    <n v="2"/>
    <s v="Completed"/>
    <x v="41"/>
    <x v="0"/>
    <s v="instagram_promo"/>
    <n v="1921.2"/>
    <n v="66381"/>
    <n v="1601"/>
    <s v="texas"/>
    <n v="2.4118347117398051E-2"/>
    <n v="1.2"/>
    <n v="1.2492192379762648E-3"/>
  </r>
  <r>
    <s v="02/11/2024"/>
    <s v="GA"/>
    <x v="2"/>
    <s v="Blog"/>
    <n v="224.99"/>
    <n v="2"/>
    <s v="Completed"/>
    <x v="41"/>
    <x v="1"/>
    <s v="blog_promo"/>
    <n v="715.5"/>
    <n v="37162"/>
    <n v="795"/>
    <s v="TEX"/>
    <n v="2.1392820623217266E-2"/>
    <n v="0.9"/>
    <n v="2.5157232704402514E-3"/>
  </r>
  <r>
    <s v="02/11/2024"/>
    <s v="GA"/>
    <x v="4"/>
    <s v="Spotify"/>
    <n v="169.99"/>
    <n v="1"/>
    <s v="Completed"/>
    <x v="41"/>
    <x v="3"/>
    <m/>
    <m/>
    <m/>
    <m/>
    <m/>
    <n v="0"/>
    <n v="0"/>
    <n v="0"/>
  </r>
  <r>
    <s v="02/11/2024"/>
    <s v="GA"/>
    <x v="2"/>
    <s v="Blog"/>
    <n v="179.99"/>
    <n v="1"/>
    <s v="Completed"/>
    <x v="41"/>
    <x v="1"/>
    <s v="blog_promo"/>
    <n v="715.5"/>
    <n v="37162"/>
    <n v="795"/>
    <s v="TEX"/>
    <n v="2.1392820623217266E-2"/>
    <n v="0.9"/>
    <n v="1.2578616352201257E-3"/>
  </r>
  <r>
    <s v="02/11/2024"/>
    <s v="GA"/>
    <x v="0"/>
    <s v="Instagram"/>
    <n v="169.99"/>
    <n v="3"/>
    <s v="Completed"/>
    <x v="41"/>
    <x v="0"/>
    <s v="instagram_promo"/>
    <n v="1921.2"/>
    <n v="66381"/>
    <n v="1601"/>
    <s v="texas"/>
    <n v="2.4118347117398051E-2"/>
    <n v="1.2"/>
    <n v="1.8738288569643974E-3"/>
  </r>
  <r>
    <s v="02/11/2024"/>
    <s v="GA"/>
    <x v="3"/>
    <s v="Instagram"/>
    <n v="149.99"/>
    <n v="2"/>
    <s v="Completed"/>
    <x v="41"/>
    <x v="0"/>
    <s v="instagram_promo"/>
    <n v="1921.2"/>
    <n v="66381"/>
    <n v="1601"/>
    <s v="texas"/>
    <n v="2.4118347117398051E-2"/>
    <n v="1.2"/>
    <n v="1.2492192379762648E-3"/>
  </r>
  <r>
    <s v="02/11/2024"/>
    <s v="GA"/>
    <x v="2"/>
    <s v="Spotify"/>
    <n v="179.99"/>
    <n v="1"/>
    <s v="Completed"/>
    <x v="41"/>
    <x v="3"/>
    <m/>
    <m/>
    <m/>
    <m/>
    <m/>
    <n v="0"/>
    <n v="0"/>
    <n v="0"/>
  </r>
  <r>
    <s v="02/11/2024"/>
    <s v="GA"/>
    <x v="5"/>
    <s v="Instagram"/>
    <n v="159.99"/>
    <n v="1"/>
    <s v="Completed"/>
    <x v="41"/>
    <x v="0"/>
    <s v="instagram_promo"/>
    <n v="1921.2"/>
    <n v="66381"/>
    <n v="1601"/>
    <s v="texas"/>
    <n v="2.4118347117398051E-2"/>
    <n v="1.2"/>
    <n v="6.2460961898813238E-4"/>
  </r>
  <r>
    <s v="02/11/2024"/>
    <m/>
    <x v="3"/>
    <s v="Instagram"/>
    <n v="149.99"/>
    <n v="1"/>
    <s v="Completed"/>
    <x v="41"/>
    <x v="0"/>
    <s v="instagram_promo"/>
    <n v="1921.2"/>
    <n v="66381"/>
    <n v="1601"/>
    <s v="texas"/>
    <n v="2.4118347117398051E-2"/>
    <n v="1.2"/>
    <n v="6.2460961898813238E-4"/>
  </r>
  <r>
    <s v="02/11/2024"/>
    <s v="GA"/>
    <x v="3"/>
    <s v="TikTok"/>
    <n v="187.49"/>
    <n v="2"/>
    <s v="Completed"/>
    <x v="41"/>
    <x v="2"/>
    <m/>
    <m/>
    <m/>
    <m/>
    <m/>
    <n v="0"/>
    <n v="0"/>
    <n v="0"/>
  </r>
  <r>
    <s v="02/11/2024"/>
    <s v="GA"/>
    <x v="2"/>
    <s v="Blog"/>
    <n v="179.99"/>
    <n v="3"/>
    <s v="Completed"/>
    <x v="41"/>
    <x v="1"/>
    <s v="blog_promo"/>
    <n v="715.5"/>
    <n v="37162"/>
    <n v="795"/>
    <s v="TEX"/>
    <n v="2.1392820623217266E-2"/>
    <n v="0.9"/>
    <n v="3.7735849056603774E-3"/>
  </r>
  <r>
    <s v="02/11/2024"/>
    <m/>
    <x v="2"/>
    <s v="TikTok"/>
    <n v="179.99"/>
    <n v="3"/>
    <s v="Completed"/>
    <x v="41"/>
    <x v="2"/>
    <m/>
    <m/>
    <m/>
    <m/>
    <m/>
    <n v="0"/>
    <n v="0"/>
    <n v="0"/>
  </r>
  <r>
    <s v="02/11/2024"/>
    <s v="GA"/>
    <x v="0"/>
    <s v="TikTok"/>
    <n v="169.99"/>
    <n v="1"/>
    <s v="Completed"/>
    <x v="41"/>
    <x v="2"/>
    <m/>
    <m/>
    <m/>
    <m/>
    <m/>
    <n v="0"/>
    <n v="0"/>
    <n v="0"/>
  </r>
  <r>
    <s v="02/11/2024"/>
    <s v="GA"/>
    <x v="3"/>
    <s v="Instagram"/>
    <n v="187.49"/>
    <n v="2"/>
    <s v="Completed"/>
    <x v="41"/>
    <x v="0"/>
    <s v="instagram_promo"/>
    <n v="1921.2"/>
    <n v="66381"/>
    <n v="1601"/>
    <s v="texas"/>
    <n v="2.4118347117398051E-2"/>
    <n v="1.2"/>
    <n v="1.2492192379762648E-3"/>
  </r>
  <r>
    <s v="02/11/2024"/>
    <s v="GA"/>
    <x v="3"/>
    <s v="Spotify"/>
    <n v="187.49"/>
    <n v="3"/>
    <s v="Completed"/>
    <x v="41"/>
    <x v="3"/>
    <m/>
    <m/>
    <m/>
    <m/>
    <m/>
    <n v="0"/>
    <n v="0"/>
    <n v="0"/>
  </r>
  <r>
    <s v="02/11/2024"/>
    <s v="GA"/>
    <x v="2"/>
    <s v="Instagram"/>
    <n v="179.99"/>
    <n v="1"/>
    <s v="Completed"/>
    <x v="41"/>
    <x v="0"/>
    <s v="instagram_promo"/>
    <n v="1921.2"/>
    <n v="66381"/>
    <n v="1601"/>
    <s v="texas"/>
    <n v="2.4118347117398051E-2"/>
    <n v="1.2"/>
    <n v="6.2460961898813238E-4"/>
  </r>
  <r>
    <s v="02/11/2024"/>
    <s v="GA"/>
    <x v="3"/>
    <s v="Instagram"/>
    <n v="149.99"/>
    <n v="1"/>
    <s v="Completed"/>
    <x v="41"/>
    <x v="0"/>
    <s v="instagram_promo"/>
    <n v="1921.2"/>
    <n v="66381"/>
    <n v="1601"/>
    <s v="texas"/>
    <n v="2.4118347117398051E-2"/>
    <n v="1.2"/>
    <n v="6.2460961898813238E-4"/>
  </r>
  <r>
    <s v="02/11/2024"/>
    <s v="GA"/>
    <x v="3"/>
    <s v="Instagram"/>
    <n v="187.49"/>
    <n v="1"/>
    <s v="Completed"/>
    <x v="41"/>
    <x v="0"/>
    <s v="instagram_promo"/>
    <n v="1921.2"/>
    <n v="66381"/>
    <n v="1601"/>
    <s v="texas"/>
    <n v="2.4118347117398051E-2"/>
    <n v="1.2"/>
    <n v="6.2460961898813238E-4"/>
  </r>
  <r>
    <s v="02/11/2024"/>
    <s v="GA"/>
    <x v="5"/>
    <s v="Instagram"/>
    <n v="199.99"/>
    <n v="2"/>
    <s v="Completed"/>
    <x v="41"/>
    <x v="0"/>
    <s v="instagram_promo"/>
    <n v="1921.2"/>
    <n v="66381"/>
    <n v="1601"/>
    <s v="texas"/>
    <n v="2.4118347117398051E-2"/>
    <n v="1.2"/>
    <n v="1.2492192379762648E-3"/>
  </r>
  <r>
    <s v="02/11/2024"/>
    <s v="GA"/>
    <x v="1"/>
    <s v="TikTok"/>
    <n v="249.99"/>
    <n v="1"/>
    <s v="Completed"/>
    <x v="41"/>
    <x v="2"/>
    <m/>
    <m/>
    <m/>
    <m/>
    <m/>
    <n v="0"/>
    <n v="0"/>
    <n v="0"/>
  </r>
  <r>
    <s v="02/11/2024"/>
    <s v="GA"/>
    <x v="1"/>
    <s v="TikTok"/>
    <n v="199.99"/>
    <n v="1"/>
    <s v="Completed"/>
    <x v="41"/>
    <x v="2"/>
    <m/>
    <m/>
    <m/>
    <m/>
    <m/>
    <n v="0"/>
    <n v="0"/>
    <n v="0"/>
  </r>
  <r>
    <s v="02/11/2024"/>
    <s v="GA"/>
    <x v="0"/>
    <s v="Blog"/>
    <n v="169.99"/>
    <n v="2"/>
    <s v="Completed"/>
    <x v="41"/>
    <x v="1"/>
    <s v="blog_promo"/>
    <n v="715.5"/>
    <n v="37162"/>
    <n v="795"/>
    <s v="TEX"/>
    <n v="2.1392820623217266E-2"/>
    <n v="0.9"/>
    <n v="2.5157232704402514E-3"/>
  </r>
  <r>
    <s v="02/11/2024"/>
    <s v="GA"/>
    <x v="3"/>
    <s v="TikTok"/>
    <n v="149.99"/>
    <n v="1"/>
    <s v="Completed"/>
    <x v="41"/>
    <x v="2"/>
    <m/>
    <m/>
    <m/>
    <m/>
    <m/>
    <n v="0"/>
    <n v="0"/>
    <n v="0"/>
  </r>
  <r>
    <s v="02/11/2024"/>
    <s v="GA"/>
    <x v="4"/>
    <s v="Blog"/>
    <n v="169.99"/>
    <n v="1"/>
    <s v="Completed"/>
    <x v="41"/>
    <x v="1"/>
    <s v="blog_promo"/>
    <n v="715.5"/>
    <n v="37162"/>
    <n v="795"/>
    <s v="TEX"/>
    <n v="2.1392820623217266E-2"/>
    <n v="0.9"/>
    <n v="1.2578616352201257E-3"/>
  </r>
  <r>
    <s v="02/11/2024"/>
    <s v="GA"/>
    <x v="1"/>
    <s v="Spotify"/>
    <n v="199.99"/>
    <n v="1"/>
    <s v="Completed"/>
    <x v="41"/>
    <x v="3"/>
    <m/>
    <m/>
    <m/>
    <m/>
    <m/>
    <n v="0"/>
    <n v="0"/>
    <n v="0"/>
  </r>
  <r>
    <s v="02/11/2024"/>
    <s v="GA"/>
    <x v="2"/>
    <s v="Instagram"/>
    <n v="224.99"/>
    <n v="3"/>
    <s v="Completed"/>
    <x v="41"/>
    <x v="0"/>
    <s v="instagram_promo"/>
    <n v="1921.2"/>
    <n v="66381"/>
    <n v="1601"/>
    <s v="texas"/>
    <n v="2.4118347117398051E-2"/>
    <n v="1.2"/>
    <n v="1.8738288569643974E-3"/>
  </r>
  <r>
    <s v="02/11/2024"/>
    <s v="GA"/>
    <x v="4"/>
    <s v="Instagram"/>
    <n v="169.99"/>
    <n v="1"/>
    <s v="Completed"/>
    <x v="41"/>
    <x v="0"/>
    <s v="instagram_promo"/>
    <n v="1921.2"/>
    <n v="66381"/>
    <n v="1601"/>
    <s v="texas"/>
    <n v="2.4118347117398051E-2"/>
    <n v="1.2"/>
    <n v="6.2460961898813238E-4"/>
  </r>
  <r>
    <s v="02/11/2024"/>
    <s v="GA"/>
    <x v="5"/>
    <s v="Instagram"/>
    <n v="159.99"/>
    <n v="1"/>
    <s v="Completed"/>
    <x v="41"/>
    <x v="0"/>
    <s v="instagram_promo"/>
    <n v="1921.2"/>
    <n v="66381"/>
    <n v="1601"/>
    <s v="texas"/>
    <n v="2.4118347117398051E-2"/>
    <n v="1.2"/>
    <n v="6.2460961898813238E-4"/>
  </r>
  <r>
    <s v="02/11/2024"/>
    <s v="GA"/>
    <x v="1"/>
    <s v="Spotify"/>
    <n v="199.99"/>
    <n v="1"/>
    <s v="Completed"/>
    <x v="41"/>
    <x v="3"/>
    <m/>
    <m/>
    <m/>
    <m/>
    <m/>
    <n v="0"/>
    <n v="0"/>
    <n v="0"/>
  </r>
  <r>
    <s v="02/11/2024"/>
    <s v="GA"/>
    <x v="0"/>
    <s v="TikTok"/>
    <n v="212.49"/>
    <n v="1"/>
    <s v="Completed"/>
    <x v="41"/>
    <x v="2"/>
    <m/>
    <m/>
    <m/>
    <m/>
    <m/>
    <n v="0"/>
    <n v="0"/>
    <n v="0"/>
  </r>
  <r>
    <s v="02/11/2024"/>
    <s v="VIP"/>
    <x v="3"/>
    <s v="TikTok"/>
    <n v="299.99"/>
    <n v="1"/>
    <s v="Completed"/>
    <x v="41"/>
    <x v="2"/>
    <m/>
    <m/>
    <m/>
    <m/>
    <m/>
    <n v="0"/>
    <n v="0"/>
    <n v="0"/>
  </r>
  <r>
    <s v="02/11/2024"/>
    <s v="GA"/>
    <x v="2"/>
    <s v="Spotify"/>
    <n v="224.99"/>
    <n v="1"/>
    <s v="Completed"/>
    <x v="41"/>
    <x v="3"/>
    <m/>
    <m/>
    <m/>
    <m/>
    <m/>
    <n v="0"/>
    <n v="0"/>
    <n v="0"/>
  </r>
  <r>
    <s v="02/11/2024"/>
    <s v="GA"/>
    <x v="2"/>
    <s v="TikTok"/>
    <n v="179.99"/>
    <n v="2"/>
    <s v="Completed"/>
    <x v="41"/>
    <x v="2"/>
    <m/>
    <m/>
    <m/>
    <m/>
    <m/>
    <n v="0"/>
    <n v="0"/>
    <n v="0"/>
  </r>
  <r>
    <s v="02/11/2024"/>
    <s v="GA"/>
    <x v="5"/>
    <s v="Spotify"/>
    <n v="159.99"/>
    <n v="1"/>
    <s v="Completed"/>
    <x v="41"/>
    <x v="3"/>
    <m/>
    <m/>
    <m/>
    <m/>
    <m/>
    <n v="0"/>
    <n v="0"/>
    <n v="0"/>
  </r>
  <r>
    <s v="02/11/2024"/>
    <s v="GA"/>
    <x v="5"/>
    <s v="Instagram"/>
    <n v="159.99"/>
    <n v="2"/>
    <s v="Completed"/>
    <x v="41"/>
    <x v="0"/>
    <s v="instagram_promo"/>
    <n v="1921.2"/>
    <n v="66381"/>
    <n v="1601"/>
    <s v="texas"/>
    <n v="2.4118347117398051E-2"/>
    <n v="1.2"/>
    <n v="1.2492192379762648E-3"/>
  </r>
  <r>
    <s v="02/11/2024"/>
    <s v="GA"/>
    <x v="3"/>
    <s v="Spotify"/>
    <n v="187.49"/>
    <n v="1"/>
    <s v="Completed"/>
    <x v="41"/>
    <x v="3"/>
    <m/>
    <m/>
    <m/>
    <m/>
    <m/>
    <n v="0"/>
    <n v="0"/>
    <n v="0"/>
  </r>
  <r>
    <s v="02/11/2024"/>
    <s v="GA"/>
    <x v="4"/>
    <s v="TikTok"/>
    <n v="212.49"/>
    <n v="1"/>
    <s v="Completed"/>
    <x v="41"/>
    <x v="2"/>
    <m/>
    <m/>
    <m/>
    <m/>
    <m/>
    <n v="0"/>
    <n v="0"/>
    <n v="0"/>
  </r>
  <r>
    <s v="02/11/2024"/>
    <s v="GA"/>
    <x v="3"/>
    <s v="Instagram"/>
    <n v="187.49"/>
    <n v="1"/>
    <s v="Completed"/>
    <x v="41"/>
    <x v="0"/>
    <s v="instagram_promo"/>
    <n v="1921.2"/>
    <n v="66381"/>
    <n v="1601"/>
    <s v="texas"/>
    <n v="2.4118347117398051E-2"/>
    <n v="1.2"/>
    <n v="6.2460961898813238E-4"/>
  </r>
  <r>
    <s v="02/11/2024"/>
    <s v="GA"/>
    <x v="3"/>
    <s v="Spotify"/>
    <n v="149.99"/>
    <n v="1"/>
    <s v="Completed"/>
    <x v="41"/>
    <x v="3"/>
    <m/>
    <m/>
    <m/>
    <m/>
    <m/>
    <n v="0"/>
    <n v="0"/>
    <n v="0"/>
  </r>
  <r>
    <s v="02/11/2024"/>
    <s v="GA"/>
    <x v="3"/>
    <s v="Instagram"/>
    <n v="149.99"/>
    <n v="1"/>
    <s v="Completed"/>
    <x v="41"/>
    <x v="0"/>
    <s v="instagram_promo"/>
    <n v="1921.2"/>
    <n v="66381"/>
    <n v="1601"/>
    <s v="texas"/>
    <n v="2.4118347117398051E-2"/>
    <n v="1.2"/>
    <n v="6.2460961898813238E-4"/>
  </r>
  <r>
    <s v="02/11/2024"/>
    <s v="GA"/>
    <x v="3"/>
    <s v="Instagram"/>
    <n v="149.99"/>
    <n v="1"/>
    <s v="Completed"/>
    <x v="41"/>
    <x v="0"/>
    <s v="instagram_promo"/>
    <n v="1921.2"/>
    <n v="66381"/>
    <n v="1601"/>
    <s v="texas"/>
    <n v="2.4118347117398051E-2"/>
    <n v="1.2"/>
    <n v="6.2460961898813238E-4"/>
  </r>
  <r>
    <s v="02/11/2024"/>
    <s v="GA"/>
    <x v="3"/>
    <s v="TikTok"/>
    <n v="149.99"/>
    <n v="1"/>
    <s v="Completed"/>
    <x v="41"/>
    <x v="2"/>
    <m/>
    <m/>
    <m/>
    <m/>
    <m/>
    <n v="0"/>
    <n v="0"/>
    <n v="0"/>
  </r>
  <r>
    <s v="02/11/2024"/>
    <m/>
    <x v="5"/>
    <s v="Instagram"/>
    <n v="159.99"/>
    <n v="1"/>
    <s v="Completed"/>
    <x v="41"/>
    <x v="0"/>
    <s v="instagram_promo"/>
    <n v="1921.2"/>
    <n v="66381"/>
    <n v="1601"/>
    <s v="texas"/>
    <n v="2.4118347117398051E-2"/>
    <n v="1.2"/>
    <n v="6.2460961898813238E-4"/>
  </r>
  <r>
    <s v="02/11/2024"/>
    <s v="GA"/>
    <x v="4"/>
    <s v="Spotify"/>
    <n v="169.99"/>
    <n v="1"/>
    <s v="Completed"/>
    <x v="41"/>
    <x v="3"/>
    <m/>
    <m/>
    <m/>
    <m/>
    <m/>
    <n v="0"/>
    <n v="0"/>
    <n v="0"/>
  </r>
  <r>
    <s v="02/11/2024"/>
    <s v="GA"/>
    <x v="5"/>
    <s v="Spotify"/>
    <n v="159.99"/>
    <n v="3"/>
    <s v="Completed"/>
    <x v="41"/>
    <x v="3"/>
    <m/>
    <m/>
    <m/>
    <m/>
    <m/>
    <n v="0"/>
    <n v="0"/>
    <n v="0"/>
  </r>
  <r>
    <s v="02/11/2024"/>
    <s v="GA"/>
    <x v="5"/>
    <s v="Spotify"/>
    <n v="159.99"/>
    <n v="1"/>
    <s v="Completed"/>
    <x v="41"/>
    <x v="3"/>
    <m/>
    <m/>
    <m/>
    <m/>
    <m/>
    <n v="0"/>
    <n v="0"/>
    <n v="0"/>
  </r>
  <r>
    <s v="02/11/2024"/>
    <s v="GA"/>
    <x v="4"/>
    <s v="TikTok"/>
    <n v="169.99"/>
    <n v="1"/>
    <s v="Completed"/>
    <x v="41"/>
    <x v="2"/>
    <m/>
    <m/>
    <m/>
    <m/>
    <m/>
    <n v="0"/>
    <n v="0"/>
    <n v="0"/>
  </r>
  <r>
    <s v="02/11/2024"/>
    <s v="VIP"/>
    <x v="0"/>
    <s v="Instagram"/>
    <n v="339.99"/>
    <n v="3"/>
    <s v="Completed"/>
    <x v="41"/>
    <x v="0"/>
    <s v="instagram_promo"/>
    <n v="1921.2"/>
    <n v="66381"/>
    <n v="1601"/>
    <s v="texas"/>
    <n v="2.4118347117398051E-2"/>
    <n v="1.2"/>
    <n v="1.8738288569643974E-3"/>
  </r>
  <r>
    <s v="02/11/2024"/>
    <s v="GA"/>
    <x v="5"/>
    <s v="Instagram"/>
    <n v="159.99"/>
    <n v="1"/>
    <s v="Completed"/>
    <x v="41"/>
    <x v="0"/>
    <s v="instagram_promo"/>
    <n v="1921.2"/>
    <n v="66381"/>
    <n v="1601"/>
    <s v="texas"/>
    <n v="2.4118347117398051E-2"/>
    <n v="1.2"/>
    <n v="6.2460961898813238E-4"/>
  </r>
  <r>
    <s v="02/11/2024"/>
    <s v="GA"/>
    <x v="0"/>
    <s v="Spotify"/>
    <n v="169.99"/>
    <n v="1"/>
    <s v="Completed"/>
    <x v="41"/>
    <x v="3"/>
    <m/>
    <m/>
    <m/>
    <m/>
    <m/>
    <n v="0"/>
    <n v="0"/>
    <n v="0"/>
  </r>
  <r>
    <s v="02/11/2024"/>
    <s v="GA"/>
    <x v="5"/>
    <s v="Instagram"/>
    <n v="199.99"/>
    <n v="1"/>
    <s v="Completed"/>
    <x v="41"/>
    <x v="0"/>
    <s v="instagram_promo"/>
    <n v="1921.2"/>
    <n v="66381"/>
    <n v="1601"/>
    <s v="texas"/>
    <n v="2.4118347117398051E-2"/>
    <n v="1.2"/>
    <n v="6.2460961898813238E-4"/>
  </r>
  <r>
    <s v="02/12/2024"/>
    <s v="GA"/>
    <x v="4"/>
    <s v="TikTok"/>
    <n v="169.99"/>
    <n v="1"/>
    <s v="Completed"/>
    <x v="42"/>
    <x v="2"/>
    <m/>
    <m/>
    <m/>
    <m/>
    <m/>
    <n v="0"/>
    <n v="0"/>
    <n v="0"/>
  </r>
  <r>
    <s v="02/12/2024"/>
    <s v="GA"/>
    <x v="4"/>
    <s v="TikTok"/>
    <n v="212.49"/>
    <n v="1"/>
    <s v="Completed"/>
    <x v="42"/>
    <x v="2"/>
    <m/>
    <m/>
    <m/>
    <m/>
    <m/>
    <n v="0"/>
    <n v="0"/>
    <n v="0"/>
  </r>
  <r>
    <s v="02/12/2024"/>
    <s v="VIP"/>
    <x v="5"/>
    <s v="Blog"/>
    <n v="319.99"/>
    <n v="1"/>
    <s v="Completed"/>
    <x v="42"/>
    <x v="1"/>
    <s v="blog_promo"/>
    <n v="497.7"/>
    <n v="33457"/>
    <n v="553"/>
    <s v="texas"/>
    <n v="1.652867860238515E-2"/>
    <n v="0.9"/>
    <n v="1.8083182640144665E-3"/>
  </r>
  <r>
    <s v="02/12/2024"/>
    <s v="VIP"/>
    <x v="3"/>
    <s v="TikTok"/>
    <n v="299.99"/>
    <n v="1"/>
    <s v="Completed"/>
    <x v="42"/>
    <x v="2"/>
    <m/>
    <m/>
    <m/>
    <m/>
    <m/>
    <n v="0"/>
    <n v="0"/>
    <n v="0"/>
  </r>
  <r>
    <s v="02/12/2024"/>
    <s v="GA"/>
    <x v="0"/>
    <s v="Instagram"/>
    <n v="212.49"/>
    <n v="2"/>
    <s v="Completed"/>
    <x v="42"/>
    <x v="0"/>
    <m/>
    <m/>
    <m/>
    <m/>
    <m/>
    <n v="0"/>
    <n v="0"/>
    <n v="0"/>
  </r>
  <r>
    <s v="02/12/2024"/>
    <s v="GA"/>
    <x v="4"/>
    <s v="Instagram"/>
    <n v="169.99"/>
    <n v="1"/>
    <s v="Completed"/>
    <x v="42"/>
    <x v="0"/>
    <m/>
    <m/>
    <m/>
    <m/>
    <m/>
    <n v="0"/>
    <n v="0"/>
    <n v="0"/>
  </r>
  <r>
    <s v="02/12/2024"/>
    <s v="GA"/>
    <x v="0"/>
    <s v="Spotify"/>
    <n v="169.99"/>
    <n v="1"/>
    <s v="Completed"/>
    <x v="42"/>
    <x v="3"/>
    <m/>
    <m/>
    <m/>
    <m/>
    <m/>
    <n v="0"/>
    <n v="0"/>
    <n v="0"/>
  </r>
  <r>
    <s v="02/12/2024"/>
    <s v="GA"/>
    <x v="1"/>
    <s v="Instagram"/>
    <n v="199.99"/>
    <n v="2"/>
    <s v="Completed"/>
    <x v="42"/>
    <x v="0"/>
    <m/>
    <m/>
    <m/>
    <m/>
    <m/>
    <n v="0"/>
    <n v="0"/>
    <n v="0"/>
  </r>
  <r>
    <s v="02/12/2024"/>
    <s v="GA"/>
    <x v="0"/>
    <s v="Instagram"/>
    <n v="212.49"/>
    <n v="1"/>
    <s v="Completed"/>
    <x v="42"/>
    <x v="0"/>
    <m/>
    <m/>
    <m/>
    <m/>
    <m/>
    <n v="0"/>
    <n v="0"/>
    <n v="0"/>
  </r>
  <r>
    <s v="02/12/2024"/>
    <s v="GA"/>
    <x v="1"/>
    <s v="Instagram"/>
    <n v="199.99"/>
    <n v="3"/>
    <s v="Completed"/>
    <x v="42"/>
    <x v="0"/>
    <m/>
    <m/>
    <m/>
    <m/>
    <m/>
    <n v="0"/>
    <n v="0"/>
    <n v="0"/>
  </r>
  <r>
    <s v="02/12/2024"/>
    <s v="GA"/>
    <x v="4"/>
    <s v="Instagram"/>
    <n v="169.99"/>
    <n v="3"/>
    <s v="Completed"/>
    <x v="42"/>
    <x v="0"/>
    <m/>
    <m/>
    <m/>
    <m/>
    <m/>
    <n v="0"/>
    <n v="0"/>
    <n v="0"/>
  </r>
  <r>
    <s v="02/12/2024"/>
    <s v="GA"/>
    <x v="2"/>
    <s v="Spotify"/>
    <n v="179.99"/>
    <n v="1"/>
    <s v="Completed"/>
    <x v="42"/>
    <x v="3"/>
    <m/>
    <m/>
    <m/>
    <m/>
    <m/>
    <n v="0"/>
    <n v="0"/>
    <n v="0"/>
  </r>
  <r>
    <s v="02/12/2024"/>
    <s v="GA"/>
    <x v="1"/>
    <s v="Spotify"/>
    <n v="249.99"/>
    <n v="1"/>
    <s v="Completed"/>
    <x v="42"/>
    <x v="3"/>
    <m/>
    <m/>
    <m/>
    <m/>
    <m/>
    <n v="0"/>
    <n v="0"/>
    <n v="0"/>
  </r>
  <r>
    <s v="02/12/2024"/>
    <s v="GA"/>
    <x v="3"/>
    <s v="Spotify"/>
    <n v="149.99"/>
    <n v="1"/>
    <s v="Completed"/>
    <x v="42"/>
    <x v="3"/>
    <m/>
    <m/>
    <m/>
    <m/>
    <m/>
    <n v="0"/>
    <n v="0"/>
    <n v="0"/>
  </r>
  <r>
    <s v="02/12/2024"/>
    <s v="GA"/>
    <x v="2"/>
    <s v="Blog"/>
    <n v="179.99"/>
    <n v="1"/>
    <s v="Completed"/>
    <x v="42"/>
    <x v="1"/>
    <s v="blog_promo"/>
    <n v="497.7"/>
    <n v="33457"/>
    <n v="553"/>
    <s v="texas"/>
    <n v="1.652867860238515E-2"/>
    <n v="0.9"/>
    <n v="1.8083182640144665E-3"/>
  </r>
  <r>
    <s v="02/12/2024"/>
    <s v="GA"/>
    <x v="4"/>
    <s v="TikTok"/>
    <n v="169.99"/>
    <n v="1"/>
    <s v="Completed"/>
    <x v="42"/>
    <x v="2"/>
    <m/>
    <m/>
    <m/>
    <m/>
    <m/>
    <n v="0"/>
    <n v="0"/>
    <n v="0"/>
  </r>
  <r>
    <s v="02/12/2024"/>
    <s v="VIP"/>
    <x v="1"/>
    <s v="Spotify"/>
    <n v="399.99"/>
    <n v="1"/>
    <s v="Completed"/>
    <x v="42"/>
    <x v="3"/>
    <m/>
    <m/>
    <m/>
    <m/>
    <m/>
    <n v="0"/>
    <n v="0"/>
    <n v="0"/>
  </r>
  <r>
    <s v="02/12/2024"/>
    <s v="GA"/>
    <x v="3"/>
    <s v="Instagram"/>
    <n v="187.49"/>
    <n v="1"/>
    <s v="Completed"/>
    <x v="42"/>
    <x v="0"/>
    <m/>
    <m/>
    <m/>
    <m/>
    <m/>
    <n v="0"/>
    <n v="0"/>
    <n v="0"/>
  </r>
  <r>
    <s v="02/12/2024"/>
    <s v="GA"/>
    <x v="3"/>
    <s v="Spotify"/>
    <n v="149.99"/>
    <n v="3"/>
    <s v="Completed"/>
    <x v="42"/>
    <x v="3"/>
    <m/>
    <m/>
    <m/>
    <m/>
    <m/>
    <n v="0"/>
    <n v="0"/>
    <n v="0"/>
  </r>
  <r>
    <s v="02/12/2024"/>
    <s v="GA"/>
    <x v="3"/>
    <s v="Spotify"/>
    <n v="187.49"/>
    <n v="1"/>
    <s v="Completed"/>
    <x v="42"/>
    <x v="3"/>
    <m/>
    <m/>
    <m/>
    <m/>
    <m/>
    <n v="0"/>
    <n v="0"/>
    <n v="0"/>
  </r>
  <r>
    <s v="02/12/2024"/>
    <s v="VIP"/>
    <x v="3"/>
    <s v="TikTok"/>
    <n v="299.99"/>
    <n v="2"/>
    <s v="Completed"/>
    <x v="42"/>
    <x v="2"/>
    <m/>
    <m/>
    <m/>
    <m/>
    <m/>
    <n v="0"/>
    <n v="0"/>
    <n v="0"/>
  </r>
  <r>
    <s v="02/12/2024"/>
    <s v="GA"/>
    <x v="4"/>
    <s v="TikTok"/>
    <n v="212.49"/>
    <n v="1"/>
    <s v="Completed"/>
    <x v="42"/>
    <x v="2"/>
    <m/>
    <m/>
    <m/>
    <m/>
    <m/>
    <n v="0"/>
    <n v="0"/>
    <n v="0"/>
  </r>
  <r>
    <s v="02/12/2024"/>
    <s v="GA"/>
    <x v="2"/>
    <s v="Spotify"/>
    <n v="224.99"/>
    <n v="1"/>
    <s v="Completed"/>
    <x v="42"/>
    <x v="3"/>
    <m/>
    <m/>
    <m/>
    <m/>
    <m/>
    <n v="0"/>
    <n v="0"/>
    <n v="0"/>
  </r>
  <r>
    <s v="02/12/2024"/>
    <s v="GA"/>
    <x v="1"/>
    <s v="Spotify"/>
    <n v="199.99"/>
    <n v="1"/>
    <s v="Completed"/>
    <x v="42"/>
    <x v="3"/>
    <m/>
    <m/>
    <m/>
    <m/>
    <m/>
    <n v="0"/>
    <n v="0"/>
    <n v="0"/>
  </r>
  <r>
    <s v="02/12/2024"/>
    <s v="GA"/>
    <x v="5"/>
    <s v="Blog"/>
    <n v="159.99"/>
    <n v="1"/>
    <s v="Completed"/>
    <x v="42"/>
    <x v="1"/>
    <s v="blog_promo"/>
    <n v="497.7"/>
    <n v="33457"/>
    <n v="553"/>
    <s v="texas"/>
    <n v="1.652867860238515E-2"/>
    <n v="0.9"/>
    <n v="1.8083182640144665E-3"/>
  </r>
  <r>
    <s v="02/12/2024"/>
    <s v="VIP"/>
    <x v="3"/>
    <s v="Blog"/>
    <n v="299.99"/>
    <n v="3"/>
    <s v="Completed"/>
    <x v="42"/>
    <x v="1"/>
    <s v="blog_promo"/>
    <n v="497.7"/>
    <n v="33457"/>
    <n v="553"/>
    <s v="texas"/>
    <n v="1.652867860238515E-2"/>
    <n v="0.9"/>
    <n v="5.4249547920433997E-3"/>
  </r>
  <r>
    <s v="02/12/2024"/>
    <s v="GA"/>
    <x v="2"/>
    <s v="Blog"/>
    <n v="179.99"/>
    <n v="2"/>
    <s v="Completed"/>
    <x v="42"/>
    <x v="1"/>
    <s v="blog_promo"/>
    <n v="497.7"/>
    <n v="33457"/>
    <n v="553"/>
    <s v="texas"/>
    <n v="1.652867860238515E-2"/>
    <n v="0.9"/>
    <n v="3.616636528028933E-3"/>
  </r>
  <r>
    <s v="02/12/2024"/>
    <s v="GA"/>
    <x v="3"/>
    <s v="Blog"/>
    <n v="187.49"/>
    <n v="1"/>
    <s v="Completed"/>
    <x v="42"/>
    <x v="1"/>
    <s v="blog_promo"/>
    <n v="497.7"/>
    <n v="33457"/>
    <n v="553"/>
    <s v="texas"/>
    <n v="1.652867860238515E-2"/>
    <n v="0.9"/>
    <n v="1.8083182640144665E-3"/>
  </r>
  <r>
    <s v="02/12/2024"/>
    <s v="GA"/>
    <x v="5"/>
    <s v="Blog"/>
    <n v="159.99"/>
    <n v="1"/>
    <s v="Completed"/>
    <x v="42"/>
    <x v="1"/>
    <s v="blog_promo"/>
    <n v="497.7"/>
    <n v="33457"/>
    <n v="553"/>
    <s v="texas"/>
    <n v="1.652867860238515E-2"/>
    <n v="0.9"/>
    <n v="1.8083182640144665E-3"/>
  </r>
  <r>
    <s v="02/12/2024"/>
    <s v="GA"/>
    <x v="5"/>
    <s v="Spotify"/>
    <n v="199.99"/>
    <n v="2"/>
    <s v="Completed"/>
    <x v="42"/>
    <x v="3"/>
    <m/>
    <m/>
    <m/>
    <m/>
    <m/>
    <n v="0"/>
    <n v="0"/>
    <n v="0"/>
  </r>
  <r>
    <s v="02/12/2024"/>
    <s v="GA"/>
    <x v="3"/>
    <s v="Spotify"/>
    <n v="187.49"/>
    <n v="2"/>
    <s v="Completed"/>
    <x v="42"/>
    <x v="3"/>
    <m/>
    <m/>
    <m/>
    <m/>
    <m/>
    <n v="0"/>
    <n v="0"/>
    <n v="0"/>
  </r>
  <r>
    <s v="02/12/2024"/>
    <s v="GA"/>
    <x v="3"/>
    <s v="TikTok"/>
    <n v="187.49"/>
    <n v="1"/>
    <s v="Completed"/>
    <x v="42"/>
    <x v="2"/>
    <m/>
    <m/>
    <m/>
    <m/>
    <m/>
    <n v="0"/>
    <n v="0"/>
    <n v="0"/>
  </r>
  <r>
    <s v="02/12/2024"/>
    <s v="GA"/>
    <x v="0"/>
    <s v="Blog"/>
    <n v="212.49"/>
    <n v="1"/>
    <s v="Completed"/>
    <x v="42"/>
    <x v="1"/>
    <s v="blog_promo"/>
    <n v="497.7"/>
    <n v="33457"/>
    <n v="553"/>
    <s v="texas"/>
    <n v="1.652867860238515E-2"/>
    <n v="0.9"/>
    <n v="1.8083182640144665E-3"/>
  </r>
  <r>
    <s v="02/12/2024"/>
    <s v="GA"/>
    <x v="0"/>
    <s v="Instagram"/>
    <n v="169.99"/>
    <n v="2"/>
    <s v="Completed"/>
    <x v="42"/>
    <x v="0"/>
    <m/>
    <m/>
    <m/>
    <m/>
    <m/>
    <n v="0"/>
    <n v="0"/>
    <n v="0"/>
  </r>
  <r>
    <s v="02/12/2024"/>
    <s v="GA"/>
    <x v="3"/>
    <s v="Blog"/>
    <n v="149.99"/>
    <n v="1"/>
    <s v="Completed"/>
    <x v="42"/>
    <x v="1"/>
    <s v="blog_promo"/>
    <n v="497.7"/>
    <n v="33457"/>
    <n v="553"/>
    <s v="texas"/>
    <n v="1.652867860238515E-2"/>
    <n v="0.9"/>
    <n v="1.8083182640144665E-3"/>
  </r>
  <r>
    <s v="02/12/2024"/>
    <s v="GA"/>
    <x v="3"/>
    <s v="Spotify"/>
    <n v="149.99"/>
    <n v="1"/>
    <s v="Completed"/>
    <x v="42"/>
    <x v="3"/>
    <m/>
    <m/>
    <m/>
    <m/>
    <m/>
    <n v="0"/>
    <n v="0"/>
    <n v="0"/>
  </r>
  <r>
    <s v="02/12/2024"/>
    <s v="GA"/>
    <x v="4"/>
    <s v="Spotify"/>
    <n v="169.99"/>
    <n v="1"/>
    <s v="Completed"/>
    <x v="42"/>
    <x v="3"/>
    <m/>
    <m/>
    <m/>
    <m/>
    <m/>
    <n v="0"/>
    <n v="0"/>
    <n v="0"/>
  </r>
  <r>
    <s v="02/12/2024"/>
    <s v="GA"/>
    <x v="2"/>
    <s v="Blog"/>
    <n v="179.99"/>
    <n v="2"/>
    <s v="Completed"/>
    <x v="42"/>
    <x v="1"/>
    <s v="blog_promo"/>
    <n v="497.7"/>
    <n v="33457"/>
    <n v="553"/>
    <s v="texas"/>
    <n v="1.652867860238515E-2"/>
    <n v="0.9"/>
    <n v="3.616636528028933E-3"/>
  </r>
  <r>
    <s v="02/12/2024"/>
    <m/>
    <x v="3"/>
    <s v="Spotify"/>
    <n v="149.99"/>
    <n v="1"/>
    <s v="Completed"/>
    <x v="42"/>
    <x v="3"/>
    <m/>
    <m/>
    <m/>
    <m/>
    <m/>
    <n v="0"/>
    <n v="0"/>
    <n v="0"/>
  </r>
  <r>
    <s v="02/12/2024"/>
    <s v="GA"/>
    <x v="0"/>
    <s v="TikTok"/>
    <n v="169.99"/>
    <n v="1"/>
    <s v="Completed"/>
    <x v="42"/>
    <x v="2"/>
    <m/>
    <m/>
    <m/>
    <m/>
    <m/>
    <n v="0"/>
    <n v="0"/>
    <n v="0"/>
  </r>
  <r>
    <s v="02/12/2024"/>
    <s v="GA"/>
    <x v="3"/>
    <s v="TikTok"/>
    <n v="149.99"/>
    <n v="1"/>
    <s v="Completed"/>
    <x v="42"/>
    <x v="2"/>
    <m/>
    <m/>
    <m/>
    <m/>
    <m/>
    <n v="0"/>
    <n v="0"/>
    <n v="0"/>
  </r>
  <r>
    <s v="02/12/2024"/>
    <s v="GA"/>
    <x v="0"/>
    <s v="Instagram"/>
    <n v="169.99"/>
    <n v="1"/>
    <s v="Completed"/>
    <x v="42"/>
    <x v="0"/>
    <m/>
    <m/>
    <m/>
    <m/>
    <m/>
    <n v="0"/>
    <n v="0"/>
    <n v="0"/>
  </r>
  <r>
    <s v="02/12/2024"/>
    <s v="GA"/>
    <x v="3"/>
    <s v="Instagram"/>
    <n v="149.99"/>
    <n v="1"/>
    <s v="Completed"/>
    <x v="42"/>
    <x v="0"/>
    <m/>
    <m/>
    <m/>
    <m/>
    <m/>
    <n v="0"/>
    <n v="0"/>
    <n v="0"/>
  </r>
  <r>
    <s v="02/12/2024"/>
    <s v="GA"/>
    <x v="0"/>
    <s v="TikTok"/>
    <n v="169.99"/>
    <n v="2"/>
    <s v="Completed"/>
    <x v="42"/>
    <x v="2"/>
    <m/>
    <m/>
    <m/>
    <m/>
    <m/>
    <n v="0"/>
    <n v="0"/>
    <n v="0"/>
  </r>
  <r>
    <s v="02/12/2024"/>
    <s v="GA"/>
    <x v="5"/>
    <s v="Spotify"/>
    <n v="159.99"/>
    <n v="3"/>
    <s v="Completed"/>
    <x v="42"/>
    <x v="3"/>
    <m/>
    <m/>
    <m/>
    <m/>
    <m/>
    <n v="0"/>
    <n v="0"/>
    <n v="0"/>
  </r>
  <r>
    <s v="02/12/2024"/>
    <s v="GA"/>
    <x v="2"/>
    <s v="TikTok"/>
    <n v="179.99"/>
    <n v="2"/>
    <s v="Completed"/>
    <x v="42"/>
    <x v="2"/>
    <m/>
    <m/>
    <m/>
    <m/>
    <m/>
    <n v="0"/>
    <n v="0"/>
    <n v="0"/>
  </r>
  <r>
    <s v="02/12/2024"/>
    <s v="GA"/>
    <x v="4"/>
    <s v="TikTok"/>
    <n v="169.99"/>
    <n v="1"/>
    <s v="Completed"/>
    <x v="42"/>
    <x v="2"/>
    <m/>
    <m/>
    <m/>
    <m/>
    <m/>
    <n v="0"/>
    <n v="0"/>
    <n v="0"/>
  </r>
  <r>
    <s v="02/12/2024"/>
    <s v="GA"/>
    <x v="5"/>
    <s v="Spotify"/>
    <n v="199.99"/>
    <n v="4"/>
    <s v="Completed"/>
    <x v="42"/>
    <x v="3"/>
    <m/>
    <m/>
    <m/>
    <m/>
    <m/>
    <n v="0"/>
    <n v="0"/>
    <n v="0"/>
  </r>
  <r>
    <s v="02/12/2024"/>
    <s v="GA"/>
    <x v="4"/>
    <s v="Spotify"/>
    <n v="212.49"/>
    <n v="1"/>
    <s v="Completed"/>
    <x v="42"/>
    <x v="3"/>
    <m/>
    <m/>
    <m/>
    <m/>
    <m/>
    <n v="0"/>
    <n v="0"/>
    <n v="0"/>
  </r>
  <r>
    <s v="02/12/2024"/>
    <s v="VIP"/>
    <x v="3"/>
    <s v="TikTok"/>
    <n v="299.99"/>
    <n v="1"/>
    <s v="Completed"/>
    <x v="42"/>
    <x v="2"/>
    <m/>
    <m/>
    <m/>
    <m/>
    <m/>
    <n v="0"/>
    <n v="0"/>
    <n v="0"/>
  </r>
  <r>
    <s v="02/12/2024"/>
    <s v="GA"/>
    <x v="5"/>
    <s v="Instagram"/>
    <n v="159.99"/>
    <n v="1"/>
    <s v="Completed"/>
    <x v="42"/>
    <x v="0"/>
    <m/>
    <m/>
    <m/>
    <m/>
    <m/>
    <n v="0"/>
    <n v="0"/>
    <n v="0"/>
  </r>
  <r>
    <s v="02/12/2024"/>
    <s v="GA"/>
    <x v="5"/>
    <s v="TikTok"/>
    <n v="159.99"/>
    <n v="4"/>
    <s v="Completed"/>
    <x v="42"/>
    <x v="2"/>
    <m/>
    <m/>
    <m/>
    <m/>
    <m/>
    <n v="0"/>
    <n v="0"/>
    <n v="0"/>
  </r>
  <r>
    <s v="02/12/2024"/>
    <s v="GA"/>
    <x v="2"/>
    <s v="Spotify"/>
    <n v="179.99"/>
    <n v="2"/>
    <s v="Completed"/>
    <x v="42"/>
    <x v="3"/>
    <m/>
    <m/>
    <m/>
    <m/>
    <m/>
    <n v="0"/>
    <n v="0"/>
    <n v="0"/>
  </r>
  <r>
    <s v="02/12/2024"/>
    <s v="GA"/>
    <x v="3"/>
    <s v="Blog"/>
    <n v="149.99"/>
    <n v="3"/>
    <s v="Completed"/>
    <x v="42"/>
    <x v="1"/>
    <s v="blog_promo"/>
    <n v="497.7"/>
    <n v="33457"/>
    <n v="553"/>
    <s v="texas"/>
    <n v="1.652867860238515E-2"/>
    <n v="0.9"/>
    <n v="5.4249547920433997E-3"/>
  </r>
  <r>
    <s v="02/12/2024"/>
    <s v="GA"/>
    <x v="3"/>
    <s v="Spotify"/>
    <n v="187.49"/>
    <n v="4"/>
    <s v="Completed"/>
    <x v="42"/>
    <x v="3"/>
    <m/>
    <m/>
    <m/>
    <m/>
    <m/>
    <n v="0"/>
    <n v="0"/>
    <n v="0"/>
  </r>
  <r>
    <s v="02/12/2024"/>
    <s v="GA"/>
    <x v="2"/>
    <s v="Blog"/>
    <n v="224.99"/>
    <n v="2"/>
    <s v="Completed"/>
    <x v="42"/>
    <x v="1"/>
    <s v="blog_promo"/>
    <n v="497.7"/>
    <n v="33457"/>
    <n v="553"/>
    <s v="texas"/>
    <n v="1.652867860238515E-2"/>
    <n v="0.9"/>
    <n v="3.616636528028933E-3"/>
  </r>
  <r>
    <s v="02/12/2024"/>
    <m/>
    <x v="3"/>
    <s v="TikTok"/>
    <n v="149.99"/>
    <n v="1"/>
    <s v="Completed"/>
    <x v="42"/>
    <x v="2"/>
    <m/>
    <m/>
    <m/>
    <m/>
    <m/>
    <n v="0"/>
    <n v="0"/>
    <n v="0"/>
  </r>
  <r>
    <s v="02/12/2024"/>
    <s v="GA"/>
    <x v="3"/>
    <s v="TikTok"/>
    <n v="187.49"/>
    <n v="1"/>
    <s v="Completed"/>
    <x v="42"/>
    <x v="2"/>
    <m/>
    <m/>
    <m/>
    <m/>
    <m/>
    <n v="0"/>
    <n v="0"/>
    <n v="0"/>
  </r>
  <r>
    <s v="02/12/2024"/>
    <m/>
    <x v="3"/>
    <s v="Blog"/>
    <n v="149.99"/>
    <n v="1"/>
    <s v="Completed"/>
    <x v="42"/>
    <x v="1"/>
    <s v="blog_promo"/>
    <n v="497.7"/>
    <n v="33457"/>
    <n v="553"/>
    <s v="texas"/>
    <n v="1.652867860238515E-2"/>
    <n v="0.9"/>
    <n v="1.8083182640144665E-3"/>
  </r>
  <r>
    <s v="02/12/2024"/>
    <s v="GA"/>
    <x v="2"/>
    <s v="Instagram"/>
    <n v="179.99"/>
    <n v="1"/>
    <s v="Completed"/>
    <x v="42"/>
    <x v="0"/>
    <m/>
    <m/>
    <m/>
    <m/>
    <m/>
    <n v="0"/>
    <n v="0"/>
    <n v="0"/>
  </r>
  <r>
    <s v="02/12/2024"/>
    <s v="GA"/>
    <x v="4"/>
    <s v="Spotify"/>
    <n v="169.99"/>
    <n v="3"/>
    <s v="Completed"/>
    <x v="42"/>
    <x v="3"/>
    <m/>
    <m/>
    <m/>
    <m/>
    <m/>
    <n v="0"/>
    <n v="0"/>
    <n v="0"/>
  </r>
  <r>
    <s v="02/12/2024"/>
    <s v="GA"/>
    <x v="1"/>
    <s v="Instagram"/>
    <n v="199.99"/>
    <n v="1"/>
    <s v="Completed"/>
    <x v="42"/>
    <x v="0"/>
    <m/>
    <m/>
    <m/>
    <m/>
    <m/>
    <n v="0"/>
    <n v="0"/>
    <n v="0"/>
  </r>
  <r>
    <s v="02/12/2024"/>
    <s v="GA"/>
    <x v="0"/>
    <s v="Instagram"/>
    <n v="169.99"/>
    <n v="1"/>
    <s v="Completed"/>
    <x v="42"/>
    <x v="0"/>
    <m/>
    <m/>
    <m/>
    <m/>
    <m/>
    <n v="0"/>
    <n v="0"/>
    <n v="0"/>
  </r>
  <r>
    <s v="02/12/2024"/>
    <s v="GA"/>
    <x v="2"/>
    <s v="Instagram"/>
    <n v="224.99"/>
    <n v="1"/>
    <s v="Completed"/>
    <x v="42"/>
    <x v="0"/>
    <m/>
    <m/>
    <m/>
    <m/>
    <m/>
    <n v="0"/>
    <n v="0"/>
    <n v="0"/>
  </r>
  <r>
    <s v="02/12/2024"/>
    <s v="GA"/>
    <x v="2"/>
    <s v="Spotify"/>
    <n v="179.99"/>
    <n v="2"/>
    <s v="Completed"/>
    <x v="42"/>
    <x v="3"/>
    <m/>
    <m/>
    <m/>
    <m/>
    <m/>
    <n v="0"/>
    <n v="0"/>
    <n v="0"/>
  </r>
  <r>
    <s v="02/12/2024"/>
    <s v="GA"/>
    <x v="5"/>
    <s v="TikTok"/>
    <n v="199.99"/>
    <n v="2"/>
    <s v="Completed"/>
    <x v="42"/>
    <x v="2"/>
    <m/>
    <m/>
    <m/>
    <m/>
    <m/>
    <n v="0"/>
    <n v="0"/>
    <n v="0"/>
  </r>
  <r>
    <s v="02/12/2024"/>
    <s v="GA"/>
    <x v="3"/>
    <s v="Blog"/>
    <n v="149.99"/>
    <n v="1"/>
    <s v="Completed"/>
    <x v="42"/>
    <x v="1"/>
    <s v="blog_promo"/>
    <n v="497.7"/>
    <n v="33457"/>
    <n v="553"/>
    <s v="texas"/>
    <n v="1.652867860238515E-2"/>
    <n v="0.9"/>
    <n v="1.8083182640144665E-3"/>
  </r>
  <r>
    <s v="02/12/2024"/>
    <s v="GA"/>
    <x v="3"/>
    <s v="TikTok"/>
    <n v="187.49"/>
    <n v="4"/>
    <s v="Completed"/>
    <x v="42"/>
    <x v="2"/>
    <m/>
    <m/>
    <m/>
    <m/>
    <m/>
    <n v="0"/>
    <n v="0"/>
    <n v="0"/>
  </r>
  <r>
    <s v="02/12/2024"/>
    <s v="GA"/>
    <x v="4"/>
    <s v="Blog"/>
    <n v="212.49"/>
    <n v="1"/>
    <s v="Completed"/>
    <x v="42"/>
    <x v="1"/>
    <s v="blog_promo"/>
    <n v="497.7"/>
    <n v="33457"/>
    <n v="553"/>
    <s v="texas"/>
    <n v="1.652867860238515E-2"/>
    <n v="0.9"/>
    <n v="1.8083182640144665E-3"/>
  </r>
  <r>
    <s v="02/12/2024"/>
    <s v="GA"/>
    <x v="1"/>
    <s v="TikTok"/>
    <n v="199.99"/>
    <n v="1"/>
    <s v="Completed"/>
    <x v="42"/>
    <x v="2"/>
    <m/>
    <m/>
    <m/>
    <m/>
    <m/>
    <n v="0"/>
    <n v="0"/>
    <n v="0"/>
  </r>
  <r>
    <s v="02/12/2024"/>
    <s v="GA"/>
    <x v="3"/>
    <s v="Blog"/>
    <n v="149.99"/>
    <n v="1"/>
    <s v="Completed"/>
    <x v="42"/>
    <x v="1"/>
    <s v="blog_promo"/>
    <n v="497.7"/>
    <n v="33457"/>
    <n v="553"/>
    <s v="texas"/>
    <n v="1.652867860238515E-2"/>
    <n v="0.9"/>
    <n v="1.8083182640144665E-3"/>
  </r>
  <r>
    <s v="02/12/2024"/>
    <s v="GA"/>
    <x v="5"/>
    <s v="Instagram"/>
    <n v="159.99"/>
    <n v="2"/>
    <s v="Completed"/>
    <x v="42"/>
    <x v="0"/>
    <m/>
    <m/>
    <m/>
    <m/>
    <m/>
    <n v="0"/>
    <n v="0"/>
    <n v="0"/>
  </r>
  <r>
    <s v="02/12/2024"/>
    <m/>
    <x v="3"/>
    <s v="Instagram"/>
    <n v="149.99"/>
    <n v="1"/>
    <s v="Completed"/>
    <x v="42"/>
    <x v="0"/>
    <m/>
    <m/>
    <m/>
    <m/>
    <m/>
    <n v="0"/>
    <n v="0"/>
    <n v="0"/>
  </r>
  <r>
    <s v="02/12/2024"/>
    <s v="GA"/>
    <x v="4"/>
    <s v="Instagram"/>
    <n v="169.99"/>
    <n v="1"/>
    <s v="Completed"/>
    <x v="42"/>
    <x v="0"/>
    <m/>
    <m/>
    <m/>
    <m/>
    <m/>
    <n v="0"/>
    <n v="0"/>
    <n v="0"/>
  </r>
  <r>
    <s v="02/12/2024"/>
    <s v="GA"/>
    <x v="3"/>
    <s v="TikTok"/>
    <n v="149.99"/>
    <n v="1"/>
    <s v="Completed"/>
    <x v="42"/>
    <x v="2"/>
    <m/>
    <m/>
    <m/>
    <m/>
    <m/>
    <n v="0"/>
    <n v="0"/>
    <n v="0"/>
  </r>
  <r>
    <s v="02/12/2024"/>
    <s v="GA"/>
    <x v="0"/>
    <s v="TikTok"/>
    <n v="212.49"/>
    <n v="2"/>
    <s v="Completed"/>
    <x v="42"/>
    <x v="2"/>
    <m/>
    <m/>
    <m/>
    <m/>
    <m/>
    <n v="0"/>
    <n v="0"/>
    <n v="0"/>
  </r>
  <r>
    <s v="02/12/2024"/>
    <s v="GA"/>
    <x v="5"/>
    <s v="Blog"/>
    <n v="159.99"/>
    <n v="1"/>
    <s v="Completed"/>
    <x v="42"/>
    <x v="1"/>
    <s v="blog_promo"/>
    <n v="497.7"/>
    <n v="33457"/>
    <n v="553"/>
    <s v="texas"/>
    <n v="1.652867860238515E-2"/>
    <n v="0.9"/>
    <n v="1.8083182640144665E-3"/>
  </r>
  <r>
    <s v="02/12/2024"/>
    <s v="GA"/>
    <x v="0"/>
    <s v="TikTok"/>
    <n v="212.49"/>
    <n v="1"/>
    <s v="Completed"/>
    <x v="42"/>
    <x v="2"/>
    <m/>
    <m/>
    <m/>
    <m/>
    <m/>
    <n v="0"/>
    <n v="0"/>
    <n v="0"/>
  </r>
  <r>
    <s v="02/12/2024"/>
    <s v="GA"/>
    <x v="2"/>
    <s v="TikTok"/>
    <n v="224.99"/>
    <n v="1"/>
    <s v="Completed"/>
    <x v="42"/>
    <x v="2"/>
    <m/>
    <m/>
    <m/>
    <m/>
    <m/>
    <n v="0"/>
    <n v="0"/>
    <n v="0"/>
  </r>
  <r>
    <s v="02/12/2024"/>
    <s v="GA"/>
    <x v="3"/>
    <s v="Spotify"/>
    <n v="149.99"/>
    <n v="2"/>
    <s v="Completed"/>
    <x v="42"/>
    <x v="3"/>
    <m/>
    <m/>
    <m/>
    <m/>
    <m/>
    <n v="0"/>
    <n v="0"/>
    <n v="0"/>
  </r>
  <r>
    <s v="02/12/2024"/>
    <s v="GA"/>
    <x v="3"/>
    <s v="Instagram"/>
    <n v="187.49"/>
    <n v="1"/>
    <s v="Completed"/>
    <x v="42"/>
    <x v="0"/>
    <m/>
    <m/>
    <m/>
    <m/>
    <m/>
    <n v="0"/>
    <n v="0"/>
    <n v="0"/>
  </r>
  <r>
    <s v="02/12/2024"/>
    <s v="GA"/>
    <x v="0"/>
    <s v="Spotify"/>
    <n v="169.99"/>
    <n v="1"/>
    <s v="Completed"/>
    <x v="42"/>
    <x v="3"/>
    <m/>
    <m/>
    <m/>
    <m/>
    <m/>
    <n v="0"/>
    <n v="0"/>
    <n v="0"/>
  </r>
  <r>
    <s v="02/12/2024"/>
    <s v="GA"/>
    <x v="5"/>
    <s v="Blog"/>
    <n v="199.99"/>
    <n v="2"/>
    <s v="Completed"/>
    <x v="42"/>
    <x v="1"/>
    <s v="blog_promo"/>
    <n v="497.7"/>
    <n v="33457"/>
    <n v="553"/>
    <s v="texas"/>
    <n v="1.652867860238515E-2"/>
    <n v="0.9"/>
    <n v="3.616636528028933E-3"/>
  </r>
  <r>
    <s v="02/12/2024"/>
    <m/>
    <x v="0"/>
    <s v="TikTok"/>
    <n v="169.99"/>
    <n v="1"/>
    <s v="Completed"/>
    <x v="42"/>
    <x v="2"/>
    <m/>
    <m/>
    <m/>
    <m/>
    <m/>
    <n v="0"/>
    <n v="0"/>
    <n v="0"/>
  </r>
  <r>
    <s v="02/12/2024"/>
    <s v="GA"/>
    <x v="3"/>
    <s v="Spotify"/>
    <n v="149.99"/>
    <n v="2"/>
    <s v="Completed"/>
    <x v="42"/>
    <x v="3"/>
    <m/>
    <m/>
    <m/>
    <m/>
    <m/>
    <n v="0"/>
    <n v="0"/>
    <n v="0"/>
  </r>
  <r>
    <s v="02/12/2024"/>
    <s v="GA"/>
    <x v="3"/>
    <s v="Instagram"/>
    <n v="149.99"/>
    <n v="4"/>
    <s v="Completed"/>
    <x v="42"/>
    <x v="0"/>
    <m/>
    <m/>
    <m/>
    <m/>
    <m/>
    <n v="0"/>
    <n v="0"/>
    <n v="0"/>
  </r>
  <r>
    <s v="02/12/2024"/>
    <s v="GA"/>
    <x v="4"/>
    <s v="TikTok"/>
    <n v="169.99"/>
    <n v="1"/>
    <s v="Completed"/>
    <x v="42"/>
    <x v="2"/>
    <m/>
    <m/>
    <m/>
    <m/>
    <m/>
    <n v="0"/>
    <n v="0"/>
    <n v="0"/>
  </r>
  <r>
    <s v="02/12/2024"/>
    <s v="GA"/>
    <x v="4"/>
    <s v="Spotify"/>
    <n v="169.99"/>
    <n v="1"/>
    <s v="Completed"/>
    <x v="42"/>
    <x v="3"/>
    <m/>
    <m/>
    <m/>
    <m/>
    <m/>
    <n v="0"/>
    <n v="0"/>
    <n v="0"/>
  </r>
  <r>
    <s v="02/12/2024"/>
    <s v="GA"/>
    <x v="3"/>
    <s v="Instagram"/>
    <n v="149.99"/>
    <n v="3"/>
    <s v="Completed"/>
    <x v="42"/>
    <x v="0"/>
    <m/>
    <m/>
    <m/>
    <m/>
    <m/>
    <n v="0"/>
    <n v="0"/>
    <n v="0"/>
  </r>
  <r>
    <s v="02/12/2024"/>
    <s v="GA"/>
    <x v="3"/>
    <s v="Instagram"/>
    <n v="187.49"/>
    <n v="1"/>
    <s v="Completed"/>
    <x v="42"/>
    <x v="0"/>
    <m/>
    <m/>
    <m/>
    <m/>
    <m/>
    <n v="0"/>
    <n v="0"/>
    <n v="0"/>
  </r>
  <r>
    <s v="02/12/2024"/>
    <s v="GA"/>
    <x v="2"/>
    <s v="Spotify"/>
    <n v="224.99"/>
    <n v="2"/>
    <s v="Completed"/>
    <x v="42"/>
    <x v="3"/>
    <m/>
    <m/>
    <m/>
    <m/>
    <m/>
    <n v="0"/>
    <n v="0"/>
    <n v="0"/>
  </r>
  <r>
    <s v="02/12/2024"/>
    <s v="GA"/>
    <x v="2"/>
    <s v="Spotify"/>
    <n v="179.99"/>
    <n v="2"/>
    <s v="Completed"/>
    <x v="42"/>
    <x v="3"/>
    <m/>
    <m/>
    <m/>
    <m/>
    <m/>
    <n v="0"/>
    <n v="0"/>
    <n v="0"/>
  </r>
  <r>
    <s v="02/12/2024"/>
    <s v="GA"/>
    <x v="0"/>
    <s v="Instagram"/>
    <n v="212.49"/>
    <n v="3"/>
    <s v="Completed"/>
    <x v="42"/>
    <x v="0"/>
    <m/>
    <m/>
    <m/>
    <m/>
    <m/>
    <n v="0"/>
    <n v="0"/>
    <n v="0"/>
  </r>
  <r>
    <s v="02/12/2024"/>
    <s v="GA"/>
    <x v="0"/>
    <s v="TikTok"/>
    <n v="169.99"/>
    <n v="1"/>
    <s v="Completed"/>
    <x v="42"/>
    <x v="2"/>
    <m/>
    <m/>
    <m/>
    <m/>
    <m/>
    <n v="0"/>
    <n v="0"/>
    <n v="0"/>
  </r>
  <r>
    <s v="02/12/2024"/>
    <s v="GA"/>
    <x v="3"/>
    <s v="TikTok"/>
    <n v="149.99"/>
    <n v="2"/>
    <s v="Completed"/>
    <x v="42"/>
    <x v="2"/>
    <m/>
    <m/>
    <m/>
    <m/>
    <m/>
    <n v="0"/>
    <n v="0"/>
    <n v="0"/>
  </r>
  <r>
    <s v="02/12/2024"/>
    <s v="VIP"/>
    <x v="3"/>
    <s v="Blog"/>
    <n v="299.99"/>
    <n v="3"/>
    <s v="Completed"/>
    <x v="42"/>
    <x v="1"/>
    <s v="blog_promo"/>
    <n v="497.7"/>
    <n v="33457"/>
    <n v="553"/>
    <s v="texas"/>
    <n v="1.652867860238515E-2"/>
    <n v="0.9"/>
    <n v="5.4249547920433997E-3"/>
  </r>
  <r>
    <s v="02/12/2024"/>
    <s v="GA"/>
    <x v="3"/>
    <s v="TikTok"/>
    <n v="149.99"/>
    <n v="2"/>
    <s v="Completed"/>
    <x v="42"/>
    <x v="2"/>
    <m/>
    <m/>
    <m/>
    <m/>
    <m/>
    <n v="0"/>
    <n v="0"/>
    <n v="0"/>
  </r>
  <r>
    <s v="02/12/2024"/>
    <s v="GA"/>
    <x v="0"/>
    <s v="Spotify"/>
    <n v="212.49"/>
    <n v="2"/>
    <s v="Completed"/>
    <x v="42"/>
    <x v="3"/>
    <m/>
    <m/>
    <m/>
    <m/>
    <m/>
    <n v="0"/>
    <n v="0"/>
    <n v="0"/>
  </r>
  <r>
    <s v="02/12/2024"/>
    <s v="GA"/>
    <x v="4"/>
    <s v="TikTok"/>
    <n v="212.49"/>
    <n v="1"/>
    <s v="Completed"/>
    <x v="42"/>
    <x v="2"/>
    <m/>
    <m/>
    <m/>
    <m/>
    <m/>
    <n v="0"/>
    <n v="0"/>
    <n v="0"/>
  </r>
  <r>
    <s v="02/12/2024"/>
    <s v="GA"/>
    <x v="3"/>
    <s v="Spotify"/>
    <n v="187.49"/>
    <n v="1"/>
    <s v="Completed"/>
    <x v="42"/>
    <x v="3"/>
    <m/>
    <m/>
    <m/>
    <m/>
    <m/>
    <n v="0"/>
    <n v="0"/>
    <n v="0"/>
  </r>
  <r>
    <s v="02/12/2024"/>
    <s v="GA"/>
    <x v="0"/>
    <s v="Spotify"/>
    <n v="169.99"/>
    <n v="1"/>
    <s v="Completed"/>
    <x v="42"/>
    <x v="3"/>
    <m/>
    <m/>
    <m/>
    <m/>
    <m/>
    <n v="0"/>
    <n v="0"/>
    <n v="0"/>
  </r>
  <r>
    <s v="02/12/2024"/>
    <s v="GA"/>
    <x v="4"/>
    <s v="Blog"/>
    <n v="169.99"/>
    <n v="4"/>
    <s v="Completed"/>
    <x v="42"/>
    <x v="1"/>
    <s v="blog_promo"/>
    <n v="497.7"/>
    <n v="33457"/>
    <n v="553"/>
    <s v="texas"/>
    <n v="1.652867860238515E-2"/>
    <n v="0.9"/>
    <n v="7.2332730560578659E-3"/>
  </r>
  <r>
    <s v="02/12/2024"/>
    <s v="GA"/>
    <x v="4"/>
    <s v="TikTok"/>
    <n v="169.99"/>
    <n v="3"/>
    <s v="Completed"/>
    <x v="42"/>
    <x v="2"/>
    <m/>
    <m/>
    <m/>
    <m/>
    <m/>
    <n v="0"/>
    <n v="0"/>
    <n v="0"/>
  </r>
  <r>
    <s v="02/12/2024"/>
    <s v="GA"/>
    <x v="3"/>
    <s v="Instagram"/>
    <n v="149.99"/>
    <n v="2"/>
    <s v="Completed"/>
    <x v="42"/>
    <x v="0"/>
    <m/>
    <m/>
    <m/>
    <m/>
    <m/>
    <n v="0"/>
    <n v="0"/>
    <n v="0"/>
  </r>
  <r>
    <s v="02/12/2024"/>
    <m/>
    <x v="3"/>
    <s v="TikTok"/>
    <n v="149.99"/>
    <n v="1"/>
    <s v="Completed"/>
    <x v="42"/>
    <x v="2"/>
    <m/>
    <m/>
    <m/>
    <m/>
    <m/>
    <n v="0"/>
    <n v="0"/>
    <n v="0"/>
  </r>
  <r>
    <s v="02/12/2024"/>
    <s v="GA"/>
    <x v="2"/>
    <s v="Instagram"/>
    <n v="179.99"/>
    <n v="3"/>
    <s v="Completed"/>
    <x v="42"/>
    <x v="0"/>
    <m/>
    <m/>
    <m/>
    <m/>
    <m/>
    <n v="0"/>
    <n v="0"/>
    <n v="0"/>
  </r>
  <r>
    <s v="02/12/2024"/>
    <s v="GA"/>
    <x v="3"/>
    <s v="Spotify"/>
    <n v="149.99"/>
    <n v="3"/>
    <s v="Completed"/>
    <x v="42"/>
    <x v="3"/>
    <m/>
    <m/>
    <m/>
    <m/>
    <m/>
    <n v="0"/>
    <n v="0"/>
    <n v="0"/>
  </r>
  <r>
    <s v="02/12/2024"/>
    <s v="VIP"/>
    <x v="1"/>
    <s v="TikTok"/>
    <n v="399.99"/>
    <n v="4"/>
    <s v="Completed"/>
    <x v="42"/>
    <x v="2"/>
    <m/>
    <m/>
    <m/>
    <m/>
    <m/>
    <n v="0"/>
    <n v="0"/>
    <n v="0"/>
  </r>
  <r>
    <s v="02/12/2024"/>
    <s v="GA"/>
    <x v="3"/>
    <s v="Instagram"/>
    <n v="149.99"/>
    <n v="1"/>
    <s v="Completed"/>
    <x v="42"/>
    <x v="0"/>
    <m/>
    <m/>
    <m/>
    <m/>
    <m/>
    <n v="0"/>
    <n v="0"/>
    <n v="0"/>
  </r>
  <r>
    <s v="02/12/2024"/>
    <s v="GA"/>
    <x v="4"/>
    <s v="TikTok"/>
    <n v="169.99"/>
    <n v="3"/>
    <s v="Completed"/>
    <x v="42"/>
    <x v="2"/>
    <m/>
    <m/>
    <m/>
    <m/>
    <m/>
    <n v="0"/>
    <n v="0"/>
    <n v="0"/>
  </r>
  <r>
    <s v="02/12/2024"/>
    <s v="GA"/>
    <x v="2"/>
    <s v="Spotify"/>
    <n v="224.99"/>
    <n v="3"/>
    <s v="Completed"/>
    <x v="42"/>
    <x v="3"/>
    <m/>
    <m/>
    <m/>
    <m/>
    <m/>
    <n v="0"/>
    <n v="0"/>
    <n v="0"/>
  </r>
  <r>
    <s v="02/12/2024"/>
    <s v="GA"/>
    <x v="3"/>
    <s v="Spotify"/>
    <n v="187.49"/>
    <n v="1"/>
    <s v="Completed"/>
    <x v="42"/>
    <x v="3"/>
    <m/>
    <m/>
    <m/>
    <m/>
    <m/>
    <n v="0"/>
    <n v="0"/>
    <n v="0"/>
  </r>
  <r>
    <s v="02/12/2024"/>
    <m/>
    <x v="4"/>
    <s v="Instagram"/>
    <n v="169.99"/>
    <n v="1"/>
    <s v="Completed"/>
    <x v="42"/>
    <x v="0"/>
    <m/>
    <m/>
    <m/>
    <m/>
    <m/>
    <n v="0"/>
    <n v="0"/>
    <n v="0"/>
  </r>
  <r>
    <s v="02/13/2024"/>
    <s v="GA"/>
    <x v="2"/>
    <s v="TikTok"/>
    <n v="179.99"/>
    <n v="1"/>
    <s v="Completed"/>
    <x v="43"/>
    <x v="2"/>
    <m/>
    <m/>
    <m/>
    <m/>
    <m/>
    <n v="0"/>
    <n v="0"/>
    <n v="0"/>
  </r>
  <r>
    <s v="02/13/2024"/>
    <s v="GA"/>
    <x v="2"/>
    <s v="Blog"/>
    <n v="179.99"/>
    <n v="1"/>
    <s v="Completed"/>
    <x v="43"/>
    <x v="1"/>
    <m/>
    <m/>
    <m/>
    <m/>
    <m/>
    <n v="0"/>
    <n v="0"/>
    <n v="0"/>
  </r>
  <r>
    <s v="02/13/2024"/>
    <s v="GA"/>
    <x v="0"/>
    <s v="Instagram"/>
    <n v="169.99"/>
    <n v="1"/>
    <s v="Completed"/>
    <x v="43"/>
    <x v="0"/>
    <s v="instagram_promo"/>
    <n v="1257.5999999999999"/>
    <n v="48022"/>
    <n v="1048"/>
    <s v="TX"/>
    <n v="2.1823330973303901E-2"/>
    <n v="1.2"/>
    <n v="9.5419847328244271E-4"/>
  </r>
  <r>
    <s v="02/13/2024"/>
    <s v="GA"/>
    <x v="6"/>
    <s v="Blog"/>
    <n v="199.99"/>
    <n v="1"/>
    <s v="Completed"/>
    <x v="43"/>
    <x v="1"/>
    <m/>
    <m/>
    <m/>
    <m/>
    <m/>
    <n v="0"/>
    <n v="0"/>
    <n v="0"/>
  </r>
  <r>
    <s v="02/13/2024"/>
    <s v="GA"/>
    <x v="4"/>
    <s v="Instagram"/>
    <n v="169.99"/>
    <n v="2"/>
    <s v="Completed"/>
    <x v="43"/>
    <x v="0"/>
    <s v="instagram_promo"/>
    <n v="1257.5999999999999"/>
    <n v="48022"/>
    <n v="1048"/>
    <s v="TX"/>
    <n v="2.1823330973303901E-2"/>
    <n v="1.2"/>
    <n v="1.9083969465648854E-3"/>
  </r>
  <r>
    <s v="02/13/2024"/>
    <s v="GA"/>
    <x v="5"/>
    <s v="Instagram"/>
    <n v="199.99"/>
    <n v="2"/>
    <s v="Completed"/>
    <x v="43"/>
    <x v="0"/>
    <s v="instagram_promo"/>
    <n v="1257.5999999999999"/>
    <n v="48022"/>
    <n v="1048"/>
    <s v="TX"/>
    <n v="2.1823330973303901E-2"/>
    <n v="1.2"/>
    <n v="1.9083969465648854E-3"/>
  </r>
  <r>
    <s v="02/13/2024"/>
    <s v="GA"/>
    <x v="2"/>
    <s v="TikTok"/>
    <n v="179.99"/>
    <n v="1"/>
    <s v="Completed"/>
    <x v="43"/>
    <x v="2"/>
    <m/>
    <m/>
    <m/>
    <m/>
    <m/>
    <n v="0"/>
    <n v="0"/>
    <n v="0"/>
  </r>
  <r>
    <s v="02/13/2024"/>
    <s v="GA"/>
    <x v="4"/>
    <s v="Instagram"/>
    <n v="212.49"/>
    <n v="3"/>
    <s v="Completed"/>
    <x v="43"/>
    <x v="0"/>
    <s v="instagram_promo"/>
    <n v="1257.5999999999999"/>
    <n v="48022"/>
    <n v="1048"/>
    <s v="TX"/>
    <n v="2.1823330973303901E-2"/>
    <n v="1.2"/>
    <n v="2.8625954198473282E-3"/>
  </r>
  <r>
    <s v="02/13/2024"/>
    <s v="GA"/>
    <x v="0"/>
    <s v="Instagram"/>
    <n v="169.99"/>
    <n v="1"/>
    <s v="Completed"/>
    <x v="43"/>
    <x v="0"/>
    <s v="instagram_promo"/>
    <n v="1257.5999999999999"/>
    <n v="48022"/>
    <n v="1048"/>
    <s v="TX"/>
    <n v="2.1823330973303901E-2"/>
    <n v="1.2"/>
    <n v="9.5419847328244271E-4"/>
  </r>
  <r>
    <s v="02/13/2024"/>
    <s v="GA"/>
    <x v="5"/>
    <s v="Instagram"/>
    <n v="159.99"/>
    <n v="3"/>
    <s v="Completed"/>
    <x v="43"/>
    <x v="0"/>
    <s v="instagram_promo"/>
    <n v="1257.5999999999999"/>
    <n v="48022"/>
    <n v="1048"/>
    <s v="TX"/>
    <n v="2.1823330973303901E-2"/>
    <n v="1.2"/>
    <n v="2.8625954198473282E-3"/>
  </r>
  <r>
    <s v="02/13/2024"/>
    <s v="GA"/>
    <x v="3"/>
    <s v="Instagram"/>
    <n v="149.99"/>
    <n v="2"/>
    <s v="Completed"/>
    <x v="43"/>
    <x v="0"/>
    <s v="instagram_promo"/>
    <n v="1257.5999999999999"/>
    <n v="48022"/>
    <n v="1048"/>
    <s v="TX"/>
    <n v="2.1823330973303901E-2"/>
    <n v="1.2"/>
    <n v="1.9083969465648854E-3"/>
  </r>
  <r>
    <s v="02/13/2024"/>
    <s v="GA"/>
    <x v="1"/>
    <s v="Blog"/>
    <n v="249.99"/>
    <n v="1"/>
    <s v="Completed"/>
    <x v="43"/>
    <x v="1"/>
    <m/>
    <m/>
    <m/>
    <m/>
    <m/>
    <n v="0"/>
    <n v="0"/>
    <n v="0"/>
  </r>
  <r>
    <s v="02/13/2024"/>
    <s v="VIP"/>
    <x v="5"/>
    <s v="Spotify"/>
    <n v="319.99"/>
    <n v="1"/>
    <s v="Completed"/>
    <x v="43"/>
    <x v="3"/>
    <m/>
    <m/>
    <m/>
    <m/>
    <m/>
    <n v="0"/>
    <n v="0"/>
    <n v="0"/>
  </r>
  <r>
    <s v="02/13/2024"/>
    <s v="GA"/>
    <x v="3"/>
    <s v="TikTok"/>
    <n v="187.49"/>
    <n v="1"/>
    <s v="Completed"/>
    <x v="43"/>
    <x v="2"/>
    <m/>
    <m/>
    <m/>
    <m/>
    <m/>
    <n v="0"/>
    <n v="0"/>
    <n v="0"/>
  </r>
  <r>
    <s v="02/13/2024"/>
    <s v="GA"/>
    <x v="2"/>
    <s v="Blog"/>
    <n v="179.99"/>
    <n v="1"/>
    <s v="Completed"/>
    <x v="43"/>
    <x v="1"/>
    <m/>
    <m/>
    <m/>
    <m/>
    <m/>
    <n v="0"/>
    <n v="0"/>
    <n v="0"/>
  </r>
  <r>
    <s v="02/13/2024"/>
    <s v="GA"/>
    <x v="3"/>
    <s v="TikTok"/>
    <n v="187.49"/>
    <n v="1"/>
    <s v="Completed"/>
    <x v="43"/>
    <x v="2"/>
    <m/>
    <m/>
    <m/>
    <m/>
    <m/>
    <n v="0"/>
    <n v="0"/>
    <n v="0"/>
  </r>
  <r>
    <s v="02/13/2024"/>
    <m/>
    <x v="5"/>
    <s v="Blog"/>
    <n v="159.99"/>
    <n v="1"/>
    <s v="Completed"/>
    <x v="43"/>
    <x v="1"/>
    <m/>
    <m/>
    <m/>
    <m/>
    <m/>
    <n v="0"/>
    <n v="0"/>
    <n v="0"/>
  </r>
  <r>
    <s v="02/13/2024"/>
    <s v="GA"/>
    <x v="4"/>
    <s v="Spotify"/>
    <n v="169.99"/>
    <n v="3"/>
    <s v="Completed"/>
    <x v="43"/>
    <x v="3"/>
    <m/>
    <m/>
    <m/>
    <m/>
    <m/>
    <n v="0"/>
    <n v="0"/>
    <n v="0"/>
  </r>
  <r>
    <s v="02/13/2024"/>
    <s v="GA"/>
    <x v="1"/>
    <s v="Spotify"/>
    <n v="249.99"/>
    <n v="1"/>
    <s v="Completed"/>
    <x v="43"/>
    <x v="3"/>
    <m/>
    <m/>
    <m/>
    <m/>
    <m/>
    <n v="0"/>
    <n v="0"/>
    <n v="0"/>
  </r>
  <r>
    <s v="02/13/2024"/>
    <s v="GA"/>
    <x v="3"/>
    <s v="Instagram"/>
    <n v="149.99"/>
    <n v="3"/>
    <s v="Completed"/>
    <x v="43"/>
    <x v="0"/>
    <s v="instagram_promo"/>
    <n v="1257.5999999999999"/>
    <n v="48022"/>
    <n v="1048"/>
    <s v="TX"/>
    <n v="2.1823330973303901E-2"/>
    <n v="1.2"/>
    <n v="2.8625954198473282E-3"/>
  </r>
  <r>
    <s v="02/13/2024"/>
    <s v="GA"/>
    <x v="5"/>
    <s v="Blog"/>
    <n v="159.99"/>
    <n v="1"/>
    <s v="Completed"/>
    <x v="43"/>
    <x v="1"/>
    <m/>
    <m/>
    <m/>
    <m/>
    <m/>
    <n v="0"/>
    <n v="0"/>
    <n v="0"/>
  </r>
  <r>
    <s v="02/13/2024"/>
    <m/>
    <x v="3"/>
    <s v="TikTok"/>
    <n v="149.99"/>
    <n v="2"/>
    <s v="Completed"/>
    <x v="43"/>
    <x v="2"/>
    <m/>
    <m/>
    <m/>
    <m/>
    <m/>
    <n v="0"/>
    <n v="0"/>
    <n v="0"/>
  </r>
  <r>
    <s v="02/13/2024"/>
    <s v="GA"/>
    <x v="1"/>
    <s v="TikTok"/>
    <n v="249.99"/>
    <n v="4"/>
    <s v="Completed"/>
    <x v="43"/>
    <x v="2"/>
    <m/>
    <m/>
    <m/>
    <m/>
    <m/>
    <n v="0"/>
    <n v="0"/>
    <n v="0"/>
  </r>
  <r>
    <s v="02/13/2024"/>
    <s v="GA"/>
    <x v="4"/>
    <s v="Instagram"/>
    <n v="169.99"/>
    <n v="1"/>
    <s v="Completed"/>
    <x v="43"/>
    <x v="0"/>
    <s v="instagram_promo"/>
    <n v="1257.5999999999999"/>
    <n v="48022"/>
    <n v="1048"/>
    <s v="TX"/>
    <n v="2.1823330973303901E-2"/>
    <n v="1.2"/>
    <n v="9.5419847328244271E-4"/>
  </r>
  <r>
    <s v="02/13/2024"/>
    <s v="GA"/>
    <x v="5"/>
    <s v="TikTok"/>
    <n v="159.99"/>
    <n v="1"/>
    <s v="Completed"/>
    <x v="43"/>
    <x v="2"/>
    <m/>
    <m/>
    <m/>
    <m/>
    <m/>
    <n v="0"/>
    <n v="0"/>
    <n v="0"/>
  </r>
  <r>
    <s v="02/13/2024"/>
    <s v="GA"/>
    <x v="3"/>
    <s v="TikTok"/>
    <n v="187.49"/>
    <n v="1"/>
    <s v="Completed"/>
    <x v="43"/>
    <x v="2"/>
    <m/>
    <m/>
    <m/>
    <m/>
    <m/>
    <n v="0"/>
    <n v="0"/>
    <n v="0"/>
  </r>
  <r>
    <s v="02/13/2024"/>
    <s v="GA"/>
    <x v="3"/>
    <s v="TikTok"/>
    <n v="149.99"/>
    <n v="1"/>
    <s v="Completed"/>
    <x v="43"/>
    <x v="2"/>
    <m/>
    <m/>
    <m/>
    <m/>
    <m/>
    <n v="0"/>
    <n v="0"/>
    <n v="0"/>
  </r>
  <r>
    <s v="02/13/2024"/>
    <s v="GA"/>
    <x v="3"/>
    <s v="Instagram"/>
    <n v="149.99"/>
    <n v="1"/>
    <s v="Completed"/>
    <x v="43"/>
    <x v="0"/>
    <s v="instagram_promo"/>
    <n v="1257.5999999999999"/>
    <n v="48022"/>
    <n v="1048"/>
    <s v="TX"/>
    <n v="2.1823330973303901E-2"/>
    <n v="1.2"/>
    <n v="9.5419847328244271E-4"/>
  </r>
  <r>
    <s v="02/13/2024"/>
    <s v="GA"/>
    <x v="5"/>
    <s v="TikTok"/>
    <n v="159.99"/>
    <n v="2"/>
    <s v="Completed"/>
    <x v="43"/>
    <x v="2"/>
    <m/>
    <m/>
    <m/>
    <m/>
    <m/>
    <n v="0"/>
    <n v="0"/>
    <n v="0"/>
  </r>
  <r>
    <s v="02/13/2024"/>
    <s v="GA"/>
    <x v="5"/>
    <s v="TikTok"/>
    <n v="159.99"/>
    <n v="3"/>
    <s v="Completed"/>
    <x v="43"/>
    <x v="2"/>
    <m/>
    <m/>
    <m/>
    <m/>
    <m/>
    <n v="0"/>
    <n v="0"/>
    <n v="0"/>
  </r>
  <r>
    <s v="02/13/2024"/>
    <m/>
    <x v="3"/>
    <s v="TikTok"/>
    <n v="149.99"/>
    <n v="1"/>
    <s v="Completed"/>
    <x v="43"/>
    <x v="2"/>
    <m/>
    <m/>
    <m/>
    <m/>
    <m/>
    <n v="0"/>
    <n v="0"/>
    <n v="0"/>
  </r>
  <r>
    <s v="02/13/2024"/>
    <s v="GA"/>
    <x v="3"/>
    <s v="Instagram"/>
    <n v="149.99"/>
    <n v="3"/>
    <s v="Completed"/>
    <x v="43"/>
    <x v="0"/>
    <s v="instagram_promo"/>
    <n v="1257.5999999999999"/>
    <n v="48022"/>
    <n v="1048"/>
    <s v="TX"/>
    <n v="2.1823330973303901E-2"/>
    <n v="1.2"/>
    <n v="2.8625954198473282E-3"/>
  </r>
  <r>
    <s v="02/13/2024"/>
    <s v="GA"/>
    <x v="2"/>
    <s v="TikTok"/>
    <n v="179.99"/>
    <n v="1"/>
    <s v="Completed"/>
    <x v="43"/>
    <x v="2"/>
    <m/>
    <m/>
    <m/>
    <m/>
    <m/>
    <n v="0"/>
    <n v="0"/>
    <n v="0"/>
  </r>
  <r>
    <s v="02/13/2024"/>
    <s v="GA"/>
    <x v="5"/>
    <s v="Blog"/>
    <n v="159.99"/>
    <n v="3"/>
    <s v="Completed"/>
    <x v="43"/>
    <x v="1"/>
    <m/>
    <m/>
    <m/>
    <m/>
    <m/>
    <n v="0"/>
    <n v="0"/>
    <n v="0"/>
  </r>
  <r>
    <s v="02/13/2024"/>
    <s v="VIP"/>
    <x v="5"/>
    <s v="Blog"/>
    <n v="319.99"/>
    <n v="1"/>
    <s v="Completed"/>
    <x v="43"/>
    <x v="1"/>
    <m/>
    <m/>
    <m/>
    <m/>
    <m/>
    <n v="0"/>
    <n v="0"/>
    <n v="0"/>
  </r>
  <r>
    <s v="02/13/2024"/>
    <s v="GA"/>
    <x v="0"/>
    <s v="Instagram"/>
    <n v="169.99"/>
    <n v="1"/>
    <s v="Completed"/>
    <x v="43"/>
    <x v="0"/>
    <s v="instagram_promo"/>
    <n v="1257.5999999999999"/>
    <n v="48022"/>
    <n v="1048"/>
    <s v="TX"/>
    <n v="2.1823330973303901E-2"/>
    <n v="1.2"/>
    <n v="9.5419847328244271E-4"/>
  </r>
  <r>
    <s v="02/13/2024"/>
    <s v="GA"/>
    <x v="1"/>
    <s v="Instagram"/>
    <n v="249.99"/>
    <n v="1"/>
    <s v="Completed"/>
    <x v="43"/>
    <x v="0"/>
    <s v="instagram_promo"/>
    <n v="1257.5999999999999"/>
    <n v="48022"/>
    <n v="1048"/>
    <s v="TX"/>
    <n v="2.1823330973303901E-2"/>
    <n v="1.2"/>
    <n v="9.5419847328244271E-4"/>
  </r>
  <r>
    <s v="02/13/2024"/>
    <s v="VIP"/>
    <x v="2"/>
    <s v="Blog"/>
    <n v="359.99"/>
    <n v="4"/>
    <s v="Completed"/>
    <x v="43"/>
    <x v="1"/>
    <m/>
    <m/>
    <m/>
    <m/>
    <m/>
    <n v="0"/>
    <n v="0"/>
    <n v="0"/>
  </r>
  <r>
    <s v="02/13/2024"/>
    <s v="GA"/>
    <x v="5"/>
    <s v="TikTok"/>
    <n v="159.99"/>
    <n v="1"/>
    <s v="Completed"/>
    <x v="43"/>
    <x v="2"/>
    <m/>
    <m/>
    <m/>
    <m/>
    <m/>
    <n v="0"/>
    <n v="0"/>
    <n v="0"/>
  </r>
  <r>
    <s v="02/13/2024"/>
    <s v="GA"/>
    <x v="4"/>
    <s v="Spotify"/>
    <n v="212.49"/>
    <n v="1"/>
    <s v="Completed"/>
    <x v="43"/>
    <x v="3"/>
    <m/>
    <m/>
    <m/>
    <m/>
    <m/>
    <n v="0"/>
    <n v="0"/>
    <n v="0"/>
  </r>
  <r>
    <s v="02/13/2024"/>
    <s v="GA"/>
    <x v="3"/>
    <s v="Blog"/>
    <n v="149.99"/>
    <n v="1"/>
    <s v="Completed"/>
    <x v="43"/>
    <x v="1"/>
    <m/>
    <m/>
    <m/>
    <m/>
    <m/>
    <n v="0"/>
    <n v="0"/>
    <n v="0"/>
  </r>
  <r>
    <s v="02/13/2024"/>
    <s v="GA"/>
    <x v="4"/>
    <s v="Spotify"/>
    <n v="212.49"/>
    <n v="3"/>
    <s v="Completed"/>
    <x v="43"/>
    <x v="3"/>
    <m/>
    <m/>
    <m/>
    <m/>
    <m/>
    <n v="0"/>
    <n v="0"/>
    <n v="0"/>
  </r>
  <r>
    <s v="02/13/2024"/>
    <s v="GA"/>
    <x v="3"/>
    <s v="TikTok"/>
    <n v="187.49"/>
    <n v="1"/>
    <s v="Completed"/>
    <x v="43"/>
    <x v="2"/>
    <m/>
    <m/>
    <m/>
    <m/>
    <m/>
    <n v="0"/>
    <n v="0"/>
    <n v="0"/>
  </r>
  <r>
    <s v="02/13/2024"/>
    <s v="GA"/>
    <x v="2"/>
    <s v="Instagram"/>
    <n v="224.99"/>
    <n v="2"/>
    <s v="Completed"/>
    <x v="43"/>
    <x v="0"/>
    <s v="instagram_promo"/>
    <n v="1257.5999999999999"/>
    <n v="48022"/>
    <n v="1048"/>
    <s v="TX"/>
    <n v="2.1823330973303901E-2"/>
    <n v="1.2"/>
    <n v="1.9083969465648854E-3"/>
  </r>
  <r>
    <s v="02/13/2024"/>
    <s v="GA"/>
    <x v="0"/>
    <s v="Instagram"/>
    <n v="169.99"/>
    <n v="2"/>
    <s v="Completed"/>
    <x v="43"/>
    <x v="0"/>
    <s v="instagram_promo"/>
    <n v="1257.5999999999999"/>
    <n v="48022"/>
    <n v="1048"/>
    <s v="TX"/>
    <n v="2.1823330973303901E-2"/>
    <n v="1.2"/>
    <n v="1.9083969465648854E-3"/>
  </r>
  <r>
    <s v="02/13/2024"/>
    <s v="VIP"/>
    <x v="2"/>
    <s v="TikTok"/>
    <n v="359.99"/>
    <n v="2"/>
    <s v="Completed"/>
    <x v="43"/>
    <x v="2"/>
    <m/>
    <m/>
    <m/>
    <m/>
    <m/>
    <n v="0"/>
    <n v="0"/>
    <n v="0"/>
  </r>
  <r>
    <s v="02/13/2024"/>
    <m/>
    <x v="0"/>
    <s v="Spotify"/>
    <n v="169.99"/>
    <n v="3"/>
    <s v="Completed"/>
    <x v="43"/>
    <x v="3"/>
    <m/>
    <m/>
    <m/>
    <m/>
    <m/>
    <n v="0"/>
    <n v="0"/>
    <n v="0"/>
  </r>
  <r>
    <s v="02/13/2024"/>
    <s v="GA"/>
    <x v="2"/>
    <s v="Instagram"/>
    <n v="224.99"/>
    <n v="1"/>
    <s v="Completed"/>
    <x v="43"/>
    <x v="0"/>
    <s v="instagram_promo"/>
    <n v="1257.5999999999999"/>
    <n v="48022"/>
    <n v="1048"/>
    <s v="TX"/>
    <n v="2.1823330973303901E-2"/>
    <n v="1.2"/>
    <n v="9.5419847328244271E-4"/>
  </r>
  <r>
    <s v="02/13/2024"/>
    <m/>
    <x v="4"/>
    <s v="Instagram"/>
    <n v="169.99"/>
    <n v="1"/>
    <s v="Completed"/>
    <x v="43"/>
    <x v="0"/>
    <s v="instagram_promo"/>
    <n v="1257.5999999999999"/>
    <n v="48022"/>
    <n v="1048"/>
    <s v="TX"/>
    <n v="2.1823330973303901E-2"/>
    <n v="1.2"/>
    <n v="9.5419847328244271E-4"/>
  </r>
  <r>
    <s v="02/13/2024"/>
    <s v="GA"/>
    <x v="0"/>
    <s v="Instagram"/>
    <n v="169.99"/>
    <n v="1"/>
    <s v="Completed"/>
    <x v="43"/>
    <x v="0"/>
    <s v="instagram_promo"/>
    <n v="1257.5999999999999"/>
    <n v="48022"/>
    <n v="1048"/>
    <s v="TX"/>
    <n v="2.1823330973303901E-2"/>
    <n v="1.2"/>
    <n v="9.5419847328244271E-4"/>
  </r>
  <r>
    <s v="02/13/2024"/>
    <s v="VIP"/>
    <x v="2"/>
    <s v="TikTok"/>
    <n v="359.99"/>
    <n v="1"/>
    <s v="Completed"/>
    <x v="43"/>
    <x v="2"/>
    <m/>
    <m/>
    <m/>
    <m/>
    <m/>
    <n v="0"/>
    <n v="0"/>
    <n v="0"/>
  </r>
  <r>
    <s v="02/13/2024"/>
    <s v="GA"/>
    <x v="2"/>
    <s v="Instagram"/>
    <n v="224.99"/>
    <n v="3"/>
    <s v="Completed"/>
    <x v="43"/>
    <x v="0"/>
    <s v="instagram_promo"/>
    <n v="1257.5999999999999"/>
    <n v="48022"/>
    <n v="1048"/>
    <s v="TX"/>
    <n v="2.1823330973303901E-2"/>
    <n v="1.2"/>
    <n v="2.8625954198473282E-3"/>
  </r>
  <r>
    <s v="02/13/2024"/>
    <s v="GA"/>
    <x v="3"/>
    <s v="Instagram"/>
    <n v="149.99"/>
    <n v="1"/>
    <s v="Completed"/>
    <x v="43"/>
    <x v="0"/>
    <s v="instagram_promo"/>
    <n v="1257.5999999999999"/>
    <n v="48022"/>
    <n v="1048"/>
    <s v="TX"/>
    <n v="2.1823330973303901E-2"/>
    <n v="1.2"/>
    <n v="9.5419847328244271E-4"/>
  </r>
  <r>
    <s v="02/13/2024"/>
    <s v="VIP"/>
    <x v="2"/>
    <s v="Instagram"/>
    <n v="359.99"/>
    <n v="3"/>
    <s v="Completed"/>
    <x v="43"/>
    <x v="0"/>
    <s v="instagram_promo"/>
    <n v="1257.5999999999999"/>
    <n v="48022"/>
    <n v="1048"/>
    <s v="TX"/>
    <n v="2.1823330973303901E-2"/>
    <n v="1.2"/>
    <n v="2.8625954198473282E-3"/>
  </r>
  <r>
    <s v="02/13/2024"/>
    <m/>
    <x v="5"/>
    <s v="Instagram"/>
    <n v="159.99"/>
    <n v="1"/>
    <s v="Completed"/>
    <x v="43"/>
    <x v="0"/>
    <s v="instagram_promo"/>
    <n v="1257.5999999999999"/>
    <n v="48022"/>
    <n v="1048"/>
    <s v="TX"/>
    <n v="2.1823330973303901E-2"/>
    <n v="1.2"/>
    <n v="9.5419847328244271E-4"/>
  </r>
  <r>
    <s v="02/13/2024"/>
    <s v="GA"/>
    <x v="2"/>
    <s v="Instagram"/>
    <n v="179.99"/>
    <n v="1"/>
    <s v="Completed"/>
    <x v="43"/>
    <x v="0"/>
    <s v="instagram_promo"/>
    <n v="1257.5999999999999"/>
    <n v="48022"/>
    <n v="1048"/>
    <s v="TX"/>
    <n v="2.1823330973303901E-2"/>
    <n v="1.2"/>
    <n v="9.5419847328244271E-4"/>
  </r>
  <r>
    <s v="02/13/2024"/>
    <s v="GA"/>
    <x v="2"/>
    <s v="Spotify"/>
    <n v="179.99"/>
    <n v="1"/>
    <s v="Completed"/>
    <x v="43"/>
    <x v="3"/>
    <m/>
    <m/>
    <m/>
    <m/>
    <m/>
    <n v="0"/>
    <n v="0"/>
    <n v="0"/>
  </r>
  <r>
    <s v="02/13/2024"/>
    <s v="GA"/>
    <x v="5"/>
    <s v="TikTok"/>
    <n v="199.99"/>
    <n v="3"/>
    <s v="Completed"/>
    <x v="43"/>
    <x v="2"/>
    <m/>
    <m/>
    <m/>
    <m/>
    <m/>
    <n v="0"/>
    <n v="0"/>
    <n v="0"/>
  </r>
  <r>
    <s v="02/13/2024"/>
    <s v="GA"/>
    <x v="3"/>
    <s v="Spotify"/>
    <n v="149.99"/>
    <n v="2"/>
    <s v="Completed"/>
    <x v="43"/>
    <x v="3"/>
    <m/>
    <m/>
    <m/>
    <m/>
    <m/>
    <n v="0"/>
    <n v="0"/>
    <n v="0"/>
  </r>
  <r>
    <s v="02/13/2024"/>
    <s v="GA"/>
    <x v="3"/>
    <s v="TikTok"/>
    <n v="149.99"/>
    <n v="2"/>
    <s v="Completed"/>
    <x v="43"/>
    <x v="2"/>
    <m/>
    <m/>
    <m/>
    <m/>
    <m/>
    <n v="0"/>
    <n v="0"/>
    <n v="0"/>
  </r>
  <r>
    <s v="02/13/2024"/>
    <s v="GA"/>
    <x v="5"/>
    <s v="Spotify"/>
    <n v="199.99"/>
    <n v="2"/>
    <s v="Completed"/>
    <x v="43"/>
    <x v="3"/>
    <m/>
    <m/>
    <m/>
    <m/>
    <m/>
    <n v="0"/>
    <n v="0"/>
    <n v="0"/>
  </r>
  <r>
    <s v="02/13/2024"/>
    <s v="GA"/>
    <x v="3"/>
    <s v="Instagram"/>
    <n v="149.99"/>
    <n v="1"/>
    <s v="Completed"/>
    <x v="43"/>
    <x v="0"/>
    <s v="instagram_promo"/>
    <n v="1257.5999999999999"/>
    <n v="48022"/>
    <n v="1048"/>
    <s v="TX"/>
    <n v="2.1823330973303901E-2"/>
    <n v="1.2"/>
    <n v="9.5419847328244271E-4"/>
  </r>
  <r>
    <s v="02/13/2024"/>
    <s v="GA"/>
    <x v="4"/>
    <s v="Spotify"/>
    <n v="212.49"/>
    <n v="3"/>
    <s v="Completed"/>
    <x v="43"/>
    <x v="3"/>
    <m/>
    <m/>
    <m/>
    <m/>
    <m/>
    <n v="0"/>
    <n v="0"/>
    <n v="0"/>
  </r>
  <r>
    <s v="02/13/2024"/>
    <s v="GA"/>
    <x v="4"/>
    <s v="TikTok"/>
    <n v="212.49"/>
    <n v="3"/>
    <s v="Completed"/>
    <x v="43"/>
    <x v="2"/>
    <m/>
    <m/>
    <m/>
    <m/>
    <m/>
    <n v="0"/>
    <n v="0"/>
    <n v="0"/>
  </r>
  <r>
    <s v="02/13/2024"/>
    <s v="GA"/>
    <x v="4"/>
    <s v="TikTok"/>
    <n v="169.99"/>
    <n v="1"/>
    <s v="Completed"/>
    <x v="43"/>
    <x v="2"/>
    <m/>
    <m/>
    <m/>
    <m/>
    <m/>
    <n v="0"/>
    <n v="0"/>
    <n v="0"/>
  </r>
  <r>
    <s v="02/13/2024"/>
    <s v="GA"/>
    <x v="5"/>
    <s v="TikTok"/>
    <n v="159.99"/>
    <n v="4"/>
    <s v="Completed"/>
    <x v="43"/>
    <x v="2"/>
    <m/>
    <m/>
    <m/>
    <m/>
    <m/>
    <n v="0"/>
    <n v="0"/>
    <n v="0"/>
  </r>
  <r>
    <s v="02/13/2024"/>
    <s v="GA"/>
    <x v="5"/>
    <s v="TikTok"/>
    <n v="159.99"/>
    <n v="3"/>
    <s v="Completed"/>
    <x v="43"/>
    <x v="2"/>
    <m/>
    <m/>
    <m/>
    <m/>
    <m/>
    <n v="0"/>
    <n v="0"/>
    <n v="0"/>
  </r>
  <r>
    <s v="02/13/2024"/>
    <s v="GA"/>
    <x v="3"/>
    <s v="Spotify"/>
    <n v="149.99"/>
    <n v="1"/>
    <s v="Completed"/>
    <x v="43"/>
    <x v="3"/>
    <m/>
    <m/>
    <m/>
    <m/>
    <m/>
    <n v="0"/>
    <n v="0"/>
    <n v="0"/>
  </r>
  <r>
    <s v="02/13/2024"/>
    <s v="GA"/>
    <x v="1"/>
    <s v="Instagram"/>
    <n v="199.99"/>
    <n v="1"/>
    <s v="Completed"/>
    <x v="43"/>
    <x v="0"/>
    <s v="instagram_promo"/>
    <n v="1257.5999999999999"/>
    <n v="48022"/>
    <n v="1048"/>
    <s v="TX"/>
    <n v="2.1823330973303901E-2"/>
    <n v="1.2"/>
    <n v="9.5419847328244271E-4"/>
  </r>
  <r>
    <s v="02/13/2024"/>
    <s v="VIP"/>
    <x v="3"/>
    <s v="Instagram"/>
    <n v="299.99"/>
    <n v="1"/>
    <s v="Completed"/>
    <x v="43"/>
    <x v="0"/>
    <s v="instagram_promo"/>
    <n v="1257.5999999999999"/>
    <n v="48022"/>
    <n v="1048"/>
    <s v="TX"/>
    <n v="2.1823330973303901E-2"/>
    <n v="1.2"/>
    <n v="9.5419847328244271E-4"/>
  </r>
  <r>
    <s v="02/13/2024"/>
    <s v="GA"/>
    <x v="0"/>
    <s v="Instagram"/>
    <n v="169.99"/>
    <n v="1"/>
    <s v="Completed"/>
    <x v="43"/>
    <x v="0"/>
    <s v="instagram_promo"/>
    <n v="1257.5999999999999"/>
    <n v="48022"/>
    <n v="1048"/>
    <s v="TX"/>
    <n v="2.1823330973303901E-2"/>
    <n v="1.2"/>
    <n v="9.5419847328244271E-4"/>
  </r>
  <r>
    <s v="02/13/2024"/>
    <s v="VIP"/>
    <x v="3"/>
    <s v="TikTok"/>
    <n v="299.99"/>
    <n v="2"/>
    <s v="Completed"/>
    <x v="43"/>
    <x v="2"/>
    <m/>
    <m/>
    <m/>
    <m/>
    <m/>
    <n v="0"/>
    <n v="0"/>
    <n v="0"/>
  </r>
  <r>
    <s v="02/13/2024"/>
    <s v="GA"/>
    <x v="4"/>
    <s v="TikTok"/>
    <n v="169.99"/>
    <n v="1"/>
    <s v="Completed"/>
    <x v="43"/>
    <x v="2"/>
    <m/>
    <m/>
    <m/>
    <m/>
    <m/>
    <n v="0"/>
    <n v="0"/>
    <n v="0"/>
  </r>
  <r>
    <s v="02/13/2024"/>
    <s v="VIP"/>
    <x v="0"/>
    <s v="TikTok"/>
    <n v="339.99"/>
    <n v="2"/>
    <s v="Completed"/>
    <x v="43"/>
    <x v="2"/>
    <m/>
    <m/>
    <m/>
    <m/>
    <m/>
    <n v="0"/>
    <n v="0"/>
    <n v="0"/>
  </r>
  <r>
    <s v="02/13/2024"/>
    <s v="GA"/>
    <x v="5"/>
    <s v="TikTok"/>
    <n v="159.99"/>
    <n v="1"/>
    <s v="Completed"/>
    <x v="43"/>
    <x v="2"/>
    <m/>
    <m/>
    <m/>
    <m/>
    <m/>
    <n v="0"/>
    <n v="0"/>
    <n v="0"/>
  </r>
  <r>
    <s v="02/13/2024"/>
    <s v="GA"/>
    <x v="3"/>
    <s v="TikTok"/>
    <n v="149.99"/>
    <n v="1"/>
    <s v="Completed"/>
    <x v="43"/>
    <x v="2"/>
    <m/>
    <m/>
    <m/>
    <m/>
    <m/>
    <n v="0"/>
    <n v="0"/>
    <n v="0"/>
  </r>
  <r>
    <s v="02/13/2024"/>
    <s v="GA"/>
    <x v="5"/>
    <s v="Spotify"/>
    <n v="159.99"/>
    <n v="1"/>
    <s v="Completed"/>
    <x v="43"/>
    <x v="3"/>
    <m/>
    <m/>
    <m/>
    <m/>
    <m/>
    <n v="0"/>
    <n v="0"/>
    <n v="0"/>
  </r>
  <r>
    <s v="02/13/2024"/>
    <s v="GA"/>
    <x v="1"/>
    <s v="Spotify"/>
    <n v="199.99"/>
    <n v="2"/>
    <s v="Completed"/>
    <x v="43"/>
    <x v="3"/>
    <m/>
    <m/>
    <m/>
    <m/>
    <m/>
    <n v="0"/>
    <n v="0"/>
    <n v="0"/>
  </r>
  <r>
    <s v="02/13/2024"/>
    <s v="GA"/>
    <x v="0"/>
    <s v="Spotify"/>
    <n v="169.99"/>
    <n v="3"/>
    <s v="Completed"/>
    <x v="43"/>
    <x v="3"/>
    <m/>
    <m/>
    <m/>
    <m/>
    <m/>
    <n v="0"/>
    <n v="0"/>
    <n v="0"/>
  </r>
  <r>
    <s v="02/13/2024"/>
    <s v="GA"/>
    <x v="2"/>
    <s v="Instagram"/>
    <n v="179.99"/>
    <n v="1"/>
    <s v="Completed"/>
    <x v="43"/>
    <x v="0"/>
    <s v="instagram_promo"/>
    <n v="1257.5999999999999"/>
    <n v="48022"/>
    <n v="1048"/>
    <s v="TX"/>
    <n v="2.1823330973303901E-2"/>
    <n v="1.2"/>
    <n v="9.5419847328244271E-4"/>
  </r>
  <r>
    <s v="02/13/2024"/>
    <m/>
    <x v="3"/>
    <s v="Spotify"/>
    <n v="149.99"/>
    <n v="2"/>
    <s v="Completed"/>
    <x v="43"/>
    <x v="3"/>
    <m/>
    <m/>
    <m/>
    <m/>
    <m/>
    <n v="0"/>
    <n v="0"/>
    <n v="0"/>
  </r>
  <r>
    <s v="02/13/2024"/>
    <s v="GA"/>
    <x v="3"/>
    <s v="Spotify"/>
    <n v="149.99"/>
    <n v="3"/>
    <s v="Completed"/>
    <x v="43"/>
    <x v="3"/>
    <m/>
    <m/>
    <m/>
    <m/>
    <m/>
    <n v="0"/>
    <n v="0"/>
    <n v="0"/>
  </r>
  <r>
    <s v="02/13/2024"/>
    <s v="GA"/>
    <x v="3"/>
    <s v="Instagram"/>
    <n v="187.49"/>
    <n v="1"/>
    <s v="Completed"/>
    <x v="43"/>
    <x v="0"/>
    <s v="instagram_promo"/>
    <n v="1257.5999999999999"/>
    <n v="48022"/>
    <n v="1048"/>
    <s v="TX"/>
    <n v="2.1823330973303901E-2"/>
    <n v="1.2"/>
    <n v="9.5419847328244271E-4"/>
  </r>
  <r>
    <s v="02/13/2024"/>
    <s v="GA"/>
    <x v="5"/>
    <s v="Instagram"/>
    <n v="159.99"/>
    <n v="3"/>
    <s v="Completed"/>
    <x v="43"/>
    <x v="0"/>
    <s v="instagram_promo"/>
    <n v="1257.5999999999999"/>
    <n v="48022"/>
    <n v="1048"/>
    <s v="TX"/>
    <n v="2.1823330973303901E-2"/>
    <n v="1.2"/>
    <n v="2.8625954198473282E-3"/>
  </r>
  <r>
    <s v="02/13/2024"/>
    <s v="GA"/>
    <x v="5"/>
    <s v="TikTok"/>
    <n v="159.99"/>
    <n v="1"/>
    <s v="Completed"/>
    <x v="43"/>
    <x v="2"/>
    <m/>
    <m/>
    <m/>
    <m/>
    <m/>
    <n v="0"/>
    <n v="0"/>
    <n v="0"/>
  </r>
  <r>
    <s v="02/13/2024"/>
    <s v="GA"/>
    <x v="4"/>
    <s v="TikTok"/>
    <n v="169.99"/>
    <n v="2"/>
    <s v="Completed"/>
    <x v="43"/>
    <x v="2"/>
    <m/>
    <m/>
    <m/>
    <m/>
    <m/>
    <n v="0"/>
    <n v="0"/>
    <n v="0"/>
  </r>
  <r>
    <s v="02/13/2024"/>
    <s v="GA"/>
    <x v="3"/>
    <s v="Spotify"/>
    <n v="149.99"/>
    <n v="2"/>
    <s v="Completed"/>
    <x v="43"/>
    <x v="3"/>
    <m/>
    <m/>
    <m/>
    <m/>
    <m/>
    <n v="0"/>
    <n v="0"/>
    <n v="0"/>
  </r>
  <r>
    <s v="02/13/2024"/>
    <s v="GA"/>
    <x v="5"/>
    <s v="Spotify"/>
    <n v="159.99"/>
    <n v="1"/>
    <s v="Completed"/>
    <x v="43"/>
    <x v="3"/>
    <m/>
    <m/>
    <m/>
    <m/>
    <m/>
    <n v="0"/>
    <n v="0"/>
    <n v="0"/>
  </r>
  <r>
    <s v="02/13/2024"/>
    <m/>
    <x v="1"/>
    <s v="Blog"/>
    <n v="199.99"/>
    <n v="1"/>
    <s v="Completed"/>
    <x v="43"/>
    <x v="1"/>
    <m/>
    <m/>
    <m/>
    <m/>
    <m/>
    <n v="0"/>
    <n v="0"/>
    <n v="0"/>
  </r>
  <r>
    <s v="02/13/2024"/>
    <s v="GA"/>
    <x v="1"/>
    <s v="Spotify"/>
    <n v="199.99"/>
    <n v="1"/>
    <s v="Completed"/>
    <x v="43"/>
    <x v="3"/>
    <m/>
    <m/>
    <m/>
    <m/>
    <m/>
    <n v="0"/>
    <n v="0"/>
    <n v="0"/>
  </r>
  <r>
    <s v="02/13/2024"/>
    <s v="GA"/>
    <x v="4"/>
    <s v="TikTok"/>
    <n v="169.99"/>
    <n v="1"/>
    <s v="Completed"/>
    <x v="43"/>
    <x v="2"/>
    <m/>
    <m/>
    <m/>
    <m/>
    <m/>
    <n v="0"/>
    <n v="0"/>
    <n v="0"/>
  </r>
  <r>
    <s v="02/13/2024"/>
    <s v="GA"/>
    <x v="3"/>
    <s v="TikTok"/>
    <n v="149.99"/>
    <n v="3"/>
    <s v="Completed"/>
    <x v="43"/>
    <x v="2"/>
    <m/>
    <m/>
    <m/>
    <m/>
    <m/>
    <n v="0"/>
    <n v="0"/>
    <n v="0"/>
  </r>
  <r>
    <s v="02/13/2024"/>
    <s v="GA"/>
    <x v="3"/>
    <s v="Instagram"/>
    <n v="149.99"/>
    <n v="3"/>
    <s v="Completed"/>
    <x v="43"/>
    <x v="0"/>
    <s v="instagram_promo"/>
    <n v="1257.5999999999999"/>
    <n v="48022"/>
    <n v="1048"/>
    <s v="TX"/>
    <n v="2.1823330973303901E-2"/>
    <n v="1.2"/>
    <n v="2.8625954198473282E-3"/>
  </r>
  <r>
    <s v="02/13/2024"/>
    <m/>
    <x v="4"/>
    <s v="Instagram"/>
    <n v="169.99"/>
    <n v="2"/>
    <s v="Completed"/>
    <x v="43"/>
    <x v="0"/>
    <s v="instagram_promo"/>
    <n v="1257.5999999999999"/>
    <n v="48022"/>
    <n v="1048"/>
    <s v="TX"/>
    <n v="2.1823330973303901E-2"/>
    <n v="1.2"/>
    <n v="1.9083969465648854E-3"/>
  </r>
  <r>
    <s v="02/13/2024"/>
    <s v="GA"/>
    <x v="5"/>
    <s v="Instagram"/>
    <n v="159.99"/>
    <n v="3"/>
    <s v="Completed"/>
    <x v="43"/>
    <x v="0"/>
    <s v="instagram_promo"/>
    <n v="1257.5999999999999"/>
    <n v="48022"/>
    <n v="1048"/>
    <s v="TX"/>
    <n v="2.1823330973303901E-2"/>
    <n v="1.2"/>
    <n v="2.8625954198473282E-3"/>
  </r>
  <r>
    <s v="02/13/2024"/>
    <s v="VIP"/>
    <x v="4"/>
    <s v="Spotify"/>
    <n v="339.99"/>
    <n v="1"/>
    <s v="Completed"/>
    <x v="43"/>
    <x v="3"/>
    <m/>
    <m/>
    <m/>
    <m/>
    <m/>
    <n v="0"/>
    <n v="0"/>
    <n v="0"/>
  </r>
  <r>
    <s v="02/13/2024"/>
    <s v="GA"/>
    <x v="3"/>
    <s v="TikTok"/>
    <n v="187.49"/>
    <n v="1"/>
    <s v="Completed"/>
    <x v="43"/>
    <x v="2"/>
    <m/>
    <m/>
    <m/>
    <m/>
    <m/>
    <n v="0"/>
    <n v="0"/>
    <n v="0"/>
  </r>
  <r>
    <s v="02/13/2024"/>
    <s v="GA"/>
    <x v="5"/>
    <s v="Spotify"/>
    <n v="159.99"/>
    <n v="2"/>
    <s v="Completed"/>
    <x v="43"/>
    <x v="3"/>
    <m/>
    <m/>
    <m/>
    <m/>
    <m/>
    <n v="0"/>
    <n v="0"/>
    <n v="0"/>
  </r>
  <r>
    <s v="02/13/2024"/>
    <m/>
    <x v="2"/>
    <s v="TikTok"/>
    <n v="179.99"/>
    <n v="1"/>
    <s v="Completed"/>
    <x v="43"/>
    <x v="2"/>
    <m/>
    <m/>
    <m/>
    <m/>
    <m/>
    <n v="0"/>
    <n v="0"/>
    <n v="0"/>
  </r>
  <r>
    <s v="02/13/2024"/>
    <s v="GA"/>
    <x v="3"/>
    <s v="Instagram"/>
    <n v="149.99"/>
    <n v="1"/>
    <s v="Completed"/>
    <x v="43"/>
    <x v="0"/>
    <s v="instagram_promo"/>
    <n v="1257.5999999999999"/>
    <n v="48022"/>
    <n v="1048"/>
    <s v="TX"/>
    <n v="2.1823330973303901E-2"/>
    <n v="1.2"/>
    <n v="9.5419847328244271E-4"/>
  </r>
  <r>
    <s v="02/13/2024"/>
    <s v="GA"/>
    <x v="6"/>
    <s v="Instagram"/>
    <n v="199.99"/>
    <n v="1"/>
    <s v="Completed"/>
    <x v="43"/>
    <x v="0"/>
    <s v="instagram_promo"/>
    <n v="1257.5999999999999"/>
    <n v="48022"/>
    <n v="1048"/>
    <s v="TX"/>
    <n v="2.1823330973303901E-2"/>
    <n v="1.2"/>
    <n v="9.5419847328244271E-4"/>
  </r>
  <r>
    <s v="02/13/2024"/>
    <s v="GA"/>
    <x v="2"/>
    <s v="Instagram"/>
    <n v="179.99"/>
    <n v="1"/>
    <s v="Completed"/>
    <x v="43"/>
    <x v="0"/>
    <s v="instagram_promo"/>
    <n v="1257.5999999999999"/>
    <n v="48022"/>
    <n v="1048"/>
    <s v="TX"/>
    <n v="2.1823330973303901E-2"/>
    <n v="1.2"/>
    <n v="9.5419847328244271E-4"/>
  </r>
  <r>
    <s v="02/13/2024"/>
    <s v="GA"/>
    <x v="2"/>
    <s v="Instagram"/>
    <n v="179.99"/>
    <n v="2"/>
    <s v="Completed"/>
    <x v="43"/>
    <x v="0"/>
    <s v="instagram_promo"/>
    <n v="1257.5999999999999"/>
    <n v="48022"/>
    <n v="1048"/>
    <s v="TX"/>
    <n v="2.1823330973303901E-2"/>
    <n v="1.2"/>
    <n v="1.9083969465648854E-3"/>
  </r>
  <r>
    <s v="02/13/2024"/>
    <s v="GA"/>
    <x v="4"/>
    <s v="Instagram"/>
    <n v="212.49"/>
    <n v="4"/>
    <s v="Completed"/>
    <x v="43"/>
    <x v="0"/>
    <s v="instagram_promo"/>
    <n v="1257.5999999999999"/>
    <n v="48022"/>
    <n v="1048"/>
    <s v="TX"/>
    <n v="2.1823330973303901E-2"/>
    <n v="1.2"/>
    <n v="3.8167938931297708E-3"/>
  </r>
  <r>
    <s v="02/13/2024"/>
    <m/>
    <x v="5"/>
    <s v="Spotify"/>
    <n v="159.99"/>
    <n v="2"/>
    <s v="Completed"/>
    <x v="43"/>
    <x v="3"/>
    <m/>
    <m/>
    <m/>
    <m/>
    <m/>
    <n v="0"/>
    <n v="0"/>
    <n v="0"/>
  </r>
  <r>
    <s v="02/13/2024"/>
    <s v="GA"/>
    <x v="4"/>
    <s v="Blog"/>
    <n v="212.49"/>
    <n v="3"/>
    <s v="Completed"/>
    <x v="43"/>
    <x v="1"/>
    <m/>
    <m/>
    <m/>
    <m/>
    <m/>
    <n v="0"/>
    <n v="0"/>
    <n v="0"/>
  </r>
  <r>
    <s v="02/13/2024"/>
    <s v="GA"/>
    <x v="1"/>
    <s v="Instagram"/>
    <n v="199.99"/>
    <n v="1"/>
    <s v="Completed"/>
    <x v="43"/>
    <x v="0"/>
    <s v="instagram_promo"/>
    <n v="1257.5999999999999"/>
    <n v="48022"/>
    <n v="1048"/>
    <s v="TX"/>
    <n v="2.1823330973303901E-2"/>
    <n v="1.2"/>
    <n v="9.5419847328244271E-4"/>
  </r>
  <r>
    <s v="02/13/2024"/>
    <s v="GA"/>
    <x v="5"/>
    <s v="TikTok"/>
    <n v="199.99"/>
    <n v="3"/>
    <s v="Completed"/>
    <x v="43"/>
    <x v="2"/>
    <m/>
    <m/>
    <m/>
    <m/>
    <m/>
    <n v="0"/>
    <n v="0"/>
    <n v="0"/>
  </r>
  <r>
    <s v="02/13/2024"/>
    <s v="GA"/>
    <x v="6"/>
    <s v="Instagram"/>
    <n v="199.99"/>
    <n v="1"/>
    <s v="Completed"/>
    <x v="43"/>
    <x v="0"/>
    <s v="instagram_promo"/>
    <n v="1257.5999999999999"/>
    <n v="48022"/>
    <n v="1048"/>
    <s v="TX"/>
    <n v="2.1823330973303901E-2"/>
    <n v="1.2"/>
    <n v="9.5419847328244271E-4"/>
  </r>
  <r>
    <s v="02/13/2024"/>
    <s v="GA"/>
    <x v="2"/>
    <s v="Spotify"/>
    <n v="179.99"/>
    <n v="1"/>
    <s v="Completed"/>
    <x v="43"/>
    <x v="3"/>
    <m/>
    <m/>
    <m/>
    <m/>
    <m/>
    <n v="0"/>
    <n v="0"/>
    <n v="0"/>
  </r>
  <r>
    <s v="02/13/2024"/>
    <m/>
    <x v="3"/>
    <s v="Instagram"/>
    <n v="149.99"/>
    <n v="2"/>
    <s v="Completed"/>
    <x v="43"/>
    <x v="0"/>
    <s v="instagram_promo"/>
    <n v="1257.5999999999999"/>
    <n v="48022"/>
    <n v="1048"/>
    <s v="TX"/>
    <n v="2.1823330973303901E-2"/>
    <n v="1.2"/>
    <n v="1.9083969465648854E-3"/>
  </r>
  <r>
    <s v="02/13/2024"/>
    <s v="GA"/>
    <x v="0"/>
    <s v="Instagram"/>
    <n v="169.99"/>
    <n v="1"/>
    <s v="Completed"/>
    <x v="43"/>
    <x v="0"/>
    <s v="instagram_promo"/>
    <n v="1257.5999999999999"/>
    <n v="48022"/>
    <n v="1048"/>
    <s v="TX"/>
    <n v="2.1823330973303901E-2"/>
    <n v="1.2"/>
    <n v="9.5419847328244271E-4"/>
  </r>
  <r>
    <s v="02/13/2024"/>
    <s v="GA"/>
    <x v="0"/>
    <s v="TikTok"/>
    <n v="169.99"/>
    <n v="1"/>
    <s v="Completed"/>
    <x v="43"/>
    <x v="2"/>
    <m/>
    <m/>
    <m/>
    <m/>
    <m/>
    <n v="0"/>
    <n v="0"/>
    <n v="0"/>
  </r>
  <r>
    <s v="02/13/2024"/>
    <s v="GA"/>
    <x v="2"/>
    <s v="Instagram"/>
    <n v="179.99"/>
    <n v="3"/>
    <s v="Completed"/>
    <x v="43"/>
    <x v="0"/>
    <s v="instagram_promo"/>
    <n v="1257.5999999999999"/>
    <n v="48022"/>
    <n v="1048"/>
    <s v="TX"/>
    <n v="2.1823330973303901E-2"/>
    <n v="1.2"/>
    <n v="2.8625954198473282E-3"/>
  </r>
  <r>
    <s v="02/14/2024"/>
    <s v="GA"/>
    <x v="2"/>
    <s v="TikTok"/>
    <n v="224.99"/>
    <n v="1"/>
    <s v="Completed"/>
    <x v="44"/>
    <x v="2"/>
    <m/>
    <m/>
    <m/>
    <m/>
    <m/>
    <n v="0"/>
    <n v="0"/>
    <n v="0"/>
  </r>
  <r>
    <s v="02/14/2024"/>
    <s v="VIP"/>
    <x v="5"/>
    <s v="Instagram"/>
    <n v="319.99"/>
    <n v="2"/>
    <s v="Completed"/>
    <x v="44"/>
    <x v="0"/>
    <m/>
    <m/>
    <m/>
    <m/>
    <m/>
    <n v="0"/>
    <n v="0"/>
    <n v="0"/>
  </r>
  <r>
    <s v="02/14/2024"/>
    <s v="VIP"/>
    <x v="4"/>
    <s v="Blog"/>
    <n v="339.99"/>
    <n v="1"/>
    <s v="Completed"/>
    <x v="44"/>
    <x v="1"/>
    <m/>
    <m/>
    <m/>
    <m/>
    <m/>
    <n v="0"/>
    <n v="0"/>
    <n v="0"/>
  </r>
  <r>
    <s v="02/14/2024"/>
    <s v="GA"/>
    <x v="5"/>
    <s v="Instagram"/>
    <n v="159.99"/>
    <n v="2"/>
    <s v="Completed"/>
    <x v="44"/>
    <x v="0"/>
    <m/>
    <m/>
    <m/>
    <m/>
    <m/>
    <n v="0"/>
    <n v="0"/>
    <n v="0"/>
  </r>
  <r>
    <s v="02/14/2024"/>
    <s v="GA"/>
    <x v="3"/>
    <s v="Spotify"/>
    <n v="149.99"/>
    <n v="2"/>
    <s v="Completed"/>
    <x v="44"/>
    <x v="3"/>
    <m/>
    <m/>
    <m/>
    <m/>
    <m/>
    <n v="0"/>
    <n v="0"/>
    <n v="0"/>
  </r>
  <r>
    <s v="02/14/2024"/>
    <s v="GA"/>
    <x v="2"/>
    <s v="Spotify"/>
    <n v="179.99"/>
    <n v="2"/>
    <s v="Completed"/>
    <x v="44"/>
    <x v="3"/>
    <m/>
    <m/>
    <m/>
    <m/>
    <m/>
    <n v="0"/>
    <n v="0"/>
    <n v="0"/>
  </r>
  <r>
    <s v="02/14/2024"/>
    <s v="GA"/>
    <x v="3"/>
    <s v="TikTok"/>
    <n v="149.99"/>
    <n v="2"/>
    <s v="Completed"/>
    <x v="44"/>
    <x v="2"/>
    <m/>
    <m/>
    <m/>
    <m/>
    <m/>
    <n v="0"/>
    <n v="0"/>
    <n v="0"/>
  </r>
  <r>
    <s v="02/14/2024"/>
    <s v="GA"/>
    <x v="0"/>
    <s v="Spotify"/>
    <n v="169.99"/>
    <n v="1"/>
    <s v="Completed"/>
    <x v="44"/>
    <x v="3"/>
    <m/>
    <m/>
    <m/>
    <m/>
    <m/>
    <n v="0"/>
    <n v="0"/>
    <n v="0"/>
  </r>
  <r>
    <s v="02/14/2024"/>
    <m/>
    <x v="3"/>
    <s v="Spotify"/>
    <n v="149.99"/>
    <n v="1"/>
    <s v="Completed"/>
    <x v="44"/>
    <x v="3"/>
    <m/>
    <m/>
    <m/>
    <m/>
    <m/>
    <n v="0"/>
    <n v="0"/>
    <n v="0"/>
  </r>
  <r>
    <s v="02/14/2024"/>
    <s v="GA"/>
    <x v="0"/>
    <s v="Blog"/>
    <n v="169.99"/>
    <n v="1"/>
    <s v="Completed"/>
    <x v="44"/>
    <x v="1"/>
    <m/>
    <m/>
    <m/>
    <m/>
    <m/>
    <n v="0"/>
    <n v="0"/>
    <n v="0"/>
  </r>
  <r>
    <s v="02/14/2024"/>
    <s v="GA"/>
    <x v="1"/>
    <s v="Instagram"/>
    <n v="249.99"/>
    <n v="1"/>
    <s v="Completed"/>
    <x v="44"/>
    <x v="0"/>
    <m/>
    <m/>
    <m/>
    <m/>
    <m/>
    <n v="0"/>
    <n v="0"/>
    <n v="0"/>
  </r>
  <r>
    <s v="02/14/2024"/>
    <s v="VIP"/>
    <x v="3"/>
    <s v="TikTok"/>
    <n v="299.99"/>
    <n v="1"/>
    <s v="Completed"/>
    <x v="44"/>
    <x v="2"/>
    <m/>
    <m/>
    <m/>
    <m/>
    <m/>
    <n v="0"/>
    <n v="0"/>
    <n v="0"/>
  </r>
  <r>
    <s v="02/14/2024"/>
    <s v="GA"/>
    <x v="5"/>
    <s v="Instagram"/>
    <n v="159.99"/>
    <n v="1"/>
    <s v="Completed"/>
    <x v="44"/>
    <x v="0"/>
    <m/>
    <m/>
    <m/>
    <m/>
    <m/>
    <n v="0"/>
    <n v="0"/>
    <n v="0"/>
  </r>
  <r>
    <s v="02/14/2024"/>
    <s v="GA"/>
    <x v="3"/>
    <s v="Instagram"/>
    <n v="149.99"/>
    <n v="1"/>
    <s v="Completed"/>
    <x v="44"/>
    <x v="0"/>
    <m/>
    <m/>
    <m/>
    <m/>
    <m/>
    <n v="0"/>
    <n v="0"/>
    <n v="0"/>
  </r>
  <r>
    <s v="02/14/2024"/>
    <m/>
    <x v="5"/>
    <s v="Spotify"/>
    <n v="159.99"/>
    <n v="3"/>
    <s v="Completed"/>
    <x v="44"/>
    <x v="3"/>
    <m/>
    <m/>
    <m/>
    <m/>
    <m/>
    <n v="0"/>
    <n v="0"/>
    <n v="0"/>
  </r>
  <r>
    <s v="02/14/2024"/>
    <s v="GA"/>
    <x v="4"/>
    <s v="Blog"/>
    <n v="212.49"/>
    <n v="2"/>
    <s v="Completed"/>
    <x v="44"/>
    <x v="1"/>
    <m/>
    <m/>
    <m/>
    <m/>
    <m/>
    <n v="0"/>
    <n v="0"/>
    <n v="0"/>
  </r>
  <r>
    <s v="02/14/2024"/>
    <s v="GA"/>
    <x v="0"/>
    <s v="Blog"/>
    <n v="169.99"/>
    <n v="3"/>
    <s v="Completed"/>
    <x v="44"/>
    <x v="1"/>
    <m/>
    <m/>
    <m/>
    <m/>
    <m/>
    <n v="0"/>
    <n v="0"/>
    <n v="0"/>
  </r>
  <r>
    <s v="02/14/2024"/>
    <s v="GA"/>
    <x v="3"/>
    <s v="Blog"/>
    <n v="187.49"/>
    <n v="2"/>
    <s v="Completed"/>
    <x v="44"/>
    <x v="1"/>
    <m/>
    <m/>
    <m/>
    <m/>
    <m/>
    <n v="0"/>
    <n v="0"/>
    <n v="0"/>
  </r>
  <r>
    <s v="02/14/2024"/>
    <s v="GA"/>
    <x v="0"/>
    <s v="TikTok"/>
    <n v="169.99"/>
    <n v="3"/>
    <s v="Completed"/>
    <x v="44"/>
    <x v="2"/>
    <m/>
    <m/>
    <m/>
    <m/>
    <m/>
    <n v="0"/>
    <n v="0"/>
    <n v="0"/>
  </r>
  <r>
    <s v="02/14/2024"/>
    <s v="GA"/>
    <x v="2"/>
    <s v="Spotify"/>
    <n v="179.99"/>
    <n v="1"/>
    <s v="Completed"/>
    <x v="44"/>
    <x v="3"/>
    <m/>
    <m/>
    <m/>
    <m/>
    <m/>
    <n v="0"/>
    <n v="0"/>
    <n v="0"/>
  </r>
  <r>
    <s v="02/14/2024"/>
    <m/>
    <x v="0"/>
    <s v="Instagram"/>
    <n v="169.99"/>
    <n v="2"/>
    <s v="Completed"/>
    <x v="44"/>
    <x v="0"/>
    <m/>
    <m/>
    <m/>
    <m/>
    <m/>
    <n v="0"/>
    <n v="0"/>
    <n v="0"/>
  </r>
  <r>
    <s v="02/14/2024"/>
    <s v="GA"/>
    <x v="2"/>
    <s v="TikTok"/>
    <n v="224.99"/>
    <n v="4"/>
    <s v="Completed"/>
    <x v="44"/>
    <x v="2"/>
    <m/>
    <m/>
    <m/>
    <m/>
    <m/>
    <n v="0"/>
    <n v="0"/>
    <n v="0"/>
  </r>
  <r>
    <s v="02/14/2024"/>
    <s v="VIP"/>
    <x v="3"/>
    <s v="Blog"/>
    <n v="299.99"/>
    <n v="2"/>
    <s v="Completed"/>
    <x v="44"/>
    <x v="1"/>
    <m/>
    <m/>
    <m/>
    <m/>
    <m/>
    <n v="0"/>
    <n v="0"/>
    <n v="0"/>
  </r>
  <r>
    <s v="02/14/2024"/>
    <s v="GA"/>
    <x v="4"/>
    <s v="Blog"/>
    <n v="212.49"/>
    <n v="2"/>
    <s v="Completed"/>
    <x v="44"/>
    <x v="1"/>
    <m/>
    <m/>
    <m/>
    <m/>
    <m/>
    <n v="0"/>
    <n v="0"/>
    <n v="0"/>
  </r>
  <r>
    <s v="02/14/2024"/>
    <s v="GA"/>
    <x v="3"/>
    <s v="Instagram"/>
    <n v="149.99"/>
    <n v="1"/>
    <s v="Completed"/>
    <x v="44"/>
    <x v="0"/>
    <m/>
    <m/>
    <m/>
    <m/>
    <m/>
    <n v="0"/>
    <n v="0"/>
    <n v="0"/>
  </r>
  <r>
    <s v="02/14/2024"/>
    <s v="GA"/>
    <x v="0"/>
    <s v="Spotify"/>
    <n v="169.99"/>
    <n v="1"/>
    <s v="Completed"/>
    <x v="44"/>
    <x v="3"/>
    <m/>
    <m/>
    <m/>
    <m/>
    <m/>
    <n v="0"/>
    <n v="0"/>
    <n v="0"/>
  </r>
  <r>
    <s v="02/14/2024"/>
    <s v="GA"/>
    <x v="3"/>
    <s v="Instagram"/>
    <n v="187.49"/>
    <n v="2"/>
    <s v="Completed"/>
    <x v="44"/>
    <x v="0"/>
    <m/>
    <m/>
    <m/>
    <m/>
    <m/>
    <n v="0"/>
    <n v="0"/>
    <n v="0"/>
  </r>
  <r>
    <s v="02/14/2024"/>
    <s v="GA"/>
    <x v="6"/>
    <s v="Blog"/>
    <n v="199.99"/>
    <n v="1"/>
    <s v="Completed"/>
    <x v="44"/>
    <x v="1"/>
    <m/>
    <m/>
    <m/>
    <m/>
    <m/>
    <n v="0"/>
    <n v="0"/>
    <n v="0"/>
  </r>
  <r>
    <s v="02/14/2024"/>
    <s v="GA"/>
    <x v="6"/>
    <s v="Instagram"/>
    <n v="199.99"/>
    <n v="4"/>
    <s v="Completed"/>
    <x v="44"/>
    <x v="0"/>
    <m/>
    <m/>
    <m/>
    <m/>
    <m/>
    <n v="0"/>
    <n v="0"/>
    <n v="0"/>
  </r>
  <r>
    <s v="02/14/2024"/>
    <m/>
    <x v="1"/>
    <s v="Instagram"/>
    <n v="199.99"/>
    <n v="2"/>
    <s v="Completed"/>
    <x v="44"/>
    <x v="0"/>
    <m/>
    <m/>
    <m/>
    <m/>
    <m/>
    <n v="0"/>
    <n v="0"/>
    <n v="0"/>
  </r>
  <r>
    <s v="02/14/2024"/>
    <s v="GA"/>
    <x v="6"/>
    <s v="TikTok"/>
    <n v="199.99"/>
    <n v="1"/>
    <s v="Completed"/>
    <x v="44"/>
    <x v="2"/>
    <m/>
    <m/>
    <m/>
    <m/>
    <m/>
    <n v="0"/>
    <n v="0"/>
    <n v="0"/>
  </r>
  <r>
    <s v="02/14/2024"/>
    <s v="GA"/>
    <x v="3"/>
    <s v="Spotify"/>
    <n v="149.99"/>
    <n v="4"/>
    <s v="Completed"/>
    <x v="44"/>
    <x v="3"/>
    <m/>
    <m/>
    <m/>
    <m/>
    <m/>
    <n v="0"/>
    <n v="0"/>
    <n v="0"/>
  </r>
  <r>
    <s v="02/14/2024"/>
    <s v="GA"/>
    <x v="5"/>
    <s v="Instagram"/>
    <n v="159.99"/>
    <n v="1"/>
    <s v="Completed"/>
    <x v="44"/>
    <x v="0"/>
    <m/>
    <m/>
    <m/>
    <m/>
    <m/>
    <n v="0"/>
    <n v="0"/>
    <n v="0"/>
  </r>
  <r>
    <s v="02/14/2024"/>
    <s v="GA"/>
    <x v="1"/>
    <s v="TikTok"/>
    <n v="199.99"/>
    <n v="1"/>
    <s v="Completed"/>
    <x v="44"/>
    <x v="2"/>
    <m/>
    <m/>
    <m/>
    <m/>
    <m/>
    <n v="0"/>
    <n v="0"/>
    <n v="0"/>
  </r>
  <r>
    <s v="02/14/2024"/>
    <s v="VIP"/>
    <x v="2"/>
    <s v="TikTok"/>
    <n v="359.99"/>
    <n v="1"/>
    <s v="Completed"/>
    <x v="44"/>
    <x v="2"/>
    <m/>
    <m/>
    <m/>
    <m/>
    <m/>
    <n v="0"/>
    <n v="0"/>
    <n v="0"/>
  </r>
  <r>
    <s v="02/14/2024"/>
    <s v="GA"/>
    <x v="3"/>
    <s v="Blog"/>
    <n v="149.99"/>
    <n v="1"/>
    <s v="Completed"/>
    <x v="44"/>
    <x v="1"/>
    <m/>
    <m/>
    <m/>
    <m/>
    <m/>
    <n v="0"/>
    <n v="0"/>
    <n v="0"/>
  </r>
  <r>
    <s v="02/14/2024"/>
    <s v="GA"/>
    <x v="3"/>
    <s v="Instagram"/>
    <n v="149.99"/>
    <n v="1"/>
    <s v="Completed"/>
    <x v="44"/>
    <x v="0"/>
    <m/>
    <m/>
    <m/>
    <m/>
    <m/>
    <n v="0"/>
    <n v="0"/>
    <n v="0"/>
  </r>
  <r>
    <s v="02/14/2024"/>
    <s v="GA"/>
    <x v="3"/>
    <s v="TikTok"/>
    <n v="149.99"/>
    <n v="2"/>
    <s v="Completed"/>
    <x v="44"/>
    <x v="2"/>
    <m/>
    <m/>
    <m/>
    <m/>
    <m/>
    <n v="0"/>
    <n v="0"/>
    <n v="0"/>
  </r>
  <r>
    <s v="02/14/2024"/>
    <s v="GA"/>
    <x v="1"/>
    <s v="Blog"/>
    <n v="199.99"/>
    <n v="2"/>
    <s v="Completed"/>
    <x v="44"/>
    <x v="1"/>
    <m/>
    <m/>
    <m/>
    <m/>
    <m/>
    <n v="0"/>
    <n v="0"/>
    <n v="0"/>
  </r>
  <r>
    <s v="02/14/2024"/>
    <s v="GA"/>
    <x v="4"/>
    <s v="TikTok"/>
    <n v="212.49"/>
    <n v="1"/>
    <s v="Completed"/>
    <x v="44"/>
    <x v="2"/>
    <m/>
    <m/>
    <m/>
    <m/>
    <m/>
    <n v="0"/>
    <n v="0"/>
    <n v="0"/>
  </r>
  <r>
    <s v="02/14/2024"/>
    <s v="GA"/>
    <x v="4"/>
    <s v="Instagram"/>
    <n v="212.49"/>
    <n v="1"/>
    <s v="Completed"/>
    <x v="44"/>
    <x v="0"/>
    <m/>
    <m/>
    <m/>
    <m/>
    <m/>
    <n v="0"/>
    <n v="0"/>
    <n v="0"/>
  </r>
  <r>
    <s v="02/14/2024"/>
    <s v="GA"/>
    <x v="3"/>
    <s v="Instagram"/>
    <n v="149.99"/>
    <n v="1"/>
    <s v="Completed"/>
    <x v="44"/>
    <x v="0"/>
    <m/>
    <m/>
    <m/>
    <m/>
    <m/>
    <n v="0"/>
    <n v="0"/>
    <n v="0"/>
  </r>
  <r>
    <s v="02/14/2024"/>
    <s v="GA"/>
    <x v="0"/>
    <s v="TikTok"/>
    <n v="212.49"/>
    <n v="2"/>
    <s v="Completed"/>
    <x v="44"/>
    <x v="2"/>
    <m/>
    <m/>
    <m/>
    <m/>
    <m/>
    <n v="0"/>
    <n v="0"/>
    <n v="0"/>
  </r>
  <r>
    <s v="02/14/2024"/>
    <m/>
    <x v="5"/>
    <s v="Spotify"/>
    <n v="159.99"/>
    <n v="1"/>
    <s v="Completed"/>
    <x v="44"/>
    <x v="3"/>
    <m/>
    <m/>
    <m/>
    <m/>
    <m/>
    <n v="0"/>
    <n v="0"/>
    <n v="0"/>
  </r>
  <r>
    <s v="02/14/2024"/>
    <s v="GA"/>
    <x v="0"/>
    <s v="Instagram"/>
    <n v="169.99"/>
    <n v="1"/>
    <s v="Completed"/>
    <x v="44"/>
    <x v="0"/>
    <m/>
    <m/>
    <m/>
    <m/>
    <m/>
    <n v="0"/>
    <n v="0"/>
    <n v="0"/>
  </r>
  <r>
    <s v="02/14/2024"/>
    <s v="GA"/>
    <x v="5"/>
    <s v="Instagram"/>
    <n v="159.99"/>
    <n v="1"/>
    <s v="Completed"/>
    <x v="44"/>
    <x v="0"/>
    <m/>
    <m/>
    <m/>
    <m/>
    <m/>
    <n v="0"/>
    <n v="0"/>
    <n v="0"/>
  </r>
  <r>
    <s v="02/14/2024"/>
    <s v="GA"/>
    <x v="3"/>
    <s v="Instagram"/>
    <n v="187.49"/>
    <n v="4"/>
    <s v="Completed"/>
    <x v="44"/>
    <x v="0"/>
    <m/>
    <m/>
    <m/>
    <m/>
    <m/>
    <n v="0"/>
    <n v="0"/>
    <n v="0"/>
  </r>
  <r>
    <s v="02/14/2024"/>
    <s v="GA"/>
    <x v="1"/>
    <s v="TikTok"/>
    <n v="249.99"/>
    <n v="1"/>
    <s v="Completed"/>
    <x v="44"/>
    <x v="2"/>
    <m/>
    <m/>
    <m/>
    <m/>
    <m/>
    <n v="0"/>
    <n v="0"/>
    <n v="0"/>
  </r>
  <r>
    <s v="02/14/2024"/>
    <s v="GA"/>
    <x v="1"/>
    <s v="Spotify"/>
    <n v="199.99"/>
    <n v="2"/>
    <s v="Completed"/>
    <x v="44"/>
    <x v="3"/>
    <m/>
    <m/>
    <m/>
    <m/>
    <m/>
    <n v="0"/>
    <n v="0"/>
    <n v="0"/>
  </r>
  <r>
    <s v="02/14/2024"/>
    <s v="GA"/>
    <x v="1"/>
    <s v="Instagram"/>
    <n v="199.99"/>
    <n v="4"/>
    <s v="Completed"/>
    <x v="44"/>
    <x v="0"/>
    <m/>
    <m/>
    <m/>
    <m/>
    <m/>
    <n v="0"/>
    <n v="0"/>
    <n v="0"/>
  </r>
  <r>
    <s v="02/14/2024"/>
    <s v="GA"/>
    <x v="3"/>
    <s v="TikTok"/>
    <n v="149.99"/>
    <n v="1"/>
    <s v="Completed"/>
    <x v="44"/>
    <x v="2"/>
    <m/>
    <m/>
    <m/>
    <m/>
    <m/>
    <n v="0"/>
    <n v="0"/>
    <n v="0"/>
  </r>
  <r>
    <s v="02/14/2024"/>
    <s v="GA"/>
    <x v="1"/>
    <s v="Blog"/>
    <n v="249.99"/>
    <n v="1"/>
    <s v="Completed"/>
    <x v="44"/>
    <x v="1"/>
    <m/>
    <m/>
    <m/>
    <m/>
    <m/>
    <n v="0"/>
    <n v="0"/>
    <n v="0"/>
  </r>
  <r>
    <s v="02/14/2024"/>
    <s v="GA"/>
    <x v="3"/>
    <s v="Spotify"/>
    <n v="149.99"/>
    <n v="2"/>
    <s v="Completed"/>
    <x v="44"/>
    <x v="3"/>
    <m/>
    <m/>
    <m/>
    <m/>
    <m/>
    <n v="0"/>
    <n v="0"/>
    <n v="0"/>
  </r>
  <r>
    <s v="02/14/2024"/>
    <s v="GA"/>
    <x v="1"/>
    <s v="TikTok"/>
    <n v="199.99"/>
    <n v="2"/>
    <s v="Completed"/>
    <x v="44"/>
    <x v="2"/>
    <m/>
    <m/>
    <m/>
    <m/>
    <m/>
    <n v="0"/>
    <n v="0"/>
    <n v="0"/>
  </r>
  <r>
    <s v="02/14/2024"/>
    <s v="GA"/>
    <x v="4"/>
    <s v="TikTok"/>
    <n v="212.49"/>
    <n v="1"/>
    <s v="Completed"/>
    <x v="44"/>
    <x v="2"/>
    <m/>
    <m/>
    <m/>
    <m/>
    <m/>
    <n v="0"/>
    <n v="0"/>
    <n v="0"/>
  </r>
  <r>
    <s v="02/14/2024"/>
    <s v="VIP"/>
    <x v="2"/>
    <s v="Spotify"/>
    <n v="359.99"/>
    <n v="1"/>
    <s v="Completed"/>
    <x v="44"/>
    <x v="3"/>
    <m/>
    <m/>
    <m/>
    <m/>
    <m/>
    <n v="0"/>
    <n v="0"/>
    <n v="0"/>
  </r>
  <r>
    <s v="02/14/2024"/>
    <s v="GA"/>
    <x v="5"/>
    <s v="Instagram"/>
    <n v="199.99"/>
    <n v="1"/>
    <s v="Completed"/>
    <x v="44"/>
    <x v="0"/>
    <m/>
    <m/>
    <m/>
    <m/>
    <m/>
    <n v="0"/>
    <n v="0"/>
    <n v="0"/>
  </r>
  <r>
    <s v="02/14/2024"/>
    <s v="GA"/>
    <x v="3"/>
    <s v="Instagram"/>
    <n v="149.99"/>
    <n v="2"/>
    <s v="Completed"/>
    <x v="44"/>
    <x v="0"/>
    <m/>
    <m/>
    <m/>
    <m/>
    <m/>
    <n v="0"/>
    <n v="0"/>
    <n v="0"/>
  </r>
  <r>
    <s v="02/14/2024"/>
    <s v="GA"/>
    <x v="2"/>
    <s v="TikTok"/>
    <n v="224.99"/>
    <n v="1"/>
    <s v="Completed"/>
    <x v="44"/>
    <x v="2"/>
    <m/>
    <m/>
    <m/>
    <m/>
    <m/>
    <n v="0"/>
    <n v="0"/>
    <n v="0"/>
  </r>
  <r>
    <s v="02/14/2024"/>
    <s v="GA"/>
    <x v="0"/>
    <s v="Instagram"/>
    <n v="169.99"/>
    <n v="2"/>
    <s v="Completed"/>
    <x v="44"/>
    <x v="0"/>
    <m/>
    <m/>
    <m/>
    <m/>
    <m/>
    <n v="0"/>
    <n v="0"/>
    <n v="0"/>
  </r>
  <r>
    <s v="02/14/2024"/>
    <m/>
    <x v="5"/>
    <s v="Instagram"/>
    <n v="159.99"/>
    <n v="1"/>
    <s v="Completed"/>
    <x v="44"/>
    <x v="0"/>
    <m/>
    <m/>
    <m/>
    <m/>
    <m/>
    <n v="0"/>
    <n v="0"/>
    <n v="0"/>
  </r>
  <r>
    <s v="02/14/2024"/>
    <s v="GA"/>
    <x v="0"/>
    <s v="Spotify"/>
    <n v="169.99"/>
    <n v="3"/>
    <s v="Completed"/>
    <x v="44"/>
    <x v="3"/>
    <m/>
    <m/>
    <m/>
    <m/>
    <m/>
    <n v="0"/>
    <n v="0"/>
    <n v="0"/>
  </r>
  <r>
    <s v="02/14/2024"/>
    <s v="VIP"/>
    <x v="6"/>
    <s v="Instagram"/>
    <n v="399.99"/>
    <n v="1"/>
    <s v="Completed"/>
    <x v="44"/>
    <x v="0"/>
    <m/>
    <m/>
    <m/>
    <m/>
    <m/>
    <n v="0"/>
    <n v="0"/>
    <n v="0"/>
  </r>
  <r>
    <s v="02/14/2024"/>
    <s v="GA"/>
    <x v="3"/>
    <s v="Spotify"/>
    <n v="149.99"/>
    <n v="3"/>
    <s v="Completed"/>
    <x v="44"/>
    <x v="3"/>
    <m/>
    <m/>
    <m/>
    <m/>
    <m/>
    <n v="0"/>
    <n v="0"/>
    <n v="0"/>
  </r>
  <r>
    <s v="02/14/2024"/>
    <s v="GA"/>
    <x v="0"/>
    <s v="TikTok"/>
    <n v="169.99"/>
    <n v="1"/>
    <s v="Completed"/>
    <x v="44"/>
    <x v="2"/>
    <m/>
    <m/>
    <m/>
    <m/>
    <m/>
    <n v="0"/>
    <n v="0"/>
    <n v="0"/>
  </r>
  <r>
    <s v="02/14/2024"/>
    <s v="GA"/>
    <x v="5"/>
    <s v="Spotify"/>
    <n v="159.99"/>
    <n v="1"/>
    <s v="Completed"/>
    <x v="44"/>
    <x v="3"/>
    <m/>
    <m/>
    <m/>
    <m/>
    <m/>
    <n v="0"/>
    <n v="0"/>
    <n v="0"/>
  </r>
  <r>
    <s v="02/14/2024"/>
    <s v="GA"/>
    <x v="0"/>
    <s v="TikTok"/>
    <n v="169.99"/>
    <n v="1"/>
    <s v="Completed"/>
    <x v="44"/>
    <x v="2"/>
    <m/>
    <m/>
    <m/>
    <m/>
    <m/>
    <n v="0"/>
    <n v="0"/>
    <n v="0"/>
  </r>
  <r>
    <s v="02/14/2024"/>
    <s v="GA"/>
    <x v="2"/>
    <s v="Blog"/>
    <n v="179.99"/>
    <n v="1"/>
    <s v="Completed"/>
    <x v="44"/>
    <x v="1"/>
    <m/>
    <m/>
    <m/>
    <m/>
    <m/>
    <n v="0"/>
    <n v="0"/>
    <n v="0"/>
  </r>
  <r>
    <s v="02/14/2024"/>
    <m/>
    <x v="2"/>
    <s v="Instagram"/>
    <n v="179.99"/>
    <n v="2"/>
    <s v="Completed"/>
    <x v="44"/>
    <x v="0"/>
    <m/>
    <m/>
    <m/>
    <m/>
    <m/>
    <n v="0"/>
    <n v="0"/>
    <n v="0"/>
  </r>
  <r>
    <s v="02/14/2024"/>
    <s v="GA"/>
    <x v="4"/>
    <s v="Blog"/>
    <n v="212.49"/>
    <n v="1"/>
    <s v="Completed"/>
    <x v="44"/>
    <x v="1"/>
    <m/>
    <m/>
    <m/>
    <m/>
    <m/>
    <n v="0"/>
    <n v="0"/>
    <n v="0"/>
  </r>
  <r>
    <s v="02/14/2024"/>
    <s v="GA"/>
    <x v="0"/>
    <s v="Spotify"/>
    <n v="169.99"/>
    <n v="1"/>
    <s v="Completed"/>
    <x v="44"/>
    <x v="3"/>
    <m/>
    <m/>
    <m/>
    <m/>
    <m/>
    <n v="0"/>
    <n v="0"/>
    <n v="0"/>
  </r>
  <r>
    <s v="02/14/2024"/>
    <s v="GA"/>
    <x v="1"/>
    <s v="Instagram"/>
    <n v="199.99"/>
    <n v="1"/>
    <s v="Completed"/>
    <x v="44"/>
    <x v="0"/>
    <m/>
    <m/>
    <m/>
    <m/>
    <m/>
    <n v="0"/>
    <n v="0"/>
    <n v="0"/>
  </r>
  <r>
    <s v="02/14/2024"/>
    <s v="GA"/>
    <x v="2"/>
    <s v="Instagram"/>
    <n v="179.99"/>
    <n v="1"/>
    <s v="Completed"/>
    <x v="44"/>
    <x v="0"/>
    <m/>
    <m/>
    <m/>
    <m/>
    <m/>
    <n v="0"/>
    <n v="0"/>
    <n v="0"/>
  </r>
  <r>
    <s v="02/14/2024"/>
    <s v="GA"/>
    <x v="3"/>
    <s v="Spotify"/>
    <n v="187.49"/>
    <n v="2"/>
    <s v="Completed"/>
    <x v="44"/>
    <x v="3"/>
    <m/>
    <m/>
    <m/>
    <m/>
    <m/>
    <n v="0"/>
    <n v="0"/>
    <n v="0"/>
  </r>
  <r>
    <s v="02/14/2024"/>
    <s v="GA"/>
    <x v="6"/>
    <s v="TikTok"/>
    <n v="199.99"/>
    <n v="2"/>
    <s v="Completed"/>
    <x v="44"/>
    <x v="2"/>
    <m/>
    <m/>
    <m/>
    <m/>
    <m/>
    <n v="0"/>
    <n v="0"/>
    <n v="0"/>
  </r>
  <r>
    <s v="02/14/2024"/>
    <s v="GA"/>
    <x v="1"/>
    <s v="Instagram"/>
    <n v="249.99"/>
    <n v="1"/>
    <s v="Completed"/>
    <x v="44"/>
    <x v="0"/>
    <m/>
    <m/>
    <m/>
    <m/>
    <m/>
    <n v="0"/>
    <n v="0"/>
    <n v="0"/>
  </r>
  <r>
    <s v="02/14/2024"/>
    <s v="GA"/>
    <x v="0"/>
    <s v="Instagram"/>
    <n v="169.99"/>
    <n v="2"/>
    <s v="Completed"/>
    <x v="44"/>
    <x v="0"/>
    <m/>
    <m/>
    <m/>
    <m/>
    <m/>
    <n v="0"/>
    <n v="0"/>
    <n v="0"/>
  </r>
  <r>
    <s v="02/14/2024"/>
    <s v="GA"/>
    <x v="3"/>
    <s v="Instagram"/>
    <n v="149.99"/>
    <n v="2"/>
    <s v="Completed"/>
    <x v="44"/>
    <x v="0"/>
    <m/>
    <m/>
    <m/>
    <m/>
    <m/>
    <n v="0"/>
    <n v="0"/>
    <n v="0"/>
  </r>
  <r>
    <s v="02/14/2024"/>
    <s v="GA"/>
    <x v="2"/>
    <s v="Instagram"/>
    <n v="179.99"/>
    <n v="1"/>
    <s v="Completed"/>
    <x v="44"/>
    <x v="0"/>
    <m/>
    <m/>
    <m/>
    <m/>
    <m/>
    <n v="0"/>
    <n v="0"/>
    <n v="0"/>
  </r>
  <r>
    <s v="02/14/2024"/>
    <s v="GA"/>
    <x v="4"/>
    <s v="Spotify"/>
    <n v="169.99"/>
    <n v="1"/>
    <s v="Completed"/>
    <x v="44"/>
    <x v="3"/>
    <m/>
    <m/>
    <m/>
    <m/>
    <m/>
    <n v="0"/>
    <n v="0"/>
    <n v="0"/>
  </r>
  <r>
    <s v="02/14/2024"/>
    <s v="GA"/>
    <x v="6"/>
    <s v="Spotify"/>
    <n v="249.99"/>
    <n v="2"/>
    <s v="Completed"/>
    <x v="44"/>
    <x v="3"/>
    <m/>
    <m/>
    <m/>
    <m/>
    <m/>
    <n v="0"/>
    <n v="0"/>
    <n v="0"/>
  </r>
  <r>
    <s v="02/14/2024"/>
    <s v="GA"/>
    <x v="0"/>
    <s v="Instagram"/>
    <n v="212.49"/>
    <n v="4"/>
    <s v="Completed"/>
    <x v="44"/>
    <x v="0"/>
    <m/>
    <m/>
    <m/>
    <m/>
    <m/>
    <n v="0"/>
    <n v="0"/>
    <n v="0"/>
  </r>
  <r>
    <s v="02/14/2024"/>
    <s v="GA"/>
    <x v="3"/>
    <s v="Instagram"/>
    <n v="187.49"/>
    <n v="3"/>
    <s v="Completed"/>
    <x v="44"/>
    <x v="0"/>
    <m/>
    <m/>
    <m/>
    <m/>
    <m/>
    <n v="0"/>
    <n v="0"/>
    <n v="0"/>
  </r>
  <r>
    <s v="02/14/2024"/>
    <s v="GA"/>
    <x v="2"/>
    <s v="Instagram"/>
    <n v="179.99"/>
    <n v="4"/>
    <s v="Completed"/>
    <x v="44"/>
    <x v="0"/>
    <m/>
    <m/>
    <m/>
    <m/>
    <m/>
    <n v="0"/>
    <n v="0"/>
    <n v="0"/>
  </r>
  <r>
    <s v="02/14/2024"/>
    <s v="GA"/>
    <x v="2"/>
    <s v="TikTok"/>
    <n v="224.99"/>
    <n v="2"/>
    <s v="Completed"/>
    <x v="44"/>
    <x v="2"/>
    <m/>
    <m/>
    <m/>
    <m/>
    <m/>
    <n v="0"/>
    <n v="0"/>
    <n v="0"/>
  </r>
  <r>
    <s v="02/14/2024"/>
    <s v="GA"/>
    <x v="3"/>
    <s v="TikTok"/>
    <n v="149.99"/>
    <n v="1"/>
    <s v="Completed"/>
    <x v="44"/>
    <x v="2"/>
    <m/>
    <m/>
    <m/>
    <m/>
    <m/>
    <n v="0"/>
    <n v="0"/>
    <n v="0"/>
  </r>
  <r>
    <s v="02/14/2024"/>
    <s v="GA"/>
    <x v="3"/>
    <s v="Instagram"/>
    <n v="187.49"/>
    <n v="1"/>
    <s v="Completed"/>
    <x v="44"/>
    <x v="0"/>
    <m/>
    <m/>
    <m/>
    <m/>
    <m/>
    <n v="0"/>
    <n v="0"/>
    <n v="0"/>
  </r>
  <r>
    <s v="02/14/2024"/>
    <s v="GA"/>
    <x v="5"/>
    <s v="Blog"/>
    <n v="159.99"/>
    <n v="2"/>
    <s v="Completed"/>
    <x v="44"/>
    <x v="1"/>
    <m/>
    <m/>
    <m/>
    <m/>
    <m/>
    <n v="0"/>
    <n v="0"/>
    <n v="0"/>
  </r>
  <r>
    <s v="02/14/2024"/>
    <s v="VIP"/>
    <x v="3"/>
    <s v="Instagram"/>
    <n v="299.99"/>
    <n v="1"/>
    <s v="Completed"/>
    <x v="44"/>
    <x v="0"/>
    <m/>
    <m/>
    <m/>
    <m/>
    <m/>
    <n v="0"/>
    <n v="0"/>
    <n v="0"/>
  </r>
  <r>
    <s v="02/14/2024"/>
    <s v="GA"/>
    <x v="4"/>
    <s v="Blog"/>
    <n v="169.99"/>
    <n v="1"/>
    <s v="Completed"/>
    <x v="44"/>
    <x v="1"/>
    <m/>
    <m/>
    <m/>
    <m/>
    <m/>
    <n v="0"/>
    <n v="0"/>
    <n v="0"/>
  </r>
  <r>
    <s v="02/14/2024"/>
    <s v="GA"/>
    <x v="3"/>
    <s v="TikTok"/>
    <n v="149.99"/>
    <n v="1"/>
    <s v="Completed"/>
    <x v="44"/>
    <x v="2"/>
    <m/>
    <m/>
    <m/>
    <m/>
    <m/>
    <n v="0"/>
    <n v="0"/>
    <n v="0"/>
  </r>
  <r>
    <s v="02/14/2024"/>
    <s v="GA"/>
    <x v="5"/>
    <s v="TikTok"/>
    <n v="199.99"/>
    <n v="2"/>
    <s v="Completed"/>
    <x v="44"/>
    <x v="2"/>
    <m/>
    <m/>
    <m/>
    <m/>
    <m/>
    <n v="0"/>
    <n v="0"/>
    <n v="0"/>
  </r>
  <r>
    <s v="02/14/2024"/>
    <s v="GA"/>
    <x v="3"/>
    <s v="Instagram"/>
    <n v="149.99"/>
    <n v="1"/>
    <s v="Completed"/>
    <x v="44"/>
    <x v="0"/>
    <m/>
    <m/>
    <m/>
    <m/>
    <m/>
    <n v="0"/>
    <n v="0"/>
    <n v="0"/>
  </r>
  <r>
    <s v="02/14/2024"/>
    <s v="GA"/>
    <x v="0"/>
    <s v="Instagram"/>
    <n v="169.99"/>
    <n v="4"/>
    <s v="Completed"/>
    <x v="44"/>
    <x v="0"/>
    <m/>
    <m/>
    <m/>
    <m/>
    <m/>
    <n v="0"/>
    <n v="0"/>
    <n v="0"/>
  </r>
  <r>
    <s v="02/14/2024"/>
    <s v="GA"/>
    <x v="2"/>
    <s v="Instagram"/>
    <n v="179.99"/>
    <n v="3"/>
    <s v="Completed"/>
    <x v="44"/>
    <x v="0"/>
    <m/>
    <m/>
    <m/>
    <m/>
    <m/>
    <n v="0"/>
    <n v="0"/>
    <n v="0"/>
  </r>
  <r>
    <s v="02/14/2024"/>
    <s v="GA"/>
    <x v="0"/>
    <s v="Spotify"/>
    <n v="169.99"/>
    <n v="2"/>
    <s v="Completed"/>
    <x v="44"/>
    <x v="3"/>
    <m/>
    <m/>
    <m/>
    <m/>
    <m/>
    <n v="0"/>
    <n v="0"/>
    <n v="0"/>
  </r>
  <r>
    <s v="02/14/2024"/>
    <s v="GA"/>
    <x v="3"/>
    <s v="Instagram"/>
    <n v="149.99"/>
    <n v="1"/>
    <s v="Completed"/>
    <x v="44"/>
    <x v="0"/>
    <m/>
    <m/>
    <m/>
    <m/>
    <m/>
    <n v="0"/>
    <n v="0"/>
    <n v="0"/>
  </r>
  <r>
    <s v="02/14/2024"/>
    <s v="GA"/>
    <x v="2"/>
    <s v="Instagram"/>
    <n v="179.99"/>
    <n v="2"/>
    <s v="Completed"/>
    <x v="44"/>
    <x v="0"/>
    <m/>
    <m/>
    <m/>
    <m/>
    <m/>
    <n v="0"/>
    <n v="0"/>
    <n v="0"/>
  </r>
  <r>
    <s v="02/14/2024"/>
    <s v="GA"/>
    <x v="1"/>
    <s v="Spotify"/>
    <n v="249.99"/>
    <n v="1"/>
    <s v="Completed"/>
    <x v="44"/>
    <x v="3"/>
    <m/>
    <m/>
    <m/>
    <m/>
    <m/>
    <n v="0"/>
    <n v="0"/>
    <n v="0"/>
  </r>
  <r>
    <s v="02/14/2024"/>
    <s v="GA"/>
    <x v="3"/>
    <s v="Spotify"/>
    <n v="149.99"/>
    <n v="1"/>
    <s v="Completed"/>
    <x v="44"/>
    <x v="3"/>
    <m/>
    <m/>
    <m/>
    <m/>
    <m/>
    <n v="0"/>
    <n v="0"/>
    <n v="0"/>
  </r>
  <r>
    <s v="02/14/2024"/>
    <s v="GA"/>
    <x v="2"/>
    <s v="Instagram"/>
    <n v="179.99"/>
    <n v="1"/>
    <s v="Completed"/>
    <x v="44"/>
    <x v="0"/>
    <m/>
    <m/>
    <m/>
    <m/>
    <m/>
    <n v="0"/>
    <n v="0"/>
    <n v="0"/>
  </r>
  <r>
    <s v="02/14/2024"/>
    <s v="GA"/>
    <x v="3"/>
    <s v="TikTok"/>
    <n v="149.99"/>
    <n v="1"/>
    <s v="Completed"/>
    <x v="44"/>
    <x v="2"/>
    <m/>
    <m/>
    <m/>
    <m/>
    <m/>
    <n v="0"/>
    <n v="0"/>
    <n v="0"/>
  </r>
  <r>
    <s v="02/14/2024"/>
    <s v="GA"/>
    <x v="3"/>
    <s v="TikTok"/>
    <n v="149.99"/>
    <n v="1"/>
    <s v="Completed"/>
    <x v="44"/>
    <x v="2"/>
    <m/>
    <m/>
    <m/>
    <m/>
    <m/>
    <n v="0"/>
    <n v="0"/>
    <n v="0"/>
  </r>
  <r>
    <s v="02/14/2024"/>
    <s v="GA"/>
    <x v="3"/>
    <s v="Instagram"/>
    <n v="149.99"/>
    <n v="3"/>
    <s v="Completed"/>
    <x v="44"/>
    <x v="0"/>
    <m/>
    <m/>
    <m/>
    <m/>
    <m/>
    <n v="0"/>
    <n v="0"/>
    <n v="0"/>
  </r>
  <r>
    <s v="02/14/2024"/>
    <s v="GA"/>
    <x v="0"/>
    <s v="Spotify"/>
    <n v="212.49"/>
    <n v="1"/>
    <s v="Completed"/>
    <x v="44"/>
    <x v="3"/>
    <m/>
    <m/>
    <m/>
    <m/>
    <m/>
    <n v="0"/>
    <n v="0"/>
    <n v="0"/>
  </r>
  <r>
    <s v="02/14/2024"/>
    <s v="GA"/>
    <x v="3"/>
    <s v="Spotify"/>
    <n v="149.99"/>
    <n v="3"/>
    <s v="Completed"/>
    <x v="44"/>
    <x v="3"/>
    <m/>
    <m/>
    <m/>
    <m/>
    <m/>
    <n v="0"/>
    <n v="0"/>
    <n v="0"/>
  </r>
  <r>
    <s v="02/14/2024"/>
    <s v="GA"/>
    <x v="0"/>
    <s v="TikTok"/>
    <n v="169.99"/>
    <n v="2"/>
    <s v="Completed"/>
    <x v="44"/>
    <x v="2"/>
    <m/>
    <m/>
    <m/>
    <m/>
    <m/>
    <n v="0"/>
    <n v="0"/>
    <n v="0"/>
  </r>
  <r>
    <s v="02/14/2024"/>
    <s v="GA"/>
    <x v="3"/>
    <s v="Blog"/>
    <n v="187.49"/>
    <n v="1"/>
    <s v="Completed"/>
    <x v="44"/>
    <x v="1"/>
    <m/>
    <m/>
    <m/>
    <m/>
    <m/>
    <n v="0"/>
    <n v="0"/>
    <n v="0"/>
  </r>
  <r>
    <s v="02/14/2024"/>
    <s v="GA"/>
    <x v="3"/>
    <s v="Spotify"/>
    <n v="187.49"/>
    <n v="1"/>
    <s v="Completed"/>
    <x v="44"/>
    <x v="3"/>
    <m/>
    <m/>
    <m/>
    <m/>
    <m/>
    <n v="0"/>
    <n v="0"/>
    <n v="0"/>
  </r>
  <r>
    <s v="02/14/2024"/>
    <s v="GA"/>
    <x v="3"/>
    <s v="Spotify"/>
    <n v="187.49"/>
    <n v="1"/>
    <s v="Completed"/>
    <x v="44"/>
    <x v="3"/>
    <m/>
    <m/>
    <m/>
    <m/>
    <m/>
    <n v="0"/>
    <n v="0"/>
    <n v="0"/>
  </r>
  <r>
    <s v="02/14/2024"/>
    <s v="GA"/>
    <x v="1"/>
    <s v="TikTok"/>
    <n v="249.99"/>
    <n v="1"/>
    <s v="Completed"/>
    <x v="44"/>
    <x v="2"/>
    <m/>
    <m/>
    <m/>
    <m/>
    <m/>
    <n v="0"/>
    <n v="0"/>
    <n v="0"/>
  </r>
  <r>
    <s v="02/14/2024"/>
    <s v="GA"/>
    <x v="1"/>
    <s v="Spotify"/>
    <n v="199.99"/>
    <n v="1"/>
    <s v="Completed"/>
    <x v="44"/>
    <x v="3"/>
    <m/>
    <m/>
    <m/>
    <m/>
    <m/>
    <n v="0"/>
    <n v="0"/>
    <n v="0"/>
  </r>
  <r>
    <s v="02/14/2024"/>
    <s v="GA"/>
    <x v="2"/>
    <s v="Spotify"/>
    <n v="179.99"/>
    <n v="1"/>
    <s v="Completed"/>
    <x v="44"/>
    <x v="3"/>
    <m/>
    <m/>
    <m/>
    <m/>
    <m/>
    <n v="0"/>
    <n v="0"/>
    <n v="0"/>
  </r>
  <r>
    <s v="02/14/2024"/>
    <s v="GA"/>
    <x v="3"/>
    <s v="TikTok"/>
    <n v="149.99"/>
    <n v="1"/>
    <s v="Completed"/>
    <x v="44"/>
    <x v="2"/>
    <m/>
    <m/>
    <m/>
    <m/>
    <m/>
    <n v="0"/>
    <n v="0"/>
    <n v="0"/>
  </r>
  <r>
    <s v="02/14/2024"/>
    <s v="GA"/>
    <x v="3"/>
    <s v="Blog"/>
    <n v="149.99"/>
    <n v="4"/>
    <s v="Completed"/>
    <x v="44"/>
    <x v="1"/>
    <m/>
    <m/>
    <m/>
    <m/>
    <m/>
    <n v="0"/>
    <n v="0"/>
    <n v="0"/>
  </r>
  <r>
    <m/>
    <m/>
    <x v="1"/>
    <m/>
    <m/>
    <m/>
    <m/>
    <x v="45"/>
    <x v="4"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377">
  <r>
    <s v="01/01/2024"/>
    <s v="GA"/>
    <s v="CAMPLIFE"/>
    <s v="Instagram"/>
    <n v="169.99"/>
    <n v="2"/>
    <s v="Completed"/>
    <x v="0"/>
    <x v="0"/>
    <s v="instagram_promo"/>
    <n v="1186.8"/>
    <n v="42844"/>
    <n v="989"/>
    <s v="TX"/>
    <n v="2.308374568200915E-2"/>
    <n v="1.2"/>
    <n v="2.0222446916076846E-3"/>
    <n v="339.98"/>
  </r>
  <r>
    <s v="01/01/2024"/>
    <s v="GA"/>
    <s v="CAMPLIFE"/>
    <s v="Instagram"/>
    <n v="212.49"/>
    <n v="4"/>
    <s v="Completed"/>
    <x v="0"/>
    <x v="0"/>
    <s v="instagram_promo"/>
    <n v="1186.8"/>
    <n v="42844"/>
    <n v="989"/>
    <s v="TX"/>
    <n v="2.308374568200915E-2"/>
    <n v="1.2"/>
    <n v="4.0444893832153692E-3"/>
    <n v="849.96"/>
  </r>
  <r>
    <s v="01/01/2024"/>
    <s v="GA"/>
    <m/>
    <s v="Instagram"/>
    <n v="199.99"/>
    <n v="3"/>
    <s v="Completed"/>
    <x v="0"/>
    <x v="0"/>
    <s v="instagram_promo"/>
    <n v="1186.8"/>
    <n v="42844"/>
    <n v="989"/>
    <s v="TX"/>
    <n v="2.308374568200915E-2"/>
    <n v="1.2"/>
    <n v="3.0333670374115269E-3"/>
    <n v="599.97"/>
  </r>
  <r>
    <s v="01/01/2024"/>
    <s v="GA"/>
    <s v="SOUNDCLUB"/>
    <s v="Blog"/>
    <n v="179.99"/>
    <n v="1"/>
    <s v="Completed"/>
    <x v="0"/>
    <x v="1"/>
    <m/>
    <m/>
    <m/>
    <m/>
    <m/>
    <n v="0"/>
    <n v="0"/>
    <n v="0"/>
    <n v="179.99"/>
  </r>
  <r>
    <s v="01/01/2024"/>
    <s v="GA"/>
    <s v="EARLYBIRD"/>
    <s v="Instagram"/>
    <n v="149.99"/>
    <n v="3"/>
    <s v="Completed"/>
    <x v="0"/>
    <x v="0"/>
    <s v="instagram_promo"/>
    <n v="1186.8"/>
    <n v="42844"/>
    <n v="989"/>
    <s v="TX"/>
    <n v="2.308374568200915E-2"/>
    <n v="1.2"/>
    <n v="3.0333670374115269E-3"/>
    <n v="449.97"/>
  </r>
  <r>
    <s v="01/01/2024"/>
    <s v="GA"/>
    <s v="EARLYBIRD"/>
    <s v="TikTok"/>
    <n v="149.99"/>
    <n v="1"/>
    <s v="Completed"/>
    <x v="0"/>
    <x v="2"/>
    <m/>
    <m/>
    <m/>
    <m/>
    <m/>
    <n v="0"/>
    <n v="0"/>
    <n v="0"/>
    <n v="149.99"/>
  </r>
  <r>
    <s v="01/01/2024"/>
    <s v="GA"/>
    <s v="EARLYBIRD"/>
    <s v="Instagram"/>
    <n v="149.99"/>
    <n v="1"/>
    <s v="Completed"/>
    <x v="0"/>
    <x v="0"/>
    <s v="instagram_promo"/>
    <n v="1186.8"/>
    <n v="42844"/>
    <n v="989"/>
    <s v="TX"/>
    <n v="2.308374568200915E-2"/>
    <n v="1.2"/>
    <n v="1.0111223458038423E-3"/>
    <n v="149.99"/>
  </r>
  <r>
    <s v="01/01/2024"/>
    <s v="GA"/>
    <s v="EARLYBIRD"/>
    <s v="Instagram"/>
    <n v="149.99"/>
    <n v="1"/>
    <s v="Completed"/>
    <x v="0"/>
    <x v="0"/>
    <s v="instagram_promo"/>
    <n v="1186.8"/>
    <n v="42844"/>
    <n v="989"/>
    <s v="TX"/>
    <n v="2.308374568200915E-2"/>
    <n v="1.2"/>
    <n v="1.0111223458038423E-3"/>
    <n v="149.99"/>
  </r>
  <r>
    <s v="01/01/2024"/>
    <s v="VIP"/>
    <s v="EARLYBIRD"/>
    <s v="Instagram"/>
    <n v="299.99"/>
    <n v="1"/>
    <s v="Completed"/>
    <x v="0"/>
    <x v="0"/>
    <s v="instagram_promo"/>
    <n v="1186.8"/>
    <n v="42844"/>
    <n v="989"/>
    <s v="TX"/>
    <n v="2.308374568200915E-2"/>
    <n v="1.2"/>
    <n v="1.0111223458038423E-3"/>
    <n v="299.99"/>
  </r>
  <r>
    <s v="01/01/2024"/>
    <s v="GA"/>
    <s v="VIBES24"/>
    <s v="TikTok"/>
    <n v="212.49"/>
    <n v="1"/>
    <s v="Completed"/>
    <x v="0"/>
    <x v="2"/>
    <m/>
    <m/>
    <m/>
    <m/>
    <m/>
    <n v="0"/>
    <n v="0"/>
    <n v="0"/>
    <n v="212.49"/>
  </r>
  <r>
    <s v="01/01/2024"/>
    <s v="GA"/>
    <s v="STUDENT24"/>
    <s v="Instagram"/>
    <n v="159.99"/>
    <n v="2"/>
    <s v="Completed"/>
    <x v="0"/>
    <x v="0"/>
    <s v="instagram_promo"/>
    <n v="1186.8"/>
    <n v="42844"/>
    <n v="989"/>
    <s v="TX"/>
    <n v="2.308374568200915E-2"/>
    <n v="1.2"/>
    <n v="2.0222446916076846E-3"/>
    <n v="319.98"/>
  </r>
  <r>
    <s v="01/01/2024"/>
    <s v="GA"/>
    <s v="EARLYBIRD"/>
    <s v="Blog"/>
    <n v="149.99"/>
    <n v="3"/>
    <s v="Completed"/>
    <x v="0"/>
    <x v="1"/>
    <m/>
    <m/>
    <m/>
    <m/>
    <m/>
    <n v="0"/>
    <n v="0"/>
    <n v="0"/>
    <n v="449.97"/>
  </r>
  <r>
    <s v="01/01/2024"/>
    <s v="GA"/>
    <s v="EARLYBIRD"/>
    <s v="TikTok"/>
    <n v="149.99"/>
    <n v="1"/>
    <s v="Completed"/>
    <x v="0"/>
    <x v="2"/>
    <m/>
    <m/>
    <m/>
    <m/>
    <m/>
    <n v="0"/>
    <n v="0"/>
    <n v="0"/>
    <n v="149.99"/>
  </r>
  <r>
    <s v="01/01/2024"/>
    <m/>
    <s v="STUDENT24"/>
    <s v="Spotify"/>
    <n v="159.99"/>
    <n v="1"/>
    <s v="Completed"/>
    <x v="0"/>
    <x v="3"/>
    <m/>
    <m/>
    <m/>
    <m/>
    <m/>
    <n v="0"/>
    <n v="0"/>
    <n v="0"/>
    <n v="159.99"/>
  </r>
  <r>
    <s v="01/01/2024"/>
    <s v="GA"/>
    <s v="STUDENT24"/>
    <s v="Blog"/>
    <n v="199.99"/>
    <n v="2"/>
    <s v="Completed"/>
    <x v="0"/>
    <x v="1"/>
    <m/>
    <m/>
    <m/>
    <m/>
    <m/>
    <n v="0"/>
    <n v="0"/>
    <n v="0"/>
    <n v="399.98"/>
  </r>
  <r>
    <s v="01/01/2024"/>
    <s v="GA"/>
    <s v="EARLYBIRD"/>
    <s v="Instagram"/>
    <n v="149.99"/>
    <n v="1"/>
    <s v="Completed"/>
    <x v="0"/>
    <x v="0"/>
    <s v="instagram_promo"/>
    <n v="1186.8"/>
    <n v="42844"/>
    <n v="989"/>
    <s v="TX"/>
    <n v="2.308374568200915E-2"/>
    <n v="1.2"/>
    <n v="1.0111223458038423E-3"/>
    <n v="149.99"/>
  </r>
  <r>
    <s v="01/01/2024"/>
    <s v="GA"/>
    <s v="EARLYBIRD"/>
    <s v="Instagram"/>
    <n v="187.49"/>
    <n v="1"/>
    <s v="Completed"/>
    <x v="0"/>
    <x v="0"/>
    <s v="instagram_promo"/>
    <n v="1186.8"/>
    <n v="42844"/>
    <n v="989"/>
    <s v="TX"/>
    <n v="2.308374568200915E-2"/>
    <n v="1.2"/>
    <n v="1.0111223458038423E-3"/>
    <n v="187.49"/>
  </r>
  <r>
    <s v="01/01/2024"/>
    <s v="VIP"/>
    <s v="EARLYBIRD"/>
    <s v="Spotify"/>
    <n v="299.99"/>
    <n v="1"/>
    <s v="Completed"/>
    <x v="0"/>
    <x v="3"/>
    <m/>
    <m/>
    <m/>
    <m/>
    <m/>
    <n v="0"/>
    <n v="0"/>
    <n v="0"/>
    <n v="299.99"/>
  </r>
  <r>
    <s v="01/01/2024"/>
    <s v="GA"/>
    <s v="VIBES24"/>
    <s v="Blog"/>
    <n v="169.99"/>
    <n v="4"/>
    <s v="Completed"/>
    <x v="0"/>
    <x v="1"/>
    <m/>
    <m/>
    <m/>
    <m/>
    <m/>
    <n v="0"/>
    <n v="0"/>
    <n v="0"/>
    <n v="679.96"/>
  </r>
  <r>
    <s v="01/01/2024"/>
    <s v="GA"/>
    <s v="VIBES24"/>
    <s v="Spotify"/>
    <n v="212.49"/>
    <n v="1"/>
    <s v="Completed"/>
    <x v="0"/>
    <x v="3"/>
    <m/>
    <m/>
    <m/>
    <m/>
    <m/>
    <n v="0"/>
    <n v="0"/>
    <n v="0"/>
    <n v="212.49"/>
  </r>
  <r>
    <s v="01/01/2024"/>
    <s v="VIP"/>
    <s v="EARLYBIRD"/>
    <s v="Spotify"/>
    <n v="299.99"/>
    <n v="1"/>
    <s v="Completed"/>
    <x v="0"/>
    <x v="3"/>
    <m/>
    <m/>
    <m/>
    <m/>
    <m/>
    <n v="0"/>
    <n v="0"/>
    <n v="0"/>
    <n v="299.99"/>
  </r>
  <r>
    <s v="01/01/2024"/>
    <s v="GA"/>
    <s v="CAMPLIFE"/>
    <s v="Instagram"/>
    <n v="169.99"/>
    <n v="3"/>
    <s v="Completed"/>
    <x v="0"/>
    <x v="0"/>
    <s v="instagram_promo"/>
    <n v="1186.8"/>
    <n v="42844"/>
    <n v="989"/>
    <s v="TX"/>
    <n v="2.308374568200915E-2"/>
    <n v="1.2"/>
    <n v="3.0333670374115269E-3"/>
    <n v="509.97"/>
  </r>
  <r>
    <s v="01/01/2024"/>
    <s v="GA"/>
    <s v="STUDENT24"/>
    <s v="TikTok"/>
    <n v="199.99"/>
    <n v="1"/>
    <s v="Completed"/>
    <x v="0"/>
    <x v="2"/>
    <m/>
    <m/>
    <m/>
    <m/>
    <m/>
    <n v="0"/>
    <n v="0"/>
    <n v="0"/>
    <n v="199.99"/>
  </r>
  <r>
    <s v="01/01/2024"/>
    <s v="GA"/>
    <s v="VIBES24"/>
    <s v="Spotify"/>
    <n v="169.99"/>
    <n v="1"/>
    <s v="Completed"/>
    <x v="0"/>
    <x v="3"/>
    <m/>
    <m/>
    <m/>
    <m/>
    <m/>
    <n v="0"/>
    <n v="0"/>
    <n v="0"/>
    <n v="169.99"/>
  </r>
  <r>
    <s v="01/01/2024"/>
    <m/>
    <s v="SOUNDCLUB"/>
    <s v="Spotify"/>
    <n v="179.99"/>
    <n v="1"/>
    <s v="Completed"/>
    <x v="0"/>
    <x v="3"/>
    <m/>
    <m/>
    <m/>
    <m/>
    <m/>
    <n v="0"/>
    <n v="0"/>
    <n v="0"/>
    <n v="179.99"/>
  </r>
  <r>
    <s v="01/01/2024"/>
    <s v="GA"/>
    <s v="EARLYBIRD"/>
    <s v="Instagram"/>
    <n v="149.99"/>
    <n v="1"/>
    <s v="Completed"/>
    <x v="0"/>
    <x v="0"/>
    <s v="instagram_promo"/>
    <n v="1186.8"/>
    <n v="42844"/>
    <n v="989"/>
    <s v="TX"/>
    <n v="2.308374568200915E-2"/>
    <n v="1.2"/>
    <n v="1.0111223458038423E-3"/>
    <n v="149.99"/>
  </r>
  <r>
    <s v="01/01/2024"/>
    <s v="GA"/>
    <s v="EARLYBIRD"/>
    <s v="Instagram"/>
    <n v="149.99"/>
    <n v="2"/>
    <s v="Completed"/>
    <x v="0"/>
    <x v="0"/>
    <s v="instagram_promo"/>
    <n v="1186.8"/>
    <n v="42844"/>
    <n v="989"/>
    <s v="TX"/>
    <n v="2.308374568200915E-2"/>
    <n v="1.2"/>
    <n v="2.0222446916076846E-3"/>
    <n v="299.98"/>
  </r>
  <r>
    <s v="01/01/2024"/>
    <s v="GA"/>
    <s v="EARLYBIRD"/>
    <s v="Instagram"/>
    <n v="187.49"/>
    <n v="1"/>
    <s v="Completed"/>
    <x v="0"/>
    <x v="0"/>
    <s v="instagram_promo"/>
    <n v="1186.8"/>
    <n v="42844"/>
    <n v="989"/>
    <s v="TX"/>
    <n v="2.308374568200915E-2"/>
    <n v="1.2"/>
    <n v="1.0111223458038423E-3"/>
    <n v="187.49"/>
  </r>
  <r>
    <s v="01/01/2024"/>
    <s v="GA"/>
    <s v="EARLYBIRD"/>
    <s v="Spotify"/>
    <n v="187.49"/>
    <n v="2"/>
    <s v="Completed"/>
    <x v="0"/>
    <x v="3"/>
    <m/>
    <m/>
    <m/>
    <m/>
    <m/>
    <n v="0"/>
    <n v="0"/>
    <n v="0"/>
    <n v="374.98"/>
  </r>
  <r>
    <s v="01/01/2024"/>
    <s v="GA"/>
    <s v="VIBES24"/>
    <s v="Instagram"/>
    <n v="212.49"/>
    <n v="1"/>
    <s v="Completed"/>
    <x v="0"/>
    <x v="0"/>
    <s v="instagram_promo"/>
    <n v="1186.8"/>
    <n v="42844"/>
    <n v="989"/>
    <s v="TX"/>
    <n v="2.308374568200915E-2"/>
    <n v="1.2"/>
    <n v="1.0111223458038423E-3"/>
    <n v="212.49"/>
  </r>
  <r>
    <s v="01/01/2024"/>
    <s v="GA"/>
    <s v="EARLYBIRD"/>
    <s v="Spotify"/>
    <n v="149.99"/>
    <n v="3"/>
    <s v="Completed"/>
    <x v="0"/>
    <x v="3"/>
    <m/>
    <m/>
    <m/>
    <m/>
    <m/>
    <n v="0"/>
    <n v="0"/>
    <n v="0"/>
    <n v="449.97"/>
  </r>
  <r>
    <s v="01/01/2024"/>
    <s v="GA"/>
    <s v="CAMPLIFE"/>
    <s v="Spotify"/>
    <n v="169.99"/>
    <n v="1"/>
    <s v="Completed"/>
    <x v="0"/>
    <x v="3"/>
    <m/>
    <m/>
    <m/>
    <m/>
    <m/>
    <n v="0"/>
    <n v="0"/>
    <n v="0"/>
    <n v="169.99"/>
  </r>
  <r>
    <s v="01/01/2024"/>
    <s v="GA"/>
    <s v="SOUNDCLUB"/>
    <s v="TikTok"/>
    <n v="179.99"/>
    <n v="3"/>
    <s v="Completed"/>
    <x v="0"/>
    <x v="2"/>
    <m/>
    <m/>
    <m/>
    <m/>
    <m/>
    <n v="0"/>
    <n v="0"/>
    <n v="0"/>
    <n v="539.97"/>
  </r>
  <r>
    <s v="01/01/2024"/>
    <s v="VIP"/>
    <s v="STUDENT24"/>
    <s v="TikTok"/>
    <n v="319.99"/>
    <n v="1"/>
    <s v="Completed"/>
    <x v="0"/>
    <x v="2"/>
    <m/>
    <m/>
    <m/>
    <m/>
    <m/>
    <n v="0"/>
    <n v="0"/>
    <n v="0"/>
    <n v="319.99"/>
  </r>
  <r>
    <s v="01/01/2024"/>
    <s v="VIP"/>
    <s v="EARLYBIRD"/>
    <s v="Instagram"/>
    <n v="299.99"/>
    <n v="1"/>
    <s v="Completed"/>
    <x v="0"/>
    <x v="0"/>
    <s v="instagram_promo"/>
    <n v="1186.8"/>
    <n v="42844"/>
    <n v="989"/>
    <s v="TX"/>
    <n v="2.308374568200915E-2"/>
    <n v="1.2"/>
    <n v="1.0111223458038423E-3"/>
    <n v="299.99"/>
  </r>
  <r>
    <s v="01/01/2024"/>
    <s v="GA"/>
    <s v="STUDENT24"/>
    <s v="TikTok"/>
    <n v="159.99"/>
    <n v="2"/>
    <s v="Completed"/>
    <x v="0"/>
    <x v="2"/>
    <m/>
    <m/>
    <m/>
    <m/>
    <m/>
    <n v="0"/>
    <n v="0"/>
    <n v="0"/>
    <n v="319.98"/>
  </r>
  <r>
    <s v="01/01/2024"/>
    <s v="GA"/>
    <s v="EARLYBIRD"/>
    <s v="Instagram"/>
    <n v="187.49"/>
    <n v="1"/>
    <s v="Completed"/>
    <x v="0"/>
    <x v="0"/>
    <s v="instagram_promo"/>
    <n v="1186.8"/>
    <n v="42844"/>
    <n v="989"/>
    <s v="TX"/>
    <n v="2.308374568200915E-2"/>
    <n v="1.2"/>
    <n v="1.0111223458038423E-3"/>
    <n v="187.49"/>
  </r>
  <r>
    <s v="01/01/2024"/>
    <s v="GA"/>
    <s v="STUDENT24"/>
    <s v="TikTok"/>
    <n v="159.99"/>
    <n v="1"/>
    <s v="Completed"/>
    <x v="0"/>
    <x v="2"/>
    <m/>
    <m/>
    <m/>
    <m/>
    <m/>
    <n v="0"/>
    <n v="0"/>
    <n v="0"/>
    <n v="159.99"/>
  </r>
  <r>
    <s v="01/01/2024"/>
    <m/>
    <s v="EARLYBIRD"/>
    <s v="Instagram"/>
    <n v="149.99"/>
    <n v="4"/>
    <s v="Completed"/>
    <x v="0"/>
    <x v="0"/>
    <s v="instagram_promo"/>
    <n v="1186.8"/>
    <n v="42844"/>
    <n v="989"/>
    <s v="TX"/>
    <n v="2.308374568200915E-2"/>
    <n v="1.2"/>
    <n v="4.0444893832153692E-3"/>
    <n v="599.96"/>
  </r>
  <r>
    <s v="01/01/2024"/>
    <m/>
    <s v="EARLYBIRD"/>
    <s v="Instagram"/>
    <n v="149.99"/>
    <n v="3"/>
    <s v="Completed"/>
    <x v="0"/>
    <x v="0"/>
    <s v="instagram_promo"/>
    <n v="1186.8"/>
    <n v="42844"/>
    <n v="989"/>
    <s v="TX"/>
    <n v="2.308374568200915E-2"/>
    <n v="1.2"/>
    <n v="3.0333670374115269E-3"/>
    <n v="449.97"/>
  </r>
  <r>
    <s v="01/01/2024"/>
    <s v="GA"/>
    <s v="EARLYBIRD"/>
    <s v="Blog"/>
    <n v="187.49"/>
    <n v="1"/>
    <s v="Completed"/>
    <x v="0"/>
    <x v="1"/>
    <m/>
    <m/>
    <m/>
    <m/>
    <m/>
    <n v="0"/>
    <n v="0"/>
    <n v="0"/>
    <n v="187.49"/>
  </r>
  <r>
    <s v="01/01/2024"/>
    <s v="GA"/>
    <s v="EARLYBIRD"/>
    <s v="TikTok"/>
    <n v="149.99"/>
    <n v="2"/>
    <s v="Completed"/>
    <x v="0"/>
    <x v="2"/>
    <m/>
    <m/>
    <m/>
    <m/>
    <m/>
    <n v="0"/>
    <n v="0"/>
    <n v="0"/>
    <n v="299.98"/>
  </r>
  <r>
    <s v="01/01/2024"/>
    <s v="GA"/>
    <s v="EARLYBIRD"/>
    <s v="TikTok"/>
    <n v="149.99"/>
    <n v="2"/>
    <s v="Completed"/>
    <x v="0"/>
    <x v="2"/>
    <m/>
    <m/>
    <m/>
    <m/>
    <m/>
    <n v="0"/>
    <n v="0"/>
    <n v="0"/>
    <n v="299.98"/>
  </r>
  <r>
    <s v="01/01/2024"/>
    <s v="GA"/>
    <s v="SOUNDCLUB"/>
    <s v="Spotify"/>
    <n v="179.99"/>
    <n v="2"/>
    <s v="Completed"/>
    <x v="0"/>
    <x v="3"/>
    <m/>
    <m/>
    <m/>
    <m/>
    <m/>
    <n v="0"/>
    <n v="0"/>
    <n v="0"/>
    <n v="359.98"/>
  </r>
  <r>
    <s v="01/01/2024"/>
    <s v="GA"/>
    <s v="VIBES24"/>
    <s v="Instagram"/>
    <n v="169.99"/>
    <n v="1"/>
    <s v="Completed"/>
    <x v="0"/>
    <x v="0"/>
    <s v="instagram_promo"/>
    <n v="1186.8"/>
    <n v="42844"/>
    <n v="989"/>
    <s v="TX"/>
    <n v="2.308374568200915E-2"/>
    <n v="1.2"/>
    <n v="1.0111223458038423E-3"/>
    <n v="169.99"/>
  </r>
  <r>
    <s v="01/01/2024"/>
    <s v="GA"/>
    <s v="EARLYBIRD"/>
    <s v="Instagram"/>
    <n v="149.99"/>
    <n v="3"/>
    <s v="Completed"/>
    <x v="0"/>
    <x v="0"/>
    <s v="instagram_promo"/>
    <n v="1186.8"/>
    <n v="42844"/>
    <n v="989"/>
    <s v="TX"/>
    <n v="2.308374568200915E-2"/>
    <n v="1.2"/>
    <n v="3.0333670374115269E-3"/>
    <n v="449.97"/>
  </r>
  <r>
    <s v="01/01/2024"/>
    <s v="GA"/>
    <s v="EARLYBIRD"/>
    <s v="Instagram"/>
    <n v="149.99"/>
    <n v="2"/>
    <s v="Completed"/>
    <x v="0"/>
    <x v="0"/>
    <s v="instagram_promo"/>
    <n v="1186.8"/>
    <n v="42844"/>
    <n v="989"/>
    <s v="TX"/>
    <n v="2.308374568200915E-2"/>
    <n v="1.2"/>
    <n v="2.0222446916076846E-3"/>
    <n v="299.98"/>
  </r>
  <r>
    <s v="01/01/2024"/>
    <s v="GA"/>
    <s v="EARLYBIRD"/>
    <s v="Spotify"/>
    <n v="187.49"/>
    <n v="2"/>
    <s v="Completed"/>
    <x v="0"/>
    <x v="3"/>
    <m/>
    <m/>
    <m/>
    <m/>
    <m/>
    <n v="0"/>
    <n v="0"/>
    <n v="0"/>
    <n v="374.98"/>
  </r>
  <r>
    <s v="01/01/2024"/>
    <s v="GA"/>
    <s v="EARLYBIRD"/>
    <s v="Blog"/>
    <n v="149.99"/>
    <n v="1"/>
    <s v="Completed"/>
    <x v="0"/>
    <x v="1"/>
    <m/>
    <m/>
    <m/>
    <m/>
    <m/>
    <n v="0"/>
    <n v="0"/>
    <n v="0"/>
    <n v="149.99"/>
  </r>
  <r>
    <s v="01/01/2024"/>
    <s v="VIP"/>
    <s v="VIBES24"/>
    <s v="Spotify"/>
    <n v="339.99"/>
    <n v="1"/>
    <s v="Completed"/>
    <x v="0"/>
    <x v="3"/>
    <m/>
    <m/>
    <m/>
    <m/>
    <m/>
    <n v="0"/>
    <n v="0"/>
    <n v="0"/>
    <n v="339.99"/>
  </r>
  <r>
    <s v="01/01/2024"/>
    <m/>
    <s v="EARLYBIRD"/>
    <s v="Spotify"/>
    <n v="149.99"/>
    <n v="2"/>
    <s v="Completed"/>
    <x v="0"/>
    <x v="3"/>
    <m/>
    <m/>
    <m/>
    <m/>
    <m/>
    <n v="0"/>
    <n v="0"/>
    <n v="0"/>
    <n v="299.98"/>
  </r>
  <r>
    <s v="01/01/2024"/>
    <s v="GA"/>
    <m/>
    <s v="TikTok"/>
    <n v="199.99"/>
    <n v="1"/>
    <s v="Completed"/>
    <x v="0"/>
    <x v="2"/>
    <m/>
    <m/>
    <m/>
    <m/>
    <m/>
    <n v="0"/>
    <n v="0"/>
    <n v="0"/>
    <n v="199.99"/>
  </r>
  <r>
    <s v="01/01/2024"/>
    <s v="GA"/>
    <s v="none"/>
    <s v="TikTok"/>
    <n v="199.99"/>
    <n v="1"/>
    <s v="Completed"/>
    <x v="0"/>
    <x v="2"/>
    <m/>
    <m/>
    <m/>
    <m/>
    <m/>
    <n v="0"/>
    <n v="0"/>
    <n v="0"/>
    <n v="199.99"/>
  </r>
  <r>
    <s v="01/01/2024"/>
    <s v="GA"/>
    <s v="SOUNDCLUB"/>
    <s v="TikTok"/>
    <n v="224.99"/>
    <n v="2"/>
    <s v="Completed"/>
    <x v="0"/>
    <x v="2"/>
    <m/>
    <m/>
    <m/>
    <m/>
    <m/>
    <n v="0"/>
    <n v="0"/>
    <n v="0"/>
    <n v="449.98"/>
  </r>
  <r>
    <s v="01/01/2024"/>
    <s v="GA"/>
    <s v="SOUNDCLUB"/>
    <s v="Instagram"/>
    <n v="179.99"/>
    <n v="3"/>
    <s v="Completed"/>
    <x v="0"/>
    <x v="0"/>
    <s v="instagram_promo"/>
    <n v="1186.8"/>
    <n v="42844"/>
    <n v="989"/>
    <s v="TX"/>
    <n v="2.308374568200915E-2"/>
    <n v="1.2"/>
    <n v="3.0333670374115269E-3"/>
    <n v="539.97"/>
  </r>
  <r>
    <s v="01/01/2024"/>
    <m/>
    <s v="EARLYBIRD"/>
    <s v="Instagram"/>
    <n v="149.99"/>
    <n v="1"/>
    <s v="Completed"/>
    <x v="0"/>
    <x v="0"/>
    <s v="instagram_promo"/>
    <n v="1186.8"/>
    <n v="42844"/>
    <n v="989"/>
    <s v="TX"/>
    <n v="2.308374568200915E-2"/>
    <n v="1.2"/>
    <n v="1.0111223458038423E-3"/>
    <n v="149.99"/>
  </r>
  <r>
    <s v="01/01/2024"/>
    <s v="GA"/>
    <s v="EARLYBIRD"/>
    <s v="Spotify"/>
    <n v="149.99"/>
    <n v="1"/>
    <s v="Completed"/>
    <x v="0"/>
    <x v="3"/>
    <m/>
    <m/>
    <m/>
    <m/>
    <m/>
    <n v="0"/>
    <n v="0"/>
    <n v="0"/>
    <n v="149.99"/>
  </r>
  <r>
    <s v="01/01/2024"/>
    <s v="VIP"/>
    <m/>
    <s v="Instagram"/>
    <n v="399.99"/>
    <n v="3"/>
    <s v="Completed"/>
    <x v="0"/>
    <x v="0"/>
    <s v="instagram_promo"/>
    <n v="1186.8"/>
    <n v="42844"/>
    <n v="989"/>
    <s v="TX"/>
    <n v="2.308374568200915E-2"/>
    <n v="1.2"/>
    <n v="3.0333670374115269E-3"/>
    <n v="1199.97"/>
  </r>
  <r>
    <s v="01/01/2024"/>
    <s v="GA"/>
    <s v="EARLYBIRD"/>
    <s v="Spotify"/>
    <n v="187.49"/>
    <n v="1"/>
    <s v="Completed"/>
    <x v="0"/>
    <x v="3"/>
    <m/>
    <m/>
    <m/>
    <m/>
    <m/>
    <n v="0"/>
    <n v="0"/>
    <n v="0"/>
    <n v="187.49"/>
  </r>
  <r>
    <s v="01/01/2024"/>
    <m/>
    <s v="CAMPLIFE"/>
    <s v="Spotify"/>
    <n v="169.99"/>
    <n v="1"/>
    <s v="Completed"/>
    <x v="0"/>
    <x v="3"/>
    <m/>
    <m/>
    <m/>
    <m/>
    <m/>
    <n v="0"/>
    <n v="0"/>
    <n v="0"/>
    <n v="169.99"/>
  </r>
  <r>
    <s v="01/01/2024"/>
    <s v="GA"/>
    <s v="EARLYBIRD"/>
    <s v="Blog"/>
    <n v="149.99"/>
    <n v="1"/>
    <s v="Completed"/>
    <x v="0"/>
    <x v="1"/>
    <m/>
    <m/>
    <m/>
    <m/>
    <m/>
    <n v="0"/>
    <n v="0"/>
    <n v="0"/>
    <n v="149.99"/>
  </r>
  <r>
    <s v="01/01/2024"/>
    <s v="VIP"/>
    <s v="EARLYBIRD"/>
    <s v="Spotify"/>
    <n v="299.99"/>
    <n v="3"/>
    <s v="Completed"/>
    <x v="0"/>
    <x v="3"/>
    <m/>
    <m/>
    <m/>
    <m/>
    <m/>
    <n v="0"/>
    <n v="0"/>
    <n v="0"/>
    <n v="899.97"/>
  </r>
  <r>
    <s v="01/01/2024"/>
    <s v="GA"/>
    <s v="EARLYBIRD"/>
    <s v="TikTok"/>
    <n v="187.49"/>
    <n v="1"/>
    <s v="Completed"/>
    <x v="0"/>
    <x v="2"/>
    <m/>
    <m/>
    <m/>
    <m/>
    <m/>
    <n v="0"/>
    <n v="0"/>
    <n v="0"/>
    <n v="187.49"/>
  </r>
  <r>
    <s v="01/01/2024"/>
    <s v="GA"/>
    <s v="EARLYBIRD"/>
    <s v="Spotify"/>
    <n v="149.99"/>
    <n v="1"/>
    <s v="Completed"/>
    <x v="0"/>
    <x v="3"/>
    <m/>
    <m/>
    <m/>
    <m/>
    <m/>
    <n v="0"/>
    <n v="0"/>
    <n v="0"/>
    <n v="149.99"/>
  </r>
  <r>
    <s v="01/01/2024"/>
    <s v="GA"/>
    <s v="EARLYBIRD"/>
    <s v="Instagram"/>
    <n v="149.99"/>
    <n v="1"/>
    <s v="Completed"/>
    <x v="0"/>
    <x v="0"/>
    <s v="instagram_promo"/>
    <n v="1186.8"/>
    <n v="42844"/>
    <n v="989"/>
    <s v="TX"/>
    <n v="2.308374568200915E-2"/>
    <n v="1.2"/>
    <n v="1.0111223458038423E-3"/>
    <n v="149.99"/>
  </r>
  <r>
    <s v="01/01/2024"/>
    <s v="VIP"/>
    <m/>
    <s v="Instagram"/>
    <n v="399.99"/>
    <n v="1"/>
    <s v="Completed"/>
    <x v="0"/>
    <x v="0"/>
    <s v="instagram_promo"/>
    <n v="1186.8"/>
    <n v="42844"/>
    <n v="989"/>
    <s v="TX"/>
    <n v="2.308374568200915E-2"/>
    <n v="1.2"/>
    <n v="1.0111223458038423E-3"/>
    <n v="399.99"/>
  </r>
  <r>
    <s v="01/01/2024"/>
    <s v="GA"/>
    <s v="SOUNDCLUB"/>
    <s v="Instagram"/>
    <n v="179.99"/>
    <n v="1"/>
    <s v="Completed"/>
    <x v="0"/>
    <x v="0"/>
    <s v="instagram_promo"/>
    <n v="1186.8"/>
    <n v="42844"/>
    <n v="989"/>
    <s v="TX"/>
    <n v="2.308374568200915E-2"/>
    <n v="1.2"/>
    <n v="1.0111223458038423E-3"/>
    <n v="179.99"/>
  </r>
  <r>
    <s v="01/01/2024"/>
    <s v="GA"/>
    <s v="CAMPLIFE"/>
    <s v="TikTok"/>
    <n v="169.99"/>
    <n v="1"/>
    <s v="Completed"/>
    <x v="0"/>
    <x v="2"/>
    <m/>
    <m/>
    <m/>
    <m/>
    <m/>
    <n v="0"/>
    <n v="0"/>
    <n v="0"/>
    <n v="169.99"/>
  </r>
  <r>
    <s v="01/01/2024"/>
    <s v="GA"/>
    <m/>
    <s v="Instagram"/>
    <n v="249.99"/>
    <n v="1"/>
    <s v="Completed"/>
    <x v="0"/>
    <x v="0"/>
    <s v="instagram_promo"/>
    <n v="1186.8"/>
    <n v="42844"/>
    <n v="989"/>
    <s v="TX"/>
    <n v="2.308374568200915E-2"/>
    <n v="1.2"/>
    <n v="1.0111223458038423E-3"/>
    <n v="249.99"/>
  </r>
  <r>
    <s v="01/01/2024"/>
    <s v="GA"/>
    <s v="EARLYBIRD"/>
    <s v="Spotify"/>
    <n v="149.99"/>
    <n v="1"/>
    <s v="Completed"/>
    <x v="0"/>
    <x v="3"/>
    <m/>
    <m/>
    <m/>
    <m/>
    <m/>
    <n v="0"/>
    <n v="0"/>
    <n v="0"/>
    <n v="149.99"/>
  </r>
  <r>
    <s v="01/01/2024"/>
    <s v="VIP"/>
    <s v="STUDENT24"/>
    <s v="TikTok"/>
    <n v="319.99"/>
    <n v="1"/>
    <s v="Completed"/>
    <x v="0"/>
    <x v="2"/>
    <m/>
    <m/>
    <m/>
    <m/>
    <m/>
    <n v="0"/>
    <n v="0"/>
    <n v="0"/>
    <n v="319.99"/>
  </r>
  <r>
    <s v="01/01/2024"/>
    <s v="GA"/>
    <s v="EARLYBIRD"/>
    <s v="Instagram"/>
    <n v="149.99"/>
    <n v="1"/>
    <s v="Completed"/>
    <x v="0"/>
    <x v="0"/>
    <s v="instagram_promo"/>
    <n v="1186.8"/>
    <n v="42844"/>
    <n v="989"/>
    <s v="TX"/>
    <n v="2.308374568200915E-2"/>
    <n v="1.2"/>
    <n v="1.0111223458038423E-3"/>
    <n v="149.99"/>
  </r>
  <r>
    <s v="01/01/2024"/>
    <s v="GA"/>
    <s v="CAMPLIFE"/>
    <s v="Instagram"/>
    <n v="169.99"/>
    <n v="1"/>
    <s v="Completed"/>
    <x v="0"/>
    <x v="0"/>
    <s v="instagram_promo"/>
    <n v="1186.8"/>
    <n v="42844"/>
    <n v="989"/>
    <s v="TX"/>
    <n v="2.308374568200915E-2"/>
    <n v="1.2"/>
    <n v="1.0111223458038423E-3"/>
    <n v="169.99"/>
  </r>
  <r>
    <s v="01/01/2024"/>
    <s v="GA"/>
    <s v="CAMPLIFE"/>
    <s v="TikTok"/>
    <n v="169.99"/>
    <n v="1"/>
    <s v="Completed"/>
    <x v="0"/>
    <x v="2"/>
    <m/>
    <m/>
    <m/>
    <m/>
    <m/>
    <n v="0"/>
    <n v="0"/>
    <n v="0"/>
    <n v="169.99"/>
  </r>
  <r>
    <s v="01/01/2024"/>
    <s v="GA"/>
    <s v="CAMPLIFE"/>
    <s v="Spotify"/>
    <n v="169.99"/>
    <n v="2"/>
    <s v="Completed"/>
    <x v="0"/>
    <x v="3"/>
    <m/>
    <m/>
    <m/>
    <m/>
    <m/>
    <n v="0"/>
    <n v="0"/>
    <n v="0"/>
    <n v="339.98"/>
  </r>
  <r>
    <s v="01/01/2024"/>
    <s v="GA"/>
    <s v="STUDENT24"/>
    <s v="Instagram"/>
    <n v="199.99"/>
    <n v="1"/>
    <s v="Completed"/>
    <x v="0"/>
    <x v="0"/>
    <s v="instagram_promo"/>
    <n v="1186.8"/>
    <n v="42844"/>
    <n v="989"/>
    <s v="TX"/>
    <n v="2.308374568200915E-2"/>
    <n v="1.2"/>
    <n v="1.0111223458038423E-3"/>
    <n v="199.99"/>
  </r>
  <r>
    <s v="01/01/2024"/>
    <s v="GA"/>
    <s v="EARLYBIRD"/>
    <s v="Instagram"/>
    <n v="149.99"/>
    <n v="1"/>
    <s v="Completed"/>
    <x v="0"/>
    <x v="0"/>
    <s v="instagram_promo"/>
    <n v="1186.8"/>
    <n v="42844"/>
    <n v="989"/>
    <s v="TX"/>
    <n v="2.308374568200915E-2"/>
    <n v="1.2"/>
    <n v="1.0111223458038423E-3"/>
    <n v="149.99"/>
  </r>
  <r>
    <s v="01/01/2024"/>
    <s v="VIP"/>
    <s v="CAMPLIFE"/>
    <s v="Blog"/>
    <n v="339.99"/>
    <n v="1"/>
    <s v="Completed"/>
    <x v="0"/>
    <x v="1"/>
    <m/>
    <m/>
    <m/>
    <m/>
    <m/>
    <n v="0"/>
    <n v="0"/>
    <n v="0"/>
    <n v="339.99"/>
  </r>
  <r>
    <s v="01/01/2024"/>
    <s v="GA"/>
    <s v="EARLYBIRD"/>
    <s v="Spotify"/>
    <n v="187.49"/>
    <n v="3"/>
    <s v="Completed"/>
    <x v="0"/>
    <x v="3"/>
    <m/>
    <m/>
    <m/>
    <m/>
    <m/>
    <n v="0"/>
    <n v="0"/>
    <n v="0"/>
    <n v="562.47"/>
  </r>
  <r>
    <s v="01/01/2024"/>
    <s v="GA"/>
    <s v="VIBES24"/>
    <s v="Instagram"/>
    <n v="169.99"/>
    <n v="2"/>
    <s v="Completed"/>
    <x v="0"/>
    <x v="0"/>
    <s v="instagram_promo"/>
    <n v="1186.8"/>
    <n v="42844"/>
    <n v="989"/>
    <s v="TX"/>
    <n v="2.308374568200915E-2"/>
    <n v="1.2"/>
    <n v="2.0222446916076846E-3"/>
    <n v="339.98"/>
  </r>
  <r>
    <s v="01/01/2024"/>
    <s v="GA"/>
    <s v="VIBES24"/>
    <s v="Blog"/>
    <n v="169.99"/>
    <n v="3"/>
    <s v="Completed"/>
    <x v="0"/>
    <x v="1"/>
    <m/>
    <m/>
    <m/>
    <m/>
    <m/>
    <n v="0"/>
    <n v="0"/>
    <n v="0"/>
    <n v="509.97"/>
  </r>
  <r>
    <s v="01/01/2024"/>
    <s v="GA"/>
    <s v="CAMPLIFE"/>
    <s v="Instagram"/>
    <n v="212.49"/>
    <n v="1"/>
    <s v="Completed"/>
    <x v="0"/>
    <x v="0"/>
    <s v="instagram_promo"/>
    <n v="1186.8"/>
    <n v="42844"/>
    <n v="989"/>
    <s v="TX"/>
    <n v="2.308374568200915E-2"/>
    <n v="1.2"/>
    <n v="1.0111223458038423E-3"/>
    <n v="212.49"/>
  </r>
  <r>
    <s v="01/01/2024"/>
    <s v="GA"/>
    <s v="EARLYBIRD"/>
    <s v="Instagram"/>
    <n v="187.49"/>
    <n v="1"/>
    <s v="Completed"/>
    <x v="0"/>
    <x v="0"/>
    <s v="instagram_promo"/>
    <n v="1186.8"/>
    <n v="42844"/>
    <n v="989"/>
    <s v="TX"/>
    <n v="2.308374568200915E-2"/>
    <n v="1.2"/>
    <n v="1.0111223458038423E-3"/>
    <n v="187.49"/>
  </r>
  <r>
    <s v="01/01/2024"/>
    <m/>
    <s v="EARLYBIRD"/>
    <s v="Instagram"/>
    <n v="149.99"/>
    <n v="2"/>
    <s v="Completed"/>
    <x v="0"/>
    <x v="0"/>
    <s v="instagram_promo"/>
    <n v="1186.8"/>
    <n v="42844"/>
    <n v="989"/>
    <s v="TX"/>
    <n v="2.308374568200915E-2"/>
    <n v="1.2"/>
    <n v="2.0222446916076846E-3"/>
    <n v="299.98"/>
  </r>
  <r>
    <s v="01/01/2024"/>
    <s v="GA"/>
    <s v="CAMPLIFE"/>
    <s v="Instagram"/>
    <n v="169.99"/>
    <n v="1"/>
    <s v="Completed"/>
    <x v="0"/>
    <x v="0"/>
    <s v="instagram_promo"/>
    <n v="1186.8"/>
    <n v="42844"/>
    <n v="989"/>
    <s v="TX"/>
    <n v="2.308374568200915E-2"/>
    <n v="1.2"/>
    <n v="1.0111223458038423E-3"/>
    <n v="169.99"/>
  </r>
  <r>
    <s v="01/01/2024"/>
    <s v="VIP"/>
    <s v="SOUNDCLUB"/>
    <s v="Instagram"/>
    <n v="359.99"/>
    <n v="2"/>
    <s v="Completed"/>
    <x v="0"/>
    <x v="0"/>
    <s v="instagram_promo"/>
    <n v="1186.8"/>
    <n v="42844"/>
    <n v="989"/>
    <s v="TX"/>
    <n v="2.308374568200915E-2"/>
    <n v="1.2"/>
    <n v="2.0222446916076846E-3"/>
    <n v="719.98"/>
  </r>
  <r>
    <s v="01/01/2024"/>
    <s v="GA"/>
    <s v="VIBES24"/>
    <s v="TikTok"/>
    <n v="169.99"/>
    <n v="2"/>
    <s v="Completed"/>
    <x v="0"/>
    <x v="2"/>
    <m/>
    <m/>
    <m/>
    <m/>
    <m/>
    <n v="0"/>
    <n v="0"/>
    <n v="0"/>
    <n v="339.98"/>
  </r>
  <r>
    <s v="01/01/2024"/>
    <s v="VIP"/>
    <s v="CAMPLIFE"/>
    <s v="TikTok"/>
    <n v="339.99"/>
    <n v="3"/>
    <s v="Completed"/>
    <x v="0"/>
    <x v="2"/>
    <m/>
    <m/>
    <m/>
    <m/>
    <m/>
    <n v="0"/>
    <n v="0"/>
    <n v="0"/>
    <n v="1019.97"/>
  </r>
  <r>
    <s v="01/01/2024"/>
    <s v="GA"/>
    <s v="EARLYBIRD"/>
    <s v="Spotify"/>
    <n v="187.49"/>
    <n v="2"/>
    <s v="Completed"/>
    <x v="0"/>
    <x v="3"/>
    <m/>
    <m/>
    <m/>
    <m/>
    <m/>
    <n v="0"/>
    <n v="0"/>
    <n v="0"/>
    <n v="374.98"/>
  </r>
  <r>
    <s v="01/01/2024"/>
    <s v="GA"/>
    <s v="CAMPLIFE"/>
    <s v="TikTok"/>
    <n v="169.99"/>
    <n v="2"/>
    <s v="Completed"/>
    <x v="0"/>
    <x v="2"/>
    <m/>
    <m/>
    <m/>
    <m/>
    <m/>
    <n v="0"/>
    <n v="0"/>
    <n v="0"/>
    <n v="339.98"/>
  </r>
  <r>
    <s v="01/01/2024"/>
    <s v="GA"/>
    <s v="CAMPLIFE"/>
    <s v="Instagram"/>
    <n v="169.99"/>
    <n v="1"/>
    <s v="Completed"/>
    <x v="0"/>
    <x v="0"/>
    <s v="instagram_promo"/>
    <n v="1186.8"/>
    <n v="42844"/>
    <n v="989"/>
    <s v="TX"/>
    <n v="2.308374568200915E-2"/>
    <n v="1.2"/>
    <n v="1.0111223458038423E-3"/>
    <n v="169.99"/>
  </r>
  <r>
    <s v="01/01/2024"/>
    <s v="GA"/>
    <s v="EARLYBIRD"/>
    <s v="Instagram"/>
    <n v="149.99"/>
    <n v="1"/>
    <s v="Completed"/>
    <x v="0"/>
    <x v="0"/>
    <s v="instagram_promo"/>
    <n v="1186.8"/>
    <n v="42844"/>
    <n v="989"/>
    <s v="TX"/>
    <n v="2.308374568200915E-2"/>
    <n v="1.2"/>
    <n v="1.0111223458038423E-3"/>
    <n v="149.99"/>
  </r>
  <r>
    <s v="01/01/2024"/>
    <s v="GA"/>
    <s v="EARLYBIRD"/>
    <s v="TikTok"/>
    <n v="149.99"/>
    <n v="1"/>
    <s v="Completed"/>
    <x v="0"/>
    <x v="2"/>
    <m/>
    <m/>
    <m/>
    <m/>
    <m/>
    <n v="0"/>
    <n v="0"/>
    <n v="0"/>
    <n v="149.99"/>
  </r>
  <r>
    <s v="01/01/2024"/>
    <s v="GA"/>
    <s v="EARLYBIRD"/>
    <s v="TikTok"/>
    <n v="149.99"/>
    <n v="3"/>
    <s v="Completed"/>
    <x v="0"/>
    <x v="2"/>
    <m/>
    <m/>
    <m/>
    <m/>
    <m/>
    <n v="0"/>
    <n v="0"/>
    <n v="0"/>
    <n v="449.97"/>
  </r>
  <r>
    <s v="01/01/2024"/>
    <s v="GA"/>
    <s v="VIBES24"/>
    <s v="TikTok"/>
    <n v="212.49"/>
    <n v="2"/>
    <s v="Completed"/>
    <x v="0"/>
    <x v="2"/>
    <m/>
    <m/>
    <m/>
    <m/>
    <m/>
    <n v="0"/>
    <n v="0"/>
    <n v="0"/>
    <n v="424.98"/>
  </r>
  <r>
    <s v="01/01/2024"/>
    <s v="GA"/>
    <s v="VIBES24"/>
    <s v="TikTok"/>
    <n v="212.49"/>
    <n v="2"/>
    <s v="Completed"/>
    <x v="0"/>
    <x v="2"/>
    <m/>
    <m/>
    <m/>
    <m/>
    <m/>
    <n v="0"/>
    <n v="0"/>
    <n v="0"/>
    <n v="424.98"/>
  </r>
  <r>
    <s v="01/01/2024"/>
    <s v="GA"/>
    <s v="STUDENT24"/>
    <s v="Blog"/>
    <n v="159.99"/>
    <n v="4"/>
    <s v="Completed"/>
    <x v="0"/>
    <x v="1"/>
    <m/>
    <m/>
    <m/>
    <m/>
    <m/>
    <n v="0"/>
    <n v="0"/>
    <n v="0"/>
    <n v="639.96"/>
  </r>
  <r>
    <s v="01/01/2024"/>
    <s v="GA"/>
    <s v="EARLYBIRD"/>
    <s v="Blog"/>
    <n v="149.99"/>
    <n v="1"/>
    <s v="Completed"/>
    <x v="0"/>
    <x v="1"/>
    <m/>
    <m/>
    <m/>
    <m/>
    <m/>
    <n v="0"/>
    <n v="0"/>
    <n v="0"/>
    <n v="149.99"/>
  </r>
  <r>
    <s v="01/01/2024"/>
    <s v="GA"/>
    <s v="VIBES24"/>
    <s v="Instagram"/>
    <n v="169.99"/>
    <n v="1"/>
    <s v="Completed"/>
    <x v="0"/>
    <x v="0"/>
    <s v="instagram_promo"/>
    <n v="1186.8"/>
    <n v="42844"/>
    <n v="989"/>
    <s v="TX"/>
    <n v="2.308374568200915E-2"/>
    <n v="1.2"/>
    <n v="1.0111223458038423E-3"/>
    <n v="169.99"/>
  </r>
  <r>
    <s v="01/01/2024"/>
    <s v="GA"/>
    <s v="EARLYBIRD"/>
    <s v="Instagram"/>
    <n v="149.99"/>
    <n v="1"/>
    <s v="Completed"/>
    <x v="0"/>
    <x v="0"/>
    <s v="instagram_promo"/>
    <n v="1186.8"/>
    <n v="42844"/>
    <n v="989"/>
    <s v="TX"/>
    <n v="2.308374568200915E-2"/>
    <n v="1.2"/>
    <n v="1.0111223458038423E-3"/>
    <n v="149.99"/>
  </r>
  <r>
    <s v="01/01/2024"/>
    <s v="GA"/>
    <s v="EARLYBIRD"/>
    <s v="TikTok"/>
    <n v="187.49"/>
    <n v="1"/>
    <s v="Completed"/>
    <x v="0"/>
    <x v="2"/>
    <m/>
    <m/>
    <m/>
    <m/>
    <m/>
    <n v="0"/>
    <n v="0"/>
    <n v="0"/>
    <n v="187.49"/>
  </r>
  <r>
    <s v="01/01/2024"/>
    <s v="GA"/>
    <s v="SOUNDCLUB"/>
    <s v="Spotify"/>
    <n v="179.99"/>
    <n v="1"/>
    <s v="Completed"/>
    <x v="0"/>
    <x v="3"/>
    <m/>
    <m/>
    <m/>
    <m/>
    <m/>
    <n v="0"/>
    <n v="0"/>
    <n v="0"/>
    <n v="179.99"/>
  </r>
  <r>
    <s v="01/01/2024"/>
    <s v="GA"/>
    <s v="VIBES24"/>
    <s v="Spotify"/>
    <n v="169.99"/>
    <n v="1"/>
    <s v="Completed"/>
    <x v="0"/>
    <x v="3"/>
    <m/>
    <m/>
    <m/>
    <m/>
    <m/>
    <n v="0"/>
    <n v="0"/>
    <n v="0"/>
    <n v="169.99"/>
  </r>
  <r>
    <s v="01/01/2024"/>
    <s v="GA"/>
    <s v="EARLYBIRD"/>
    <s v="TikTok"/>
    <n v="149.99"/>
    <n v="4"/>
    <s v="Completed"/>
    <x v="0"/>
    <x v="2"/>
    <m/>
    <m/>
    <m/>
    <m/>
    <m/>
    <n v="0"/>
    <n v="0"/>
    <n v="0"/>
    <n v="599.96"/>
  </r>
  <r>
    <s v="01/02/2024"/>
    <m/>
    <s v="VIBES24"/>
    <s v="TikTok"/>
    <n v="169.99"/>
    <n v="1"/>
    <s v="Completed"/>
    <x v="1"/>
    <x v="2"/>
    <m/>
    <m/>
    <m/>
    <m/>
    <m/>
    <n v="0"/>
    <n v="0"/>
    <n v="0"/>
    <n v="169.99"/>
  </r>
  <r>
    <s v="01/02/2024"/>
    <s v="GA"/>
    <s v="EARLYBIRD"/>
    <s v="Instagram"/>
    <n v="149.99"/>
    <n v="1"/>
    <s v="Completed"/>
    <x v="1"/>
    <x v="0"/>
    <m/>
    <m/>
    <m/>
    <m/>
    <m/>
    <n v="0"/>
    <n v="0"/>
    <n v="0"/>
    <n v="149.99"/>
  </r>
  <r>
    <s v="01/02/2024"/>
    <s v="GA"/>
    <s v="EARLYBIRD"/>
    <s v="Spotify"/>
    <n v="149.99"/>
    <n v="2"/>
    <s v="Completed"/>
    <x v="1"/>
    <x v="3"/>
    <m/>
    <m/>
    <m/>
    <m/>
    <m/>
    <n v="0"/>
    <n v="0"/>
    <n v="0"/>
    <n v="299.98"/>
  </r>
  <r>
    <s v="01/02/2024"/>
    <s v="GA"/>
    <s v="EARLYBIRD"/>
    <s v="Instagram"/>
    <n v="149.99"/>
    <n v="1"/>
    <s v="Completed"/>
    <x v="1"/>
    <x v="0"/>
    <m/>
    <m/>
    <m/>
    <m/>
    <m/>
    <n v="0"/>
    <n v="0"/>
    <n v="0"/>
    <n v="149.99"/>
  </r>
  <r>
    <s v="01/02/2024"/>
    <s v="GA"/>
    <s v="EARLYBIRD"/>
    <s v="Instagram"/>
    <n v="149.99"/>
    <n v="1"/>
    <s v="Completed"/>
    <x v="1"/>
    <x v="0"/>
    <m/>
    <m/>
    <m/>
    <m/>
    <m/>
    <n v="0"/>
    <n v="0"/>
    <n v="0"/>
    <n v="149.99"/>
  </r>
  <r>
    <s v="01/02/2024"/>
    <s v="GA"/>
    <s v="EARLYBIRD"/>
    <s v="Blog"/>
    <n v="149.99"/>
    <n v="1"/>
    <s v="Completed"/>
    <x v="1"/>
    <x v="1"/>
    <s v="blog_promo"/>
    <n v="549.9"/>
    <n v="31541"/>
    <n v="611"/>
    <s v="texas"/>
    <n v="1.9371611553216449E-2"/>
    <n v="0.89999999999999991"/>
    <n v="1.6366612111292963E-3"/>
    <n v="149.99"/>
  </r>
  <r>
    <s v="01/02/2024"/>
    <s v="VIP"/>
    <m/>
    <s v="Instagram"/>
    <n v="399.99"/>
    <n v="1"/>
    <s v="Completed"/>
    <x v="1"/>
    <x v="0"/>
    <m/>
    <m/>
    <m/>
    <m/>
    <m/>
    <n v="0"/>
    <n v="0"/>
    <n v="0"/>
    <n v="399.99"/>
  </r>
  <r>
    <s v="01/02/2024"/>
    <s v="GA"/>
    <s v="EARLYBIRD"/>
    <s v="Instagram"/>
    <n v="149.99"/>
    <n v="2"/>
    <s v="Completed"/>
    <x v="1"/>
    <x v="0"/>
    <m/>
    <m/>
    <m/>
    <m/>
    <m/>
    <n v="0"/>
    <n v="0"/>
    <n v="0"/>
    <n v="299.98"/>
  </r>
  <r>
    <s v="01/02/2024"/>
    <s v="GA"/>
    <s v="EARLYBIRD"/>
    <s v="Spotify"/>
    <n v="149.99"/>
    <n v="1"/>
    <s v="Completed"/>
    <x v="1"/>
    <x v="3"/>
    <m/>
    <m/>
    <m/>
    <m/>
    <m/>
    <n v="0"/>
    <n v="0"/>
    <n v="0"/>
    <n v="149.99"/>
  </r>
  <r>
    <s v="01/02/2024"/>
    <s v="GA"/>
    <s v="STUDENT24"/>
    <s v="Blog"/>
    <n v="159.99"/>
    <n v="3"/>
    <s v="Completed"/>
    <x v="1"/>
    <x v="1"/>
    <s v="blog_promo"/>
    <n v="549.9"/>
    <n v="31541"/>
    <n v="611"/>
    <s v="texas"/>
    <n v="1.9371611553216449E-2"/>
    <n v="0.89999999999999991"/>
    <n v="4.9099836333878887E-3"/>
    <n v="479.97"/>
  </r>
  <r>
    <s v="01/02/2024"/>
    <s v="GA"/>
    <m/>
    <s v="Instagram"/>
    <n v="249.99"/>
    <n v="1"/>
    <s v="Completed"/>
    <x v="1"/>
    <x v="0"/>
    <m/>
    <m/>
    <m/>
    <m/>
    <m/>
    <n v="0"/>
    <n v="0"/>
    <n v="0"/>
    <n v="249.99"/>
  </r>
  <r>
    <s v="01/02/2024"/>
    <s v="GA"/>
    <s v="SOUNDCLUB"/>
    <s v="Instagram"/>
    <n v="179.99"/>
    <n v="1"/>
    <s v="Completed"/>
    <x v="1"/>
    <x v="0"/>
    <m/>
    <m/>
    <m/>
    <m/>
    <m/>
    <n v="0"/>
    <n v="0"/>
    <n v="0"/>
    <n v="179.99"/>
  </r>
  <r>
    <s v="01/02/2024"/>
    <s v="GA"/>
    <s v="EARLYBIRD"/>
    <s v="Blog"/>
    <n v="149.99"/>
    <n v="2"/>
    <s v="Completed"/>
    <x v="1"/>
    <x v="1"/>
    <s v="blog_promo"/>
    <n v="549.9"/>
    <n v="31541"/>
    <n v="611"/>
    <s v="texas"/>
    <n v="1.9371611553216449E-2"/>
    <n v="0.89999999999999991"/>
    <n v="3.2733224222585926E-3"/>
    <n v="299.98"/>
  </r>
  <r>
    <s v="01/02/2024"/>
    <s v="GA"/>
    <s v="EARLYBIRD"/>
    <s v="Blog"/>
    <n v="149.99"/>
    <n v="3"/>
    <s v="Completed"/>
    <x v="1"/>
    <x v="1"/>
    <s v="blog_promo"/>
    <n v="549.9"/>
    <n v="31541"/>
    <n v="611"/>
    <s v="texas"/>
    <n v="1.9371611553216449E-2"/>
    <n v="0.89999999999999991"/>
    <n v="4.9099836333878887E-3"/>
    <n v="449.97"/>
  </r>
  <r>
    <s v="01/02/2024"/>
    <s v="GA"/>
    <s v="EARLYBIRD"/>
    <s v="Instagram"/>
    <n v="149.99"/>
    <n v="2"/>
    <s v="Completed"/>
    <x v="1"/>
    <x v="0"/>
    <m/>
    <m/>
    <m/>
    <m/>
    <m/>
    <n v="0"/>
    <n v="0"/>
    <n v="0"/>
    <n v="299.98"/>
  </r>
  <r>
    <s v="01/02/2024"/>
    <s v="VIP"/>
    <s v="EARLYBIRD"/>
    <s v="Blog"/>
    <n v="299.99"/>
    <n v="2"/>
    <s v="Completed"/>
    <x v="1"/>
    <x v="1"/>
    <s v="blog_promo"/>
    <n v="549.9"/>
    <n v="31541"/>
    <n v="611"/>
    <s v="texas"/>
    <n v="1.9371611553216449E-2"/>
    <n v="0.89999999999999991"/>
    <n v="3.2733224222585926E-3"/>
    <n v="599.98"/>
  </r>
  <r>
    <s v="01/02/2024"/>
    <s v="GA"/>
    <s v="VIBES24"/>
    <s v="Spotify"/>
    <n v="169.99"/>
    <n v="1"/>
    <s v="Completed"/>
    <x v="1"/>
    <x v="3"/>
    <m/>
    <m/>
    <m/>
    <m/>
    <m/>
    <n v="0"/>
    <n v="0"/>
    <n v="0"/>
    <n v="169.99"/>
  </r>
  <r>
    <s v="01/02/2024"/>
    <s v="GA"/>
    <s v="EARLYBIRD"/>
    <s v="Instagram"/>
    <n v="149.99"/>
    <n v="1"/>
    <s v="Completed"/>
    <x v="1"/>
    <x v="0"/>
    <m/>
    <m/>
    <m/>
    <m/>
    <m/>
    <n v="0"/>
    <n v="0"/>
    <n v="0"/>
    <n v="149.99"/>
  </r>
  <r>
    <s v="01/02/2024"/>
    <s v="GA"/>
    <s v="VIBES24"/>
    <s v="Spotify"/>
    <n v="169.99"/>
    <n v="1"/>
    <s v="Completed"/>
    <x v="1"/>
    <x v="3"/>
    <m/>
    <m/>
    <m/>
    <m/>
    <m/>
    <n v="0"/>
    <n v="0"/>
    <n v="0"/>
    <n v="169.99"/>
  </r>
  <r>
    <s v="01/02/2024"/>
    <s v="GA"/>
    <s v="SOUNDCLUB"/>
    <s v="Instagram"/>
    <n v="224.99"/>
    <n v="2"/>
    <s v="Completed"/>
    <x v="1"/>
    <x v="0"/>
    <m/>
    <m/>
    <m/>
    <m/>
    <m/>
    <n v="0"/>
    <n v="0"/>
    <n v="0"/>
    <n v="449.98"/>
  </r>
  <r>
    <s v="01/02/2024"/>
    <s v="GA"/>
    <s v="EARLYBIRD"/>
    <s v="Instagram"/>
    <n v="149.99"/>
    <n v="1"/>
    <s v="Completed"/>
    <x v="1"/>
    <x v="0"/>
    <m/>
    <m/>
    <m/>
    <m/>
    <m/>
    <n v="0"/>
    <n v="0"/>
    <n v="0"/>
    <n v="149.99"/>
  </r>
  <r>
    <s v="01/02/2024"/>
    <s v="GA"/>
    <s v="EARLYBIRD"/>
    <s v="Instagram"/>
    <n v="187.49"/>
    <n v="2"/>
    <s v="Completed"/>
    <x v="1"/>
    <x v="0"/>
    <m/>
    <m/>
    <m/>
    <m/>
    <m/>
    <n v="0"/>
    <n v="0"/>
    <n v="0"/>
    <n v="374.98"/>
  </r>
  <r>
    <s v="01/02/2024"/>
    <s v="GA"/>
    <s v="EARLYBIRD"/>
    <s v="Instagram"/>
    <n v="149.99"/>
    <n v="3"/>
    <s v="Completed"/>
    <x v="1"/>
    <x v="0"/>
    <m/>
    <m/>
    <m/>
    <m/>
    <m/>
    <n v="0"/>
    <n v="0"/>
    <n v="0"/>
    <n v="449.97"/>
  </r>
  <r>
    <s v="01/02/2024"/>
    <s v="GA"/>
    <s v="EARLYBIRD"/>
    <s v="Instagram"/>
    <n v="149.99"/>
    <n v="1"/>
    <s v="Completed"/>
    <x v="1"/>
    <x v="0"/>
    <m/>
    <m/>
    <m/>
    <m/>
    <m/>
    <n v="0"/>
    <n v="0"/>
    <n v="0"/>
    <n v="149.99"/>
  </r>
  <r>
    <s v="01/02/2024"/>
    <s v="GA"/>
    <s v="EARLYBIRD"/>
    <s v="Instagram"/>
    <n v="149.99"/>
    <n v="2"/>
    <s v="Completed"/>
    <x v="1"/>
    <x v="0"/>
    <m/>
    <m/>
    <m/>
    <m/>
    <m/>
    <n v="0"/>
    <n v="0"/>
    <n v="0"/>
    <n v="299.98"/>
  </r>
  <r>
    <s v="01/02/2024"/>
    <s v="GA"/>
    <m/>
    <s v="Spotify"/>
    <n v="249.99"/>
    <n v="1"/>
    <s v="Completed"/>
    <x v="1"/>
    <x v="3"/>
    <m/>
    <m/>
    <m/>
    <m/>
    <m/>
    <n v="0"/>
    <n v="0"/>
    <n v="0"/>
    <n v="249.99"/>
  </r>
  <r>
    <s v="01/02/2024"/>
    <s v="GA"/>
    <s v="EARLYBIRD"/>
    <s v="Instagram"/>
    <n v="187.49"/>
    <n v="1"/>
    <s v="Completed"/>
    <x v="1"/>
    <x v="0"/>
    <m/>
    <m/>
    <m/>
    <m/>
    <m/>
    <n v="0"/>
    <n v="0"/>
    <n v="0"/>
    <n v="187.49"/>
  </r>
  <r>
    <s v="01/02/2024"/>
    <m/>
    <s v="CAMPLIFE"/>
    <s v="Spotify"/>
    <n v="169.99"/>
    <n v="1"/>
    <s v="Completed"/>
    <x v="1"/>
    <x v="3"/>
    <m/>
    <m/>
    <m/>
    <m/>
    <m/>
    <n v="0"/>
    <n v="0"/>
    <n v="0"/>
    <n v="169.99"/>
  </r>
  <r>
    <s v="01/02/2024"/>
    <s v="GA"/>
    <s v="CAMPLIFE"/>
    <s v="TikTok"/>
    <n v="169.99"/>
    <n v="1"/>
    <s v="Completed"/>
    <x v="1"/>
    <x v="2"/>
    <m/>
    <m/>
    <m/>
    <m/>
    <m/>
    <n v="0"/>
    <n v="0"/>
    <n v="0"/>
    <n v="169.99"/>
  </r>
  <r>
    <s v="01/02/2024"/>
    <s v="GA"/>
    <s v="STUDENT24"/>
    <s v="Blog"/>
    <n v="159.99"/>
    <n v="1"/>
    <s v="Completed"/>
    <x v="1"/>
    <x v="1"/>
    <s v="blog_promo"/>
    <n v="549.9"/>
    <n v="31541"/>
    <n v="611"/>
    <s v="texas"/>
    <n v="1.9371611553216449E-2"/>
    <n v="0.89999999999999991"/>
    <n v="1.6366612111292963E-3"/>
    <n v="159.99"/>
  </r>
  <r>
    <s v="01/02/2024"/>
    <s v="GA"/>
    <s v="SOUNDCLUB"/>
    <s v="Instagram"/>
    <n v="224.99"/>
    <n v="1"/>
    <s v="Completed"/>
    <x v="1"/>
    <x v="0"/>
    <m/>
    <m/>
    <m/>
    <m/>
    <m/>
    <n v="0"/>
    <n v="0"/>
    <n v="0"/>
    <n v="224.99"/>
  </r>
  <r>
    <s v="01/02/2024"/>
    <s v="GA"/>
    <s v="EARLYBIRD"/>
    <s v="TikTok"/>
    <n v="187.49"/>
    <n v="1"/>
    <s v="Completed"/>
    <x v="1"/>
    <x v="2"/>
    <m/>
    <m/>
    <m/>
    <m/>
    <m/>
    <n v="0"/>
    <n v="0"/>
    <n v="0"/>
    <n v="187.49"/>
  </r>
  <r>
    <s v="01/02/2024"/>
    <s v="GA"/>
    <s v="STUDENT24"/>
    <s v="Blog"/>
    <n v="199.99"/>
    <n v="1"/>
    <s v="Completed"/>
    <x v="1"/>
    <x v="1"/>
    <s v="blog_promo"/>
    <n v="549.9"/>
    <n v="31541"/>
    <n v="611"/>
    <s v="texas"/>
    <n v="1.9371611553216449E-2"/>
    <n v="0.89999999999999991"/>
    <n v="1.6366612111292963E-3"/>
    <n v="199.99"/>
  </r>
  <r>
    <s v="01/02/2024"/>
    <s v="GA"/>
    <s v="EARLYBIRD"/>
    <s v="TikTok"/>
    <n v="187.49"/>
    <n v="2"/>
    <s v="Completed"/>
    <x v="1"/>
    <x v="2"/>
    <m/>
    <m/>
    <m/>
    <m/>
    <m/>
    <n v="0"/>
    <n v="0"/>
    <n v="0"/>
    <n v="374.98"/>
  </r>
  <r>
    <s v="01/02/2024"/>
    <s v="GA"/>
    <s v="VIBES24"/>
    <s v="Spotify"/>
    <n v="212.49"/>
    <n v="1"/>
    <s v="Completed"/>
    <x v="1"/>
    <x v="3"/>
    <m/>
    <m/>
    <m/>
    <m/>
    <m/>
    <n v="0"/>
    <n v="0"/>
    <n v="0"/>
    <n v="212.49"/>
  </r>
  <r>
    <s v="01/02/2024"/>
    <s v="GA"/>
    <m/>
    <s v="Blog"/>
    <n v="199.99"/>
    <n v="1"/>
    <s v="Completed"/>
    <x v="1"/>
    <x v="1"/>
    <s v="blog_promo"/>
    <n v="549.9"/>
    <n v="31541"/>
    <n v="611"/>
    <s v="texas"/>
    <n v="1.9371611553216449E-2"/>
    <n v="0.89999999999999991"/>
    <n v="1.6366612111292963E-3"/>
    <n v="199.99"/>
  </r>
  <r>
    <s v="01/02/2024"/>
    <s v="GA"/>
    <s v="EARLYBIRD"/>
    <s v="TikTok"/>
    <n v="149.99"/>
    <n v="1"/>
    <s v="Completed"/>
    <x v="1"/>
    <x v="2"/>
    <m/>
    <m/>
    <m/>
    <m/>
    <m/>
    <n v="0"/>
    <n v="0"/>
    <n v="0"/>
    <n v="149.99"/>
  </r>
  <r>
    <s v="01/02/2024"/>
    <s v="GA"/>
    <s v="EARLYBIRD"/>
    <s v="TikTok"/>
    <n v="149.99"/>
    <n v="1"/>
    <s v="Completed"/>
    <x v="1"/>
    <x v="2"/>
    <m/>
    <m/>
    <m/>
    <m/>
    <m/>
    <n v="0"/>
    <n v="0"/>
    <n v="0"/>
    <n v="149.99"/>
  </r>
  <r>
    <s v="01/02/2024"/>
    <s v="GA"/>
    <s v="CAMPLIFE"/>
    <s v="TikTok"/>
    <n v="169.99"/>
    <n v="1"/>
    <s v="Completed"/>
    <x v="1"/>
    <x v="2"/>
    <m/>
    <m/>
    <m/>
    <m/>
    <m/>
    <n v="0"/>
    <n v="0"/>
    <n v="0"/>
    <n v="169.99"/>
  </r>
  <r>
    <s v="01/02/2024"/>
    <s v="GA"/>
    <s v="EARLYBIRD"/>
    <s v="Spotify"/>
    <n v="149.99"/>
    <n v="2"/>
    <s v="Completed"/>
    <x v="1"/>
    <x v="3"/>
    <m/>
    <m/>
    <m/>
    <m/>
    <m/>
    <n v="0"/>
    <n v="0"/>
    <n v="0"/>
    <n v="299.98"/>
  </r>
  <r>
    <s v="01/02/2024"/>
    <s v="GA"/>
    <s v="EARLYBIRD"/>
    <s v="Spotify"/>
    <n v="149.99"/>
    <n v="3"/>
    <s v="Completed"/>
    <x v="1"/>
    <x v="3"/>
    <m/>
    <m/>
    <m/>
    <m/>
    <m/>
    <n v="0"/>
    <n v="0"/>
    <n v="0"/>
    <n v="449.97"/>
  </r>
  <r>
    <s v="01/02/2024"/>
    <s v="GA"/>
    <s v="EARLYBIRD"/>
    <s v="Instagram"/>
    <n v="187.49"/>
    <n v="1"/>
    <s v="Completed"/>
    <x v="1"/>
    <x v="0"/>
    <m/>
    <m/>
    <m/>
    <m/>
    <m/>
    <n v="0"/>
    <n v="0"/>
    <n v="0"/>
    <n v="187.49"/>
  </r>
  <r>
    <s v="01/02/2024"/>
    <s v="GA"/>
    <s v="EARLYBIRD"/>
    <s v="Blog"/>
    <n v="149.99"/>
    <n v="2"/>
    <s v="Completed"/>
    <x v="1"/>
    <x v="1"/>
    <s v="blog_promo"/>
    <n v="549.9"/>
    <n v="31541"/>
    <n v="611"/>
    <s v="texas"/>
    <n v="1.9371611553216449E-2"/>
    <n v="0.89999999999999991"/>
    <n v="3.2733224222585926E-3"/>
    <n v="299.98"/>
  </r>
  <r>
    <s v="01/02/2024"/>
    <s v="GA"/>
    <s v="STUDENT24"/>
    <s v="Blog"/>
    <n v="159.99"/>
    <n v="1"/>
    <s v="Completed"/>
    <x v="1"/>
    <x v="1"/>
    <s v="blog_promo"/>
    <n v="549.9"/>
    <n v="31541"/>
    <n v="611"/>
    <s v="texas"/>
    <n v="1.9371611553216449E-2"/>
    <n v="0.89999999999999991"/>
    <n v="1.6366612111292963E-3"/>
    <n v="159.99"/>
  </r>
  <r>
    <s v="01/02/2024"/>
    <s v="GA"/>
    <s v="EARLYBIRD"/>
    <s v="Instagram"/>
    <n v="149.99"/>
    <n v="2"/>
    <s v="Completed"/>
    <x v="1"/>
    <x v="0"/>
    <m/>
    <m/>
    <m/>
    <m/>
    <m/>
    <n v="0"/>
    <n v="0"/>
    <n v="0"/>
    <n v="299.98"/>
  </r>
  <r>
    <s v="01/02/2024"/>
    <s v="GA"/>
    <s v="EARLYBIRD"/>
    <s v="TikTok"/>
    <n v="187.49"/>
    <n v="2"/>
    <s v="Completed"/>
    <x v="1"/>
    <x v="2"/>
    <m/>
    <m/>
    <m/>
    <m/>
    <m/>
    <n v="0"/>
    <n v="0"/>
    <n v="0"/>
    <n v="374.98"/>
  </r>
  <r>
    <s v="01/02/2024"/>
    <m/>
    <s v="VIBES24"/>
    <s v="Instagram"/>
    <n v="169.99"/>
    <n v="2"/>
    <s v="Completed"/>
    <x v="1"/>
    <x v="0"/>
    <m/>
    <m/>
    <m/>
    <m/>
    <m/>
    <n v="0"/>
    <n v="0"/>
    <n v="0"/>
    <n v="339.98"/>
  </r>
  <r>
    <s v="01/02/2024"/>
    <s v="GA"/>
    <s v="EARLYBIRD"/>
    <s v="Spotify"/>
    <n v="187.49"/>
    <n v="1"/>
    <s v="Completed"/>
    <x v="1"/>
    <x v="3"/>
    <m/>
    <m/>
    <m/>
    <m/>
    <m/>
    <n v="0"/>
    <n v="0"/>
    <n v="0"/>
    <n v="187.49"/>
  </r>
  <r>
    <s v="01/02/2024"/>
    <s v="GA"/>
    <s v="EARLYBIRD"/>
    <s v="Spotify"/>
    <n v="187.49"/>
    <n v="1"/>
    <s v="Completed"/>
    <x v="1"/>
    <x v="3"/>
    <m/>
    <m/>
    <m/>
    <m/>
    <m/>
    <n v="0"/>
    <n v="0"/>
    <n v="0"/>
    <n v="187.49"/>
  </r>
  <r>
    <s v="01/02/2024"/>
    <s v="GA"/>
    <s v="CAMPLIFE"/>
    <s v="Spotify"/>
    <n v="212.49"/>
    <n v="1"/>
    <s v="Completed"/>
    <x v="1"/>
    <x v="3"/>
    <m/>
    <m/>
    <m/>
    <m/>
    <m/>
    <n v="0"/>
    <n v="0"/>
    <n v="0"/>
    <n v="212.49"/>
  </r>
  <r>
    <s v="01/02/2024"/>
    <s v="GA"/>
    <s v="STUDENT24"/>
    <s v="Spotify"/>
    <n v="159.99"/>
    <n v="1"/>
    <s v="Completed"/>
    <x v="1"/>
    <x v="3"/>
    <m/>
    <m/>
    <m/>
    <m/>
    <m/>
    <n v="0"/>
    <n v="0"/>
    <n v="0"/>
    <n v="159.99"/>
  </r>
  <r>
    <s v="01/02/2024"/>
    <s v="GA"/>
    <s v="EARLYBIRD"/>
    <s v="TikTok"/>
    <n v="149.99"/>
    <n v="2"/>
    <s v="Completed"/>
    <x v="1"/>
    <x v="2"/>
    <m/>
    <m/>
    <m/>
    <m/>
    <m/>
    <n v="0"/>
    <n v="0"/>
    <n v="0"/>
    <n v="299.98"/>
  </r>
  <r>
    <s v="01/02/2024"/>
    <s v="GA"/>
    <s v="VIBES24"/>
    <s v="Spotify"/>
    <n v="169.99"/>
    <n v="1"/>
    <s v="Completed"/>
    <x v="1"/>
    <x v="3"/>
    <m/>
    <m/>
    <m/>
    <m/>
    <m/>
    <n v="0"/>
    <n v="0"/>
    <n v="0"/>
    <n v="169.99"/>
  </r>
  <r>
    <s v="01/02/2024"/>
    <s v="GA"/>
    <s v="EARLYBIRD"/>
    <s v="Blog"/>
    <n v="149.99"/>
    <n v="2"/>
    <s v="Completed"/>
    <x v="1"/>
    <x v="1"/>
    <s v="blog_promo"/>
    <n v="549.9"/>
    <n v="31541"/>
    <n v="611"/>
    <s v="texas"/>
    <n v="1.9371611553216449E-2"/>
    <n v="0.89999999999999991"/>
    <n v="3.2733224222585926E-3"/>
    <n v="299.98"/>
  </r>
  <r>
    <s v="01/02/2024"/>
    <s v="GA"/>
    <s v="VIBES24"/>
    <s v="TikTok"/>
    <n v="169.99"/>
    <n v="1"/>
    <s v="Completed"/>
    <x v="1"/>
    <x v="2"/>
    <m/>
    <m/>
    <m/>
    <m/>
    <m/>
    <n v="0"/>
    <n v="0"/>
    <n v="0"/>
    <n v="169.99"/>
  </r>
  <r>
    <s v="01/02/2024"/>
    <s v="GA"/>
    <s v="VIBES24"/>
    <s v="Instagram"/>
    <n v="169.99"/>
    <n v="2"/>
    <s v="Completed"/>
    <x v="1"/>
    <x v="0"/>
    <m/>
    <m/>
    <m/>
    <m/>
    <m/>
    <n v="0"/>
    <n v="0"/>
    <n v="0"/>
    <n v="339.98"/>
  </r>
  <r>
    <s v="01/02/2024"/>
    <s v="GA"/>
    <s v="EARLYBIRD"/>
    <s v="Spotify"/>
    <n v="187.49"/>
    <n v="1"/>
    <s v="Completed"/>
    <x v="1"/>
    <x v="3"/>
    <m/>
    <m/>
    <m/>
    <m/>
    <m/>
    <n v="0"/>
    <n v="0"/>
    <n v="0"/>
    <n v="187.49"/>
  </r>
  <r>
    <s v="01/02/2024"/>
    <s v="VIP"/>
    <m/>
    <s v="Instagram"/>
    <n v="399.99"/>
    <n v="1"/>
    <s v="Completed"/>
    <x v="1"/>
    <x v="0"/>
    <m/>
    <m/>
    <m/>
    <m/>
    <m/>
    <n v="0"/>
    <n v="0"/>
    <n v="0"/>
    <n v="399.99"/>
  </r>
  <r>
    <s v="01/02/2024"/>
    <s v="GA"/>
    <s v="VIBES24"/>
    <s v="TikTok"/>
    <n v="169.99"/>
    <n v="2"/>
    <s v="Completed"/>
    <x v="1"/>
    <x v="2"/>
    <m/>
    <m/>
    <m/>
    <m/>
    <m/>
    <n v="0"/>
    <n v="0"/>
    <n v="0"/>
    <n v="339.98"/>
  </r>
  <r>
    <s v="01/02/2024"/>
    <s v="VIP"/>
    <s v="EARLYBIRD"/>
    <s v="TikTok"/>
    <n v="299.99"/>
    <n v="3"/>
    <s v="Completed"/>
    <x v="1"/>
    <x v="2"/>
    <m/>
    <m/>
    <m/>
    <m/>
    <m/>
    <n v="0"/>
    <n v="0"/>
    <n v="0"/>
    <n v="899.97"/>
  </r>
  <r>
    <s v="01/02/2024"/>
    <s v="GA"/>
    <m/>
    <s v="Spotify"/>
    <n v="249.99"/>
    <n v="1"/>
    <s v="Completed"/>
    <x v="1"/>
    <x v="3"/>
    <m/>
    <m/>
    <m/>
    <m/>
    <m/>
    <n v="0"/>
    <n v="0"/>
    <n v="0"/>
    <n v="249.99"/>
  </r>
  <r>
    <s v="01/02/2024"/>
    <s v="VIP"/>
    <s v="VIBES24"/>
    <s v="Instagram"/>
    <n v="339.99"/>
    <n v="4"/>
    <s v="Completed"/>
    <x v="1"/>
    <x v="0"/>
    <m/>
    <m/>
    <m/>
    <m/>
    <m/>
    <n v="0"/>
    <n v="0"/>
    <n v="0"/>
    <n v="1359.96"/>
  </r>
  <r>
    <s v="01/02/2024"/>
    <s v="GA"/>
    <s v="VIBES24"/>
    <s v="TikTok"/>
    <n v="169.99"/>
    <n v="1"/>
    <s v="Completed"/>
    <x v="1"/>
    <x v="2"/>
    <m/>
    <m/>
    <m/>
    <m/>
    <m/>
    <n v="0"/>
    <n v="0"/>
    <n v="0"/>
    <n v="169.99"/>
  </r>
  <r>
    <s v="01/02/2024"/>
    <m/>
    <s v="EARLYBIRD"/>
    <s v="Instagram"/>
    <n v="149.99"/>
    <n v="3"/>
    <s v="Completed"/>
    <x v="1"/>
    <x v="0"/>
    <m/>
    <m/>
    <m/>
    <m/>
    <m/>
    <n v="0"/>
    <n v="0"/>
    <n v="0"/>
    <n v="449.97"/>
  </r>
  <r>
    <s v="01/02/2024"/>
    <s v="GA"/>
    <m/>
    <s v="TikTok"/>
    <n v="199.99"/>
    <n v="3"/>
    <s v="Completed"/>
    <x v="1"/>
    <x v="2"/>
    <m/>
    <m/>
    <m/>
    <m/>
    <m/>
    <n v="0"/>
    <n v="0"/>
    <n v="0"/>
    <n v="599.97"/>
  </r>
  <r>
    <s v="01/02/2024"/>
    <s v="GA"/>
    <s v="VIBES24"/>
    <s v="Blog"/>
    <n v="212.49"/>
    <n v="1"/>
    <s v="Completed"/>
    <x v="1"/>
    <x v="1"/>
    <s v="blog_promo"/>
    <n v="549.9"/>
    <n v="31541"/>
    <n v="611"/>
    <s v="texas"/>
    <n v="1.9371611553216449E-2"/>
    <n v="0.89999999999999991"/>
    <n v="1.6366612111292963E-3"/>
    <n v="212.49"/>
  </r>
  <r>
    <s v="01/02/2024"/>
    <s v="GA"/>
    <s v="EARLYBIRD"/>
    <s v="Spotify"/>
    <n v="149.99"/>
    <n v="1"/>
    <s v="Completed"/>
    <x v="1"/>
    <x v="3"/>
    <m/>
    <m/>
    <m/>
    <m/>
    <m/>
    <n v="0"/>
    <n v="0"/>
    <n v="0"/>
    <n v="149.99"/>
  </r>
  <r>
    <s v="01/02/2024"/>
    <s v="GA"/>
    <s v="EARLYBIRD"/>
    <s v="Instagram"/>
    <n v="149.99"/>
    <n v="4"/>
    <s v="Completed"/>
    <x v="1"/>
    <x v="0"/>
    <m/>
    <m/>
    <m/>
    <m/>
    <m/>
    <n v="0"/>
    <n v="0"/>
    <n v="0"/>
    <n v="599.96"/>
  </r>
  <r>
    <s v="01/02/2024"/>
    <s v="VIP"/>
    <s v="EARLYBIRD"/>
    <s v="Instagram"/>
    <n v="299.99"/>
    <n v="1"/>
    <s v="Completed"/>
    <x v="1"/>
    <x v="0"/>
    <m/>
    <m/>
    <m/>
    <m/>
    <m/>
    <n v="0"/>
    <n v="0"/>
    <n v="0"/>
    <n v="299.99"/>
  </r>
  <r>
    <s v="01/02/2024"/>
    <s v="GA"/>
    <s v="STUDENT24"/>
    <s v="Spotify"/>
    <n v="199.99"/>
    <n v="2"/>
    <s v="Completed"/>
    <x v="1"/>
    <x v="3"/>
    <m/>
    <m/>
    <m/>
    <m/>
    <m/>
    <n v="0"/>
    <n v="0"/>
    <n v="0"/>
    <n v="399.98"/>
  </r>
  <r>
    <s v="01/02/2024"/>
    <s v="GA"/>
    <s v="VIBES24"/>
    <s v="Spotify"/>
    <n v="169.99"/>
    <n v="1"/>
    <s v="Completed"/>
    <x v="1"/>
    <x v="3"/>
    <m/>
    <m/>
    <m/>
    <m/>
    <m/>
    <n v="0"/>
    <n v="0"/>
    <n v="0"/>
    <n v="169.99"/>
  </r>
  <r>
    <s v="01/02/2024"/>
    <m/>
    <s v="EARLYBIRD"/>
    <s v="Spotify"/>
    <n v="149.99"/>
    <n v="2"/>
    <s v="Completed"/>
    <x v="1"/>
    <x v="3"/>
    <m/>
    <m/>
    <m/>
    <m/>
    <m/>
    <n v="0"/>
    <n v="0"/>
    <n v="0"/>
    <n v="299.98"/>
  </r>
  <r>
    <s v="01/02/2024"/>
    <s v="GA"/>
    <s v="EARLYBIRD"/>
    <s v="Instagram"/>
    <n v="187.49"/>
    <n v="1"/>
    <s v="Completed"/>
    <x v="1"/>
    <x v="0"/>
    <m/>
    <m/>
    <m/>
    <m/>
    <m/>
    <n v="0"/>
    <n v="0"/>
    <n v="0"/>
    <n v="187.49"/>
  </r>
  <r>
    <s v="01/02/2024"/>
    <s v="GA"/>
    <s v="EARLYBIRD"/>
    <s v="Spotify"/>
    <n v="149.99"/>
    <n v="1"/>
    <s v="Completed"/>
    <x v="1"/>
    <x v="3"/>
    <m/>
    <m/>
    <m/>
    <m/>
    <m/>
    <n v="0"/>
    <n v="0"/>
    <n v="0"/>
    <n v="149.99"/>
  </r>
  <r>
    <s v="01/02/2024"/>
    <s v="GA"/>
    <s v="VIBES24"/>
    <s v="Blog"/>
    <n v="169.99"/>
    <n v="1"/>
    <s v="Completed"/>
    <x v="1"/>
    <x v="1"/>
    <s v="blog_promo"/>
    <n v="549.9"/>
    <n v="31541"/>
    <n v="611"/>
    <s v="texas"/>
    <n v="1.9371611553216449E-2"/>
    <n v="0.89999999999999991"/>
    <n v="1.6366612111292963E-3"/>
    <n v="169.99"/>
  </r>
  <r>
    <s v="01/02/2024"/>
    <s v="GA"/>
    <s v="SOUNDCLUB"/>
    <s v="Instagram"/>
    <n v="224.99"/>
    <n v="3"/>
    <s v="Completed"/>
    <x v="1"/>
    <x v="0"/>
    <m/>
    <m/>
    <m/>
    <m/>
    <m/>
    <n v="0"/>
    <n v="0"/>
    <n v="0"/>
    <n v="674.97"/>
  </r>
  <r>
    <s v="01/02/2024"/>
    <s v="VIP"/>
    <s v="EARLYBIRD"/>
    <s v="Instagram"/>
    <n v="299.99"/>
    <n v="1"/>
    <s v="Completed"/>
    <x v="1"/>
    <x v="0"/>
    <m/>
    <m/>
    <m/>
    <m/>
    <m/>
    <n v="0"/>
    <n v="0"/>
    <n v="0"/>
    <n v="299.99"/>
  </r>
  <r>
    <s v="01/02/2024"/>
    <m/>
    <s v="STUDENT24"/>
    <s v="TikTok"/>
    <n v="159.99"/>
    <n v="1"/>
    <s v="Completed"/>
    <x v="1"/>
    <x v="2"/>
    <m/>
    <m/>
    <m/>
    <m/>
    <m/>
    <n v="0"/>
    <n v="0"/>
    <n v="0"/>
    <n v="159.99"/>
  </r>
  <r>
    <s v="01/02/2024"/>
    <s v="GA"/>
    <s v="EARLYBIRD"/>
    <s v="Spotify"/>
    <n v="149.99"/>
    <n v="1"/>
    <s v="Completed"/>
    <x v="1"/>
    <x v="3"/>
    <m/>
    <m/>
    <m/>
    <m/>
    <m/>
    <n v="0"/>
    <n v="0"/>
    <n v="0"/>
    <n v="149.99"/>
  </r>
  <r>
    <s v="01/02/2024"/>
    <s v="GA"/>
    <s v="EARLYBIRD"/>
    <s v="Instagram"/>
    <n v="149.99"/>
    <n v="2"/>
    <s v="Completed"/>
    <x v="1"/>
    <x v="0"/>
    <m/>
    <m/>
    <m/>
    <m/>
    <m/>
    <n v="0"/>
    <n v="0"/>
    <n v="0"/>
    <n v="299.98"/>
  </r>
  <r>
    <s v="01/02/2024"/>
    <s v="GA"/>
    <s v="SOUNDCLUB"/>
    <s v="TikTok"/>
    <n v="224.99"/>
    <n v="1"/>
    <s v="Completed"/>
    <x v="1"/>
    <x v="2"/>
    <m/>
    <m/>
    <m/>
    <m/>
    <m/>
    <n v="0"/>
    <n v="0"/>
    <n v="0"/>
    <n v="224.99"/>
  </r>
  <r>
    <s v="01/02/2024"/>
    <s v="GA"/>
    <s v="EARLYBIRD"/>
    <s v="Instagram"/>
    <n v="187.49"/>
    <n v="3"/>
    <s v="Completed"/>
    <x v="1"/>
    <x v="0"/>
    <m/>
    <m/>
    <m/>
    <m/>
    <m/>
    <n v="0"/>
    <n v="0"/>
    <n v="0"/>
    <n v="562.47"/>
  </r>
  <r>
    <s v="01/02/2024"/>
    <s v="GA"/>
    <s v="EARLYBIRD"/>
    <s v="Instagram"/>
    <n v="149.99"/>
    <n v="2"/>
    <s v="Completed"/>
    <x v="1"/>
    <x v="0"/>
    <m/>
    <m/>
    <m/>
    <m/>
    <m/>
    <n v="0"/>
    <n v="0"/>
    <n v="0"/>
    <n v="299.98"/>
  </r>
  <r>
    <s v="01/02/2024"/>
    <m/>
    <s v="STUDENT24"/>
    <s v="TikTok"/>
    <n v="159.99"/>
    <n v="1"/>
    <s v="Completed"/>
    <x v="1"/>
    <x v="2"/>
    <m/>
    <m/>
    <m/>
    <m/>
    <m/>
    <n v="0"/>
    <n v="0"/>
    <n v="0"/>
    <n v="159.99"/>
  </r>
  <r>
    <s v="01/02/2024"/>
    <s v="GA"/>
    <s v="EARLYBIRD"/>
    <s v="Spotify"/>
    <n v="149.99"/>
    <n v="2"/>
    <s v="Completed"/>
    <x v="1"/>
    <x v="3"/>
    <m/>
    <m/>
    <m/>
    <m/>
    <m/>
    <n v="0"/>
    <n v="0"/>
    <n v="0"/>
    <n v="299.98"/>
  </r>
  <r>
    <s v="01/02/2024"/>
    <s v="GA"/>
    <s v="EARLYBIRD"/>
    <s v="Spotify"/>
    <n v="149.99"/>
    <n v="2"/>
    <s v="Completed"/>
    <x v="1"/>
    <x v="3"/>
    <m/>
    <m/>
    <m/>
    <m/>
    <m/>
    <n v="0"/>
    <n v="0"/>
    <n v="0"/>
    <n v="299.98"/>
  </r>
  <r>
    <s v="01/02/2024"/>
    <s v="GA"/>
    <s v="VIBES24"/>
    <s v="TikTok"/>
    <n v="212.49"/>
    <n v="2"/>
    <s v="Completed"/>
    <x v="1"/>
    <x v="2"/>
    <m/>
    <m/>
    <m/>
    <m/>
    <m/>
    <n v="0"/>
    <n v="0"/>
    <n v="0"/>
    <n v="424.98"/>
  </r>
  <r>
    <s v="01/02/2024"/>
    <s v="GA"/>
    <m/>
    <s v="TikTok"/>
    <n v="249.99"/>
    <n v="1"/>
    <s v="Completed"/>
    <x v="1"/>
    <x v="2"/>
    <m/>
    <m/>
    <m/>
    <m/>
    <m/>
    <n v="0"/>
    <n v="0"/>
    <n v="0"/>
    <n v="249.99"/>
  </r>
  <r>
    <s v="01/02/2024"/>
    <s v="GA"/>
    <s v="EARLYBIRD"/>
    <s v="Instagram"/>
    <n v="149.99"/>
    <n v="3"/>
    <s v="Completed"/>
    <x v="1"/>
    <x v="0"/>
    <m/>
    <m/>
    <m/>
    <m/>
    <m/>
    <n v="0"/>
    <n v="0"/>
    <n v="0"/>
    <n v="449.97"/>
  </r>
  <r>
    <s v="01/02/2024"/>
    <s v="VIP"/>
    <s v="EARLYBIRD"/>
    <s v="TikTok"/>
    <n v="299.99"/>
    <n v="1"/>
    <s v="Completed"/>
    <x v="1"/>
    <x v="2"/>
    <m/>
    <m/>
    <m/>
    <m/>
    <m/>
    <n v="0"/>
    <n v="0"/>
    <n v="0"/>
    <n v="299.99"/>
  </r>
  <r>
    <s v="01/02/2024"/>
    <s v="GA"/>
    <s v="EARLYBIRD"/>
    <s v="Instagram"/>
    <n v="149.99"/>
    <n v="3"/>
    <s v="Completed"/>
    <x v="1"/>
    <x v="0"/>
    <m/>
    <m/>
    <m/>
    <m/>
    <m/>
    <n v="0"/>
    <n v="0"/>
    <n v="0"/>
    <n v="449.97"/>
  </r>
  <r>
    <s v="01/02/2024"/>
    <s v="GA"/>
    <s v="VIBES24"/>
    <s v="Spotify"/>
    <n v="169.99"/>
    <n v="2"/>
    <s v="Completed"/>
    <x v="1"/>
    <x v="3"/>
    <m/>
    <m/>
    <m/>
    <m/>
    <m/>
    <n v="0"/>
    <n v="0"/>
    <n v="0"/>
    <n v="339.98"/>
  </r>
  <r>
    <s v="01/02/2024"/>
    <s v="GA"/>
    <s v="CAMPLIFE"/>
    <s v="Instagram"/>
    <n v="169.99"/>
    <n v="1"/>
    <s v="Completed"/>
    <x v="1"/>
    <x v="0"/>
    <m/>
    <m/>
    <m/>
    <m/>
    <m/>
    <n v="0"/>
    <n v="0"/>
    <n v="0"/>
    <n v="169.99"/>
  </r>
  <r>
    <s v="01/02/2024"/>
    <s v="GA"/>
    <s v="STUDENT24"/>
    <s v="Instagram"/>
    <n v="159.99"/>
    <n v="1"/>
    <s v="Completed"/>
    <x v="1"/>
    <x v="0"/>
    <m/>
    <m/>
    <m/>
    <m/>
    <m/>
    <n v="0"/>
    <n v="0"/>
    <n v="0"/>
    <n v="159.99"/>
  </r>
  <r>
    <s v="01/02/2024"/>
    <s v="GA"/>
    <s v="STUDENT24"/>
    <s v="Instagram"/>
    <n v="159.99"/>
    <n v="1"/>
    <s v="Completed"/>
    <x v="1"/>
    <x v="0"/>
    <m/>
    <m/>
    <m/>
    <m/>
    <m/>
    <n v="0"/>
    <n v="0"/>
    <n v="0"/>
    <n v="159.99"/>
  </r>
  <r>
    <s v="01/02/2024"/>
    <s v="GA"/>
    <s v="EARLYBIRD"/>
    <s v="Spotify"/>
    <n v="187.49"/>
    <n v="3"/>
    <s v="Completed"/>
    <x v="1"/>
    <x v="3"/>
    <m/>
    <m/>
    <m/>
    <m/>
    <m/>
    <n v="0"/>
    <n v="0"/>
    <n v="0"/>
    <n v="562.47"/>
  </r>
  <r>
    <s v="01/02/2024"/>
    <s v="GA"/>
    <s v="EARLYBIRD"/>
    <s v="Spotify"/>
    <n v="187.49"/>
    <n v="3"/>
    <s v="Completed"/>
    <x v="1"/>
    <x v="3"/>
    <m/>
    <m/>
    <m/>
    <m/>
    <m/>
    <n v="0"/>
    <n v="0"/>
    <n v="0"/>
    <n v="562.47"/>
  </r>
  <r>
    <s v="01/02/2024"/>
    <s v="GA"/>
    <s v="EARLYBIRD"/>
    <s v="Blog"/>
    <n v="149.99"/>
    <n v="1"/>
    <s v="Completed"/>
    <x v="1"/>
    <x v="1"/>
    <s v="blog_promo"/>
    <n v="549.9"/>
    <n v="31541"/>
    <n v="611"/>
    <s v="texas"/>
    <n v="1.9371611553216449E-2"/>
    <n v="0.89999999999999991"/>
    <n v="1.6366612111292963E-3"/>
    <n v="149.99"/>
  </r>
  <r>
    <s v="01/02/2024"/>
    <m/>
    <s v="EARLYBIRD"/>
    <s v="TikTok"/>
    <n v="149.99"/>
    <n v="3"/>
    <s v="Completed"/>
    <x v="1"/>
    <x v="2"/>
    <m/>
    <m/>
    <m/>
    <m/>
    <m/>
    <n v="0"/>
    <n v="0"/>
    <n v="0"/>
    <n v="449.97"/>
  </r>
  <r>
    <s v="01/02/2024"/>
    <s v="VIP"/>
    <s v="SOUNDCLUB"/>
    <s v="Blog"/>
    <n v="359.99"/>
    <n v="3"/>
    <s v="Completed"/>
    <x v="1"/>
    <x v="1"/>
    <s v="blog_promo"/>
    <n v="549.9"/>
    <n v="31541"/>
    <n v="611"/>
    <s v="texas"/>
    <n v="1.9371611553216449E-2"/>
    <n v="0.89999999999999991"/>
    <n v="4.9099836333878887E-3"/>
    <n v="1079.97"/>
  </r>
  <r>
    <s v="01/02/2024"/>
    <s v="VIP"/>
    <s v="EARLYBIRD"/>
    <s v="Blog"/>
    <n v="299.99"/>
    <n v="1"/>
    <s v="Completed"/>
    <x v="1"/>
    <x v="1"/>
    <s v="blog_promo"/>
    <n v="549.9"/>
    <n v="31541"/>
    <n v="611"/>
    <s v="texas"/>
    <n v="1.9371611553216449E-2"/>
    <n v="0.89999999999999991"/>
    <n v="1.6366612111292963E-3"/>
    <n v="299.99"/>
  </r>
  <r>
    <s v="01/02/2024"/>
    <m/>
    <s v="EARLYBIRD"/>
    <s v="TikTok"/>
    <n v="149.99"/>
    <n v="1"/>
    <s v="Completed"/>
    <x v="1"/>
    <x v="2"/>
    <m/>
    <m/>
    <m/>
    <m/>
    <m/>
    <n v="0"/>
    <n v="0"/>
    <n v="0"/>
    <n v="149.99"/>
  </r>
  <r>
    <s v="01/02/2024"/>
    <m/>
    <s v="EARLYBIRD"/>
    <s v="Spotify"/>
    <n v="149.99"/>
    <n v="2"/>
    <s v="Completed"/>
    <x v="1"/>
    <x v="3"/>
    <m/>
    <m/>
    <m/>
    <m/>
    <m/>
    <n v="0"/>
    <n v="0"/>
    <n v="0"/>
    <n v="299.98"/>
  </r>
  <r>
    <s v="01/02/2024"/>
    <s v="VIP"/>
    <s v="CAMPLIFE"/>
    <s v="Instagram"/>
    <n v="339.99"/>
    <n v="1"/>
    <s v="Completed"/>
    <x v="1"/>
    <x v="0"/>
    <m/>
    <m/>
    <m/>
    <m/>
    <m/>
    <n v="0"/>
    <n v="0"/>
    <n v="0"/>
    <n v="339.99"/>
  </r>
  <r>
    <s v="01/02/2024"/>
    <s v="VIP"/>
    <m/>
    <s v="Instagram"/>
    <n v="399.99"/>
    <n v="2"/>
    <s v="Completed"/>
    <x v="1"/>
    <x v="0"/>
    <m/>
    <m/>
    <m/>
    <m/>
    <m/>
    <n v="0"/>
    <n v="0"/>
    <n v="0"/>
    <n v="799.98"/>
  </r>
  <r>
    <s v="01/03/2024"/>
    <s v="VIP"/>
    <s v="EARLYBIRD"/>
    <s v="TikTok"/>
    <n v="299.99"/>
    <n v="3"/>
    <s v="Completed"/>
    <x v="2"/>
    <x v="2"/>
    <m/>
    <m/>
    <m/>
    <m/>
    <m/>
    <n v="0"/>
    <n v="0"/>
    <n v="0"/>
    <n v="899.97"/>
  </r>
  <r>
    <s v="01/03/2024"/>
    <s v="GA"/>
    <s v="EARLYBIRD"/>
    <s v="TikTok"/>
    <n v="149.99"/>
    <n v="1"/>
    <s v="Completed"/>
    <x v="2"/>
    <x v="2"/>
    <m/>
    <m/>
    <m/>
    <m/>
    <m/>
    <n v="0"/>
    <n v="0"/>
    <n v="0"/>
    <n v="149.99"/>
  </r>
  <r>
    <s v="01/03/2024"/>
    <s v="GA"/>
    <s v="EARLYBIRD"/>
    <s v="Instagram"/>
    <n v="149.99"/>
    <n v="1"/>
    <s v="Completed"/>
    <x v="2"/>
    <x v="0"/>
    <m/>
    <m/>
    <m/>
    <m/>
    <m/>
    <n v="0"/>
    <n v="0"/>
    <n v="0"/>
    <n v="149.99"/>
  </r>
  <r>
    <s v="01/03/2024"/>
    <m/>
    <s v="VIBES24"/>
    <s v="Spotify"/>
    <n v="169.99"/>
    <n v="2"/>
    <s v="Completed"/>
    <x v="2"/>
    <x v="3"/>
    <m/>
    <m/>
    <m/>
    <m/>
    <m/>
    <n v="0"/>
    <n v="0"/>
    <n v="0"/>
    <n v="339.98"/>
  </r>
  <r>
    <s v="01/03/2024"/>
    <s v="GA"/>
    <s v="EARLYBIRD"/>
    <s v="TikTok"/>
    <n v="149.99"/>
    <n v="1"/>
    <s v="Completed"/>
    <x v="2"/>
    <x v="2"/>
    <m/>
    <m/>
    <m/>
    <m/>
    <m/>
    <n v="0"/>
    <n v="0"/>
    <n v="0"/>
    <n v="149.99"/>
  </r>
  <r>
    <s v="01/03/2024"/>
    <s v="GA"/>
    <s v="EARLYBIRD"/>
    <s v="Instagram"/>
    <n v="149.99"/>
    <n v="2"/>
    <s v="Completed"/>
    <x v="2"/>
    <x v="0"/>
    <m/>
    <m/>
    <m/>
    <m/>
    <m/>
    <n v="0"/>
    <n v="0"/>
    <n v="0"/>
    <n v="299.98"/>
  </r>
  <r>
    <s v="01/03/2024"/>
    <s v="VIP"/>
    <s v="STUDENT24"/>
    <s v="Instagram"/>
    <n v="319.99"/>
    <n v="1"/>
    <s v="Completed"/>
    <x v="2"/>
    <x v="0"/>
    <m/>
    <m/>
    <m/>
    <m/>
    <m/>
    <n v="0"/>
    <n v="0"/>
    <n v="0"/>
    <n v="319.99"/>
  </r>
  <r>
    <s v="01/03/2024"/>
    <s v="GA"/>
    <s v="EARLYBIRD"/>
    <s v="Instagram"/>
    <n v="149.99"/>
    <n v="1"/>
    <s v="Completed"/>
    <x v="2"/>
    <x v="0"/>
    <m/>
    <m/>
    <m/>
    <m/>
    <m/>
    <n v="0"/>
    <n v="0"/>
    <n v="0"/>
    <n v="149.99"/>
  </r>
  <r>
    <s v="01/03/2024"/>
    <s v="GA"/>
    <s v="SOUNDCLUB"/>
    <s v="Spotify"/>
    <n v="179.99"/>
    <n v="2"/>
    <s v="Completed"/>
    <x v="2"/>
    <x v="3"/>
    <m/>
    <m/>
    <m/>
    <m/>
    <m/>
    <n v="0"/>
    <n v="0"/>
    <n v="0"/>
    <n v="359.98"/>
  </r>
  <r>
    <s v="01/03/2024"/>
    <s v="GA"/>
    <s v="EARLYBIRD"/>
    <s v="TikTok"/>
    <n v="149.99"/>
    <n v="2"/>
    <s v="Completed"/>
    <x v="2"/>
    <x v="2"/>
    <m/>
    <m/>
    <m/>
    <m/>
    <m/>
    <n v="0"/>
    <n v="0"/>
    <n v="0"/>
    <n v="299.98"/>
  </r>
  <r>
    <s v="01/03/2024"/>
    <s v="GA"/>
    <s v="EARLYBIRD"/>
    <s v="Instagram"/>
    <n v="149.99"/>
    <n v="3"/>
    <s v="Completed"/>
    <x v="2"/>
    <x v="0"/>
    <m/>
    <m/>
    <m/>
    <m/>
    <m/>
    <n v="0"/>
    <n v="0"/>
    <n v="0"/>
    <n v="449.97"/>
  </r>
  <r>
    <s v="01/03/2024"/>
    <s v="GA"/>
    <s v="STUDENT24"/>
    <s v="Instagram"/>
    <n v="159.99"/>
    <n v="2"/>
    <s v="Completed"/>
    <x v="2"/>
    <x v="0"/>
    <m/>
    <m/>
    <m/>
    <m/>
    <m/>
    <n v="0"/>
    <n v="0"/>
    <n v="0"/>
    <n v="319.98"/>
  </r>
  <r>
    <s v="01/03/2024"/>
    <s v="GA"/>
    <s v="VIBES24"/>
    <s v="Spotify"/>
    <n v="212.49"/>
    <n v="4"/>
    <s v="Completed"/>
    <x v="2"/>
    <x v="3"/>
    <m/>
    <m/>
    <m/>
    <m/>
    <m/>
    <n v="0"/>
    <n v="0"/>
    <n v="0"/>
    <n v="849.96"/>
  </r>
  <r>
    <s v="01/03/2024"/>
    <s v="GA"/>
    <s v="VIBES24"/>
    <s v="Instagram"/>
    <n v="212.49"/>
    <n v="1"/>
    <s v="Completed"/>
    <x v="2"/>
    <x v="0"/>
    <m/>
    <m/>
    <m/>
    <m/>
    <m/>
    <n v="0"/>
    <n v="0"/>
    <n v="0"/>
    <n v="212.49"/>
  </r>
  <r>
    <s v="01/03/2024"/>
    <s v="GA"/>
    <s v="STUDENT24"/>
    <s v="Blog"/>
    <n v="159.99"/>
    <n v="1"/>
    <s v="Completed"/>
    <x v="2"/>
    <x v="1"/>
    <s v="blog_promo"/>
    <n v="528.29999999999995"/>
    <n v="34228"/>
    <n v="587"/>
    <s v="texas"/>
    <n v="1.7149701998363912E-2"/>
    <n v="0.89999999999999991"/>
    <n v="1.7035775127768314E-3"/>
    <n v="159.99"/>
  </r>
  <r>
    <s v="01/03/2024"/>
    <s v="GA"/>
    <s v="SOUNDCLUB"/>
    <s v="Spotify"/>
    <n v="224.99"/>
    <n v="1"/>
    <s v="Completed"/>
    <x v="2"/>
    <x v="3"/>
    <m/>
    <m/>
    <m/>
    <m/>
    <m/>
    <n v="0"/>
    <n v="0"/>
    <n v="0"/>
    <n v="224.99"/>
  </r>
  <r>
    <s v="01/03/2024"/>
    <s v="GA"/>
    <s v="EARLYBIRD"/>
    <s v="Blog"/>
    <n v="187.49"/>
    <n v="1"/>
    <s v="Completed"/>
    <x v="2"/>
    <x v="1"/>
    <s v="blog_promo"/>
    <n v="528.29999999999995"/>
    <n v="34228"/>
    <n v="587"/>
    <s v="texas"/>
    <n v="1.7149701998363912E-2"/>
    <n v="0.89999999999999991"/>
    <n v="1.7035775127768314E-3"/>
    <n v="187.49"/>
  </r>
  <r>
    <s v="01/03/2024"/>
    <s v="GA"/>
    <s v="none"/>
    <s v="TikTok"/>
    <n v="249.99"/>
    <n v="1"/>
    <s v="Completed"/>
    <x v="2"/>
    <x v="2"/>
    <m/>
    <m/>
    <m/>
    <m/>
    <m/>
    <n v="0"/>
    <n v="0"/>
    <n v="0"/>
    <n v="249.99"/>
  </r>
  <r>
    <s v="01/03/2024"/>
    <s v="GA"/>
    <s v="SOUNDCLUB"/>
    <s v="Spotify"/>
    <n v="224.99"/>
    <n v="1"/>
    <s v="Completed"/>
    <x v="2"/>
    <x v="3"/>
    <m/>
    <m/>
    <m/>
    <m/>
    <m/>
    <n v="0"/>
    <n v="0"/>
    <n v="0"/>
    <n v="224.99"/>
  </r>
  <r>
    <s v="01/03/2024"/>
    <s v="GA"/>
    <s v="EARLYBIRD"/>
    <s v="Instagram"/>
    <n v="149.99"/>
    <n v="2"/>
    <s v="Completed"/>
    <x v="2"/>
    <x v="0"/>
    <m/>
    <m/>
    <m/>
    <m/>
    <m/>
    <n v="0"/>
    <n v="0"/>
    <n v="0"/>
    <n v="299.98"/>
  </r>
  <r>
    <s v="01/03/2024"/>
    <s v="GA"/>
    <m/>
    <s v="Instagram"/>
    <n v="199.99"/>
    <n v="3"/>
    <s v="Completed"/>
    <x v="2"/>
    <x v="0"/>
    <m/>
    <m/>
    <m/>
    <m/>
    <m/>
    <n v="0"/>
    <n v="0"/>
    <n v="0"/>
    <n v="599.97"/>
  </r>
  <r>
    <s v="01/03/2024"/>
    <s v="GA"/>
    <s v="EARLYBIRD"/>
    <s v="Instagram"/>
    <n v="149.99"/>
    <n v="1"/>
    <s v="Completed"/>
    <x v="2"/>
    <x v="0"/>
    <m/>
    <m/>
    <m/>
    <m/>
    <m/>
    <n v="0"/>
    <n v="0"/>
    <n v="0"/>
    <n v="149.99"/>
  </r>
  <r>
    <s v="01/03/2024"/>
    <s v="GA"/>
    <s v="VIBES24"/>
    <s v="TikTok"/>
    <n v="169.99"/>
    <n v="2"/>
    <s v="Completed"/>
    <x v="2"/>
    <x v="2"/>
    <m/>
    <m/>
    <m/>
    <m/>
    <m/>
    <n v="0"/>
    <n v="0"/>
    <n v="0"/>
    <n v="339.98"/>
  </r>
  <r>
    <s v="01/03/2024"/>
    <s v="GA"/>
    <s v="SOUNDCLUB"/>
    <s v="Instagram"/>
    <n v="179.99"/>
    <n v="4"/>
    <s v="Completed"/>
    <x v="2"/>
    <x v="0"/>
    <m/>
    <m/>
    <m/>
    <m/>
    <m/>
    <n v="0"/>
    <n v="0"/>
    <n v="0"/>
    <n v="719.96"/>
  </r>
  <r>
    <s v="01/03/2024"/>
    <s v="GA"/>
    <s v="CAMPLIFE"/>
    <s v="Instagram"/>
    <n v="169.99"/>
    <n v="1"/>
    <s v="Completed"/>
    <x v="2"/>
    <x v="0"/>
    <m/>
    <m/>
    <m/>
    <m/>
    <m/>
    <n v="0"/>
    <n v="0"/>
    <n v="0"/>
    <n v="169.99"/>
  </r>
  <r>
    <s v="01/03/2024"/>
    <s v="GA"/>
    <s v="SOUNDCLUB"/>
    <s v="TikTok"/>
    <n v="224.99"/>
    <n v="4"/>
    <s v="Completed"/>
    <x v="2"/>
    <x v="2"/>
    <m/>
    <m/>
    <m/>
    <m/>
    <m/>
    <n v="0"/>
    <n v="0"/>
    <n v="0"/>
    <n v="899.96"/>
  </r>
  <r>
    <s v="01/03/2024"/>
    <s v="GA"/>
    <s v="EARLYBIRD"/>
    <s v="Instagram"/>
    <n v="149.99"/>
    <n v="2"/>
    <s v="Completed"/>
    <x v="2"/>
    <x v="0"/>
    <m/>
    <m/>
    <m/>
    <m/>
    <m/>
    <n v="0"/>
    <n v="0"/>
    <n v="0"/>
    <n v="299.98"/>
  </r>
  <r>
    <s v="01/03/2024"/>
    <s v="GA"/>
    <s v="EARLYBIRD"/>
    <s v="Instagram"/>
    <n v="149.99"/>
    <n v="1"/>
    <s v="Completed"/>
    <x v="2"/>
    <x v="0"/>
    <m/>
    <m/>
    <m/>
    <m/>
    <m/>
    <n v="0"/>
    <n v="0"/>
    <n v="0"/>
    <n v="149.99"/>
  </r>
  <r>
    <s v="01/03/2024"/>
    <s v="GA"/>
    <s v="EARLYBIRD"/>
    <s v="Instagram"/>
    <n v="149.99"/>
    <n v="3"/>
    <s v="Completed"/>
    <x v="2"/>
    <x v="0"/>
    <m/>
    <m/>
    <m/>
    <m/>
    <m/>
    <n v="0"/>
    <n v="0"/>
    <n v="0"/>
    <n v="449.97"/>
  </r>
  <r>
    <s v="01/03/2024"/>
    <s v="GA"/>
    <s v="CAMPLIFE"/>
    <s v="Blog"/>
    <n v="169.99"/>
    <n v="2"/>
    <s v="Completed"/>
    <x v="2"/>
    <x v="1"/>
    <s v="blog_promo"/>
    <n v="528.29999999999995"/>
    <n v="34228"/>
    <n v="587"/>
    <s v="texas"/>
    <n v="1.7149701998363912E-2"/>
    <n v="0.89999999999999991"/>
    <n v="3.4071550255536627E-3"/>
    <n v="339.98"/>
  </r>
  <r>
    <s v="01/03/2024"/>
    <s v="GA"/>
    <m/>
    <s v="Spotify"/>
    <n v="249.99"/>
    <n v="1"/>
    <s v="Completed"/>
    <x v="2"/>
    <x v="3"/>
    <m/>
    <m/>
    <m/>
    <m/>
    <m/>
    <n v="0"/>
    <n v="0"/>
    <n v="0"/>
    <n v="249.99"/>
  </r>
  <r>
    <s v="01/03/2024"/>
    <s v="GA"/>
    <s v="none"/>
    <s v="Spotify"/>
    <n v="199.99"/>
    <n v="1"/>
    <s v="Completed"/>
    <x v="2"/>
    <x v="3"/>
    <m/>
    <m/>
    <m/>
    <m/>
    <m/>
    <n v="0"/>
    <n v="0"/>
    <n v="0"/>
    <n v="199.99"/>
  </r>
  <r>
    <s v="01/03/2024"/>
    <s v="GA"/>
    <s v="CAMPLIFE"/>
    <s v="Spotify"/>
    <n v="169.99"/>
    <n v="2"/>
    <s v="Completed"/>
    <x v="2"/>
    <x v="3"/>
    <m/>
    <m/>
    <m/>
    <m/>
    <m/>
    <n v="0"/>
    <n v="0"/>
    <n v="0"/>
    <n v="339.98"/>
  </r>
  <r>
    <s v="01/03/2024"/>
    <s v="GA"/>
    <s v="EARLYBIRD"/>
    <s v="Instagram"/>
    <n v="149.99"/>
    <n v="1"/>
    <s v="Completed"/>
    <x v="2"/>
    <x v="0"/>
    <m/>
    <m/>
    <m/>
    <m/>
    <m/>
    <n v="0"/>
    <n v="0"/>
    <n v="0"/>
    <n v="149.99"/>
  </r>
  <r>
    <s v="01/03/2024"/>
    <s v="GA"/>
    <s v="EARLYBIRD"/>
    <s v="Spotify"/>
    <n v="149.99"/>
    <n v="3"/>
    <s v="Completed"/>
    <x v="2"/>
    <x v="3"/>
    <m/>
    <m/>
    <m/>
    <m/>
    <m/>
    <n v="0"/>
    <n v="0"/>
    <n v="0"/>
    <n v="449.97"/>
  </r>
  <r>
    <s v="01/03/2024"/>
    <s v="GA"/>
    <s v="VIBES24"/>
    <s v="Blog"/>
    <n v="169.99"/>
    <n v="1"/>
    <s v="Completed"/>
    <x v="2"/>
    <x v="1"/>
    <s v="blog_promo"/>
    <n v="528.29999999999995"/>
    <n v="34228"/>
    <n v="587"/>
    <s v="texas"/>
    <n v="1.7149701998363912E-2"/>
    <n v="0.89999999999999991"/>
    <n v="1.7035775127768314E-3"/>
    <n v="169.99"/>
  </r>
  <r>
    <s v="01/03/2024"/>
    <s v="GA"/>
    <s v="EARLYBIRD"/>
    <s v="Instagram"/>
    <n v="149.99"/>
    <n v="1"/>
    <s v="Completed"/>
    <x v="2"/>
    <x v="0"/>
    <m/>
    <m/>
    <m/>
    <m/>
    <m/>
    <n v="0"/>
    <n v="0"/>
    <n v="0"/>
    <n v="149.99"/>
  </r>
  <r>
    <s v="01/03/2024"/>
    <s v="GA"/>
    <s v="EARLYBIRD"/>
    <s v="Spotify"/>
    <n v="149.99"/>
    <n v="1"/>
    <s v="Completed"/>
    <x v="2"/>
    <x v="3"/>
    <m/>
    <m/>
    <m/>
    <m/>
    <m/>
    <n v="0"/>
    <n v="0"/>
    <n v="0"/>
    <n v="149.99"/>
  </r>
  <r>
    <s v="01/03/2024"/>
    <s v="VIP"/>
    <s v="SOUNDCLUB"/>
    <s v="Instagram"/>
    <n v="359.99"/>
    <n v="1"/>
    <s v="Completed"/>
    <x v="2"/>
    <x v="0"/>
    <m/>
    <m/>
    <m/>
    <m/>
    <m/>
    <n v="0"/>
    <n v="0"/>
    <n v="0"/>
    <n v="359.99"/>
  </r>
  <r>
    <s v="01/03/2024"/>
    <s v="GA"/>
    <m/>
    <s v="Spotify"/>
    <n v="249.99"/>
    <n v="1"/>
    <s v="Completed"/>
    <x v="2"/>
    <x v="3"/>
    <m/>
    <m/>
    <m/>
    <m/>
    <m/>
    <n v="0"/>
    <n v="0"/>
    <n v="0"/>
    <n v="249.99"/>
  </r>
  <r>
    <s v="01/03/2024"/>
    <s v="GA"/>
    <s v="VIBES24"/>
    <s v="Spotify"/>
    <n v="212.49"/>
    <n v="3"/>
    <s v="Completed"/>
    <x v="2"/>
    <x v="3"/>
    <m/>
    <m/>
    <m/>
    <m/>
    <m/>
    <n v="0"/>
    <n v="0"/>
    <n v="0"/>
    <n v="637.47"/>
  </r>
  <r>
    <s v="01/03/2024"/>
    <s v="GA"/>
    <s v="STUDENT24"/>
    <s v="TikTok"/>
    <n v="159.99"/>
    <n v="1"/>
    <s v="Completed"/>
    <x v="2"/>
    <x v="2"/>
    <m/>
    <m/>
    <m/>
    <m/>
    <m/>
    <n v="0"/>
    <n v="0"/>
    <n v="0"/>
    <n v="159.99"/>
  </r>
  <r>
    <s v="01/03/2024"/>
    <s v="GA"/>
    <s v="EARLYBIRD"/>
    <s v="Instagram"/>
    <n v="149.99"/>
    <n v="4"/>
    <s v="Completed"/>
    <x v="2"/>
    <x v="0"/>
    <m/>
    <m/>
    <m/>
    <m/>
    <m/>
    <n v="0"/>
    <n v="0"/>
    <n v="0"/>
    <n v="599.96"/>
  </r>
  <r>
    <s v="01/03/2024"/>
    <s v="GA"/>
    <s v="STUDENT24"/>
    <s v="TikTok"/>
    <n v="159.99"/>
    <n v="2"/>
    <s v="Completed"/>
    <x v="2"/>
    <x v="2"/>
    <m/>
    <m/>
    <m/>
    <m/>
    <m/>
    <n v="0"/>
    <n v="0"/>
    <n v="0"/>
    <n v="319.98"/>
  </r>
  <r>
    <s v="01/03/2024"/>
    <s v="GA"/>
    <s v="EARLYBIRD"/>
    <s v="Spotify"/>
    <n v="187.49"/>
    <n v="1"/>
    <s v="Completed"/>
    <x v="2"/>
    <x v="3"/>
    <m/>
    <m/>
    <m/>
    <m/>
    <m/>
    <n v="0"/>
    <n v="0"/>
    <n v="0"/>
    <n v="187.49"/>
  </r>
  <r>
    <s v="01/03/2024"/>
    <m/>
    <s v="EARLYBIRD"/>
    <s v="TikTok"/>
    <n v="149.99"/>
    <n v="1"/>
    <s v="Completed"/>
    <x v="2"/>
    <x v="2"/>
    <m/>
    <m/>
    <m/>
    <m/>
    <m/>
    <n v="0"/>
    <n v="0"/>
    <n v="0"/>
    <n v="149.99"/>
  </r>
  <r>
    <s v="01/03/2024"/>
    <s v="GA"/>
    <s v="EARLYBIRD"/>
    <s v="Blog"/>
    <n v="149.99"/>
    <n v="1"/>
    <s v="Completed"/>
    <x v="2"/>
    <x v="1"/>
    <s v="blog_promo"/>
    <n v="528.29999999999995"/>
    <n v="34228"/>
    <n v="587"/>
    <s v="texas"/>
    <n v="1.7149701998363912E-2"/>
    <n v="0.89999999999999991"/>
    <n v="1.7035775127768314E-3"/>
    <n v="149.99"/>
  </r>
  <r>
    <s v="01/03/2024"/>
    <s v="VIP"/>
    <s v="EARLYBIRD"/>
    <s v="TikTok"/>
    <n v="299.99"/>
    <n v="1"/>
    <s v="Completed"/>
    <x v="2"/>
    <x v="2"/>
    <m/>
    <m/>
    <m/>
    <m/>
    <m/>
    <n v="0"/>
    <n v="0"/>
    <n v="0"/>
    <n v="299.99"/>
  </r>
  <r>
    <s v="01/03/2024"/>
    <s v="GA"/>
    <s v="CAMPLIFE"/>
    <s v="Spotify"/>
    <n v="169.99"/>
    <n v="1"/>
    <s v="Completed"/>
    <x v="2"/>
    <x v="3"/>
    <m/>
    <m/>
    <m/>
    <m/>
    <m/>
    <n v="0"/>
    <n v="0"/>
    <n v="0"/>
    <n v="169.99"/>
  </r>
  <r>
    <s v="01/03/2024"/>
    <s v="VIP"/>
    <s v="EARLYBIRD"/>
    <s v="Blog"/>
    <n v="299.99"/>
    <n v="2"/>
    <s v="Completed"/>
    <x v="2"/>
    <x v="1"/>
    <s v="blog_promo"/>
    <n v="528.29999999999995"/>
    <n v="34228"/>
    <n v="587"/>
    <s v="texas"/>
    <n v="1.7149701998363912E-2"/>
    <n v="0.89999999999999991"/>
    <n v="3.4071550255536627E-3"/>
    <n v="599.98"/>
  </r>
  <r>
    <s v="01/03/2024"/>
    <s v="GA"/>
    <s v="CAMPLIFE"/>
    <s v="Instagram"/>
    <n v="212.49"/>
    <n v="1"/>
    <s v="Completed"/>
    <x v="2"/>
    <x v="0"/>
    <m/>
    <m/>
    <m/>
    <m/>
    <m/>
    <n v="0"/>
    <n v="0"/>
    <n v="0"/>
    <n v="212.49"/>
  </r>
  <r>
    <s v="01/03/2024"/>
    <s v="GA"/>
    <s v="VIBES24"/>
    <s v="Instagram"/>
    <n v="169.99"/>
    <n v="1"/>
    <s v="Completed"/>
    <x v="2"/>
    <x v="0"/>
    <m/>
    <m/>
    <m/>
    <m/>
    <m/>
    <n v="0"/>
    <n v="0"/>
    <n v="0"/>
    <n v="169.99"/>
  </r>
  <r>
    <s v="01/03/2024"/>
    <s v="GA"/>
    <s v="EARLYBIRD"/>
    <s v="Spotify"/>
    <n v="149.99"/>
    <n v="4"/>
    <s v="Completed"/>
    <x v="2"/>
    <x v="3"/>
    <m/>
    <m/>
    <m/>
    <m/>
    <m/>
    <n v="0"/>
    <n v="0"/>
    <n v="0"/>
    <n v="599.96"/>
  </r>
  <r>
    <s v="01/03/2024"/>
    <s v="GA"/>
    <s v="CAMPLIFE"/>
    <s v="Spotify"/>
    <n v="169.99"/>
    <n v="1"/>
    <s v="Completed"/>
    <x v="2"/>
    <x v="3"/>
    <m/>
    <m/>
    <m/>
    <m/>
    <m/>
    <n v="0"/>
    <n v="0"/>
    <n v="0"/>
    <n v="169.99"/>
  </r>
  <r>
    <s v="01/03/2024"/>
    <m/>
    <s v="EARLYBIRD"/>
    <s v="Spotify"/>
    <n v="149.99"/>
    <n v="1"/>
    <s v="Completed"/>
    <x v="2"/>
    <x v="3"/>
    <m/>
    <m/>
    <m/>
    <m/>
    <m/>
    <n v="0"/>
    <n v="0"/>
    <n v="0"/>
    <n v="149.99"/>
  </r>
  <r>
    <s v="01/03/2024"/>
    <s v="GA"/>
    <s v="STUDENT24"/>
    <s v="Instagram"/>
    <n v="159.99"/>
    <n v="2"/>
    <s v="Completed"/>
    <x v="2"/>
    <x v="0"/>
    <m/>
    <m/>
    <m/>
    <m/>
    <m/>
    <n v="0"/>
    <n v="0"/>
    <n v="0"/>
    <n v="319.98"/>
  </r>
  <r>
    <s v="01/03/2024"/>
    <m/>
    <s v="CAMPLIFE"/>
    <s v="Spotify"/>
    <n v="169.99"/>
    <n v="1"/>
    <s v="Completed"/>
    <x v="2"/>
    <x v="3"/>
    <m/>
    <m/>
    <m/>
    <m/>
    <m/>
    <n v="0"/>
    <n v="0"/>
    <n v="0"/>
    <n v="169.99"/>
  </r>
  <r>
    <s v="01/03/2024"/>
    <s v="GA"/>
    <s v="VIBES24"/>
    <s v="Blog"/>
    <n v="212.49"/>
    <n v="1"/>
    <s v="Completed"/>
    <x v="2"/>
    <x v="1"/>
    <s v="blog_promo"/>
    <n v="528.29999999999995"/>
    <n v="34228"/>
    <n v="587"/>
    <s v="texas"/>
    <n v="1.7149701998363912E-2"/>
    <n v="0.89999999999999991"/>
    <n v="1.7035775127768314E-3"/>
    <n v="212.49"/>
  </r>
  <r>
    <s v="01/03/2024"/>
    <s v="GA"/>
    <s v="EARLYBIRD"/>
    <s v="Instagram"/>
    <n v="149.99"/>
    <n v="2"/>
    <s v="Completed"/>
    <x v="2"/>
    <x v="0"/>
    <m/>
    <m/>
    <m/>
    <m/>
    <m/>
    <n v="0"/>
    <n v="0"/>
    <n v="0"/>
    <n v="299.98"/>
  </r>
  <r>
    <s v="01/03/2024"/>
    <s v="GA"/>
    <m/>
    <s v="Instagram"/>
    <n v="199.99"/>
    <n v="1"/>
    <s v="Completed"/>
    <x v="2"/>
    <x v="0"/>
    <m/>
    <m/>
    <m/>
    <m/>
    <m/>
    <n v="0"/>
    <n v="0"/>
    <n v="0"/>
    <n v="199.99"/>
  </r>
  <r>
    <s v="01/03/2024"/>
    <s v="GA"/>
    <s v="EARLYBIRD"/>
    <s v="Instagram"/>
    <n v="187.49"/>
    <n v="1"/>
    <s v="Completed"/>
    <x v="2"/>
    <x v="0"/>
    <m/>
    <m/>
    <m/>
    <m/>
    <m/>
    <n v="0"/>
    <n v="0"/>
    <n v="0"/>
    <n v="187.49"/>
  </r>
  <r>
    <s v="01/03/2024"/>
    <s v="GA"/>
    <s v="STUDENT24"/>
    <s v="TikTok"/>
    <n v="159.99"/>
    <n v="3"/>
    <s v="Completed"/>
    <x v="2"/>
    <x v="2"/>
    <m/>
    <m/>
    <m/>
    <m/>
    <m/>
    <n v="0"/>
    <n v="0"/>
    <n v="0"/>
    <n v="479.97"/>
  </r>
  <r>
    <s v="01/03/2024"/>
    <m/>
    <s v="VIBES24"/>
    <s v="TikTok"/>
    <n v="169.99"/>
    <n v="2"/>
    <s v="Completed"/>
    <x v="2"/>
    <x v="2"/>
    <m/>
    <m/>
    <m/>
    <m/>
    <m/>
    <n v="0"/>
    <n v="0"/>
    <n v="0"/>
    <n v="339.98"/>
  </r>
  <r>
    <s v="01/03/2024"/>
    <s v="GA"/>
    <s v="SOUNDCLUB"/>
    <s v="Instagram"/>
    <n v="224.99"/>
    <n v="2"/>
    <s v="Completed"/>
    <x v="2"/>
    <x v="0"/>
    <m/>
    <m/>
    <m/>
    <m/>
    <m/>
    <n v="0"/>
    <n v="0"/>
    <n v="0"/>
    <n v="449.98"/>
  </r>
  <r>
    <s v="01/03/2024"/>
    <m/>
    <s v="SOUNDCLUB"/>
    <s v="Spotify"/>
    <n v="179.99"/>
    <n v="3"/>
    <s v="Completed"/>
    <x v="2"/>
    <x v="3"/>
    <m/>
    <m/>
    <m/>
    <m/>
    <m/>
    <n v="0"/>
    <n v="0"/>
    <n v="0"/>
    <n v="539.97"/>
  </r>
  <r>
    <s v="01/03/2024"/>
    <s v="GA"/>
    <s v="EARLYBIRD"/>
    <s v="Instagram"/>
    <n v="149.99"/>
    <n v="3"/>
    <s v="Completed"/>
    <x v="2"/>
    <x v="0"/>
    <m/>
    <m/>
    <m/>
    <m/>
    <m/>
    <n v="0"/>
    <n v="0"/>
    <n v="0"/>
    <n v="449.97"/>
  </r>
  <r>
    <s v="01/03/2024"/>
    <s v="GA"/>
    <s v="EARLYBIRD"/>
    <s v="TikTok"/>
    <n v="149.99"/>
    <n v="3"/>
    <s v="Completed"/>
    <x v="2"/>
    <x v="2"/>
    <m/>
    <m/>
    <m/>
    <m/>
    <m/>
    <n v="0"/>
    <n v="0"/>
    <n v="0"/>
    <n v="449.97"/>
  </r>
  <r>
    <s v="01/03/2024"/>
    <m/>
    <s v="VIBES24"/>
    <s v="Instagram"/>
    <n v="169.99"/>
    <n v="1"/>
    <s v="Completed"/>
    <x v="2"/>
    <x v="0"/>
    <m/>
    <m/>
    <m/>
    <m/>
    <m/>
    <n v="0"/>
    <n v="0"/>
    <n v="0"/>
    <n v="169.99"/>
  </r>
  <r>
    <s v="01/03/2024"/>
    <s v="GA"/>
    <s v="STUDENT24"/>
    <s v="Blog"/>
    <n v="199.99"/>
    <n v="2"/>
    <s v="Completed"/>
    <x v="2"/>
    <x v="1"/>
    <s v="blog_promo"/>
    <n v="528.29999999999995"/>
    <n v="34228"/>
    <n v="587"/>
    <s v="texas"/>
    <n v="1.7149701998363912E-2"/>
    <n v="0.89999999999999991"/>
    <n v="3.4071550255536627E-3"/>
    <n v="399.98"/>
  </r>
  <r>
    <s v="01/03/2024"/>
    <s v="GA"/>
    <s v="EARLYBIRD"/>
    <s v="Spotify"/>
    <n v="187.49"/>
    <n v="1"/>
    <s v="Completed"/>
    <x v="2"/>
    <x v="3"/>
    <m/>
    <m/>
    <m/>
    <m/>
    <m/>
    <n v="0"/>
    <n v="0"/>
    <n v="0"/>
    <n v="187.49"/>
  </r>
  <r>
    <s v="01/03/2024"/>
    <m/>
    <s v="EARLYBIRD"/>
    <s v="Spotify"/>
    <n v="149.99"/>
    <n v="1"/>
    <s v="Completed"/>
    <x v="2"/>
    <x v="3"/>
    <m/>
    <m/>
    <m/>
    <m/>
    <m/>
    <n v="0"/>
    <n v="0"/>
    <n v="0"/>
    <n v="149.99"/>
  </r>
  <r>
    <s v="01/03/2024"/>
    <m/>
    <s v="EARLYBIRD"/>
    <s v="TikTok"/>
    <n v="149.99"/>
    <n v="1"/>
    <s v="Completed"/>
    <x v="2"/>
    <x v="2"/>
    <m/>
    <m/>
    <m/>
    <m/>
    <m/>
    <n v="0"/>
    <n v="0"/>
    <n v="0"/>
    <n v="149.99"/>
  </r>
  <r>
    <s v="01/03/2024"/>
    <s v="GA"/>
    <s v="EARLYBIRD"/>
    <s v="Instagram"/>
    <n v="187.49"/>
    <n v="1"/>
    <s v="Completed"/>
    <x v="2"/>
    <x v="0"/>
    <m/>
    <m/>
    <m/>
    <m/>
    <m/>
    <n v="0"/>
    <n v="0"/>
    <n v="0"/>
    <n v="187.49"/>
  </r>
  <r>
    <s v="01/03/2024"/>
    <m/>
    <s v="EARLYBIRD"/>
    <s v="TikTok"/>
    <n v="149.99"/>
    <n v="2"/>
    <s v="Completed"/>
    <x v="2"/>
    <x v="2"/>
    <m/>
    <m/>
    <m/>
    <m/>
    <m/>
    <n v="0"/>
    <n v="0"/>
    <n v="0"/>
    <n v="299.98"/>
  </r>
  <r>
    <s v="01/03/2024"/>
    <s v="VIP"/>
    <s v="EARLYBIRD"/>
    <s v="Blog"/>
    <n v="299.99"/>
    <n v="2"/>
    <s v="Completed"/>
    <x v="2"/>
    <x v="1"/>
    <s v="blog_promo"/>
    <n v="528.29999999999995"/>
    <n v="34228"/>
    <n v="587"/>
    <s v="texas"/>
    <n v="1.7149701998363912E-2"/>
    <n v="0.89999999999999991"/>
    <n v="3.4071550255536627E-3"/>
    <n v="599.98"/>
  </r>
  <r>
    <s v="01/03/2024"/>
    <s v="GA"/>
    <s v="EARLYBIRD"/>
    <s v="Spotify"/>
    <n v="149.99"/>
    <n v="1"/>
    <s v="Completed"/>
    <x v="2"/>
    <x v="3"/>
    <m/>
    <m/>
    <m/>
    <m/>
    <m/>
    <n v="0"/>
    <n v="0"/>
    <n v="0"/>
    <n v="149.99"/>
  </r>
  <r>
    <s v="01/03/2024"/>
    <s v="GA"/>
    <s v="EARLYBIRD"/>
    <s v="Blog"/>
    <n v="187.49"/>
    <n v="2"/>
    <s v="Completed"/>
    <x v="2"/>
    <x v="1"/>
    <s v="blog_promo"/>
    <n v="528.29999999999995"/>
    <n v="34228"/>
    <n v="587"/>
    <s v="texas"/>
    <n v="1.7149701998363912E-2"/>
    <n v="0.89999999999999991"/>
    <n v="3.4071550255536627E-3"/>
    <n v="374.98"/>
  </r>
  <r>
    <s v="01/03/2024"/>
    <s v="GA"/>
    <s v="EARLYBIRD"/>
    <s v="TikTok"/>
    <n v="149.99"/>
    <n v="1"/>
    <s v="Completed"/>
    <x v="2"/>
    <x v="2"/>
    <m/>
    <m/>
    <m/>
    <m/>
    <m/>
    <n v="0"/>
    <n v="0"/>
    <n v="0"/>
    <n v="149.99"/>
  </r>
  <r>
    <s v="01/03/2024"/>
    <s v="GA"/>
    <s v="VIBES24"/>
    <s v="Blog"/>
    <n v="169.99"/>
    <n v="1"/>
    <s v="Completed"/>
    <x v="2"/>
    <x v="1"/>
    <s v="blog_promo"/>
    <n v="528.29999999999995"/>
    <n v="34228"/>
    <n v="587"/>
    <s v="texas"/>
    <n v="1.7149701998363912E-2"/>
    <n v="0.89999999999999991"/>
    <n v="1.7035775127768314E-3"/>
    <n v="169.99"/>
  </r>
  <r>
    <s v="01/03/2024"/>
    <s v="GA"/>
    <s v="EARLYBIRD"/>
    <s v="Spotify"/>
    <n v="149.99"/>
    <n v="1"/>
    <s v="Completed"/>
    <x v="2"/>
    <x v="3"/>
    <m/>
    <m/>
    <m/>
    <m/>
    <m/>
    <n v="0"/>
    <n v="0"/>
    <n v="0"/>
    <n v="149.99"/>
  </r>
  <r>
    <s v="01/03/2024"/>
    <s v="GA"/>
    <s v="CAMPLIFE"/>
    <s v="TikTok"/>
    <n v="169.99"/>
    <n v="2"/>
    <s v="Completed"/>
    <x v="2"/>
    <x v="2"/>
    <m/>
    <m/>
    <m/>
    <m/>
    <m/>
    <n v="0"/>
    <n v="0"/>
    <n v="0"/>
    <n v="339.98"/>
  </r>
  <r>
    <s v="01/03/2024"/>
    <s v="GA"/>
    <s v="STUDENT24"/>
    <s v="Blog"/>
    <n v="159.99"/>
    <n v="2"/>
    <s v="Completed"/>
    <x v="2"/>
    <x v="1"/>
    <s v="blog_promo"/>
    <n v="528.29999999999995"/>
    <n v="34228"/>
    <n v="587"/>
    <s v="texas"/>
    <n v="1.7149701998363912E-2"/>
    <n v="0.89999999999999991"/>
    <n v="3.4071550255536627E-3"/>
    <n v="319.98"/>
  </r>
  <r>
    <s v="01/03/2024"/>
    <s v="VIP"/>
    <s v="SOUNDCLUB"/>
    <s v="Blog"/>
    <n v="359.99"/>
    <n v="2"/>
    <s v="Completed"/>
    <x v="2"/>
    <x v="1"/>
    <s v="blog_promo"/>
    <n v="528.29999999999995"/>
    <n v="34228"/>
    <n v="587"/>
    <s v="texas"/>
    <n v="1.7149701998363912E-2"/>
    <n v="0.89999999999999991"/>
    <n v="3.4071550255536627E-3"/>
    <n v="719.98"/>
  </r>
  <r>
    <s v="01/03/2024"/>
    <m/>
    <s v="CAMPLIFE"/>
    <s v="Blog"/>
    <n v="169.99"/>
    <n v="2"/>
    <s v="Completed"/>
    <x v="2"/>
    <x v="1"/>
    <s v="blog_promo"/>
    <n v="528.29999999999995"/>
    <n v="34228"/>
    <n v="587"/>
    <s v="texas"/>
    <n v="1.7149701998363912E-2"/>
    <n v="0.89999999999999991"/>
    <n v="3.4071550255536627E-3"/>
    <n v="339.98"/>
  </r>
  <r>
    <s v="01/03/2024"/>
    <s v="GA"/>
    <s v="EARLYBIRD"/>
    <s v="Instagram"/>
    <n v="149.99"/>
    <n v="1"/>
    <s v="Completed"/>
    <x v="2"/>
    <x v="0"/>
    <m/>
    <m/>
    <m/>
    <m/>
    <m/>
    <n v="0"/>
    <n v="0"/>
    <n v="0"/>
    <n v="149.99"/>
  </r>
  <r>
    <s v="01/03/2024"/>
    <s v="GA"/>
    <s v="STUDENT24"/>
    <s v="Blog"/>
    <n v="199.99"/>
    <n v="1"/>
    <s v="Completed"/>
    <x v="2"/>
    <x v="1"/>
    <s v="blog_promo"/>
    <n v="528.29999999999995"/>
    <n v="34228"/>
    <n v="587"/>
    <s v="texas"/>
    <n v="1.7149701998363912E-2"/>
    <n v="0.89999999999999991"/>
    <n v="1.7035775127768314E-3"/>
    <n v="199.99"/>
  </r>
  <r>
    <s v="01/03/2024"/>
    <s v="GA"/>
    <m/>
    <s v="Instagram"/>
    <n v="249.99"/>
    <n v="1"/>
    <s v="Completed"/>
    <x v="2"/>
    <x v="0"/>
    <m/>
    <m/>
    <m/>
    <m/>
    <m/>
    <n v="0"/>
    <n v="0"/>
    <n v="0"/>
    <n v="249.99"/>
  </r>
  <r>
    <s v="01/03/2024"/>
    <s v="VIP"/>
    <s v="EARLYBIRD"/>
    <s v="Instagram"/>
    <n v="299.99"/>
    <n v="2"/>
    <s v="Completed"/>
    <x v="2"/>
    <x v="0"/>
    <m/>
    <m/>
    <m/>
    <m/>
    <m/>
    <n v="0"/>
    <n v="0"/>
    <n v="0"/>
    <n v="599.98"/>
  </r>
  <r>
    <s v="01/03/2024"/>
    <s v="GA"/>
    <s v="EARLYBIRD"/>
    <s v="Spotify"/>
    <n v="149.99"/>
    <n v="1"/>
    <s v="Completed"/>
    <x v="2"/>
    <x v="3"/>
    <m/>
    <m/>
    <m/>
    <m/>
    <m/>
    <n v="0"/>
    <n v="0"/>
    <n v="0"/>
    <n v="149.99"/>
  </r>
  <r>
    <s v="01/03/2024"/>
    <s v="GA"/>
    <s v="STUDENT24"/>
    <s v="Instagram"/>
    <n v="159.99"/>
    <n v="1"/>
    <s v="Completed"/>
    <x v="2"/>
    <x v="0"/>
    <m/>
    <m/>
    <m/>
    <m/>
    <m/>
    <n v="0"/>
    <n v="0"/>
    <n v="0"/>
    <n v="159.99"/>
  </r>
  <r>
    <s v="01/03/2024"/>
    <s v="GA"/>
    <s v="VIBES24"/>
    <s v="Instagram"/>
    <n v="169.99"/>
    <n v="1"/>
    <s v="Completed"/>
    <x v="2"/>
    <x v="0"/>
    <m/>
    <m/>
    <m/>
    <m/>
    <m/>
    <n v="0"/>
    <n v="0"/>
    <n v="0"/>
    <n v="169.99"/>
  </r>
  <r>
    <s v="01/03/2024"/>
    <s v="GA"/>
    <s v="EARLYBIRD"/>
    <s v="Instagram"/>
    <n v="149.99"/>
    <n v="1"/>
    <s v="Completed"/>
    <x v="2"/>
    <x v="0"/>
    <m/>
    <m/>
    <m/>
    <m/>
    <m/>
    <n v="0"/>
    <n v="0"/>
    <n v="0"/>
    <n v="149.99"/>
  </r>
  <r>
    <s v="01/03/2024"/>
    <s v="VIP"/>
    <m/>
    <s v="TikTok"/>
    <n v="399.99"/>
    <n v="1"/>
    <s v="Completed"/>
    <x v="2"/>
    <x v="2"/>
    <m/>
    <m/>
    <m/>
    <m/>
    <m/>
    <n v="0"/>
    <n v="0"/>
    <n v="0"/>
    <n v="399.99"/>
  </r>
  <r>
    <s v="01/03/2024"/>
    <s v="GA"/>
    <s v="EARLYBIRD"/>
    <s v="Spotify"/>
    <n v="149.99"/>
    <n v="2"/>
    <s v="Completed"/>
    <x v="2"/>
    <x v="3"/>
    <m/>
    <m/>
    <m/>
    <m/>
    <m/>
    <n v="0"/>
    <n v="0"/>
    <n v="0"/>
    <n v="299.98"/>
  </r>
  <r>
    <s v="01/03/2024"/>
    <s v="GA"/>
    <s v="EARLYBIRD"/>
    <s v="Instagram"/>
    <n v="187.49"/>
    <n v="1"/>
    <s v="Completed"/>
    <x v="2"/>
    <x v="0"/>
    <m/>
    <m/>
    <m/>
    <m/>
    <m/>
    <n v="0"/>
    <n v="0"/>
    <n v="0"/>
    <n v="187.49"/>
  </r>
  <r>
    <s v="01/03/2024"/>
    <s v="VIP"/>
    <s v="none"/>
    <s v="Instagram"/>
    <n v="399.99"/>
    <n v="1"/>
    <s v="Completed"/>
    <x v="2"/>
    <x v="0"/>
    <m/>
    <m/>
    <m/>
    <m/>
    <m/>
    <n v="0"/>
    <n v="0"/>
    <n v="0"/>
    <n v="399.99"/>
  </r>
  <r>
    <s v="01/03/2024"/>
    <s v="GA"/>
    <s v="SOUNDCLUB"/>
    <s v="Instagram"/>
    <n v="179.99"/>
    <n v="1"/>
    <s v="Completed"/>
    <x v="2"/>
    <x v="0"/>
    <m/>
    <m/>
    <m/>
    <m/>
    <m/>
    <n v="0"/>
    <n v="0"/>
    <n v="0"/>
    <n v="179.99"/>
  </r>
  <r>
    <s v="01/03/2024"/>
    <s v="GA"/>
    <s v="EARLYBIRD"/>
    <s v="Instagram"/>
    <n v="149.99"/>
    <n v="1"/>
    <s v="Completed"/>
    <x v="2"/>
    <x v="0"/>
    <m/>
    <m/>
    <m/>
    <m/>
    <m/>
    <n v="0"/>
    <n v="0"/>
    <n v="0"/>
    <n v="149.99"/>
  </r>
  <r>
    <s v="01/03/2024"/>
    <s v="VIP"/>
    <s v="STUDENT24"/>
    <s v="Instagram"/>
    <n v="319.99"/>
    <n v="1"/>
    <s v="Completed"/>
    <x v="2"/>
    <x v="0"/>
    <m/>
    <m/>
    <m/>
    <m/>
    <m/>
    <n v="0"/>
    <n v="0"/>
    <n v="0"/>
    <n v="319.99"/>
  </r>
  <r>
    <s v="01/03/2024"/>
    <s v="GA"/>
    <s v="CAMPLIFE"/>
    <s v="Spotify"/>
    <n v="169.99"/>
    <n v="1"/>
    <s v="Completed"/>
    <x v="2"/>
    <x v="3"/>
    <m/>
    <m/>
    <m/>
    <m/>
    <m/>
    <n v="0"/>
    <n v="0"/>
    <n v="0"/>
    <n v="169.99"/>
  </r>
  <r>
    <s v="01/03/2024"/>
    <s v="GA"/>
    <s v="CAMPLIFE"/>
    <s v="Spotify"/>
    <n v="212.49"/>
    <n v="2"/>
    <s v="Completed"/>
    <x v="2"/>
    <x v="3"/>
    <m/>
    <m/>
    <m/>
    <m/>
    <m/>
    <n v="0"/>
    <n v="0"/>
    <n v="0"/>
    <n v="424.98"/>
  </r>
  <r>
    <s v="01/03/2024"/>
    <s v="GA"/>
    <s v="VIBES24"/>
    <s v="Instagram"/>
    <n v="169.99"/>
    <n v="1"/>
    <s v="Completed"/>
    <x v="2"/>
    <x v="0"/>
    <m/>
    <m/>
    <m/>
    <m/>
    <m/>
    <n v="0"/>
    <n v="0"/>
    <n v="0"/>
    <n v="169.99"/>
  </r>
  <r>
    <s v="01/03/2024"/>
    <s v="GA"/>
    <s v="VIBES24"/>
    <s v="Instagram"/>
    <n v="212.49"/>
    <n v="2"/>
    <s v="Completed"/>
    <x v="2"/>
    <x v="0"/>
    <m/>
    <m/>
    <m/>
    <m/>
    <m/>
    <n v="0"/>
    <n v="0"/>
    <n v="0"/>
    <n v="424.98"/>
  </r>
  <r>
    <s v="01/03/2024"/>
    <s v="GA"/>
    <m/>
    <s v="TikTok"/>
    <n v="199.99"/>
    <n v="2"/>
    <s v="Completed"/>
    <x v="2"/>
    <x v="2"/>
    <m/>
    <m/>
    <m/>
    <m/>
    <m/>
    <n v="0"/>
    <n v="0"/>
    <n v="0"/>
    <n v="399.98"/>
  </r>
  <r>
    <s v="01/03/2024"/>
    <s v="GA"/>
    <s v="SOUNDCLUB"/>
    <s v="Instagram"/>
    <n v="224.99"/>
    <n v="2"/>
    <s v="Completed"/>
    <x v="2"/>
    <x v="0"/>
    <m/>
    <m/>
    <m/>
    <m/>
    <m/>
    <n v="0"/>
    <n v="0"/>
    <n v="0"/>
    <n v="449.98"/>
  </r>
  <r>
    <s v="01/03/2024"/>
    <m/>
    <s v="EARLYBIRD"/>
    <s v="TikTok"/>
    <n v="149.99"/>
    <n v="1"/>
    <s v="Completed"/>
    <x v="2"/>
    <x v="2"/>
    <m/>
    <m/>
    <m/>
    <m/>
    <m/>
    <n v="0"/>
    <n v="0"/>
    <n v="0"/>
    <n v="149.99"/>
  </r>
  <r>
    <s v="01/04/2024"/>
    <s v="GA"/>
    <m/>
    <s v="Spotify"/>
    <n v="199.99"/>
    <n v="3"/>
    <s v="Completed"/>
    <x v="3"/>
    <x v="3"/>
    <m/>
    <m/>
    <m/>
    <m/>
    <m/>
    <n v="0"/>
    <n v="0"/>
    <n v="0"/>
    <n v="599.97"/>
  </r>
  <r>
    <s v="01/04/2024"/>
    <s v="GA"/>
    <s v="EARLYBIRD"/>
    <s v="Spotify"/>
    <n v="149.99"/>
    <n v="1"/>
    <s v="Completed"/>
    <x v="3"/>
    <x v="3"/>
    <m/>
    <m/>
    <m/>
    <m/>
    <m/>
    <n v="0"/>
    <n v="0"/>
    <n v="0"/>
    <n v="149.99"/>
  </r>
  <r>
    <s v="01/04/2024"/>
    <s v="GA"/>
    <s v="SOUNDCLUB"/>
    <s v="Instagram"/>
    <n v="179.99"/>
    <n v="1"/>
    <s v="Completed"/>
    <x v="3"/>
    <x v="0"/>
    <m/>
    <m/>
    <m/>
    <m/>
    <m/>
    <n v="0"/>
    <n v="0"/>
    <n v="0"/>
    <n v="179.99"/>
  </r>
  <r>
    <s v="01/04/2024"/>
    <s v="GA"/>
    <s v="none"/>
    <s v="Instagram"/>
    <n v="199.99"/>
    <n v="1"/>
    <s v="Completed"/>
    <x v="3"/>
    <x v="0"/>
    <m/>
    <m/>
    <m/>
    <m/>
    <m/>
    <n v="0"/>
    <n v="0"/>
    <n v="0"/>
    <n v="199.99"/>
  </r>
  <r>
    <s v="01/04/2024"/>
    <s v="GA"/>
    <s v="EARLYBIRD"/>
    <s v="Spotify"/>
    <n v="187.49"/>
    <n v="1"/>
    <s v="Completed"/>
    <x v="3"/>
    <x v="3"/>
    <m/>
    <m/>
    <m/>
    <m/>
    <m/>
    <n v="0"/>
    <n v="0"/>
    <n v="0"/>
    <n v="187.49"/>
  </r>
  <r>
    <s v="01/04/2024"/>
    <s v="GA"/>
    <s v="STUDENT24"/>
    <s v="TikTok"/>
    <n v="159.99"/>
    <n v="4"/>
    <s v="Completed"/>
    <x v="3"/>
    <x v="2"/>
    <m/>
    <m/>
    <m/>
    <m/>
    <m/>
    <n v="0"/>
    <n v="0"/>
    <n v="0"/>
    <n v="639.96"/>
  </r>
  <r>
    <s v="01/04/2024"/>
    <s v="GA"/>
    <s v="EARLYBIRD"/>
    <s v="Blog"/>
    <n v="149.99"/>
    <n v="2"/>
    <s v="Completed"/>
    <x v="3"/>
    <x v="1"/>
    <m/>
    <m/>
    <m/>
    <m/>
    <m/>
    <n v="0"/>
    <n v="0"/>
    <n v="0"/>
    <n v="299.98"/>
  </r>
  <r>
    <s v="01/04/2024"/>
    <s v="VIP"/>
    <s v="SOUNDCLUB"/>
    <s v="Blog"/>
    <n v="359.99"/>
    <n v="1"/>
    <s v="Completed"/>
    <x v="3"/>
    <x v="1"/>
    <m/>
    <m/>
    <m/>
    <m/>
    <m/>
    <n v="0"/>
    <n v="0"/>
    <n v="0"/>
    <n v="359.99"/>
  </r>
  <r>
    <s v="01/04/2024"/>
    <s v="GA"/>
    <s v="VIBES24"/>
    <s v="Spotify"/>
    <n v="212.49"/>
    <n v="2"/>
    <s v="Completed"/>
    <x v="3"/>
    <x v="3"/>
    <m/>
    <m/>
    <m/>
    <m/>
    <m/>
    <n v="0"/>
    <n v="0"/>
    <n v="0"/>
    <n v="424.98"/>
  </r>
  <r>
    <s v="01/04/2024"/>
    <s v="GA"/>
    <s v="EARLYBIRD"/>
    <s v="Instagram"/>
    <n v="187.49"/>
    <n v="2"/>
    <s v="Completed"/>
    <x v="3"/>
    <x v="0"/>
    <m/>
    <m/>
    <m/>
    <m/>
    <m/>
    <n v="0"/>
    <n v="0"/>
    <n v="0"/>
    <n v="374.98"/>
  </r>
  <r>
    <s v="01/04/2024"/>
    <s v="GA"/>
    <s v="EARLYBIRD"/>
    <s v="Spotify"/>
    <n v="187.49"/>
    <n v="1"/>
    <s v="Completed"/>
    <x v="3"/>
    <x v="3"/>
    <m/>
    <m/>
    <m/>
    <m/>
    <m/>
    <n v="0"/>
    <n v="0"/>
    <n v="0"/>
    <n v="187.49"/>
  </r>
  <r>
    <s v="01/04/2024"/>
    <s v="GA"/>
    <s v="SOUNDCLUB"/>
    <s v="Instagram"/>
    <n v="224.99"/>
    <n v="1"/>
    <s v="Completed"/>
    <x v="3"/>
    <x v="0"/>
    <m/>
    <m/>
    <m/>
    <m/>
    <m/>
    <n v="0"/>
    <n v="0"/>
    <n v="0"/>
    <n v="224.99"/>
  </r>
  <r>
    <s v="01/04/2024"/>
    <s v="GA"/>
    <s v="CAMPLIFE"/>
    <s v="Instagram"/>
    <n v="212.49"/>
    <n v="1"/>
    <s v="Completed"/>
    <x v="3"/>
    <x v="0"/>
    <m/>
    <m/>
    <m/>
    <m/>
    <m/>
    <n v="0"/>
    <n v="0"/>
    <n v="0"/>
    <n v="212.49"/>
  </r>
  <r>
    <s v="01/04/2024"/>
    <s v="GA"/>
    <s v="VIBES24"/>
    <s v="Instagram"/>
    <n v="212.49"/>
    <n v="1"/>
    <s v="Completed"/>
    <x v="3"/>
    <x v="0"/>
    <m/>
    <m/>
    <m/>
    <m/>
    <m/>
    <n v="0"/>
    <n v="0"/>
    <n v="0"/>
    <n v="212.49"/>
  </r>
  <r>
    <s v="01/04/2024"/>
    <m/>
    <s v="EARLYBIRD"/>
    <s v="Spotify"/>
    <n v="149.99"/>
    <n v="1"/>
    <s v="Completed"/>
    <x v="3"/>
    <x v="3"/>
    <m/>
    <m/>
    <m/>
    <m/>
    <m/>
    <n v="0"/>
    <n v="0"/>
    <n v="0"/>
    <n v="149.99"/>
  </r>
  <r>
    <s v="01/04/2024"/>
    <s v="GA"/>
    <s v="SOUNDCLUB"/>
    <s v="Spotify"/>
    <n v="224.99"/>
    <n v="1"/>
    <s v="Completed"/>
    <x v="3"/>
    <x v="3"/>
    <m/>
    <m/>
    <m/>
    <m/>
    <m/>
    <n v="0"/>
    <n v="0"/>
    <n v="0"/>
    <n v="224.99"/>
  </r>
  <r>
    <s v="01/04/2024"/>
    <s v="VIP"/>
    <s v="EARLYBIRD"/>
    <s v="Spotify"/>
    <n v="299.99"/>
    <n v="4"/>
    <s v="Completed"/>
    <x v="3"/>
    <x v="3"/>
    <m/>
    <m/>
    <m/>
    <m/>
    <m/>
    <n v="0"/>
    <n v="0"/>
    <n v="0"/>
    <n v="1199.96"/>
  </r>
  <r>
    <s v="01/04/2024"/>
    <s v="GA"/>
    <s v="EARLYBIRD"/>
    <s v="Instagram"/>
    <n v="187.49"/>
    <n v="2"/>
    <s v="Completed"/>
    <x v="3"/>
    <x v="0"/>
    <m/>
    <m/>
    <m/>
    <m/>
    <m/>
    <n v="0"/>
    <n v="0"/>
    <n v="0"/>
    <n v="374.98"/>
  </r>
  <r>
    <s v="01/04/2024"/>
    <s v="GA"/>
    <s v="EARLYBIRD"/>
    <s v="Blog"/>
    <n v="149.99"/>
    <n v="1"/>
    <s v="Completed"/>
    <x v="3"/>
    <x v="1"/>
    <m/>
    <m/>
    <m/>
    <m/>
    <m/>
    <n v="0"/>
    <n v="0"/>
    <n v="0"/>
    <n v="149.99"/>
  </r>
  <r>
    <s v="01/04/2024"/>
    <s v="GA"/>
    <s v="EARLYBIRD"/>
    <s v="Instagram"/>
    <n v="187.49"/>
    <n v="2"/>
    <s v="Completed"/>
    <x v="3"/>
    <x v="0"/>
    <m/>
    <m/>
    <m/>
    <m/>
    <m/>
    <n v="0"/>
    <n v="0"/>
    <n v="0"/>
    <n v="374.98"/>
  </r>
  <r>
    <s v="01/04/2024"/>
    <s v="VIP"/>
    <s v="VIBES24"/>
    <s v="Spotify"/>
    <n v="339.99"/>
    <n v="3"/>
    <s v="Completed"/>
    <x v="3"/>
    <x v="3"/>
    <m/>
    <m/>
    <m/>
    <m/>
    <m/>
    <n v="0"/>
    <n v="0"/>
    <n v="0"/>
    <n v="1019.97"/>
  </r>
  <r>
    <s v="01/04/2024"/>
    <s v="GA"/>
    <s v="STUDENT24"/>
    <s v="Blog"/>
    <n v="159.99"/>
    <n v="1"/>
    <s v="Completed"/>
    <x v="3"/>
    <x v="1"/>
    <m/>
    <m/>
    <m/>
    <m/>
    <m/>
    <n v="0"/>
    <n v="0"/>
    <n v="0"/>
    <n v="159.99"/>
  </r>
  <r>
    <s v="01/04/2024"/>
    <s v="GA"/>
    <s v="VIBES24"/>
    <s v="TikTok"/>
    <n v="169.99"/>
    <n v="3"/>
    <s v="Completed"/>
    <x v="3"/>
    <x v="2"/>
    <m/>
    <m/>
    <m/>
    <m/>
    <m/>
    <n v="0"/>
    <n v="0"/>
    <n v="0"/>
    <n v="509.97"/>
  </r>
  <r>
    <s v="01/04/2024"/>
    <m/>
    <s v="EARLYBIRD"/>
    <s v="Blog"/>
    <n v="149.99"/>
    <n v="2"/>
    <s v="Completed"/>
    <x v="3"/>
    <x v="1"/>
    <m/>
    <m/>
    <m/>
    <m/>
    <m/>
    <n v="0"/>
    <n v="0"/>
    <n v="0"/>
    <n v="299.98"/>
  </r>
  <r>
    <s v="01/04/2024"/>
    <s v="GA"/>
    <s v="EARLYBIRD"/>
    <s v="TikTok"/>
    <n v="187.49"/>
    <n v="1"/>
    <s v="Completed"/>
    <x v="3"/>
    <x v="2"/>
    <m/>
    <m/>
    <m/>
    <m/>
    <m/>
    <n v="0"/>
    <n v="0"/>
    <n v="0"/>
    <n v="187.49"/>
  </r>
  <r>
    <s v="01/04/2024"/>
    <s v="GA"/>
    <m/>
    <s v="Instagram"/>
    <n v="199.99"/>
    <n v="3"/>
    <s v="Completed"/>
    <x v="3"/>
    <x v="0"/>
    <m/>
    <m/>
    <m/>
    <m/>
    <m/>
    <n v="0"/>
    <n v="0"/>
    <n v="0"/>
    <n v="599.97"/>
  </r>
  <r>
    <s v="01/04/2024"/>
    <s v="GA"/>
    <s v="CAMPLIFE"/>
    <s v="Instagram"/>
    <n v="212.49"/>
    <n v="2"/>
    <s v="Completed"/>
    <x v="3"/>
    <x v="0"/>
    <m/>
    <m/>
    <m/>
    <m/>
    <m/>
    <n v="0"/>
    <n v="0"/>
    <n v="0"/>
    <n v="424.98"/>
  </r>
  <r>
    <s v="01/04/2024"/>
    <s v="GA"/>
    <s v="EARLYBIRD"/>
    <s v="Blog"/>
    <n v="187.49"/>
    <n v="2"/>
    <s v="Completed"/>
    <x v="3"/>
    <x v="1"/>
    <m/>
    <m/>
    <m/>
    <m/>
    <m/>
    <n v="0"/>
    <n v="0"/>
    <n v="0"/>
    <n v="374.98"/>
  </r>
  <r>
    <s v="01/04/2024"/>
    <s v="GA"/>
    <s v="EARLYBIRD"/>
    <s v="Instagram"/>
    <n v="149.99"/>
    <n v="1"/>
    <s v="Completed"/>
    <x v="3"/>
    <x v="0"/>
    <m/>
    <m/>
    <m/>
    <m/>
    <m/>
    <n v="0"/>
    <n v="0"/>
    <n v="0"/>
    <n v="149.99"/>
  </r>
  <r>
    <s v="01/04/2024"/>
    <s v="GA"/>
    <s v="VIBES24"/>
    <s v="Spotify"/>
    <n v="169.99"/>
    <n v="1"/>
    <s v="Completed"/>
    <x v="3"/>
    <x v="3"/>
    <m/>
    <m/>
    <m/>
    <m/>
    <m/>
    <n v="0"/>
    <n v="0"/>
    <n v="0"/>
    <n v="169.99"/>
  </r>
  <r>
    <s v="01/04/2024"/>
    <s v="GA"/>
    <s v="VIBES24"/>
    <s v="TikTok"/>
    <n v="212.49"/>
    <n v="1"/>
    <s v="Completed"/>
    <x v="3"/>
    <x v="2"/>
    <m/>
    <m/>
    <m/>
    <m/>
    <m/>
    <n v="0"/>
    <n v="0"/>
    <n v="0"/>
    <n v="212.49"/>
  </r>
  <r>
    <s v="01/04/2024"/>
    <s v="GA"/>
    <s v="EARLYBIRD"/>
    <s v="Spotify"/>
    <n v="187.49"/>
    <n v="4"/>
    <s v="Completed"/>
    <x v="3"/>
    <x v="3"/>
    <m/>
    <m/>
    <m/>
    <m/>
    <m/>
    <n v="0"/>
    <n v="0"/>
    <n v="0"/>
    <n v="749.96"/>
  </r>
  <r>
    <s v="01/04/2024"/>
    <s v="GA"/>
    <s v="EARLYBIRD"/>
    <s v="Blog"/>
    <n v="149.99"/>
    <n v="2"/>
    <s v="Completed"/>
    <x v="3"/>
    <x v="1"/>
    <m/>
    <m/>
    <m/>
    <m/>
    <m/>
    <n v="0"/>
    <n v="0"/>
    <n v="0"/>
    <n v="299.98"/>
  </r>
  <r>
    <s v="01/04/2024"/>
    <s v="GA"/>
    <s v="VIBES24"/>
    <s v="Blog"/>
    <n v="169.99"/>
    <n v="2"/>
    <s v="Completed"/>
    <x v="3"/>
    <x v="1"/>
    <m/>
    <m/>
    <m/>
    <m/>
    <m/>
    <n v="0"/>
    <n v="0"/>
    <n v="0"/>
    <n v="339.98"/>
  </r>
  <r>
    <s v="01/04/2024"/>
    <s v="GA"/>
    <s v="SOUNDCLUB"/>
    <s v="TikTok"/>
    <n v="179.99"/>
    <n v="2"/>
    <s v="Completed"/>
    <x v="3"/>
    <x v="2"/>
    <m/>
    <m/>
    <m/>
    <m/>
    <m/>
    <n v="0"/>
    <n v="0"/>
    <n v="0"/>
    <n v="359.98"/>
  </r>
  <r>
    <s v="01/04/2024"/>
    <s v="GA"/>
    <s v="EARLYBIRD"/>
    <s v="TikTok"/>
    <n v="149.99"/>
    <n v="1"/>
    <s v="Completed"/>
    <x v="3"/>
    <x v="2"/>
    <m/>
    <m/>
    <m/>
    <m/>
    <m/>
    <n v="0"/>
    <n v="0"/>
    <n v="0"/>
    <n v="149.99"/>
  </r>
  <r>
    <s v="01/04/2024"/>
    <s v="GA"/>
    <s v="STUDENT24"/>
    <s v="Spotify"/>
    <n v="159.99"/>
    <n v="1"/>
    <s v="Completed"/>
    <x v="3"/>
    <x v="3"/>
    <m/>
    <m/>
    <m/>
    <m/>
    <m/>
    <n v="0"/>
    <n v="0"/>
    <n v="0"/>
    <n v="159.99"/>
  </r>
  <r>
    <s v="01/04/2024"/>
    <s v="GA"/>
    <s v="VIBES24"/>
    <s v="Instagram"/>
    <n v="212.49"/>
    <n v="1"/>
    <s v="Completed"/>
    <x v="3"/>
    <x v="0"/>
    <m/>
    <m/>
    <m/>
    <m/>
    <m/>
    <n v="0"/>
    <n v="0"/>
    <n v="0"/>
    <n v="212.49"/>
  </r>
  <r>
    <s v="01/04/2024"/>
    <s v="GA"/>
    <s v="EARLYBIRD"/>
    <s v="Instagram"/>
    <n v="149.99"/>
    <n v="2"/>
    <s v="Completed"/>
    <x v="3"/>
    <x v="0"/>
    <m/>
    <m/>
    <m/>
    <m/>
    <m/>
    <n v="0"/>
    <n v="0"/>
    <n v="0"/>
    <n v="299.98"/>
  </r>
  <r>
    <s v="01/04/2024"/>
    <s v="GA"/>
    <s v="VIBES24"/>
    <s v="Blog"/>
    <n v="169.99"/>
    <n v="1"/>
    <s v="Completed"/>
    <x v="3"/>
    <x v="1"/>
    <m/>
    <m/>
    <m/>
    <m/>
    <m/>
    <n v="0"/>
    <n v="0"/>
    <n v="0"/>
    <n v="169.99"/>
  </r>
  <r>
    <s v="01/04/2024"/>
    <s v="GA"/>
    <s v="VIBES24"/>
    <s v="TikTok"/>
    <n v="169.99"/>
    <n v="2"/>
    <s v="Completed"/>
    <x v="3"/>
    <x v="2"/>
    <m/>
    <m/>
    <m/>
    <m/>
    <m/>
    <n v="0"/>
    <n v="0"/>
    <n v="0"/>
    <n v="339.98"/>
  </r>
  <r>
    <s v="01/04/2024"/>
    <s v="GA"/>
    <s v="SOUNDCLUB"/>
    <s v="Spotify"/>
    <n v="179.99"/>
    <n v="3"/>
    <s v="Completed"/>
    <x v="3"/>
    <x v="3"/>
    <m/>
    <m/>
    <m/>
    <m/>
    <m/>
    <n v="0"/>
    <n v="0"/>
    <n v="0"/>
    <n v="539.97"/>
  </r>
  <r>
    <s v="01/04/2024"/>
    <s v="GA"/>
    <s v="EARLYBIRD"/>
    <s v="TikTok"/>
    <n v="187.49"/>
    <n v="2"/>
    <s v="Completed"/>
    <x v="3"/>
    <x v="2"/>
    <m/>
    <m/>
    <m/>
    <m/>
    <m/>
    <n v="0"/>
    <n v="0"/>
    <n v="0"/>
    <n v="374.98"/>
  </r>
  <r>
    <s v="01/04/2024"/>
    <s v="GA"/>
    <s v="EARLYBIRD"/>
    <s v="Spotify"/>
    <n v="149.99"/>
    <n v="1"/>
    <s v="Completed"/>
    <x v="3"/>
    <x v="3"/>
    <m/>
    <m/>
    <m/>
    <m/>
    <m/>
    <n v="0"/>
    <n v="0"/>
    <n v="0"/>
    <n v="149.99"/>
  </r>
  <r>
    <s v="01/04/2024"/>
    <s v="GA"/>
    <s v="SOUNDCLUB"/>
    <s v="Instagram"/>
    <n v="179.99"/>
    <n v="1"/>
    <s v="Completed"/>
    <x v="3"/>
    <x v="0"/>
    <m/>
    <m/>
    <m/>
    <m/>
    <m/>
    <n v="0"/>
    <n v="0"/>
    <n v="0"/>
    <n v="179.99"/>
  </r>
  <r>
    <s v="01/04/2024"/>
    <s v="GA"/>
    <s v="CAMPLIFE"/>
    <s v="Spotify"/>
    <n v="169.99"/>
    <n v="3"/>
    <s v="Completed"/>
    <x v="3"/>
    <x v="3"/>
    <m/>
    <m/>
    <m/>
    <m/>
    <m/>
    <n v="0"/>
    <n v="0"/>
    <n v="0"/>
    <n v="509.97"/>
  </r>
  <r>
    <s v="01/04/2024"/>
    <s v="GA"/>
    <s v="CAMPLIFE"/>
    <s v="Instagram"/>
    <n v="169.99"/>
    <n v="1"/>
    <s v="Completed"/>
    <x v="3"/>
    <x v="0"/>
    <m/>
    <m/>
    <m/>
    <m/>
    <m/>
    <n v="0"/>
    <n v="0"/>
    <n v="0"/>
    <n v="169.99"/>
  </r>
  <r>
    <s v="01/04/2024"/>
    <s v="GA"/>
    <s v="EARLYBIRD"/>
    <s v="Instagram"/>
    <n v="149.99"/>
    <n v="2"/>
    <s v="Completed"/>
    <x v="3"/>
    <x v="0"/>
    <m/>
    <m/>
    <m/>
    <m/>
    <m/>
    <n v="0"/>
    <n v="0"/>
    <n v="0"/>
    <n v="299.98"/>
  </r>
  <r>
    <s v="01/04/2024"/>
    <m/>
    <m/>
    <s v="Blog"/>
    <n v="199.99"/>
    <n v="1"/>
    <s v="Completed"/>
    <x v="3"/>
    <x v="1"/>
    <m/>
    <m/>
    <m/>
    <m/>
    <m/>
    <n v="0"/>
    <n v="0"/>
    <n v="0"/>
    <n v="199.99"/>
  </r>
  <r>
    <s v="01/04/2024"/>
    <s v="GA"/>
    <s v="EARLYBIRD"/>
    <s v="Blog"/>
    <n v="149.99"/>
    <n v="1"/>
    <s v="Completed"/>
    <x v="3"/>
    <x v="1"/>
    <m/>
    <m/>
    <m/>
    <m/>
    <m/>
    <n v="0"/>
    <n v="0"/>
    <n v="0"/>
    <n v="149.99"/>
  </r>
  <r>
    <s v="01/04/2024"/>
    <s v="GA"/>
    <s v="EARLYBIRD"/>
    <s v="Instagram"/>
    <n v="149.99"/>
    <n v="1"/>
    <s v="Completed"/>
    <x v="3"/>
    <x v="0"/>
    <m/>
    <m/>
    <m/>
    <m/>
    <m/>
    <n v="0"/>
    <n v="0"/>
    <n v="0"/>
    <n v="149.99"/>
  </r>
  <r>
    <s v="01/04/2024"/>
    <s v="GA"/>
    <s v="STUDENT24"/>
    <s v="TikTok"/>
    <n v="159.99"/>
    <n v="3"/>
    <s v="Completed"/>
    <x v="3"/>
    <x v="2"/>
    <m/>
    <m/>
    <m/>
    <m/>
    <m/>
    <n v="0"/>
    <n v="0"/>
    <n v="0"/>
    <n v="479.97"/>
  </r>
  <r>
    <s v="01/04/2024"/>
    <s v="GA"/>
    <s v="EARLYBIRD"/>
    <s v="TikTok"/>
    <n v="149.99"/>
    <n v="1"/>
    <s v="Completed"/>
    <x v="3"/>
    <x v="2"/>
    <m/>
    <m/>
    <m/>
    <m/>
    <m/>
    <n v="0"/>
    <n v="0"/>
    <n v="0"/>
    <n v="149.99"/>
  </r>
  <r>
    <s v="01/04/2024"/>
    <s v="GA"/>
    <s v="STUDENT24"/>
    <s v="Spotify"/>
    <n v="199.99"/>
    <n v="1"/>
    <s v="Completed"/>
    <x v="3"/>
    <x v="3"/>
    <m/>
    <m/>
    <m/>
    <m/>
    <m/>
    <n v="0"/>
    <n v="0"/>
    <n v="0"/>
    <n v="199.99"/>
  </r>
  <r>
    <s v="01/04/2024"/>
    <s v="GA"/>
    <s v="EARLYBIRD"/>
    <s v="Instagram"/>
    <n v="149.99"/>
    <n v="4"/>
    <s v="Completed"/>
    <x v="3"/>
    <x v="0"/>
    <m/>
    <m/>
    <m/>
    <m/>
    <m/>
    <n v="0"/>
    <n v="0"/>
    <n v="0"/>
    <n v="599.96"/>
  </r>
  <r>
    <s v="01/04/2024"/>
    <s v="GA"/>
    <s v="EARLYBIRD"/>
    <s v="Spotify"/>
    <n v="187.49"/>
    <n v="1"/>
    <s v="Completed"/>
    <x v="3"/>
    <x v="3"/>
    <m/>
    <m/>
    <m/>
    <m/>
    <m/>
    <n v="0"/>
    <n v="0"/>
    <n v="0"/>
    <n v="187.49"/>
  </r>
  <r>
    <s v="01/04/2024"/>
    <s v="GA"/>
    <s v="CAMPLIFE"/>
    <s v="Spotify"/>
    <n v="212.49"/>
    <n v="1"/>
    <s v="Completed"/>
    <x v="3"/>
    <x v="3"/>
    <m/>
    <m/>
    <m/>
    <m/>
    <m/>
    <n v="0"/>
    <n v="0"/>
    <n v="0"/>
    <n v="212.49"/>
  </r>
  <r>
    <s v="01/04/2024"/>
    <s v="GA"/>
    <s v="EARLYBIRD"/>
    <s v="Instagram"/>
    <n v="149.99"/>
    <n v="1"/>
    <s v="Completed"/>
    <x v="3"/>
    <x v="0"/>
    <m/>
    <m/>
    <m/>
    <m/>
    <m/>
    <n v="0"/>
    <n v="0"/>
    <n v="0"/>
    <n v="149.99"/>
  </r>
  <r>
    <s v="01/04/2024"/>
    <s v="GA"/>
    <s v="EARLYBIRD"/>
    <s v="TikTok"/>
    <n v="149.99"/>
    <n v="1"/>
    <s v="Completed"/>
    <x v="3"/>
    <x v="2"/>
    <m/>
    <m/>
    <m/>
    <m/>
    <m/>
    <n v="0"/>
    <n v="0"/>
    <n v="0"/>
    <n v="149.99"/>
  </r>
  <r>
    <s v="01/04/2024"/>
    <s v="GA"/>
    <s v="STUDENT24"/>
    <s v="Instagram"/>
    <n v="159.99"/>
    <n v="1"/>
    <s v="Completed"/>
    <x v="3"/>
    <x v="0"/>
    <m/>
    <m/>
    <m/>
    <m/>
    <m/>
    <n v="0"/>
    <n v="0"/>
    <n v="0"/>
    <n v="159.99"/>
  </r>
  <r>
    <s v="01/04/2024"/>
    <s v="GA"/>
    <m/>
    <s v="Spotify"/>
    <n v="199.99"/>
    <n v="1"/>
    <s v="Completed"/>
    <x v="3"/>
    <x v="3"/>
    <m/>
    <m/>
    <m/>
    <m/>
    <m/>
    <n v="0"/>
    <n v="0"/>
    <n v="0"/>
    <n v="199.99"/>
  </r>
  <r>
    <s v="01/04/2024"/>
    <s v="GA"/>
    <s v="EARLYBIRD"/>
    <s v="Blog"/>
    <n v="149.99"/>
    <n v="1"/>
    <s v="Completed"/>
    <x v="3"/>
    <x v="1"/>
    <m/>
    <m/>
    <m/>
    <m/>
    <m/>
    <n v="0"/>
    <n v="0"/>
    <n v="0"/>
    <n v="149.99"/>
  </r>
  <r>
    <s v="01/04/2024"/>
    <s v="VIP"/>
    <m/>
    <s v="Spotify"/>
    <n v="399.99"/>
    <n v="1"/>
    <s v="Completed"/>
    <x v="3"/>
    <x v="3"/>
    <m/>
    <m/>
    <m/>
    <m/>
    <m/>
    <n v="0"/>
    <n v="0"/>
    <n v="0"/>
    <n v="399.99"/>
  </r>
  <r>
    <s v="01/04/2024"/>
    <s v="GA"/>
    <s v="EARLYBIRD"/>
    <s v="TikTok"/>
    <n v="149.99"/>
    <n v="1"/>
    <s v="Completed"/>
    <x v="3"/>
    <x v="2"/>
    <m/>
    <m/>
    <m/>
    <m/>
    <m/>
    <n v="0"/>
    <n v="0"/>
    <n v="0"/>
    <n v="149.99"/>
  </r>
  <r>
    <s v="01/04/2024"/>
    <s v="VIP"/>
    <m/>
    <s v="TikTok"/>
    <n v="399.99"/>
    <n v="3"/>
    <s v="Completed"/>
    <x v="3"/>
    <x v="2"/>
    <m/>
    <m/>
    <m/>
    <m/>
    <m/>
    <n v="0"/>
    <n v="0"/>
    <n v="0"/>
    <n v="1199.97"/>
  </r>
  <r>
    <s v="01/04/2024"/>
    <s v="GA"/>
    <s v="EARLYBIRD"/>
    <s v="TikTok"/>
    <n v="149.99"/>
    <n v="1"/>
    <s v="Completed"/>
    <x v="3"/>
    <x v="2"/>
    <m/>
    <m/>
    <m/>
    <m/>
    <m/>
    <n v="0"/>
    <n v="0"/>
    <n v="0"/>
    <n v="149.99"/>
  </r>
  <r>
    <s v="01/04/2024"/>
    <s v="GA"/>
    <s v="SOUNDCLUB"/>
    <s v="Instagram"/>
    <n v="224.99"/>
    <n v="2"/>
    <s v="Completed"/>
    <x v="3"/>
    <x v="0"/>
    <m/>
    <m/>
    <m/>
    <m/>
    <m/>
    <n v="0"/>
    <n v="0"/>
    <n v="0"/>
    <n v="449.98"/>
  </r>
  <r>
    <s v="01/04/2024"/>
    <s v="GA"/>
    <s v="EARLYBIRD"/>
    <s v="Instagram"/>
    <n v="149.99"/>
    <n v="3"/>
    <s v="Completed"/>
    <x v="3"/>
    <x v="0"/>
    <m/>
    <m/>
    <m/>
    <m/>
    <m/>
    <n v="0"/>
    <n v="0"/>
    <n v="0"/>
    <n v="449.97"/>
  </r>
  <r>
    <s v="01/04/2024"/>
    <s v="GA"/>
    <s v="SOUNDCLUB"/>
    <s v="Instagram"/>
    <n v="179.99"/>
    <n v="2"/>
    <s v="Completed"/>
    <x v="3"/>
    <x v="0"/>
    <m/>
    <m/>
    <m/>
    <m/>
    <m/>
    <n v="0"/>
    <n v="0"/>
    <n v="0"/>
    <n v="359.98"/>
  </r>
  <r>
    <s v="01/04/2024"/>
    <s v="GA"/>
    <s v="EARLYBIRD"/>
    <s v="TikTok"/>
    <n v="187.49"/>
    <n v="1"/>
    <s v="Completed"/>
    <x v="3"/>
    <x v="2"/>
    <m/>
    <m/>
    <m/>
    <m/>
    <m/>
    <n v="0"/>
    <n v="0"/>
    <n v="0"/>
    <n v="187.49"/>
  </r>
  <r>
    <s v="01/04/2024"/>
    <s v="GA"/>
    <s v="EARLYBIRD"/>
    <s v="TikTok"/>
    <n v="149.99"/>
    <n v="1"/>
    <s v="Completed"/>
    <x v="3"/>
    <x v="2"/>
    <m/>
    <m/>
    <m/>
    <m/>
    <m/>
    <n v="0"/>
    <n v="0"/>
    <n v="0"/>
    <n v="149.99"/>
  </r>
  <r>
    <s v="01/04/2024"/>
    <s v="VIP"/>
    <s v="CAMPLIFE"/>
    <s v="Instagram"/>
    <n v="339.99"/>
    <n v="1"/>
    <s v="Completed"/>
    <x v="3"/>
    <x v="0"/>
    <m/>
    <m/>
    <m/>
    <m/>
    <m/>
    <n v="0"/>
    <n v="0"/>
    <n v="0"/>
    <n v="339.99"/>
  </r>
  <r>
    <s v="01/04/2024"/>
    <s v="GA"/>
    <s v="CAMPLIFE"/>
    <s v="TikTok"/>
    <n v="212.49"/>
    <n v="1"/>
    <s v="Completed"/>
    <x v="3"/>
    <x v="2"/>
    <m/>
    <m/>
    <m/>
    <m/>
    <m/>
    <n v="0"/>
    <n v="0"/>
    <n v="0"/>
    <n v="212.49"/>
  </r>
  <r>
    <s v="01/04/2024"/>
    <s v="GA"/>
    <s v="SOUNDCLUB"/>
    <s v="Instagram"/>
    <n v="224.99"/>
    <n v="1"/>
    <s v="Completed"/>
    <x v="3"/>
    <x v="0"/>
    <m/>
    <m/>
    <m/>
    <m/>
    <m/>
    <n v="0"/>
    <n v="0"/>
    <n v="0"/>
    <n v="224.99"/>
  </r>
  <r>
    <s v="01/04/2024"/>
    <s v="GA"/>
    <s v="EARLYBIRD"/>
    <s v="TikTok"/>
    <n v="149.99"/>
    <n v="1"/>
    <s v="Completed"/>
    <x v="3"/>
    <x v="2"/>
    <m/>
    <m/>
    <m/>
    <m/>
    <m/>
    <n v="0"/>
    <n v="0"/>
    <n v="0"/>
    <n v="149.99"/>
  </r>
  <r>
    <s v="01/04/2024"/>
    <s v="GA"/>
    <s v="EARLYBIRD"/>
    <s v="TikTok"/>
    <n v="187.49"/>
    <n v="3"/>
    <s v="Completed"/>
    <x v="3"/>
    <x v="2"/>
    <m/>
    <m/>
    <m/>
    <m/>
    <m/>
    <n v="0"/>
    <n v="0"/>
    <n v="0"/>
    <n v="562.47"/>
  </r>
  <r>
    <s v="01/04/2024"/>
    <s v="GA"/>
    <s v="EARLYBIRD"/>
    <s v="TikTok"/>
    <n v="149.99"/>
    <n v="1"/>
    <s v="Completed"/>
    <x v="3"/>
    <x v="2"/>
    <m/>
    <m/>
    <m/>
    <m/>
    <m/>
    <n v="0"/>
    <n v="0"/>
    <n v="0"/>
    <n v="149.99"/>
  </r>
  <r>
    <s v="01/04/2024"/>
    <s v="VIP"/>
    <s v="EARLYBIRD"/>
    <s v="TikTok"/>
    <n v="299.99"/>
    <n v="1"/>
    <s v="Completed"/>
    <x v="3"/>
    <x v="2"/>
    <m/>
    <m/>
    <m/>
    <m/>
    <m/>
    <n v="0"/>
    <n v="0"/>
    <n v="0"/>
    <n v="299.99"/>
  </r>
  <r>
    <s v="01/04/2024"/>
    <s v="GA"/>
    <s v="CAMPLIFE"/>
    <s v="TikTok"/>
    <n v="169.99"/>
    <n v="3"/>
    <s v="Completed"/>
    <x v="3"/>
    <x v="2"/>
    <m/>
    <m/>
    <m/>
    <m/>
    <m/>
    <n v="0"/>
    <n v="0"/>
    <n v="0"/>
    <n v="509.97"/>
  </r>
  <r>
    <s v="01/04/2024"/>
    <s v="VIP"/>
    <s v="STUDENT24"/>
    <s v="Instagram"/>
    <n v="319.99"/>
    <n v="1"/>
    <s v="Completed"/>
    <x v="3"/>
    <x v="0"/>
    <m/>
    <m/>
    <m/>
    <m/>
    <m/>
    <n v="0"/>
    <n v="0"/>
    <n v="0"/>
    <n v="319.99"/>
  </r>
  <r>
    <s v="01/04/2024"/>
    <s v="GA"/>
    <s v="EARLYBIRD"/>
    <s v="Instagram"/>
    <n v="149.99"/>
    <n v="3"/>
    <s v="Completed"/>
    <x v="3"/>
    <x v="0"/>
    <m/>
    <m/>
    <m/>
    <m/>
    <m/>
    <n v="0"/>
    <n v="0"/>
    <n v="0"/>
    <n v="449.97"/>
  </r>
  <r>
    <s v="01/04/2024"/>
    <s v="GA"/>
    <s v="EARLYBIRD"/>
    <s v="Blog"/>
    <n v="149.99"/>
    <n v="2"/>
    <s v="Completed"/>
    <x v="3"/>
    <x v="1"/>
    <m/>
    <m/>
    <m/>
    <m/>
    <m/>
    <n v="0"/>
    <n v="0"/>
    <n v="0"/>
    <n v="299.98"/>
  </r>
  <r>
    <s v="01/04/2024"/>
    <s v="GA"/>
    <s v="STUDENT24"/>
    <s v="Blog"/>
    <n v="159.99"/>
    <n v="1"/>
    <s v="Completed"/>
    <x v="3"/>
    <x v="1"/>
    <m/>
    <m/>
    <m/>
    <m/>
    <m/>
    <n v="0"/>
    <n v="0"/>
    <n v="0"/>
    <n v="159.99"/>
  </r>
  <r>
    <s v="01/04/2024"/>
    <s v="GA"/>
    <s v="EARLYBIRD"/>
    <s v="Instagram"/>
    <n v="149.99"/>
    <n v="2"/>
    <s v="Completed"/>
    <x v="3"/>
    <x v="0"/>
    <m/>
    <m/>
    <m/>
    <m/>
    <m/>
    <n v="0"/>
    <n v="0"/>
    <n v="0"/>
    <n v="299.98"/>
  </r>
  <r>
    <s v="01/04/2024"/>
    <s v="GA"/>
    <s v="EARLYBIRD"/>
    <s v="Instagram"/>
    <n v="149.99"/>
    <n v="1"/>
    <s v="Completed"/>
    <x v="3"/>
    <x v="0"/>
    <m/>
    <m/>
    <m/>
    <m/>
    <m/>
    <n v="0"/>
    <n v="0"/>
    <n v="0"/>
    <n v="149.99"/>
  </r>
  <r>
    <s v="01/04/2024"/>
    <s v="GA"/>
    <s v="EARLYBIRD"/>
    <s v="Instagram"/>
    <n v="149.99"/>
    <n v="1"/>
    <s v="Completed"/>
    <x v="3"/>
    <x v="0"/>
    <m/>
    <m/>
    <m/>
    <m/>
    <m/>
    <n v="0"/>
    <n v="0"/>
    <n v="0"/>
    <n v="149.99"/>
  </r>
  <r>
    <s v="01/04/2024"/>
    <s v="GA"/>
    <s v="EARLYBIRD"/>
    <s v="Instagram"/>
    <n v="149.99"/>
    <n v="1"/>
    <s v="Completed"/>
    <x v="3"/>
    <x v="0"/>
    <m/>
    <m/>
    <m/>
    <m/>
    <m/>
    <n v="0"/>
    <n v="0"/>
    <n v="0"/>
    <n v="149.99"/>
  </r>
  <r>
    <s v="01/04/2024"/>
    <s v="GA"/>
    <s v="EARLYBIRD"/>
    <s v="Instagram"/>
    <n v="149.99"/>
    <n v="1"/>
    <s v="Completed"/>
    <x v="3"/>
    <x v="0"/>
    <m/>
    <m/>
    <m/>
    <m/>
    <m/>
    <n v="0"/>
    <n v="0"/>
    <n v="0"/>
    <n v="149.99"/>
  </r>
  <r>
    <s v="01/04/2024"/>
    <s v="GA"/>
    <s v="VIBES24"/>
    <s v="Instagram"/>
    <n v="169.99"/>
    <n v="1"/>
    <s v="Completed"/>
    <x v="3"/>
    <x v="0"/>
    <m/>
    <m/>
    <m/>
    <m/>
    <m/>
    <n v="0"/>
    <n v="0"/>
    <n v="0"/>
    <n v="169.99"/>
  </r>
  <r>
    <s v="01/04/2024"/>
    <s v="GA"/>
    <s v="CAMPLIFE"/>
    <s v="Blog"/>
    <n v="212.49"/>
    <n v="2"/>
    <s v="Completed"/>
    <x v="3"/>
    <x v="1"/>
    <m/>
    <m/>
    <m/>
    <m/>
    <m/>
    <n v="0"/>
    <n v="0"/>
    <n v="0"/>
    <n v="424.98"/>
  </r>
  <r>
    <s v="01/04/2024"/>
    <s v="GA"/>
    <s v="EARLYBIRD"/>
    <s v="Spotify"/>
    <n v="149.99"/>
    <n v="1"/>
    <s v="Completed"/>
    <x v="3"/>
    <x v="3"/>
    <m/>
    <m/>
    <m/>
    <m/>
    <m/>
    <n v="0"/>
    <n v="0"/>
    <n v="0"/>
    <n v="149.99"/>
  </r>
  <r>
    <s v="01/04/2024"/>
    <s v="GA"/>
    <s v="EARLYBIRD"/>
    <s v="TikTok"/>
    <n v="149.99"/>
    <n v="1"/>
    <s v="Completed"/>
    <x v="3"/>
    <x v="2"/>
    <m/>
    <m/>
    <m/>
    <m/>
    <m/>
    <n v="0"/>
    <n v="0"/>
    <n v="0"/>
    <n v="149.99"/>
  </r>
  <r>
    <s v="01/04/2024"/>
    <s v="GA"/>
    <s v="SOUNDCLUB"/>
    <s v="Instagram"/>
    <n v="224.99"/>
    <n v="1"/>
    <s v="Completed"/>
    <x v="3"/>
    <x v="0"/>
    <m/>
    <m/>
    <m/>
    <m/>
    <m/>
    <n v="0"/>
    <n v="0"/>
    <n v="0"/>
    <n v="224.99"/>
  </r>
  <r>
    <s v="01/04/2024"/>
    <s v="GA"/>
    <s v="CAMPLIFE"/>
    <s v="Spotify"/>
    <n v="169.99"/>
    <n v="3"/>
    <s v="Completed"/>
    <x v="3"/>
    <x v="3"/>
    <m/>
    <m/>
    <m/>
    <m/>
    <m/>
    <n v="0"/>
    <n v="0"/>
    <n v="0"/>
    <n v="509.97"/>
  </r>
  <r>
    <s v="01/04/2024"/>
    <s v="VIP"/>
    <s v="none"/>
    <s v="TikTok"/>
    <n v="399.99"/>
    <n v="1"/>
    <s v="Completed"/>
    <x v="3"/>
    <x v="2"/>
    <m/>
    <m/>
    <m/>
    <m/>
    <m/>
    <n v="0"/>
    <n v="0"/>
    <n v="0"/>
    <n v="399.99"/>
  </r>
  <r>
    <s v="01/04/2024"/>
    <s v="GA"/>
    <s v="SOUNDCLUB"/>
    <s v="Blog"/>
    <n v="179.99"/>
    <n v="1"/>
    <s v="Completed"/>
    <x v="3"/>
    <x v="1"/>
    <m/>
    <m/>
    <m/>
    <m/>
    <m/>
    <n v="0"/>
    <n v="0"/>
    <n v="0"/>
    <n v="179.99"/>
  </r>
  <r>
    <s v="01/04/2024"/>
    <m/>
    <s v="VIBES24"/>
    <s v="Instagram"/>
    <n v="169.99"/>
    <n v="1"/>
    <s v="Completed"/>
    <x v="3"/>
    <x v="0"/>
    <m/>
    <m/>
    <m/>
    <m/>
    <m/>
    <n v="0"/>
    <n v="0"/>
    <n v="0"/>
    <n v="169.99"/>
  </r>
  <r>
    <s v="01/04/2024"/>
    <s v="GA"/>
    <s v="EARLYBIRD"/>
    <s v="Blog"/>
    <n v="149.99"/>
    <n v="2"/>
    <s v="Completed"/>
    <x v="3"/>
    <x v="1"/>
    <m/>
    <m/>
    <m/>
    <m/>
    <m/>
    <n v="0"/>
    <n v="0"/>
    <n v="0"/>
    <n v="299.98"/>
  </r>
  <r>
    <s v="01/04/2024"/>
    <s v="VIP"/>
    <s v="EARLYBIRD"/>
    <s v="Instagram"/>
    <n v="299.99"/>
    <n v="1"/>
    <s v="Completed"/>
    <x v="3"/>
    <x v="0"/>
    <m/>
    <m/>
    <m/>
    <m/>
    <m/>
    <n v="0"/>
    <n v="0"/>
    <n v="0"/>
    <n v="299.99"/>
  </r>
  <r>
    <s v="01/04/2024"/>
    <s v="VIP"/>
    <s v="CAMPLIFE"/>
    <s v="Spotify"/>
    <n v="339.99"/>
    <n v="1"/>
    <s v="Completed"/>
    <x v="3"/>
    <x v="3"/>
    <m/>
    <m/>
    <m/>
    <m/>
    <m/>
    <n v="0"/>
    <n v="0"/>
    <n v="0"/>
    <n v="339.99"/>
  </r>
  <r>
    <s v="01/04/2024"/>
    <s v="GA"/>
    <s v="VIBES24"/>
    <s v="Instagram"/>
    <n v="169.99"/>
    <n v="1"/>
    <s v="Completed"/>
    <x v="3"/>
    <x v="0"/>
    <m/>
    <m/>
    <m/>
    <m/>
    <m/>
    <n v="0"/>
    <n v="0"/>
    <n v="0"/>
    <n v="169.99"/>
  </r>
  <r>
    <s v="01/04/2024"/>
    <s v="GA"/>
    <s v="STUDENT24"/>
    <s v="TikTok"/>
    <n v="199.99"/>
    <n v="1"/>
    <s v="Completed"/>
    <x v="3"/>
    <x v="2"/>
    <m/>
    <m/>
    <m/>
    <m/>
    <m/>
    <n v="0"/>
    <n v="0"/>
    <n v="0"/>
    <n v="199.99"/>
  </r>
  <r>
    <s v="01/04/2024"/>
    <s v="GA"/>
    <s v="EARLYBIRD"/>
    <s v="Instagram"/>
    <n v="149.99"/>
    <n v="1"/>
    <s v="Completed"/>
    <x v="3"/>
    <x v="0"/>
    <m/>
    <m/>
    <m/>
    <m/>
    <m/>
    <n v="0"/>
    <n v="0"/>
    <n v="0"/>
    <n v="149.99"/>
  </r>
  <r>
    <s v="01/04/2024"/>
    <s v="GA"/>
    <s v="EARLYBIRD"/>
    <s v="TikTok"/>
    <n v="187.49"/>
    <n v="1"/>
    <s v="Completed"/>
    <x v="3"/>
    <x v="2"/>
    <m/>
    <m/>
    <m/>
    <m/>
    <m/>
    <n v="0"/>
    <n v="0"/>
    <n v="0"/>
    <n v="187.49"/>
  </r>
  <r>
    <s v="01/04/2024"/>
    <s v="GA"/>
    <s v="EARLYBIRD"/>
    <s v="TikTok"/>
    <n v="187.49"/>
    <n v="1"/>
    <s v="Completed"/>
    <x v="3"/>
    <x v="2"/>
    <m/>
    <m/>
    <m/>
    <m/>
    <m/>
    <n v="0"/>
    <n v="0"/>
    <n v="0"/>
    <n v="187.49"/>
  </r>
  <r>
    <s v="01/04/2024"/>
    <s v="GA"/>
    <s v="VIBES24"/>
    <s v="Instagram"/>
    <n v="169.99"/>
    <n v="1"/>
    <s v="Completed"/>
    <x v="3"/>
    <x v="0"/>
    <m/>
    <m/>
    <m/>
    <m/>
    <m/>
    <n v="0"/>
    <n v="0"/>
    <n v="0"/>
    <n v="169.99"/>
  </r>
  <r>
    <s v="01/04/2024"/>
    <m/>
    <s v="SOUNDCLUB"/>
    <s v="Instagram"/>
    <n v="179.99"/>
    <n v="1"/>
    <s v="Completed"/>
    <x v="3"/>
    <x v="0"/>
    <m/>
    <m/>
    <m/>
    <m/>
    <m/>
    <n v="0"/>
    <n v="0"/>
    <n v="0"/>
    <n v="179.99"/>
  </r>
  <r>
    <s v="01/05/2024"/>
    <s v="GA"/>
    <s v="EARLYBIRD"/>
    <s v="Instagram"/>
    <n v="187.49"/>
    <n v="1"/>
    <s v="Completed"/>
    <x v="4"/>
    <x v="0"/>
    <m/>
    <m/>
    <m/>
    <m/>
    <m/>
    <n v="0"/>
    <n v="0"/>
    <n v="0"/>
    <n v="187.49"/>
  </r>
  <r>
    <s v="01/05/2024"/>
    <s v="GA"/>
    <s v="STUDENT24"/>
    <s v="TikTok"/>
    <n v="199.99"/>
    <n v="2"/>
    <s v="Completed"/>
    <x v="4"/>
    <x v="2"/>
    <m/>
    <m/>
    <m/>
    <m/>
    <m/>
    <n v="0"/>
    <n v="0"/>
    <n v="0"/>
    <n v="399.98"/>
  </r>
  <r>
    <s v="01/05/2024"/>
    <s v="GA"/>
    <s v="VIBES24"/>
    <s v="TikTok"/>
    <n v="169.99"/>
    <n v="1"/>
    <s v="Completed"/>
    <x v="4"/>
    <x v="2"/>
    <m/>
    <m/>
    <m/>
    <m/>
    <m/>
    <n v="0"/>
    <n v="0"/>
    <n v="0"/>
    <n v="169.99"/>
  </r>
  <r>
    <s v="01/05/2024"/>
    <s v="VIP"/>
    <s v="EARLYBIRD"/>
    <s v="TikTok"/>
    <n v="299.99"/>
    <n v="1"/>
    <s v="Completed"/>
    <x v="4"/>
    <x v="2"/>
    <m/>
    <m/>
    <m/>
    <m/>
    <m/>
    <n v="0"/>
    <n v="0"/>
    <n v="0"/>
    <n v="299.99"/>
  </r>
  <r>
    <s v="01/05/2024"/>
    <s v="GA"/>
    <s v="CAMPLIFE"/>
    <s v="Instagram"/>
    <n v="169.99"/>
    <n v="1"/>
    <s v="Completed"/>
    <x v="4"/>
    <x v="0"/>
    <m/>
    <m/>
    <m/>
    <m/>
    <m/>
    <n v="0"/>
    <n v="0"/>
    <n v="0"/>
    <n v="169.99"/>
  </r>
  <r>
    <s v="01/05/2024"/>
    <s v="GA"/>
    <s v="EARLYBIRD"/>
    <s v="Blog"/>
    <n v="149.99"/>
    <n v="1"/>
    <s v="Completed"/>
    <x v="4"/>
    <x v="1"/>
    <m/>
    <m/>
    <m/>
    <m/>
    <m/>
    <n v="0"/>
    <n v="0"/>
    <n v="0"/>
    <n v="149.99"/>
  </r>
  <r>
    <s v="01/05/2024"/>
    <s v="GA"/>
    <s v="EARLYBIRD"/>
    <s v="Instagram"/>
    <n v="149.99"/>
    <n v="1"/>
    <s v="Completed"/>
    <x v="4"/>
    <x v="0"/>
    <m/>
    <m/>
    <m/>
    <m/>
    <m/>
    <n v="0"/>
    <n v="0"/>
    <n v="0"/>
    <n v="149.99"/>
  </r>
  <r>
    <s v="01/05/2024"/>
    <s v="GA"/>
    <s v="EARLYBIRD"/>
    <s v="Spotify"/>
    <n v="149.99"/>
    <n v="1"/>
    <s v="Completed"/>
    <x v="4"/>
    <x v="3"/>
    <m/>
    <m/>
    <m/>
    <m/>
    <m/>
    <n v="0"/>
    <n v="0"/>
    <n v="0"/>
    <n v="149.99"/>
  </r>
  <r>
    <s v="01/05/2024"/>
    <s v="GA"/>
    <s v="VIBES24"/>
    <s v="TikTok"/>
    <n v="212.49"/>
    <n v="1"/>
    <s v="Completed"/>
    <x v="4"/>
    <x v="2"/>
    <m/>
    <m/>
    <m/>
    <m/>
    <m/>
    <n v="0"/>
    <n v="0"/>
    <n v="0"/>
    <n v="212.49"/>
  </r>
  <r>
    <s v="01/05/2024"/>
    <s v="GA"/>
    <s v="EARLYBIRD"/>
    <s v="Spotify"/>
    <n v="187.49"/>
    <n v="1"/>
    <s v="Completed"/>
    <x v="4"/>
    <x v="3"/>
    <m/>
    <m/>
    <m/>
    <m/>
    <m/>
    <n v="0"/>
    <n v="0"/>
    <n v="0"/>
    <n v="187.49"/>
  </r>
  <r>
    <s v="01/05/2024"/>
    <s v="GA"/>
    <s v="EARLYBIRD"/>
    <s v="Instagram"/>
    <n v="149.99"/>
    <n v="2"/>
    <s v="Completed"/>
    <x v="4"/>
    <x v="0"/>
    <m/>
    <m/>
    <m/>
    <m/>
    <m/>
    <n v="0"/>
    <n v="0"/>
    <n v="0"/>
    <n v="299.98"/>
  </r>
  <r>
    <s v="01/05/2024"/>
    <s v="GA"/>
    <m/>
    <s v="TikTok"/>
    <n v="199.99"/>
    <n v="1"/>
    <s v="Completed"/>
    <x v="4"/>
    <x v="2"/>
    <m/>
    <m/>
    <m/>
    <m/>
    <m/>
    <n v="0"/>
    <n v="0"/>
    <n v="0"/>
    <n v="199.99"/>
  </r>
  <r>
    <s v="01/05/2024"/>
    <s v="GA"/>
    <s v="EARLYBIRD"/>
    <s v="Blog"/>
    <n v="149.99"/>
    <n v="2"/>
    <s v="Completed"/>
    <x v="4"/>
    <x v="1"/>
    <m/>
    <m/>
    <m/>
    <m/>
    <m/>
    <n v="0"/>
    <n v="0"/>
    <n v="0"/>
    <n v="299.98"/>
  </r>
  <r>
    <s v="01/05/2024"/>
    <s v="GA"/>
    <s v="EARLYBIRD"/>
    <s v="TikTok"/>
    <n v="187.49"/>
    <n v="2"/>
    <s v="Completed"/>
    <x v="4"/>
    <x v="2"/>
    <m/>
    <m/>
    <m/>
    <m/>
    <m/>
    <n v="0"/>
    <n v="0"/>
    <n v="0"/>
    <n v="374.98"/>
  </r>
  <r>
    <s v="01/05/2024"/>
    <s v="GA"/>
    <s v="SOUNDCLUB"/>
    <s v="Spotify"/>
    <n v="179.99"/>
    <n v="1"/>
    <s v="Completed"/>
    <x v="4"/>
    <x v="3"/>
    <m/>
    <m/>
    <m/>
    <m/>
    <m/>
    <n v="0"/>
    <n v="0"/>
    <n v="0"/>
    <n v="179.99"/>
  </r>
  <r>
    <s v="01/05/2024"/>
    <s v="GA"/>
    <s v="EARLYBIRD"/>
    <s v="Spotify"/>
    <n v="187.49"/>
    <n v="2"/>
    <s v="Completed"/>
    <x v="4"/>
    <x v="3"/>
    <m/>
    <m/>
    <m/>
    <m/>
    <m/>
    <n v="0"/>
    <n v="0"/>
    <n v="0"/>
    <n v="374.98"/>
  </r>
  <r>
    <s v="01/05/2024"/>
    <m/>
    <s v="EARLYBIRD"/>
    <s v="TikTok"/>
    <n v="149.99"/>
    <n v="1"/>
    <s v="Completed"/>
    <x v="4"/>
    <x v="2"/>
    <m/>
    <m/>
    <m/>
    <m/>
    <m/>
    <n v="0"/>
    <n v="0"/>
    <n v="0"/>
    <n v="149.99"/>
  </r>
  <r>
    <s v="01/05/2024"/>
    <m/>
    <s v="EARLYBIRD"/>
    <s v="Blog"/>
    <n v="149.99"/>
    <n v="1"/>
    <s v="Completed"/>
    <x v="4"/>
    <x v="1"/>
    <m/>
    <m/>
    <m/>
    <m/>
    <m/>
    <n v="0"/>
    <n v="0"/>
    <n v="0"/>
    <n v="149.99"/>
  </r>
  <r>
    <s v="01/05/2024"/>
    <s v="GA"/>
    <s v="EARLYBIRD"/>
    <s v="Spotify"/>
    <n v="187.49"/>
    <n v="1"/>
    <s v="Completed"/>
    <x v="4"/>
    <x v="3"/>
    <m/>
    <m/>
    <m/>
    <m/>
    <m/>
    <n v="0"/>
    <n v="0"/>
    <n v="0"/>
    <n v="187.49"/>
  </r>
  <r>
    <s v="01/05/2024"/>
    <s v="GA"/>
    <s v="VIBES24"/>
    <s v="Spotify"/>
    <n v="169.99"/>
    <n v="3"/>
    <s v="Completed"/>
    <x v="4"/>
    <x v="3"/>
    <m/>
    <m/>
    <m/>
    <m/>
    <m/>
    <n v="0"/>
    <n v="0"/>
    <n v="0"/>
    <n v="509.97"/>
  </r>
  <r>
    <s v="01/05/2024"/>
    <s v="GA"/>
    <m/>
    <s v="Instagram"/>
    <n v="199.99"/>
    <n v="1"/>
    <s v="Completed"/>
    <x v="4"/>
    <x v="0"/>
    <m/>
    <m/>
    <m/>
    <m/>
    <m/>
    <n v="0"/>
    <n v="0"/>
    <n v="0"/>
    <n v="199.99"/>
  </r>
  <r>
    <s v="01/05/2024"/>
    <s v="GA"/>
    <s v="CAMPLIFE"/>
    <s v="Instagram"/>
    <n v="169.99"/>
    <n v="4"/>
    <s v="Completed"/>
    <x v="4"/>
    <x v="0"/>
    <m/>
    <m/>
    <m/>
    <m/>
    <m/>
    <n v="0"/>
    <n v="0"/>
    <n v="0"/>
    <n v="679.96"/>
  </r>
  <r>
    <s v="01/05/2024"/>
    <s v="GA"/>
    <m/>
    <s v="TikTok"/>
    <n v="199.99"/>
    <n v="1"/>
    <s v="Completed"/>
    <x v="4"/>
    <x v="2"/>
    <m/>
    <m/>
    <m/>
    <m/>
    <m/>
    <n v="0"/>
    <n v="0"/>
    <n v="0"/>
    <n v="199.99"/>
  </r>
  <r>
    <s v="01/05/2024"/>
    <s v="GA"/>
    <s v="EARLYBIRD"/>
    <s v="Instagram"/>
    <n v="187.49"/>
    <n v="1"/>
    <s v="Completed"/>
    <x v="4"/>
    <x v="0"/>
    <m/>
    <m/>
    <m/>
    <m/>
    <m/>
    <n v="0"/>
    <n v="0"/>
    <n v="0"/>
    <n v="187.49"/>
  </r>
  <r>
    <s v="01/05/2024"/>
    <s v="GA"/>
    <m/>
    <s v="TikTok"/>
    <n v="199.99"/>
    <n v="1"/>
    <s v="Completed"/>
    <x v="4"/>
    <x v="2"/>
    <m/>
    <m/>
    <m/>
    <m/>
    <m/>
    <n v="0"/>
    <n v="0"/>
    <n v="0"/>
    <n v="199.99"/>
  </r>
  <r>
    <s v="01/05/2024"/>
    <s v="GA"/>
    <s v="EARLYBIRD"/>
    <s v="Instagram"/>
    <n v="149.99"/>
    <n v="2"/>
    <s v="Completed"/>
    <x v="4"/>
    <x v="0"/>
    <m/>
    <m/>
    <m/>
    <m/>
    <m/>
    <n v="0"/>
    <n v="0"/>
    <n v="0"/>
    <n v="299.98"/>
  </r>
  <r>
    <s v="01/05/2024"/>
    <s v="GA"/>
    <s v="EARLYBIRD"/>
    <s v="TikTok"/>
    <n v="149.99"/>
    <n v="1"/>
    <s v="Completed"/>
    <x v="4"/>
    <x v="2"/>
    <m/>
    <m/>
    <m/>
    <m/>
    <m/>
    <n v="0"/>
    <n v="0"/>
    <n v="0"/>
    <n v="149.99"/>
  </r>
  <r>
    <s v="01/05/2024"/>
    <s v="GA"/>
    <s v="SOUNDCLUB"/>
    <s v="Spotify"/>
    <n v="179.99"/>
    <n v="1"/>
    <s v="Completed"/>
    <x v="4"/>
    <x v="3"/>
    <m/>
    <m/>
    <m/>
    <m/>
    <m/>
    <n v="0"/>
    <n v="0"/>
    <n v="0"/>
    <n v="179.99"/>
  </r>
  <r>
    <s v="01/05/2024"/>
    <s v="GA"/>
    <s v="EARLYBIRD"/>
    <s v="Spotify"/>
    <n v="149.99"/>
    <n v="1"/>
    <s v="Completed"/>
    <x v="4"/>
    <x v="3"/>
    <m/>
    <m/>
    <m/>
    <m/>
    <m/>
    <n v="0"/>
    <n v="0"/>
    <n v="0"/>
    <n v="149.99"/>
  </r>
  <r>
    <s v="01/05/2024"/>
    <s v="GA"/>
    <s v="EARLYBIRD"/>
    <s v="Spotify"/>
    <n v="149.99"/>
    <n v="1"/>
    <s v="Completed"/>
    <x v="4"/>
    <x v="3"/>
    <m/>
    <m/>
    <m/>
    <m/>
    <m/>
    <n v="0"/>
    <n v="0"/>
    <n v="0"/>
    <n v="149.99"/>
  </r>
  <r>
    <s v="01/05/2024"/>
    <m/>
    <s v="VIBES24"/>
    <s v="Spotify"/>
    <n v="169.99"/>
    <n v="2"/>
    <s v="Completed"/>
    <x v="4"/>
    <x v="3"/>
    <m/>
    <m/>
    <m/>
    <m/>
    <m/>
    <n v="0"/>
    <n v="0"/>
    <n v="0"/>
    <n v="339.98"/>
  </r>
  <r>
    <s v="01/05/2024"/>
    <s v="GA"/>
    <s v="EARLYBIRD"/>
    <s v="Instagram"/>
    <n v="149.99"/>
    <n v="2"/>
    <s v="Completed"/>
    <x v="4"/>
    <x v="0"/>
    <m/>
    <m/>
    <m/>
    <m/>
    <m/>
    <n v="0"/>
    <n v="0"/>
    <n v="0"/>
    <n v="299.98"/>
  </r>
  <r>
    <s v="01/05/2024"/>
    <s v="GA"/>
    <s v="CAMPLIFE"/>
    <s v="Spotify"/>
    <n v="169.99"/>
    <n v="1"/>
    <s v="Completed"/>
    <x v="4"/>
    <x v="3"/>
    <m/>
    <m/>
    <m/>
    <m/>
    <m/>
    <n v="0"/>
    <n v="0"/>
    <n v="0"/>
    <n v="169.99"/>
  </r>
  <r>
    <s v="01/05/2024"/>
    <s v="GA"/>
    <s v="EARLYBIRD"/>
    <s v="Blog"/>
    <n v="149.99"/>
    <n v="1"/>
    <s v="Completed"/>
    <x v="4"/>
    <x v="1"/>
    <m/>
    <m/>
    <m/>
    <m/>
    <m/>
    <n v="0"/>
    <n v="0"/>
    <n v="0"/>
    <n v="149.99"/>
  </r>
  <r>
    <s v="01/05/2024"/>
    <s v="GA"/>
    <s v="SOUNDCLUB"/>
    <s v="TikTok"/>
    <n v="179.99"/>
    <n v="1"/>
    <s v="Completed"/>
    <x v="4"/>
    <x v="2"/>
    <m/>
    <m/>
    <m/>
    <m/>
    <m/>
    <n v="0"/>
    <n v="0"/>
    <n v="0"/>
    <n v="179.99"/>
  </r>
  <r>
    <s v="01/05/2024"/>
    <s v="GA"/>
    <s v="CAMPLIFE"/>
    <s v="TikTok"/>
    <n v="169.99"/>
    <n v="2"/>
    <s v="Completed"/>
    <x v="4"/>
    <x v="2"/>
    <m/>
    <m/>
    <m/>
    <m/>
    <m/>
    <n v="0"/>
    <n v="0"/>
    <n v="0"/>
    <n v="339.98"/>
  </r>
  <r>
    <s v="01/05/2024"/>
    <s v="GA"/>
    <s v="VIBES24"/>
    <s v="Instagram"/>
    <n v="169.99"/>
    <n v="1"/>
    <s v="Completed"/>
    <x v="4"/>
    <x v="0"/>
    <m/>
    <m/>
    <m/>
    <m/>
    <m/>
    <n v="0"/>
    <n v="0"/>
    <n v="0"/>
    <n v="169.99"/>
  </r>
  <r>
    <s v="01/05/2024"/>
    <s v="GA"/>
    <s v="SOUNDCLUB"/>
    <s v="Instagram"/>
    <n v="224.99"/>
    <n v="2"/>
    <s v="Completed"/>
    <x v="4"/>
    <x v="0"/>
    <m/>
    <m/>
    <m/>
    <m/>
    <m/>
    <n v="0"/>
    <n v="0"/>
    <n v="0"/>
    <n v="449.98"/>
  </r>
  <r>
    <s v="01/05/2024"/>
    <m/>
    <s v="VIBES24"/>
    <s v="Instagram"/>
    <n v="169.99"/>
    <n v="1"/>
    <s v="Completed"/>
    <x v="4"/>
    <x v="0"/>
    <m/>
    <m/>
    <m/>
    <m/>
    <m/>
    <n v="0"/>
    <n v="0"/>
    <n v="0"/>
    <n v="169.99"/>
  </r>
  <r>
    <s v="01/05/2024"/>
    <s v="GA"/>
    <s v="EARLYBIRD"/>
    <s v="Instagram"/>
    <n v="149.99"/>
    <n v="1"/>
    <s v="Completed"/>
    <x v="4"/>
    <x v="0"/>
    <m/>
    <m/>
    <m/>
    <m/>
    <m/>
    <n v="0"/>
    <n v="0"/>
    <n v="0"/>
    <n v="149.99"/>
  </r>
  <r>
    <s v="01/05/2024"/>
    <s v="GA"/>
    <s v="EARLYBIRD"/>
    <s v="Blog"/>
    <n v="149.99"/>
    <n v="4"/>
    <s v="Completed"/>
    <x v="4"/>
    <x v="1"/>
    <m/>
    <m/>
    <m/>
    <m/>
    <m/>
    <n v="0"/>
    <n v="0"/>
    <n v="0"/>
    <n v="599.96"/>
  </r>
  <r>
    <s v="01/05/2024"/>
    <s v="GA"/>
    <s v="EARLYBIRD"/>
    <s v="Spotify"/>
    <n v="187.49"/>
    <n v="1"/>
    <s v="Completed"/>
    <x v="4"/>
    <x v="3"/>
    <m/>
    <m/>
    <m/>
    <m/>
    <m/>
    <n v="0"/>
    <n v="0"/>
    <n v="0"/>
    <n v="187.49"/>
  </r>
  <r>
    <s v="01/05/2024"/>
    <s v="GA"/>
    <s v="SOUNDCLUB"/>
    <s v="TikTok"/>
    <n v="179.99"/>
    <n v="1"/>
    <s v="Completed"/>
    <x v="4"/>
    <x v="2"/>
    <m/>
    <m/>
    <m/>
    <m/>
    <m/>
    <n v="0"/>
    <n v="0"/>
    <n v="0"/>
    <n v="179.99"/>
  </r>
  <r>
    <s v="01/05/2024"/>
    <s v="GA"/>
    <m/>
    <s v="Spotify"/>
    <n v="199.99"/>
    <n v="2"/>
    <s v="Completed"/>
    <x v="4"/>
    <x v="3"/>
    <m/>
    <m/>
    <m/>
    <m/>
    <m/>
    <n v="0"/>
    <n v="0"/>
    <n v="0"/>
    <n v="399.98"/>
  </r>
  <r>
    <s v="01/05/2024"/>
    <s v="GA"/>
    <s v="STUDENT24"/>
    <s v="Blog"/>
    <n v="159.99"/>
    <n v="3"/>
    <s v="Completed"/>
    <x v="4"/>
    <x v="1"/>
    <m/>
    <m/>
    <m/>
    <m/>
    <m/>
    <n v="0"/>
    <n v="0"/>
    <n v="0"/>
    <n v="479.97"/>
  </r>
  <r>
    <s v="01/05/2024"/>
    <s v="GA"/>
    <s v="CAMPLIFE"/>
    <s v="Instagram"/>
    <n v="212.49"/>
    <n v="1"/>
    <s v="Completed"/>
    <x v="4"/>
    <x v="0"/>
    <m/>
    <m/>
    <m/>
    <m/>
    <m/>
    <n v="0"/>
    <n v="0"/>
    <n v="0"/>
    <n v="212.49"/>
  </r>
  <r>
    <s v="01/05/2024"/>
    <s v="GA"/>
    <s v="STUDENT24"/>
    <s v="TikTok"/>
    <n v="159.99"/>
    <n v="1"/>
    <s v="Completed"/>
    <x v="4"/>
    <x v="2"/>
    <m/>
    <m/>
    <m/>
    <m/>
    <m/>
    <n v="0"/>
    <n v="0"/>
    <n v="0"/>
    <n v="159.99"/>
  </r>
  <r>
    <s v="01/05/2024"/>
    <s v="GA"/>
    <s v="SOUNDCLUB"/>
    <s v="Blog"/>
    <n v="179.99"/>
    <n v="1"/>
    <s v="Completed"/>
    <x v="4"/>
    <x v="1"/>
    <m/>
    <m/>
    <m/>
    <m/>
    <m/>
    <n v="0"/>
    <n v="0"/>
    <n v="0"/>
    <n v="179.99"/>
  </r>
  <r>
    <s v="01/05/2024"/>
    <s v="GA"/>
    <s v="STUDENT24"/>
    <s v="TikTok"/>
    <n v="199.99"/>
    <n v="1"/>
    <s v="Completed"/>
    <x v="4"/>
    <x v="2"/>
    <m/>
    <m/>
    <m/>
    <m/>
    <m/>
    <n v="0"/>
    <n v="0"/>
    <n v="0"/>
    <n v="199.99"/>
  </r>
  <r>
    <s v="01/05/2024"/>
    <s v="GA"/>
    <s v="EARLYBIRD"/>
    <s v="Spotify"/>
    <n v="149.99"/>
    <n v="1"/>
    <s v="Completed"/>
    <x v="4"/>
    <x v="3"/>
    <m/>
    <m/>
    <m/>
    <m/>
    <m/>
    <n v="0"/>
    <n v="0"/>
    <n v="0"/>
    <n v="149.99"/>
  </r>
  <r>
    <s v="01/05/2024"/>
    <s v="GA"/>
    <s v="EARLYBIRD"/>
    <s v="Instagram"/>
    <n v="149.99"/>
    <n v="1"/>
    <s v="Completed"/>
    <x v="4"/>
    <x v="0"/>
    <m/>
    <m/>
    <m/>
    <m/>
    <m/>
    <n v="0"/>
    <n v="0"/>
    <n v="0"/>
    <n v="149.99"/>
  </r>
  <r>
    <s v="01/05/2024"/>
    <s v="GA"/>
    <s v="EARLYBIRD"/>
    <s v="Spotify"/>
    <n v="149.99"/>
    <n v="1"/>
    <s v="Completed"/>
    <x v="4"/>
    <x v="3"/>
    <m/>
    <m/>
    <m/>
    <m/>
    <m/>
    <n v="0"/>
    <n v="0"/>
    <n v="0"/>
    <n v="149.99"/>
  </r>
  <r>
    <s v="01/05/2024"/>
    <s v="GA"/>
    <s v="EARLYBIRD"/>
    <s v="Spotify"/>
    <n v="149.99"/>
    <n v="2"/>
    <s v="Completed"/>
    <x v="4"/>
    <x v="3"/>
    <m/>
    <m/>
    <m/>
    <m/>
    <m/>
    <n v="0"/>
    <n v="0"/>
    <n v="0"/>
    <n v="299.98"/>
  </r>
  <r>
    <s v="01/05/2024"/>
    <s v="GA"/>
    <s v="SOUNDCLUB"/>
    <s v="Instagram"/>
    <n v="224.99"/>
    <n v="4"/>
    <s v="Completed"/>
    <x v="4"/>
    <x v="0"/>
    <m/>
    <m/>
    <m/>
    <m/>
    <m/>
    <n v="0"/>
    <n v="0"/>
    <n v="0"/>
    <n v="899.96"/>
  </r>
  <r>
    <s v="01/05/2024"/>
    <m/>
    <s v="EARLYBIRD"/>
    <s v="Instagram"/>
    <n v="149.99"/>
    <n v="1"/>
    <s v="Completed"/>
    <x v="4"/>
    <x v="0"/>
    <m/>
    <m/>
    <m/>
    <m/>
    <m/>
    <n v="0"/>
    <n v="0"/>
    <n v="0"/>
    <n v="149.99"/>
  </r>
  <r>
    <s v="01/05/2024"/>
    <s v="GA"/>
    <s v="EARLYBIRD"/>
    <s v="Spotify"/>
    <n v="149.99"/>
    <n v="2"/>
    <s v="Completed"/>
    <x v="4"/>
    <x v="3"/>
    <m/>
    <m/>
    <m/>
    <m/>
    <m/>
    <n v="0"/>
    <n v="0"/>
    <n v="0"/>
    <n v="299.98"/>
  </r>
  <r>
    <s v="01/05/2024"/>
    <s v="GA"/>
    <s v="none"/>
    <s v="Spotify"/>
    <n v="199.99"/>
    <n v="2"/>
    <s v="Completed"/>
    <x v="4"/>
    <x v="3"/>
    <m/>
    <m/>
    <m/>
    <m/>
    <m/>
    <n v="0"/>
    <n v="0"/>
    <n v="0"/>
    <n v="399.98"/>
  </r>
  <r>
    <s v="01/05/2024"/>
    <s v="VIP"/>
    <s v="EARLYBIRD"/>
    <s v="Blog"/>
    <n v="299.99"/>
    <n v="2"/>
    <s v="Completed"/>
    <x v="4"/>
    <x v="1"/>
    <m/>
    <m/>
    <m/>
    <m/>
    <m/>
    <n v="0"/>
    <n v="0"/>
    <n v="0"/>
    <n v="599.98"/>
  </r>
  <r>
    <s v="01/05/2024"/>
    <s v="VIP"/>
    <s v="STUDENT24"/>
    <s v="Instagram"/>
    <n v="319.99"/>
    <n v="1"/>
    <s v="Completed"/>
    <x v="4"/>
    <x v="0"/>
    <m/>
    <m/>
    <m/>
    <m/>
    <m/>
    <n v="0"/>
    <n v="0"/>
    <n v="0"/>
    <n v="319.99"/>
  </r>
  <r>
    <s v="01/05/2024"/>
    <s v="GA"/>
    <s v="CAMPLIFE"/>
    <s v="TikTok"/>
    <n v="169.99"/>
    <n v="1"/>
    <s v="Completed"/>
    <x v="4"/>
    <x v="2"/>
    <m/>
    <m/>
    <m/>
    <m/>
    <m/>
    <n v="0"/>
    <n v="0"/>
    <n v="0"/>
    <n v="169.99"/>
  </r>
  <r>
    <s v="01/05/2024"/>
    <s v="GA"/>
    <s v="SOUNDCLUB"/>
    <s v="Spotify"/>
    <n v="224.99"/>
    <n v="1"/>
    <s v="Completed"/>
    <x v="4"/>
    <x v="3"/>
    <m/>
    <m/>
    <m/>
    <m/>
    <m/>
    <n v="0"/>
    <n v="0"/>
    <n v="0"/>
    <n v="224.99"/>
  </r>
  <r>
    <s v="01/05/2024"/>
    <s v="GA"/>
    <s v="SOUNDCLUB"/>
    <s v="Instagram"/>
    <n v="179.99"/>
    <n v="2"/>
    <s v="Completed"/>
    <x v="4"/>
    <x v="0"/>
    <m/>
    <m/>
    <m/>
    <m/>
    <m/>
    <n v="0"/>
    <n v="0"/>
    <n v="0"/>
    <n v="359.98"/>
  </r>
  <r>
    <s v="01/05/2024"/>
    <s v="GA"/>
    <s v="VIBES24"/>
    <s v="Instagram"/>
    <n v="169.99"/>
    <n v="1"/>
    <s v="Completed"/>
    <x v="4"/>
    <x v="0"/>
    <m/>
    <m/>
    <m/>
    <m/>
    <m/>
    <n v="0"/>
    <n v="0"/>
    <n v="0"/>
    <n v="169.99"/>
  </r>
  <r>
    <s v="01/05/2024"/>
    <s v="GA"/>
    <s v="EARLYBIRD"/>
    <s v="Instagram"/>
    <n v="187.49"/>
    <n v="2"/>
    <s v="Completed"/>
    <x v="4"/>
    <x v="0"/>
    <m/>
    <m/>
    <m/>
    <m/>
    <m/>
    <n v="0"/>
    <n v="0"/>
    <n v="0"/>
    <n v="374.98"/>
  </r>
  <r>
    <s v="01/05/2024"/>
    <s v="GA"/>
    <s v="CAMPLIFE"/>
    <s v="Spotify"/>
    <n v="169.99"/>
    <n v="2"/>
    <s v="Completed"/>
    <x v="4"/>
    <x v="3"/>
    <m/>
    <m/>
    <m/>
    <m/>
    <m/>
    <n v="0"/>
    <n v="0"/>
    <n v="0"/>
    <n v="339.98"/>
  </r>
  <r>
    <s v="01/05/2024"/>
    <m/>
    <s v="SOUNDCLUB"/>
    <s v="Instagram"/>
    <n v="179.99"/>
    <n v="1"/>
    <s v="Completed"/>
    <x v="4"/>
    <x v="0"/>
    <m/>
    <m/>
    <m/>
    <m/>
    <m/>
    <n v="0"/>
    <n v="0"/>
    <n v="0"/>
    <n v="179.99"/>
  </r>
  <r>
    <s v="01/05/2024"/>
    <s v="VIP"/>
    <s v="EARLYBIRD"/>
    <s v="Spotify"/>
    <n v="299.99"/>
    <n v="1"/>
    <s v="Completed"/>
    <x v="4"/>
    <x v="3"/>
    <m/>
    <m/>
    <m/>
    <m/>
    <m/>
    <n v="0"/>
    <n v="0"/>
    <n v="0"/>
    <n v="299.99"/>
  </r>
  <r>
    <s v="01/05/2024"/>
    <s v="GA"/>
    <s v="EARLYBIRD"/>
    <s v="TikTok"/>
    <n v="149.99"/>
    <n v="1"/>
    <s v="Completed"/>
    <x v="4"/>
    <x v="2"/>
    <m/>
    <m/>
    <m/>
    <m/>
    <m/>
    <n v="0"/>
    <n v="0"/>
    <n v="0"/>
    <n v="149.99"/>
  </r>
  <r>
    <s v="01/05/2024"/>
    <s v="VIP"/>
    <s v="VIBES24"/>
    <s v="Blog"/>
    <n v="339.99"/>
    <n v="1"/>
    <s v="Completed"/>
    <x v="4"/>
    <x v="1"/>
    <m/>
    <m/>
    <m/>
    <m/>
    <m/>
    <n v="0"/>
    <n v="0"/>
    <n v="0"/>
    <n v="339.99"/>
  </r>
  <r>
    <s v="01/05/2024"/>
    <s v="GA"/>
    <s v="EARLYBIRD"/>
    <s v="Blog"/>
    <n v="149.99"/>
    <n v="1"/>
    <s v="Completed"/>
    <x v="4"/>
    <x v="1"/>
    <m/>
    <m/>
    <m/>
    <m/>
    <m/>
    <n v="0"/>
    <n v="0"/>
    <n v="0"/>
    <n v="149.99"/>
  </r>
  <r>
    <s v="01/05/2024"/>
    <s v="GA"/>
    <s v="VIBES24"/>
    <s v="Blog"/>
    <n v="169.99"/>
    <n v="1"/>
    <s v="Completed"/>
    <x v="4"/>
    <x v="1"/>
    <m/>
    <m/>
    <m/>
    <m/>
    <m/>
    <n v="0"/>
    <n v="0"/>
    <n v="0"/>
    <n v="169.99"/>
  </r>
  <r>
    <s v="01/05/2024"/>
    <s v="GA"/>
    <s v="EARLYBIRD"/>
    <s v="Instagram"/>
    <n v="149.99"/>
    <n v="1"/>
    <s v="Completed"/>
    <x v="4"/>
    <x v="0"/>
    <m/>
    <m/>
    <m/>
    <m/>
    <m/>
    <n v="0"/>
    <n v="0"/>
    <n v="0"/>
    <n v="149.99"/>
  </r>
  <r>
    <s v="01/05/2024"/>
    <s v="GA"/>
    <s v="STUDENT24"/>
    <s v="Blog"/>
    <n v="159.99"/>
    <n v="2"/>
    <s v="Completed"/>
    <x v="4"/>
    <x v="1"/>
    <m/>
    <m/>
    <m/>
    <m/>
    <m/>
    <n v="0"/>
    <n v="0"/>
    <n v="0"/>
    <n v="319.98"/>
  </r>
  <r>
    <s v="01/05/2024"/>
    <s v="GA"/>
    <s v="EARLYBIRD"/>
    <s v="Blog"/>
    <n v="149.99"/>
    <n v="2"/>
    <s v="Completed"/>
    <x v="4"/>
    <x v="1"/>
    <m/>
    <m/>
    <m/>
    <m/>
    <m/>
    <n v="0"/>
    <n v="0"/>
    <n v="0"/>
    <n v="299.98"/>
  </r>
  <r>
    <s v="01/05/2024"/>
    <s v="GA"/>
    <s v="SOUNDCLUB"/>
    <s v="Instagram"/>
    <n v="224.99"/>
    <n v="3"/>
    <s v="Completed"/>
    <x v="4"/>
    <x v="0"/>
    <m/>
    <m/>
    <m/>
    <m/>
    <m/>
    <n v="0"/>
    <n v="0"/>
    <n v="0"/>
    <n v="674.97"/>
  </r>
  <r>
    <s v="01/05/2024"/>
    <s v="GA"/>
    <s v="EARLYBIRD"/>
    <s v="Instagram"/>
    <n v="149.99"/>
    <n v="3"/>
    <s v="Completed"/>
    <x v="4"/>
    <x v="0"/>
    <m/>
    <m/>
    <m/>
    <m/>
    <m/>
    <n v="0"/>
    <n v="0"/>
    <n v="0"/>
    <n v="449.97"/>
  </r>
  <r>
    <s v="01/05/2024"/>
    <s v="GA"/>
    <s v="EARLYBIRD"/>
    <s v="TikTok"/>
    <n v="149.99"/>
    <n v="1"/>
    <s v="Completed"/>
    <x v="4"/>
    <x v="2"/>
    <m/>
    <m/>
    <m/>
    <m/>
    <m/>
    <n v="0"/>
    <n v="0"/>
    <n v="0"/>
    <n v="149.99"/>
  </r>
  <r>
    <s v="01/05/2024"/>
    <s v="VIP"/>
    <s v="SOUNDCLUB"/>
    <s v="Instagram"/>
    <n v="359.99"/>
    <n v="1"/>
    <s v="Completed"/>
    <x v="4"/>
    <x v="0"/>
    <m/>
    <m/>
    <m/>
    <m/>
    <m/>
    <n v="0"/>
    <n v="0"/>
    <n v="0"/>
    <n v="359.99"/>
  </r>
  <r>
    <s v="01/05/2024"/>
    <s v="GA"/>
    <s v="CAMPLIFE"/>
    <s v="Instagram"/>
    <n v="169.99"/>
    <n v="1"/>
    <s v="Completed"/>
    <x v="4"/>
    <x v="0"/>
    <m/>
    <m/>
    <m/>
    <m/>
    <m/>
    <n v="0"/>
    <n v="0"/>
    <n v="0"/>
    <n v="169.99"/>
  </r>
  <r>
    <s v="01/05/2024"/>
    <s v="GA"/>
    <s v="EARLYBIRD"/>
    <s v="Instagram"/>
    <n v="149.99"/>
    <n v="1"/>
    <s v="Completed"/>
    <x v="4"/>
    <x v="0"/>
    <m/>
    <m/>
    <m/>
    <m/>
    <m/>
    <n v="0"/>
    <n v="0"/>
    <n v="0"/>
    <n v="149.99"/>
  </r>
  <r>
    <s v="01/05/2024"/>
    <s v="GA"/>
    <s v="EARLYBIRD"/>
    <s v="Blog"/>
    <n v="149.99"/>
    <n v="3"/>
    <s v="Completed"/>
    <x v="4"/>
    <x v="1"/>
    <m/>
    <m/>
    <m/>
    <m/>
    <m/>
    <n v="0"/>
    <n v="0"/>
    <n v="0"/>
    <n v="449.97"/>
  </r>
  <r>
    <s v="01/05/2024"/>
    <s v="GA"/>
    <s v="EARLYBIRD"/>
    <s v="TikTok"/>
    <n v="149.99"/>
    <n v="2"/>
    <s v="Completed"/>
    <x v="4"/>
    <x v="2"/>
    <m/>
    <m/>
    <m/>
    <m/>
    <m/>
    <n v="0"/>
    <n v="0"/>
    <n v="0"/>
    <n v="299.98"/>
  </r>
  <r>
    <s v="01/05/2024"/>
    <s v="GA"/>
    <s v="EARLYBIRD"/>
    <s v="TikTok"/>
    <n v="149.99"/>
    <n v="1"/>
    <s v="Completed"/>
    <x v="4"/>
    <x v="2"/>
    <m/>
    <m/>
    <m/>
    <m/>
    <m/>
    <n v="0"/>
    <n v="0"/>
    <n v="0"/>
    <n v="149.99"/>
  </r>
  <r>
    <s v="01/05/2024"/>
    <s v="VIP"/>
    <s v="EARLYBIRD"/>
    <s v="Spotify"/>
    <n v="299.99"/>
    <n v="1"/>
    <s v="Completed"/>
    <x v="4"/>
    <x v="3"/>
    <m/>
    <m/>
    <m/>
    <m/>
    <m/>
    <n v="0"/>
    <n v="0"/>
    <n v="0"/>
    <n v="299.99"/>
  </r>
  <r>
    <s v="01/05/2024"/>
    <s v="VIP"/>
    <s v="SOUNDCLUB"/>
    <s v="Instagram"/>
    <n v="359.99"/>
    <n v="1"/>
    <s v="Completed"/>
    <x v="4"/>
    <x v="0"/>
    <m/>
    <m/>
    <m/>
    <m/>
    <m/>
    <n v="0"/>
    <n v="0"/>
    <n v="0"/>
    <n v="359.99"/>
  </r>
  <r>
    <s v="01/05/2024"/>
    <m/>
    <s v="VIBES24"/>
    <s v="TikTok"/>
    <n v="169.99"/>
    <n v="2"/>
    <s v="Completed"/>
    <x v="4"/>
    <x v="2"/>
    <m/>
    <m/>
    <m/>
    <m/>
    <m/>
    <n v="0"/>
    <n v="0"/>
    <n v="0"/>
    <n v="339.98"/>
  </r>
  <r>
    <s v="01/05/2024"/>
    <s v="GA"/>
    <s v="EARLYBIRD"/>
    <s v="Instagram"/>
    <n v="149.99"/>
    <n v="1"/>
    <s v="Completed"/>
    <x v="4"/>
    <x v="0"/>
    <m/>
    <m/>
    <m/>
    <m/>
    <m/>
    <n v="0"/>
    <n v="0"/>
    <n v="0"/>
    <n v="149.99"/>
  </r>
  <r>
    <s v="01/05/2024"/>
    <s v="VIP"/>
    <m/>
    <s v="Spotify"/>
    <n v="399.99"/>
    <n v="4"/>
    <s v="Completed"/>
    <x v="4"/>
    <x v="3"/>
    <m/>
    <m/>
    <m/>
    <m/>
    <m/>
    <n v="0"/>
    <n v="0"/>
    <n v="0"/>
    <n v="1599.96"/>
  </r>
  <r>
    <s v="01/05/2024"/>
    <s v="VIP"/>
    <s v="STUDENT24"/>
    <s v="Instagram"/>
    <n v="319.99"/>
    <n v="1"/>
    <s v="Completed"/>
    <x v="4"/>
    <x v="0"/>
    <m/>
    <m/>
    <m/>
    <m/>
    <m/>
    <n v="0"/>
    <n v="0"/>
    <n v="0"/>
    <n v="319.99"/>
  </r>
  <r>
    <s v="01/05/2024"/>
    <s v="GA"/>
    <s v="EARLYBIRD"/>
    <s v="Spotify"/>
    <n v="149.99"/>
    <n v="4"/>
    <s v="Completed"/>
    <x v="4"/>
    <x v="3"/>
    <m/>
    <m/>
    <m/>
    <m/>
    <m/>
    <n v="0"/>
    <n v="0"/>
    <n v="0"/>
    <n v="599.96"/>
  </r>
  <r>
    <s v="01/05/2024"/>
    <s v="GA"/>
    <s v="CAMPLIFE"/>
    <s v="Instagram"/>
    <n v="169.99"/>
    <n v="1"/>
    <s v="Completed"/>
    <x v="4"/>
    <x v="0"/>
    <m/>
    <m/>
    <m/>
    <m/>
    <m/>
    <n v="0"/>
    <n v="0"/>
    <n v="0"/>
    <n v="169.99"/>
  </r>
  <r>
    <s v="01/05/2024"/>
    <s v="VIP"/>
    <m/>
    <s v="TikTok"/>
    <n v="399.99"/>
    <n v="1"/>
    <s v="Completed"/>
    <x v="4"/>
    <x v="2"/>
    <m/>
    <m/>
    <m/>
    <m/>
    <m/>
    <n v="0"/>
    <n v="0"/>
    <n v="0"/>
    <n v="399.99"/>
  </r>
  <r>
    <s v="01/05/2024"/>
    <m/>
    <s v="SOUNDCLUB"/>
    <s v="TikTok"/>
    <n v="179.99"/>
    <n v="1"/>
    <s v="Completed"/>
    <x v="4"/>
    <x v="2"/>
    <m/>
    <m/>
    <m/>
    <m/>
    <m/>
    <n v="0"/>
    <n v="0"/>
    <n v="0"/>
    <n v="179.99"/>
  </r>
  <r>
    <s v="01/05/2024"/>
    <s v="GA"/>
    <s v="CAMPLIFE"/>
    <s v="Blog"/>
    <n v="169.99"/>
    <n v="1"/>
    <s v="Completed"/>
    <x v="4"/>
    <x v="1"/>
    <m/>
    <m/>
    <m/>
    <m/>
    <m/>
    <n v="0"/>
    <n v="0"/>
    <n v="0"/>
    <n v="169.99"/>
  </r>
  <r>
    <s v="01/05/2024"/>
    <s v="GA"/>
    <s v="EARLYBIRD"/>
    <s v="Instagram"/>
    <n v="149.99"/>
    <n v="1"/>
    <s v="Completed"/>
    <x v="4"/>
    <x v="0"/>
    <m/>
    <m/>
    <m/>
    <m/>
    <m/>
    <n v="0"/>
    <n v="0"/>
    <n v="0"/>
    <n v="149.99"/>
  </r>
  <r>
    <s v="01/05/2024"/>
    <s v="GA"/>
    <s v="EARLYBIRD"/>
    <s v="Instagram"/>
    <n v="187.49"/>
    <n v="1"/>
    <s v="Completed"/>
    <x v="4"/>
    <x v="0"/>
    <m/>
    <m/>
    <m/>
    <m/>
    <m/>
    <n v="0"/>
    <n v="0"/>
    <n v="0"/>
    <n v="187.49"/>
  </r>
  <r>
    <s v="01/05/2024"/>
    <s v="GA"/>
    <s v="EARLYBIRD"/>
    <s v="Instagram"/>
    <n v="187.49"/>
    <n v="1"/>
    <s v="Completed"/>
    <x v="4"/>
    <x v="0"/>
    <m/>
    <m/>
    <m/>
    <m/>
    <m/>
    <n v="0"/>
    <n v="0"/>
    <n v="0"/>
    <n v="187.49"/>
  </r>
  <r>
    <s v="01/05/2024"/>
    <s v="GA"/>
    <s v="EARLYBIRD"/>
    <s v="Blog"/>
    <n v="149.99"/>
    <n v="1"/>
    <s v="Completed"/>
    <x v="4"/>
    <x v="1"/>
    <m/>
    <m/>
    <m/>
    <m/>
    <m/>
    <n v="0"/>
    <n v="0"/>
    <n v="0"/>
    <n v="149.99"/>
  </r>
  <r>
    <s v="01/05/2024"/>
    <s v="GA"/>
    <s v="EARLYBIRD"/>
    <s v="TikTok"/>
    <n v="187.49"/>
    <n v="1"/>
    <s v="Completed"/>
    <x v="4"/>
    <x v="2"/>
    <m/>
    <m/>
    <m/>
    <m/>
    <m/>
    <n v="0"/>
    <n v="0"/>
    <n v="0"/>
    <n v="187.49"/>
  </r>
  <r>
    <s v="01/05/2024"/>
    <s v="GA"/>
    <s v="STUDENT24"/>
    <s v="Blog"/>
    <n v="159.99"/>
    <n v="1"/>
    <s v="Completed"/>
    <x v="4"/>
    <x v="1"/>
    <m/>
    <m/>
    <m/>
    <m/>
    <m/>
    <n v="0"/>
    <n v="0"/>
    <n v="0"/>
    <n v="159.99"/>
  </r>
  <r>
    <s v="01/05/2024"/>
    <s v="GA"/>
    <s v="CAMPLIFE"/>
    <s v="Blog"/>
    <n v="169.99"/>
    <n v="1"/>
    <s v="Completed"/>
    <x v="4"/>
    <x v="1"/>
    <m/>
    <m/>
    <m/>
    <m/>
    <m/>
    <n v="0"/>
    <n v="0"/>
    <n v="0"/>
    <n v="169.99"/>
  </r>
  <r>
    <s v="01/05/2024"/>
    <s v="GA"/>
    <s v="EARLYBIRD"/>
    <s v="Spotify"/>
    <n v="149.99"/>
    <n v="2"/>
    <s v="Completed"/>
    <x v="4"/>
    <x v="3"/>
    <m/>
    <m/>
    <m/>
    <m/>
    <m/>
    <n v="0"/>
    <n v="0"/>
    <n v="0"/>
    <n v="299.98"/>
  </r>
  <r>
    <s v="01/05/2024"/>
    <s v="GA"/>
    <s v="EARLYBIRD"/>
    <s v="Spotify"/>
    <n v="149.99"/>
    <n v="2"/>
    <s v="Completed"/>
    <x v="4"/>
    <x v="3"/>
    <m/>
    <m/>
    <m/>
    <m/>
    <m/>
    <n v="0"/>
    <n v="0"/>
    <n v="0"/>
    <n v="299.98"/>
  </r>
  <r>
    <s v="01/05/2024"/>
    <s v="GA"/>
    <m/>
    <s v="Instagram"/>
    <n v="199.99"/>
    <n v="1"/>
    <s v="Completed"/>
    <x v="4"/>
    <x v="0"/>
    <m/>
    <m/>
    <m/>
    <m/>
    <m/>
    <n v="0"/>
    <n v="0"/>
    <n v="0"/>
    <n v="199.99"/>
  </r>
  <r>
    <s v="01/05/2024"/>
    <s v="VIP"/>
    <s v="EARLYBIRD"/>
    <s v="Blog"/>
    <n v="299.99"/>
    <n v="2"/>
    <s v="Completed"/>
    <x v="4"/>
    <x v="1"/>
    <m/>
    <m/>
    <m/>
    <m/>
    <m/>
    <n v="0"/>
    <n v="0"/>
    <n v="0"/>
    <n v="599.98"/>
  </r>
  <r>
    <s v="01/05/2024"/>
    <s v="GA"/>
    <s v="EARLYBIRD"/>
    <s v="Instagram"/>
    <n v="149.99"/>
    <n v="1"/>
    <s v="Completed"/>
    <x v="4"/>
    <x v="0"/>
    <m/>
    <m/>
    <m/>
    <m/>
    <m/>
    <n v="0"/>
    <n v="0"/>
    <n v="0"/>
    <n v="149.99"/>
  </r>
  <r>
    <s v="01/05/2024"/>
    <s v="GA"/>
    <s v="EARLYBIRD"/>
    <s v="Spotify"/>
    <n v="149.99"/>
    <n v="1"/>
    <s v="Completed"/>
    <x v="4"/>
    <x v="3"/>
    <m/>
    <m/>
    <m/>
    <m/>
    <m/>
    <n v="0"/>
    <n v="0"/>
    <n v="0"/>
    <n v="149.99"/>
  </r>
  <r>
    <s v="01/05/2024"/>
    <s v="GA"/>
    <s v="EARLYBIRD"/>
    <s v="TikTok"/>
    <n v="187.49"/>
    <n v="3"/>
    <s v="Completed"/>
    <x v="4"/>
    <x v="2"/>
    <m/>
    <m/>
    <m/>
    <m/>
    <m/>
    <n v="0"/>
    <n v="0"/>
    <n v="0"/>
    <n v="562.47"/>
  </r>
  <r>
    <s v="01/06/2024"/>
    <m/>
    <s v="VIBES24"/>
    <s v="Spotify"/>
    <n v="169.99"/>
    <n v="4"/>
    <s v="Completed"/>
    <x v="5"/>
    <x v="3"/>
    <m/>
    <m/>
    <m/>
    <m/>
    <m/>
    <n v="0"/>
    <n v="0"/>
    <n v="0"/>
    <n v="679.96"/>
  </r>
  <r>
    <s v="01/06/2024"/>
    <s v="GA"/>
    <s v="EARLYBIRD"/>
    <s v="Instagram"/>
    <n v="149.99"/>
    <n v="2"/>
    <s v="Completed"/>
    <x v="5"/>
    <x v="0"/>
    <m/>
    <m/>
    <m/>
    <m/>
    <m/>
    <n v="0"/>
    <n v="0"/>
    <n v="0"/>
    <n v="299.98"/>
  </r>
  <r>
    <s v="01/06/2024"/>
    <s v="GA"/>
    <s v="EARLYBIRD"/>
    <s v="Spotify"/>
    <n v="187.49"/>
    <n v="2"/>
    <s v="Completed"/>
    <x v="5"/>
    <x v="3"/>
    <m/>
    <m/>
    <m/>
    <m/>
    <m/>
    <n v="0"/>
    <n v="0"/>
    <n v="0"/>
    <n v="374.98"/>
  </r>
  <r>
    <s v="01/06/2024"/>
    <m/>
    <s v="EARLYBIRD"/>
    <s v="Blog"/>
    <n v="149.99"/>
    <n v="2"/>
    <s v="Completed"/>
    <x v="5"/>
    <x v="1"/>
    <m/>
    <m/>
    <m/>
    <m/>
    <m/>
    <n v="0"/>
    <n v="0"/>
    <n v="0"/>
    <n v="299.98"/>
  </r>
  <r>
    <s v="01/06/2024"/>
    <s v="GA"/>
    <s v="EARLYBIRD"/>
    <s v="Instagram"/>
    <n v="149.99"/>
    <n v="1"/>
    <s v="Completed"/>
    <x v="5"/>
    <x v="0"/>
    <m/>
    <m/>
    <m/>
    <m/>
    <m/>
    <n v="0"/>
    <n v="0"/>
    <n v="0"/>
    <n v="149.99"/>
  </r>
  <r>
    <s v="01/06/2024"/>
    <s v="GA"/>
    <m/>
    <s v="TikTok"/>
    <n v="249.99"/>
    <n v="2"/>
    <s v="Completed"/>
    <x v="5"/>
    <x v="2"/>
    <m/>
    <m/>
    <m/>
    <m/>
    <m/>
    <n v="0"/>
    <n v="0"/>
    <n v="0"/>
    <n v="499.98"/>
  </r>
  <r>
    <s v="01/06/2024"/>
    <s v="GA"/>
    <s v="STUDENT24"/>
    <s v="Spotify"/>
    <n v="199.99"/>
    <n v="2"/>
    <s v="Completed"/>
    <x v="5"/>
    <x v="3"/>
    <m/>
    <m/>
    <m/>
    <m/>
    <m/>
    <n v="0"/>
    <n v="0"/>
    <n v="0"/>
    <n v="399.98"/>
  </r>
  <r>
    <s v="01/06/2024"/>
    <s v="GA"/>
    <s v="VIBES24"/>
    <s v="Instagram"/>
    <n v="169.99"/>
    <n v="1"/>
    <s v="Completed"/>
    <x v="5"/>
    <x v="0"/>
    <m/>
    <m/>
    <m/>
    <m/>
    <m/>
    <n v="0"/>
    <n v="0"/>
    <n v="0"/>
    <n v="169.99"/>
  </r>
  <r>
    <s v="01/06/2024"/>
    <s v="VIP"/>
    <s v="EARLYBIRD"/>
    <s v="Instagram"/>
    <n v="299.99"/>
    <n v="1"/>
    <s v="Completed"/>
    <x v="5"/>
    <x v="0"/>
    <m/>
    <m/>
    <m/>
    <m/>
    <m/>
    <n v="0"/>
    <n v="0"/>
    <n v="0"/>
    <n v="299.99"/>
  </r>
  <r>
    <s v="01/06/2024"/>
    <s v="GA"/>
    <s v="EARLYBIRD"/>
    <s v="Instagram"/>
    <n v="187.49"/>
    <n v="2"/>
    <s v="Completed"/>
    <x v="5"/>
    <x v="0"/>
    <m/>
    <m/>
    <m/>
    <m/>
    <m/>
    <n v="0"/>
    <n v="0"/>
    <n v="0"/>
    <n v="374.98"/>
  </r>
  <r>
    <s v="01/06/2024"/>
    <s v="GA"/>
    <s v="SOUNDCLUB"/>
    <s v="Instagram"/>
    <n v="179.99"/>
    <n v="1"/>
    <s v="Completed"/>
    <x v="5"/>
    <x v="0"/>
    <m/>
    <m/>
    <m/>
    <m/>
    <m/>
    <n v="0"/>
    <n v="0"/>
    <n v="0"/>
    <n v="179.99"/>
  </r>
  <r>
    <s v="01/06/2024"/>
    <s v="GA"/>
    <s v="EARLYBIRD"/>
    <s v="TikTok"/>
    <n v="149.99"/>
    <n v="1"/>
    <s v="Completed"/>
    <x v="5"/>
    <x v="2"/>
    <m/>
    <m/>
    <m/>
    <m/>
    <m/>
    <n v="0"/>
    <n v="0"/>
    <n v="0"/>
    <n v="149.99"/>
  </r>
  <r>
    <s v="01/06/2024"/>
    <s v="GA"/>
    <s v="EARLYBIRD"/>
    <s v="TikTok"/>
    <n v="149.99"/>
    <n v="1"/>
    <s v="Completed"/>
    <x v="5"/>
    <x v="2"/>
    <m/>
    <m/>
    <m/>
    <m/>
    <m/>
    <n v="0"/>
    <n v="0"/>
    <n v="0"/>
    <n v="149.99"/>
  </r>
  <r>
    <s v="01/06/2024"/>
    <s v="GA"/>
    <s v="EARLYBIRD"/>
    <s v="TikTok"/>
    <n v="149.99"/>
    <n v="2"/>
    <s v="Completed"/>
    <x v="5"/>
    <x v="2"/>
    <m/>
    <m/>
    <m/>
    <m/>
    <m/>
    <n v="0"/>
    <n v="0"/>
    <n v="0"/>
    <n v="299.98"/>
  </r>
  <r>
    <s v="01/06/2024"/>
    <s v="GA"/>
    <s v="EARLYBIRD"/>
    <s v="Instagram"/>
    <n v="187.49"/>
    <n v="2"/>
    <s v="Completed"/>
    <x v="5"/>
    <x v="0"/>
    <m/>
    <m/>
    <m/>
    <m/>
    <m/>
    <n v="0"/>
    <n v="0"/>
    <n v="0"/>
    <n v="374.98"/>
  </r>
  <r>
    <s v="01/06/2024"/>
    <s v="GA"/>
    <s v="EARLYBIRD"/>
    <s v="TikTok"/>
    <n v="149.99"/>
    <n v="1"/>
    <s v="Completed"/>
    <x v="5"/>
    <x v="2"/>
    <m/>
    <m/>
    <m/>
    <m/>
    <m/>
    <n v="0"/>
    <n v="0"/>
    <n v="0"/>
    <n v="149.99"/>
  </r>
  <r>
    <s v="01/06/2024"/>
    <s v="VIP"/>
    <s v="STUDENT24"/>
    <s v="Instagram"/>
    <n v="319.99"/>
    <n v="1"/>
    <s v="Completed"/>
    <x v="5"/>
    <x v="0"/>
    <m/>
    <m/>
    <m/>
    <m/>
    <m/>
    <n v="0"/>
    <n v="0"/>
    <n v="0"/>
    <n v="319.99"/>
  </r>
  <r>
    <s v="01/06/2024"/>
    <s v="GA"/>
    <s v="STUDENT24"/>
    <s v="Blog"/>
    <n v="159.99"/>
    <n v="4"/>
    <s v="Completed"/>
    <x v="5"/>
    <x v="1"/>
    <m/>
    <m/>
    <m/>
    <m/>
    <m/>
    <n v="0"/>
    <n v="0"/>
    <n v="0"/>
    <n v="639.96"/>
  </r>
  <r>
    <s v="01/06/2024"/>
    <s v="GA"/>
    <s v="VIBES24"/>
    <s v="TikTok"/>
    <n v="169.99"/>
    <n v="1"/>
    <s v="Completed"/>
    <x v="5"/>
    <x v="2"/>
    <m/>
    <m/>
    <m/>
    <m/>
    <m/>
    <n v="0"/>
    <n v="0"/>
    <n v="0"/>
    <n v="169.99"/>
  </r>
  <r>
    <s v="01/06/2024"/>
    <s v="GA"/>
    <s v="EARLYBIRD"/>
    <s v="Instagram"/>
    <n v="149.99"/>
    <n v="1"/>
    <s v="Completed"/>
    <x v="5"/>
    <x v="0"/>
    <m/>
    <m/>
    <m/>
    <m/>
    <m/>
    <n v="0"/>
    <n v="0"/>
    <n v="0"/>
    <n v="149.99"/>
  </r>
  <r>
    <s v="01/06/2024"/>
    <s v="GA"/>
    <s v="STUDENT24"/>
    <s v="Instagram"/>
    <n v="159.99"/>
    <n v="2"/>
    <s v="Completed"/>
    <x v="5"/>
    <x v="0"/>
    <m/>
    <m/>
    <m/>
    <m/>
    <m/>
    <n v="0"/>
    <n v="0"/>
    <n v="0"/>
    <n v="319.98"/>
  </r>
  <r>
    <s v="01/06/2024"/>
    <s v="GA"/>
    <s v="VIBES24"/>
    <s v="Instagram"/>
    <n v="169.99"/>
    <n v="3"/>
    <s v="Completed"/>
    <x v="5"/>
    <x v="0"/>
    <m/>
    <m/>
    <m/>
    <m/>
    <m/>
    <n v="0"/>
    <n v="0"/>
    <n v="0"/>
    <n v="509.97"/>
  </r>
  <r>
    <s v="01/06/2024"/>
    <s v="GA"/>
    <s v="EARLYBIRD"/>
    <s v="Blog"/>
    <n v="187.49"/>
    <n v="2"/>
    <s v="Completed"/>
    <x v="5"/>
    <x v="1"/>
    <m/>
    <m/>
    <m/>
    <m/>
    <m/>
    <n v="0"/>
    <n v="0"/>
    <n v="0"/>
    <n v="374.98"/>
  </r>
  <r>
    <s v="01/06/2024"/>
    <s v="GA"/>
    <s v="EARLYBIRD"/>
    <s v="Spotify"/>
    <n v="149.99"/>
    <n v="2"/>
    <s v="Completed"/>
    <x v="5"/>
    <x v="3"/>
    <m/>
    <m/>
    <m/>
    <m/>
    <m/>
    <n v="0"/>
    <n v="0"/>
    <n v="0"/>
    <n v="299.98"/>
  </r>
  <r>
    <s v="01/06/2024"/>
    <s v="GA"/>
    <s v="SOUNDCLUB"/>
    <s v="TikTok"/>
    <n v="179.99"/>
    <n v="2"/>
    <s v="Completed"/>
    <x v="5"/>
    <x v="2"/>
    <m/>
    <m/>
    <m/>
    <m/>
    <m/>
    <n v="0"/>
    <n v="0"/>
    <n v="0"/>
    <n v="359.98"/>
  </r>
  <r>
    <s v="01/06/2024"/>
    <s v="GA"/>
    <s v="EARLYBIRD"/>
    <s v="Blog"/>
    <n v="149.99"/>
    <n v="2"/>
    <s v="Completed"/>
    <x v="5"/>
    <x v="1"/>
    <m/>
    <m/>
    <m/>
    <m/>
    <m/>
    <n v="0"/>
    <n v="0"/>
    <n v="0"/>
    <n v="299.98"/>
  </r>
  <r>
    <s v="01/06/2024"/>
    <s v="GA"/>
    <s v="EARLYBIRD"/>
    <s v="Instagram"/>
    <n v="149.99"/>
    <n v="1"/>
    <s v="Completed"/>
    <x v="5"/>
    <x v="0"/>
    <m/>
    <m/>
    <m/>
    <m/>
    <m/>
    <n v="0"/>
    <n v="0"/>
    <n v="0"/>
    <n v="149.99"/>
  </r>
  <r>
    <s v="01/06/2024"/>
    <s v="GA"/>
    <s v="EARLYBIRD"/>
    <s v="Instagram"/>
    <n v="149.99"/>
    <n v="1"/>
    <s v="Completed"/>
    <x v="5"/>
    <x v="0"/>
    <m/>
    <m/>
    <m/>
    <m/>
    <m/>
    <n v="0"/>
    <n v="0"/>
    <n v="0"/>
    <n v="149.99"/>
  </r>
  <r>
    <s v="01/06/2024"/>
    <s v="VIP"/>
    <s v="EARLYBIRD"/>
    <s v="TikTok"/>
    <n v="299.99"/>
    <n v="1"/>
    <s v="Completed"/>
    <x v="5"/>
    <x v="2"/>
    <m/>
    <m/>
    <m/>
    <m/>
    <m/>
    <n v="0"/>
    <n v="0"/>
    <n v="0"/>
    <n v="299.99"/>
  </r>
  <r>
    <s v="01/06/2024"/>
    <s v="GA"/>
    <s v="EARLYBIRD"/>
    <s v="Spotify"/>
    <n v="149.99"/>
    <n v="1"/>
    <s v="Completed"/>
    <x v="5"/>
    <x v="3"/>
    <m/>
    <m/>
    <m/>
    <m/>
    <m/>
    <n v="0"/>
    <n v="0"/>
    <n v="0"/>
    <n v="149.99"/>
  </r>
  <r>
    <s v="01/06/2024"/>
    <s v="GA"/>
    <s v="EARLYBIRD"/>
    <s v="TikTok"/>
    <n v="149.99"/>
    <n v="1"/>
    <s v="Completed"/>
    <x v="5"/>
    <x v="2"/>
    <m/>
    <m/>
    <m/>
    <m/>
    <m/>
    <n v="0"/>
    <n v="0"/>
    <n v="0"/>
    <n v="149.99"/>
  </r>
  <r>
    <s v="01/06/2024"/>
    <s v="GA"/>
    <s v="VIBES24"/>
    <s v="TikTok"/>
    <n v="212.49"/>
    <n v="1"/>
    <s v="Completed"/>
    <x v="5"/>
    <x v="2"/>
    <m/>
    <m/>
    <m/>
    <m/>
    <m/>
    <n v="0"/>
    <n v="0"/>
    <n v="0"/>
    <n v="212.49"/>
  </r>
  <r>
    <s v="01/06/2024"/>
    <s v="GA"/>
    <s v="SOUNDCLUB"/>
    <s v="Spotify"/>
    <n v="179.99"/>
    <n v="1"/>
    <s v="Completed"/>
    <x v="5"/>
    <x v="3"/>
    <m/>
    <m/>
    <m/>
    <m/>
    <m/>
    <n v="0"/>
    <n v="0"/>
    <n v="0"/>
    <n v="179.99"/>
  </r>
  <r>
    <s v="01/06/2024"/>
    <s v="GA"/>
    <s v="EARLYBIRD"/>
    <s v="Spotify"/>
    <n v="187.49"/>
    <n v="4"/>
    <s v="Completed"/>
    <x v="5"/>
    <x v="3"/>
    <m/>
    <m/>
    <m/>
    <m/>
    <m/>
    <n v="0"/>
    <n v="0"/>
    <n v="0"/>
    <n v="749.96"/>
  </r>
  <r>
    <s v="01/06/2024"/>
    <m/>
    <s v="EARLYBIRD"/>
    <s v="Blog"/>
    <n v="149.99"/>
    <n v="3"/>
    <s v="Completed"/>
    <x v="5"/>
    <x v="1"/>
    <m/>
    <m/>
    <m/>
    <m/>
    <m/>
    <n v="0"/>
    <n v="0"/>
    <n v="0"/>
    <n v="449.97"/>
  </r>
  <r>
    <s v="01/06/2024"/>
    <s v="GA"/>
    <s v="VIBES24"/>
    <s v="TikTok"/>
    <n v="169.99"/>
    <n v="2"/>
    <s v="Completed"/>
    <x v="5"/>
    <x v="2"/>
    <m/>
    <m/>
    <m/>
    <m/>
    <m/>
    <n v="0"/>
    <n v="0"/>
    <n v="0"/>
    <n v="339.98"/>
  </r>
  <r>
    <s v="01/06/2024"/>
    <s v="GA"/>
    <s v="EARLYBIRD"/>
    <s v="Instagram"/>
    <n v="149.99"/>
    <n v="2"/>
    <s v="Completed"/>
    <x v="5"/>
    <x v="0"/>
    <m/>
    <m/>
    <m/>
    <m/>
    <m/>
    <n v="0"/>
    <n v="0"/>
    <n v="0"/>
    <n v="299.98"/>
  </r>
  <r>
    <s v="01/06/2024"/>
    <s v="GA"/>
    <s v="EARLYBIRD"/>
    <s v="Instagram"/>
    <n v="149.99"/>
    <n v="2"/>
    <s v="Completed"/>
    <x v="5"/>
    <x v="0"/>
    <m/>
    <m/>
    <m/>
    <m/>
    <m/>
    <n v="0"/>
    <n v="0"/>
    <n v="0"/>
    <n v="299.98"/>
  </r>
  <r>
    <s v="01/06/2024"/>
    <s v="GA"/>
    <s v="EARLYBIRD"/>
    <s v="TikTok"/>
    <n v="187.49"/>
    <n v="2"/>
    <s v="Completed"/>
    <x v="5"/>
    <x v="2"/>
    <m/>
    <m/>
    <m/>
    <m/>
    <m/>
    <n v="0"/>
    <n v="0"/>
    <n v="0"/>
    <n v="374.98"/>
  </r>
  <r>
    <s v="01/06/2024"/>
    <s v="GA"/>
    <s v="EARLYBIRD"/>
    <s v="TikTok"/>
    <n v="149.99"/>
    <n v="1"/>
    <s v="Completed"/>
    <x v="5"/>
    <x v="2"/>
    <m/>
    <m/>
    <m/>
    <m/>
    <m/>
    <n v="0"/>
    <n v="0"/>
    <n v="0"/>
    <n v="149.99"/>
  </r>
  <r>
    <s v="01/06/2024"/>
    <s v="GA"/>
    <s v="CAMPLIFE"/>
    <s v="Instagram"/>
    <n v="169.99"/>
    <n v="1"/>
    <s v="Completed"/>
    <x v="5"/>
    <x v="0"/>
    <m/>
    <m/>
    <m/>
    <m/>
    <m/>
    <n v="0"/>
    <n v="0"/>
    <n v="0"/>
    <n v="169.99"/>
  </r>
  <r>
    <s v="01/06/2024"/>
    <s v="GA"/>
    <s v="EARLYBIRD"/>
    <s v="Spotify"/>
    <n v="149.99"/>
    <n v="1"/>
    <s v="Completed"/>
    <x v="5"/>
    <x v="3"/>
    <m/>
    <m/>
    <m/>
    <m/>
    <m/>
    <n v="0"/>
    <n v="0"/>
    <n v="0"/>
    <n v="149.99"/>
  </r>
  <r>
    <s v="01/06/2024"/>
    <s v="GA"/>
    <s v="EARLYBIRD"/>
    <s v="TikTok"/>
    <n v="149.99"/>
    <n v="1"/>
    <s v="Completed"/>
    <x v="5"/>
    <x v="2"/>
    <m/>
    <m/>
    <m/>
    <m/>
    <m/>
    <n v="0"/>
    <n v="0"/>
    <n v="0"/>
    <n v="149.99"/>
  </r>
  <r>
    <s v="01/06/2024"/>
    <s v="GA"/>
    <s v="VIBES24"/>
    <s v="Spotify"/>
    <n v="169.99"/>
    <n v="1"/>
    <s v="Completed"/>
    <x v="5"/>
    <x v="3"/>
    <m/>
    <m/>
    <m/>
    <m/>
    <m/>
    <n v="0"/>
    <n v="0"/>
    <n v="0"/>
    <n v="169.99"/>
  </r>
  <r>
    <s v="01/06/2024"/>
    <s v="GA"/>
    <s v="STUDENT24"/>
    <s v="Blog"/>
    <n v="159.99"/>
    <n v="2"/>
    <s v="Completed"/>
    <x v="5"/>
    <x v="1"/>
    <m/>
    <m/>
    <m/>
    <m/>
    <m/>
    <n v="0"/>
    <n v="0"/>
    <n v="0"/>
    <n v="319.98"/>
  </r>
  <r>
    <s v="01/06/2024"/>
    <s v="VIP"/>
    <s v="EARLYBIRD"/>
    <s v="Instagram"/>
    <n v="299.99"/>
    <n v="1"/>
    <s v="Completed"/>
    <x v="5"/>
    <x v="0"/>
    <m/>
    <m/>
    <m/>
    <m/>
    <m/>
    <n v="0"/>
    <n v="0"/>
    <n v="0"/>
    <n v="299.99"/>
  </r>
  <r>
    <s v="01/06/2024"/>
    <s v="VIP"/>
    <s v="CAMPLIFE"/>
    <s v="Instagram"/>
    <n v="339.99"/>
    <n v="1"/>
    <s v="Completed"/>
    <x v="5"/>
    <x v="0"/>
    <m/>
    <m/>
    <m/>
    <m/>
    <m/>
    <n v="0"/>
    <n v="0"/>
    <n v="0"/>
    <n v="339.99"/>
  </r>
  <r>
    <s v="01/06/2024"/>
    <s v="GA"/>
    <s v="SOUNDCLUB"/>
    <s v="TikTok"/>
    <n v="179.99"/>
    <n v="1"/>
    <s v="Completed"/>
    <x v="5"/>
    <x v="2"/>
    <m/>
    <m/>
    <m/>
    <m/>
    <m/>
    <n v="0"/>
    <n v="0"/>
    <n v="0"/>
    <n v="179.99"/>
  </r>
  <r>
    <s v="01/06/2024"/>
    <s v="GA"/>
    <m/>
    <s v="TikTok"/>
    <n v="199.99"/>
    <n v="2"/>
    <s v="Completed"/>
    <x v="5"/>
    <x v="2"/>
    <m/>
    <m/>
    <m/>
    <m/>
    <m/>
    <n v="0"/>
    <n v="0"/>
    <n v="0"/>
    <n v="399.98"/>
  </r>
  <r>
    <s v="01/06/2024"/>
    <s v="VIP"/>
    <s v="EARLYBIRD"/>
    <s v="Spotify"/>
    <n v="299.99"/>
    <n v="1"/>
    <s v="Completed"/>
    <x v="5"/>
    <x v="3"/>
    <m/>
    <m/>
    <m/>
    <m/>
    <m/>
    <n v="0"/>
    <n v="0"/>
    <n v="0"/>
    <n v="299.99"/>
  </r>
  <r>
    <s v="01/06/2024"/>
    <s v="GA"/>
    <s v="EARLYBIRD"/>
    <s v="Instagram"/>
    <n v="149.99"/>
    <n v="4"/>
    <s v="Completed"/>
    <x v="5"/>
    <x v="0"/>
    <m/>
    <m/>
    <m/>
    <m/>
    <m/>
    <n v="0"/>
    <n v="0"/>
    <n v="0"/>
    <n v="599.96"/>
  </r>
  <r>
    <s v="01/06/2024"/>
    <s v="GA"/>
    <s v="CAMPLIFE"/>
    <s v="Spotify"/>
    <n v="212.49"/>
    <n v="1"/>
    <s v="Completed"/>
    <x v="5"/>
    <x v="3"/>
    <m/>
    <m/>
    <m/>
    <m/>
    <m/>
    <n v="0"/>
    <n v="0"/>
    <n v="0"/>
    <n v="212.49"/>
  </r>
  <r>
    <s v="01/06/2024"/>
    <s v="GA"/>
    <s v="EARLYBIRD"/>
    <s v="Instagram"/>
    <n v="187.49"/>
    <n v="1"/>
    <s v="Completed"/>
    <x v="5"/>
    <x v="0"/>
    <m/>
    <m/>
    <m/>
    <m/>
    <m/>
    <n v="0"/>
    <n v="0"/>
    <n v="0"/>
    <n v="187.49"/>
  </r>
  <r>
    <s v="01/06/2024"/>
    <s v="GA"/>
    <s v="STUDENT24"/>
    <s v="Spotify"/>
    <n v="159.99"/>
    <n v="2"/>
    <s v="Completed"/>
    <x v="5"/>
    <x v="3"/>
    <m/>
    <m/>
    <m/>
    <m/>
    <m/>
    <n v="0"/>
    <n v="0"/>
    <n v="0"/>
    <n v="319.98"/>
  </r>
  <r>
    <s v="01/06/2024"/>
    <s v="GA"/>
    <s v="EARLYBIRD"/>
    <s v="Blog"/>
    <n v="149.99"/>
    <n v="1"/>
    <s v="Completed"/>
    <x v="5"/>
    <x v="1"/>
    <m/>
    <m/>
    <m/>
    <m/>
    <m/>
    <n v="0"/>
    <n v="0"/>
    <n v="0"/>
    <n v="149.99"/>
  </r>
  <r>
    <s v="01/06/2024"/>
    <m/>
    <s v="VIBES24"/>
    <s v="Spotify"/>
    <n v="169.99"/>
    <n v="1"/>
    <s v="Completed"/>
    <x v="5"/>
    <x v="3"/>
    <m/>
    <m/>
    <m/>
    <m/>
    <m/>
    <n v="0"/>
    <n v="0"/>
    <n v="0"/>
    <n v="169.99"/>
  </r>
  <r>
    <s v="01/06/2024"/>
    <s v="VIP"/>
    <s v="EARLYBIRD"/>
    <s v="Blog"/>
    <n v="299.99"/>
    <n v="1"/>
    <s v="Completed"/>
    <x v="5"/>
    <x v="1"/>
    <m/>
    <m/>
    <m/>
    <m/>
    <m/>
    <n v="0"/>
    <n v="0"/>
    <n v="0"/>
    <n v="299.99"/>
  </r>
  <r>
    <s v="01/06/2024"/>
    <s v="GA"/>
    <s v="SOUNDCLUB"/>
    <s v="Spotify"/>
    <n v="179.99"/>
    <n v="1"/>
    <s v="Completed"/>
    <x v="5"/>
    <x v="3"/>
    <m/>
    <m/>
    <m/>
    <m/>
    <m/>
    <n v="0"/>
    <n v="0"/>
    <n v="0"/>
    <n v="179.99"/>
  </r>
  <r>
    <s v="01/06/2024"/>
    <s v="VIP"/>
    <s v="EARLYBIRD"/>
    <s v="Instagram"/>
    <n v="299.99"/>
    <n v="1"/>
    <s v="Completed"/>
    <x v="5"/>
    <x v="0"/>
    <m/>
    <m/>
    <m/>
    <m/>
    <m/>
    <n v="0"/>
    <n v="0"/>
    <n v="0"/>
    <n v="299.99"/>
  </r>
  <r>
    <s v="01/06/2024"/>
    <s v="VIP"/>
    <s v="EARLYBIRD"/>
    <s v="Spotify"/>
    <n v="299.99"/>
    <n v="1"/>
    <s v="Completed"/>
    <x v="5"/>
    <x v="3"/>
    <m/>
    <m/>
    <m/>
    <m/>
    <m/>
    <n v="0"/>
    <n v="0"/>
    <n v="0"/>
    <n v="299.99"/>
  </r>
  <r>
    <s v="01/06/2024"/>
    <s v="GA"/>
    <s v="EARLYBIRD"/>
    <s v="Spotify"/>
    <n v="187.49"/>
    <n v="1"/>
    <s v="Completed"/>
    <x v="5"/>
    <x v="3"/>
    <m/>
    <m/>
    <m/>
    <m/>
    <m/>
    <n v="0"/>
    <n v="0"/>
    <n v="0"/>
    <n v="187.49"/>
  </r>
  <r>
    <s v="01/06/2024"/>
    <s v="GA"/>
    <s v="STUDENT24"/>
    <s v="Instagram"/>
    <n v="159.99"/>
    <n v="2"/>
    <s v="Completed"/>
    <x v="5"/>
    <x v="0"/>
    <m/>
    <m/>
    <m/>
    <m/>
    <m/>
    <n v="0"/>
    <n v="0"/>
    <n v="0"/>
    <n v="319.98"/>
  </r>
  <r>
    <s v="01/06/2024"/>
    <s v="GA"/>
    <s v="STUDENT24"/>
    <s v="Spotify"/>
    <n v="199.99"/>
    <n v="2"/>
    <s v="Completed"/>
    <x v="5"/>
    <x v="3"/>
    <m/>
    <m/>
    <m/>
    <m/>
    <m/>
    <n v="0"/>
    <n v="0"/>
    <n v="0"/>
    <n v="399.98"/>
  </r>
  <r>
    <s v="01/06/2024"/>
    <s v="GA"/>
    <s v="STUDENT24"/>
    <s v="Blog"/>
    <n v="199.99"/>
    <n v="4"/>
    <s v="Completed"/>
    <x v="5"/>
    <x v="1"/>
    <m/>
    <m/>
    <m/>
    <m/>
    <m/>
    <n v="0"/>
    <n v="0"/>
    <n v="0"/>
    <n v="799.96"/>
  </r>
  <r>
    <s v="01/06/2024"/>
    <s v="GA"/>
    <s v="EARLYBIRD"/>
    <s v="TikTok"/>
    <n v="149.99"/>
    <n v="2"/>
    <s v="Completed"/>
    <x v="5"/>
    <x v="2"/>
    <m/>
    <m/>
    <m/>
    <m/>
    <m/>
    <n v="0"/>
    <n v="0"/>
    <n v="0"/>
    <n v="299.98"/>
  </r>
  <r>
    <s v="01/06/2024"/>
    <s v="GA"/>
    <s v="EARLYBIRD"/>
    <s v="Instagram"/>
    <n v="187.49"/>
    <n v="1"/>
    <s v="Completed"/>
    <x v="5"/>
    <x v="0"/>
    <m/>
    <m/>
    <m/>
    <m/>
    <m/>
    <n v="0"/>
    <n v="0"/>
    <n v="0"/>
    <n v="187.49"/>
  </r>
  <r>
    <s v="01/06/2024"/>
    <s v="GA"/>
    <s v="STUDENT24"/>
    <s v="Spotify"/>
    <n v="159.99"/>
    <n v="2"/>
    <s v="Completed"/>
    <x v="5"/>
    <x v="3"/>
    <m/>
    <m/>
    <m/>
    <m/>
    <m/>
    <n v="0"/>
    <n v="0"/>
    <n v="0"/>
    <n v="319.98"/>
  </r>
  <r>
    <s v="01/06/2024"/>
    <s v="GA"/>
    <s v="EARLYBIRD"/>
    <s v="Blog"/>
    <n v="149.99"/>
    <n v="2"/>
    <s v="Completed"/>
    <x v="5"/>
    <x v="1"/>
    <m/>
    <m/>
    <m/>
    <m/>
    <m/>
    <n v="0"/>
    <n v="0"/>
    <n v="0"/>
    <n v="299.98"/>
  </r>
  <r>
    <s v="01/06/2024"/>
    <m/>
    <s v="CAMPLIFE"/>
    <s v="TikTok"/>
    <n v="169.99"/>
    <n v="2"/>
    <s v="Completed"/>
    <x v="5"/>
    <x v="2"/>
    <m/>
    <m/>
    <m/>
    <m/>
    <m/>
    <n v="0"/>
    <n v="0"/>
    <n v="0"/>
    <n v="339.98"/>
  </r>
  <r>
    <s v="01/06/2024"/>
    <s v="VIP"/>
    <s v="CAMPLIFE"/>
    <s v="Instagram"/>
    <n v="339.99"/>
    <n v="3"/>
    <s v="Completed"/>
    <x v="5"/>
    <x v="0"/>
    <m/>
    <m/>
    <m/>
    <m/>
    <m/>
    <n v="0"/>
    <n v="0"/>
    <n v="0"/>
    <n v="1019.97"/>
  </r>
  <r>
    <s v="01/06/2024"/>
    <s v="GA"/>
    <m/>
    <s v="TikTok"/>
    <n v="199.99"/>
    <n v="2"/>
    <s v="Completed"/>
    <x v="5"/>
    <x v="2"/>
    <m/>
    <m/>
    <m/>
    <m/>
    <m/>
    <n v="0"/>
    <n v="0"/>
    <n v="0"/>
    <n v="399.98"/>
  </r>
  <r>
    <s v="01/06/2024"/>
    <s v="GA"/>
    <s v="EARLYBIRD"/>
    <s v="Instagram"/>
    <n v="149.99"/>
    <n v="1"/>
    <s v="Completed"/>
    <x v="5"/>
    <x v="0"/>
    <m/>
    <m/>
    <m/>
    <m/>
    <m/>
    <n v="0"/>
    <n v="0"/>
    <n v="0"/>
    <n v="149.99"/>
  </r>
  <r>
    <s v="01/06/2024"/>
    <s v="GA"/>
    <m/>
    <s v="TikTok"/>
    <n v="199.99"/>
    <n v="4"/>
    <s v="Completed"/>
    <x v="5"/>
    <x v="2"/>
    <m/>
    <m/>
    <m/>
    <m/>
    <m/>
    <n v="0"/>
    <n v="0"/>
    <n v="0"/>
    <n v="799.96"/>
  </r>
  <r>
    <s v="01/06/2024"/>
    <s v="GA"/>
    <s v="VIBES24"/>
    <s v="Instagram"/>
    <n v="212.49"/>
    <n v="1"/>
    <s v="Completed"/>
    <x v="5"/>
    <x v="0"/>
    <m/>
    <m/>
    <m/>
    <m/>
    <m/>
    <n v="0"/>
    <n v="0"/>
    <n v="0"/>
    <n v="212.49"/>
  </r>
  <r>
    <s v="01/06/2024"/>
    <s v="GA"/>
    <s v="EARLYBIRD"/>
    <s v="Instagram"/>
    <n v="149.99"/>
    <n v="1"/>
    <s v="Completed"/>
    <x v="5"/>
    <x v="0"/>
    <m/>
    <m/>
    <m/>
    <m/>
    <m/>
    <n v="0"/>
    <n v="0"/>
    <n v="0"/>
    <n v="149.99"/>
  </r>
  <r>
    <s v="01/06/2024"/>
    <s v="GA"/>
    <s v="EARLYBIRD"/>
    <s v="Instagram"/>
    <n v="149.99"/>
    <n v="2"/>
    <s v="Completed"/>
    <x v="5"/>
    <x v="0"/>
    <m/>
    <m/>
    <m/>
    <m/>
    <m/>
    <n v="0"/>
    <n v="0"/>
    <n v="0"/>
    <n v="299.98"/>
  </r>
  <r>
    <s v="01/06/2024"/>
    <s v="GA"/>
    <s v="EARLYBIRD"/>
    <s v="Spotify"/>
    <n v="149.99"/>
    <n v="1"/>
    <s v="Completed"/>
    <x v="5"/>
    <x v="3"/>
    <m/>
    <m/>
    <m/>
    <m/>
    <m/>
    <n v="0"/>
    <n v="0"/>
    <n v="0"/>
    <n v="149.99"/>
  </r>
  <r>
    <s v="01/06/2024"/>
    <s v="GA"/>
    <s v="CAMPLIFE"/>
    <s v="TikTok"/>
    <n v="169.99"/>
    <n v="1"/>
    <s v="Completed"/>
    <x v="5"/>
    <x v="2"/>
    <m/>
    <m/>
    <m/>
    <m/>
    <m/>
    <n v="0"/>
    <n v="0"/>
    <n v="0"/>
    <n v="169.99"/>
  </r>
  <r>
    <s v="01/06/2024"/>
    <s v="GA"/>
    <s v="STUDENT24"/>
    <s v="Spotify"/>
    <n v="199.99"/>
    <n v="4"/>
    <s v="Completed"/>
    <x v="5"/>
    <x v="3"/>
    <m/>
    <m/>
    <m/>
    <m/>
    <m/>
    <n v="0"/>
    <n v="0"/>
    <n v="0"/>
    <n v="799.96"/>
  </r>
  <r>
    <s v="01/06/2024"/>
    <m/>
    <s v="SOUNDCLUB"/>
    <s v="TikTok"/>
    <n v="179.99"/>
    <n v="3"/>
    <s v="Completed"/>
    <x v="5"/>
    <x v="2"/>
    <m/>
    <m/>
    <m/>
    <m/>
    <m/>
    <n v="0"/>
    <n v="0"/>
    <n v="0"/>
    <n v="539.97"/>
  </r>
  <r>
    <s v="01/06/2024"/>
    <s v="GA"/>
    <s v="VIBES24"/>
    <s v="Instagram"/>
    <n v="212.49"/>
    <n v="1"/>
    <s v="Completed"/>
    <x v="5"/>
    <x v="0"/>
    <m/>
    <m/>
    <m/>
    <m/>
    <m/>
    <n v="0"/>
    <n v="0"/>
    <n v="0"/>
    <n v="212.49"/>
  </r>
  <r>
    <s v="01/06/2024"/>
    <s v="GA"/>
    <s v="SOUNDCLUB"/>
    <s v="Instagram"/>
    <n v="179.99"/>
    <n v="1"/>
    <s v="Completed"/>
    <x v="5"/>
    <x v="0"/>
    <m/>
    <m/>
    <m/>
    <m/>
    <m/>
    <n v="0"/>
    <n v="0"/>
    <n v="0"/>
    <n v="179.99"/>
  </r>
  <r>
    <s v="01/06/2024"/>
    <s v="GA"/>
    <s v="SOUNDCLUB"/>
    <s v="Instagram"/>
    <n v="224.99"/>
    <n v="1"/>
    <s v="Completed"/>
    <x v="5"/>
    <x v="0"/>
    <m/>
    <m/>
    <m/>
    <m/>
    <m/>
    <n v="0"/>
    <n v="0"/>
    <n v="0"/>
    <n v="224.99"/>
  </r>
  <r>
    <s v="01/06/2024"/>
    <s v="GA"/>
    <s v="EARLYBIRD"/>
    <s v="Instagram"/>
    <n v="149.99"/>
    <n v="1"/>
    <s v="Completed"/>
    <x v="5"/>
    <x v="0"/>
    <m/>
    <m/>
    <m/>
    <m/>
    <m/>
    <n v="0"/>
    <n v="0"/>
    <n v="0"/>
    <n v="149.99"/>
  </r>
  <r>
    <s v="01/06/2024"/>
    <s v="GA"/>
    <s v="SOUNDCLUB"/>
    <s v="Spotify"/>
    <n v="179.99"/>
    <n v="2"/>
    <s v="Completed"/>
    <x v="5"/>
    <x v="3"/>
    <m/>
    <m/>
    <m/>
    <m/>
    <m/>
    <n v="0"/>
    <n v="0"/>
    <n v="0"/>
    <n v="359.98"/>
  </r>
  <r>
    <s v="01/06/2024"/>
    <s v="VIP"/>
    <s v="SOUNDCLUB"/>
    <s v="TikTok"/>
    <n v="359.99"/>
    <n v="1"/>
    <s v="Completed"/>
    <x v="5"/>
    <x v="2"/>
    <m/>
    <m/>
    <m/>
    <m/>
    <m/>
    <n v="0"/>
    <n v="0"/>
    <n v="0"/>
    <n v="359.99"/>
  </r>
  <r>
    <s v="01/06/2024"/>
    <s v="GA"/>
    <s v="EARLYBIRD"/>
    <s v="Spotify"/>
    <n v="187.49"/>
    <n v="1"/>
    <s v="Completed"/>
    <x v="5"/>
    <x v="3"/>
    <m/>
    <m/>
    <m/>
    <m/>
    <m/>
    <n v="0"/>
    <n v="0"/>
    <n v="0"/>
    <n v="187.49"/>
  </r>
  <r>
    <s v="01/06/2024"/>
    <s v="GA"/>
    <s v="VIBES24"/>
    <s v="Instagram"/>
    <n v="169.99"/>
    <n v="1"/>
    <s v="Completed"/>
    <x v="5"/>
    <x v="0"/>
    <m/>
    <m/>
    <m/>
    <m/>
    <m/>
    <n v="0"/>
    <n v="0"/>
    <n v="0"/>
    <n v="169.99"/>
  </r>
  <r>
    <s v="01/06/2024"/>
    <s v="VIP"/>
    <s v="STUDENT24"/>
    <s v="Instagram"/>
    <n v="319.99"/>
    <n v="2"/>
    <s v="Completed"/>
    <x v="5"/>
    <x v="0"/>
    <m/>
    <m/>
    <m/>
    <m/>
    <m/>
    <n v="0"/>
    <n v="0"/>
    <n v="0"/>
    <n v="639.98"/>
  </r>
  <r>
    <s v="01/06/2024"/>
    <s v="GA"/>
    <s v="CAMPLIFE"/>
    <s v="Instagram"/>
    <n v="212.49"/>
    <n v="2"/>
    <s v="Completed"/>
    <x v="5"/>
    <x v="0"/>
    <m/>
    <m/>
    <m/>
    <m/>
    <m/>
    <n v="0"/>
    <n v="0"/>
    <n v="0"/>
    <n v="424.98"/>
  </r>
  <r>
    <s v="01/06/2024"/>
    <s v="GA"/>
    <s v="EARLYBIRD"/>
    <s v="Instagram"/>
    <n v="149.99"/>
    <n v="1"/>
    <s v="Completed"/>
    <x v="5"/>
    <x v="0"/>
    <m/>
    <m/>
    <m/>
    <m/>
    <m/>
    <n v="0"/>
    <n v="0"/>
    <n v="0"/>
    <n v="149.99"/>
  </r>
  <r>
    <s v="01/06/2024"/>
    <s v="GA"/>
    <s v="SOUNDCLUB"/>
    <s v="Instagram"/>
    <n v="179.99"/>
    <n v="2"/>
    <s v="Completed"/>
    <x v="5"/>
    <x v="0"/>
    <m/>
    <m/>
    <m/>
    <m/>
    <m/>
    <n v="0"/>
    <n v="0"/>
    <n v="0"/>
    <n v="359.98"/>
  </r>
  <r>
    <s v="01/06/2024"/>
    <s v="GA"/>
    <s v="STUDENT24"/>
    <s v="Blog"/>
    <n v="159.99"/>
    <n v="1"/>
    <s v="Completed"/>
    <x v="5"/>
    <x v="1"/>
    <m/>
    <m/>
    <m/>
    <m/>
    <m/>
    <n v="0"/>
    <n v="0"/>
    <n v="0"/>
    <n v="159.99"/>
  </r>
  <r>
    <s v="01/06/2024"/>
    <s v="GA"/>
    <s v="EARLYBIRD"/>
    <s v="Instagram"/>
    <n v="149.99"/>
    <n v="3"/>
    <s v="Completed"/>
    <x v="5"/>
    <x v="0"/>
    <m/>
    <m/>
    <m/>
    <m/>
    <m/>
    <n v="0"/>
    <n v="0"/>
    <n v="0"/>
    <n v="449.97"/>
  </r>
  <r>
    <s v="01/06/2024"/>
    <s v="GA"/>
    <m/>
    <s v="Blog"/>
    <n v="249.99"/>
    <n v="1"/>
    <s v="Completed"/>
    <x v="5"/>
    <x v="1"/>
    <m/>
    <m/>
    <m/>
    <m/>
    <m/>
    <n v="0"/>
    <n v="0"/>
    <n v="0"/>
    <n v="249.99"/>
  </r>
  <r>
    <s v="01/06/2024"/>
    <s v="GA"/>
    <s v="EARLYBIRD"/>
    <s v="Spotify"/>
    <n v="149.99"/>
    <n v="2"/>
    <s v="Completed"/>
    <x v="5"/>
    <x v="3"/>
    <m/>
    <m/>
    <m/>
    <m/>
    <m/>
    <n v="0"/>
    <n v="0"/>
    <n v="0"/>
    <n v="299.98"/>
  </r>
  <r>
    <s v="01/06/2024"/>
    <s v="GA"/>
    <s v="EARLYBIRD"/>
    <s v="Spotify"/>
    <n v="149.99"/>
    <n v="1"/>
    <s v="Completed"/>
    <x v="5"/>
    <x v="3"/>
    <m/>
    <m/>
    <m/>
    <m/>
    <m/>
    <n v="0"/>
    <n v="0"/>
    <n v="0"/>
    <n v="149.99"/>
  </r>
  <r>
    <s v="01/06/2024"/>
    <s v="VIP"/>
    <s v="EARLYBIRD"/>
    <s v="TikTok"/>
    <n v="299.99"/>
    <n v="1"/>
    <s v="Completed"/>
    <x v="5"/>
    <x v="2"/>
    <m/>
    <m/>
    <m/>
    <m/>
    <m/>
    <n v="0"/>
    <n v="0"/>
    <n v="0"/>
    <n v="299.99"/>
  </r>
  <r>
    <s v="01/06/2024"/>
    <s v="GA"/>
    <m/>
    <s v="TikTok"/>
    <n v="199.99"/>
    <n v="1"/>
    <s v="Completed"/>
    <x v="5"/>
    <x v="2"/>
    <m/>
    <m/>
    <m/>
    <m/>
    <m/>
    <n v="0"/>
    <n v="0"/>
    <n v="0"/>
    <n v="199.99"/>
  </r>
  <r>
    <s v="01/06/2024"/>
    <m/>
    <s v="CAMPLIFE"/>
    <s v="Spotify"/>
    <n v="169.99"/>
    <n v="1"/>
    <s v="Completed"/>
    <x v="5"/>
    <x v="3"/>
    <m/>
    <m/>
    <m/>
    <m/>
    <m/>
    <n v="0"/>
    <n v="0"/>
    <n v="0"/>
    <n v="169.99"/>
  </r>
  <r>
    <s v="01/06/2024"/>
    <s v="GA"/>
    <s v="EARLYBIRD"/>
    <s v="TikTok"/>
    <n v="187.49"/>
    <n v="2"/>
    <s v="Completed"/>
    <x v="5"/>
    <x v="2"/>
    <m/>
    <m/>
    <m/>
    <m/>
    <m/>
    <n v="0"/>
    <n v="0"/>
    <n v="0"/>
    <n v="374.98"/>
  </r>
  <r>
    <s v="01/06/2024"/>
    <s v="GA"/>
    <s v="EARLYBIRD"/>
    <s v="Instagram"/>
    <n v="149.99"/>
    <n v="1"/>
    <s v="Completed"/>
    <x v="5"/>
    <x v="0"/>
    <m/>
    <m/>
    <m/>
    <m/>
    <m/>
    <n v="0"/>
    <n v="0"/>
    <n v="0"/>
    <n v="149.99"/>
  </r>
  <r>
    <s v="01/06/2024"/>
    <s v="GA"/>
    <s v="SOUNDCLUB"/>
    <s v="Blog"/>
    <n v="179.99"/>
    <n v="1"/>
    <s v="Completed"/>
    <x v="5"/>
    <x v="1"/>
    <m/>
    <m/>
    <m/>
    <m/>
    <m/>
    <n v="0"/>
    <n v="0"/>
    <n v="0"/>
    <n v="179.99"/>
  </r>
  <r>
    <s v="01/06/2024"/>
    <s v="GA"/>
    <s v="EARLYBIRD"/>
    <s v="Blog"/>
    <n v="149.99"/>
    <n v="2"/>
    <s v="Completed"/>
    <x v="5"/>
    <x v="1"/>
    <m/>
    <m/>
    <m/>
    <m/>
    <m/>
    <n v="0"/>
    <n v="0"/>
    <n v="0"/>
    <n v="299.98"/>
  </r>
  <r>
    <s v="01/06/2024"/>
    <s v="GA"/>
    <s v="EARLYBIRD"/>
    <s v="TikTok"/>
    <n v="149.99"/>
    <n v="2"/>
    <s v="Completed"/>
    <x v="5"/>
    <x v="2"/>
    <m/>
    <m/>
    <m/>
    <m/>
    <m/>
    <n v="0"/>
    <n v="0"/>
    <n v="0"/>
    <n v="299.98"/>
  </r>
  <r>
    <s v="01/06/2024"/>
    <s v="GA"/>
    <s v="EARLYBIRD"/>
    <s v="Instagram"/>
    <n v="149.99"/>
    <n v="1"/>
    <s v="Completed"/>
    <x v="5"/>
    <x v="0"/>
    <m/>
    <m/>
    <m/>
    <m/>
    <m/>
    <n v="0"/>
    <n v="0"/>
    <n v="0"/>
    <n v="149.99"/>
  </r>
  <r>
    <s v="01/06/2024"/>
    <s v="VIP"/>
    <s v="SOUNDCLUB"/>
    <s v="Instagram"/>
    <n v="359.99"/>
    <n v="1"/>
    <s v="Completed"/>
    <x v="5"/>
    <x v="0"/>
    <m/>
    <m/>
    <m/>
    <m/>
    <m/>
    <n v="0"/>
    <n v="0"/>
    <n v="0"/>
    <n v="359.99"/>
  </r>
  <r>
    <s v="01/06/2024"/>
    <s v="GA"/>
    <s v="EARLYBIRD"/>
    <s v="Instagram"/>
    <n v="149.99"/>
    <n v="3"/>
    <s v="Completed"/>
    <x v="5"/>
    <x v="0"/>
    <m/>
    <m/>
    <m/>
    <m/>
    <m/>
    <n v="0"/>
    <n v="0"/>
    <n v="0"/>
    <n v="449.97"/>
  </r>
  <r>
    <s v="01/06/2024"/>
    <s v="GA"/>
    <s v="EARLYBIRD"/>
    <s v="Instagram"/>
    <n v="149.99"/>
    <n v="2"/>
    <s v="Completed"/>
    <x v="5"/>
    <x v="0"/>
    <m/>
    <m/>
    <m/>
    <m/>
    <m/>
    <n v="0"/>
    <n v="0"/>
    <n v="0"/>
    <n v="299.98"/>
  </r>
  <r>
    <s v="01/06/2024"/>
    <s v="GA"/>
    <s v="SOUNDCLUB"/>
    <s v="Spotify"/>
    <n v="179.99"/>
    <n v="2"/>
    <s v="Completed"/>
    <x v="5"/>
    <x v="3"/>
    <m/>
    <m/>
    <m/>
    <m/>
    <m/>
    <n v="0"/>
    <n v="0"/>
    <n v="0"/>
    <n v="359.98"/>
  </r>
  <r>
    <s v="01/06/2024"/>
    <s v="VIP"/>
    <s v="EARLYBIRD"/>
    <s v="Instagram"/>
    <n v="299.99"/>
    <n v="1"/>
    <s v="Completed"/>
    <x v="5"/>
    <x v="0"/>
    <m/>
    <m/>
    <m/>
    <m/>
    <m/>
    <n v="0"/>
    <n v="0"/>
    <n v="0"/>
    <n v="299.99"/>
  </r>
  <r>
    <s v="01/06/2024"/>
    <s v="GA"/>
    <s v="EARLYBIRD"/>
    <s v="Instagram"/>
    <n v="187.49"/>
    <n v="3"/>
    <s v="Completed"/>
    <x v="5"/>
    <x v="0"/>
    <m/>
    <m/>
    <m/>
    <m/>
    <m/>
    <n v="0"/>
    <n v="0"/>
    <n v="0"/>
    <n v="562.47"/>
  </r>
  <r>
    <s v="01/06/2024"/>
    <s v="VIP"/>
    <s v="EARLYBIRD"/>
    <s v="Spotify"/>
    <n v="299.99"/>
    <n v="2"/>
    <s v="Completed"/>
    <x v="5"/>
    <x v="3"/>
    <m/>
    <m/>
    <m/>
    <m/>
    <m/>
    <n v="0"/>
    <n v="0"/>
    <n v="0"/>
    <n v="599.98"/>
  </r>
  <r>
    <s v="01/06/2024"/>
    <s v="GA"/>
    <s v="EARLYBIRD"/>
    <s v="Instagram"/>
    <n v="187.49"/>
    <n v="1"/>
    <s v="Completed"/>
    <x v="5"/>
    <x v="0"/>
    <m/>
    <m/>
    <m/>
    <m/>
    <m/>
    <n v="0"/>
    <n v="0"/>
    <n v="0"/>
    <n v="187.49"/>
  </r>
  <r>
    <s v="01/06/2024"/>
    <s v="GA"/>
    <s v="EARLYBIRD"/>
    <s v="Spotify"/>
    <n v="149.99"/>
    <n v="1"/>
    <s v="Completed"/>
    <x v="5"/>
    <x v="3"/>
    <m/>
    <m/>
    <m/>
    <m/>
    <m/>
    <n v="0"/>
    <n v="0"/>
    <n v="0"/>
    <n v="149.99"/>
  </r>
  <r>
    <s v="01/06/2024"/>
    <s v="GA"/>
    <s v="EARLYBIRD"/>
    <s v="Instagram"/>
    <n v="149.99"/>
    <n v="1"/>
    <s v="Completed"/>
    <x v="5"/>
    <x v="0"/>
    <m/>
    <m/>
    <m/>
    <m/>
    <m/>
    <n v="0"/>
    <n v="0"/>
    <n v="0"/>
    <n v="149.99"/>
  </r>
  <r>
    <s v="01/06/2024"/>
    <s v="VIP"/>
    <s v="CAMPLIFE"/>
    <s v="TikTok"/>
    <n v="339.99"/>
    <n v="3"/>
    <s v="Completed"/>
    <x v="5"/>
    <x v="2"/>
    <m/>
    <m/>
    <m/>
    <m/>
    <m/>
    <n v="0"/>
    <n v="0"/>
    <n v="0"/>
    <n v="1019.97"/>
  </r>
  <r>
    <s v="01/06/2024"/>
    <s v="GA"/>
    <m/>
    <s v="Instagram"/>
    <n v="199.99"/>
    <n v="1"/>
    <s v="Completed"/>
    <x v="5"/>
    <x v="0"/>
    <m/>
    <m/>
    <m/>
    <m/>
    <m/>
    <n v="0"/>
    <n v="0"/>
    <n v="0"/>
    <n v="199.99"/>
  </r>
  <r>
    <s v="01/06/2024"/>
    <s v="GA"/>
    <s v="STUDENT24"/>
    <s v="Spotify"/>
    <n v="159.99"/>
    <n v="2"/>
    <s v="Completed"/>
    <x v="5"/>
    <x v="3"/>
    <m/>
    <m/>
    <m/>
    <m/>
    <m/>
    <n v="0"/>
    <n v="0"/>
    <n v="0"/>
    <n v="319.98"/>
  </r>
  <r>
    <s v="01/06/2024"/>
    <s v="GA"/>
    <s v="EARLYBIRD"/>
    <s v="Instagram"/>
    <n v="149.99"/>
    <n v="1"/>
    <s v="Completed"/>
    <x v="5"/>
    <x v="0"/>
    <m/>
    <m/>
    <m/>
    <m/>
    <m/>
    <n v="0"/>
    <n v="0"/>
    <n v="0"/>
    <n v="149.99"/>
  </r>
  <r>
    <s v="01/06/2024"/>
    <s v="GA"/>
    <m/>
    <s v="Blog"/>
    <n v="199.99"/>
    <n v="2"/>
    <s v="Completed"/>
    <x v="5"/>
    <x v="1"/>
    <m/>
    <m/>
    <m/>
    <m/>
    <m/>
    <n v="0"/>
    <n v="0"/>
    <n v="0"/>
    <n v="399.98"/>
  </r>
  <r>
    <s v="01/06/2024"/>
    <s v="GA"/>
    <s v="EARLYBIRD"/>
    <s v="Instagram"/>
    <n v="149.99"/>
    <n v="1"/>
    <s v="Completed"/>
    <x v="5"/>
    <x v="0"/>
    <m/>
    <m/>
    <m/>
    <m/>
    <m/>
    <n v="0"/>
    <n v="0"/>
    <n v="0"/>
    <n v="149.99"/>
  </r>
  <r>
    <s v="01/06/2024"/>
    <s v="GA"/>
    <s v="VIBES24"/>
    <s v="Instagram"/>
    <n v="212.49"/>
    <n v="1"/>
    <s v="Completed"/>
    <x v="5"/>
    <x v="0"/>
    <m/>
    <m/>
    <m/>
    <m/>
    <m/>
    <n v="0"/>
    <n v="0"/>
    <n v="0"/>
    <n v="212.49"/>
  </r>
  <r>
    <s v="01/06/2024"/>
    <s v="VIP"/>
    <s v="EARLYBIRD"/>
    <s v="Spotify"/>
    <n v="299.99"/>
    <n v="2"/>
    <s v="Completed"/>
    <x v="5"/>
    <x v="3"/>
    <m/>
    <m/>
    <m/>
    <m/>
    <m/>
    <n v="0"/>
    <n v="0"/>
    <n v="0"/>
    <n v="599.98"/>
  </r>
  <r>
    <s v="01/06/2024"/>
    <s v="GA"/>
    <s v="STUDENT24"/>
    <s v="Blog"/>
    <n v="199.99"/>
    <n v="1"/>
    <s v="Completed"/>
    <x v="5"/>
    <x v="1"/>
    <m/>
    <m/>
    <m/>
    <m/>
    <m/>
    <n v="0"/>
    <n v="0"/>
    <n v="0"/>
    <n v="199.99"/>
  </r>
  <r>
    <s v="01/06/2024"/>
    <s v="GA"/>
    <s v="EARLYBIRD"/>
    <s v="Spotify"/>
    <n v="149.99"/>
    <n v="1"/>
    <s v="Completed"/>
    <x v="5"/>
    <x v="3"/>
    <m/>
    <m/>
    <m/>
    <m/>
    <m/>
    <n v="0"/>
    <n v="0"/>
    <n v="0"/>
    <n v="149.99"/>
  </r>
  <r>
    <s v="01/06/2024"/>
    <s v="GA"/>
    <s v="CAMPLIFE"/>
    <s v="Blog"/>
    <n v="212.49"/>
    <n v="2"/>
    <s v="Completed"/>
    <x v="5"/>
    <x v="1"/>
    <m/>
    <m/>
    <m/>
    <m/>
    <m/>
    <n v="0"/>
    <n v="0"/>
    <n v="0"/>
    <n v="424.98"/>
  </r>
  <r>
    <s v="01/06/2024"/>
    <s v="GA"/>
    <s v="SOUNDCLUB"/>
    <s v="TikTok"/>
    <n v="179.99"/>
    <n v="4"/>
    <s v="Completed"/>
    <x v="5"/>
    <x v="2"/>
    <m/>
    <m/>
    <m/>
    <m/>
    <m/>
    <n v="0"/>
    <n v="0"/>
    <n v="0"/>
    <n v="719.96"/>
  </r>
  <r>
    <s v="01/06/2024"/>
    <s v="GA"/>
    <s v="SOUNDCLUB"/>
    <s v="Instagram"/>
    <n v="179.99"/>
    <n v="2"/>
    <s v="Completed"/>
    <x v="5"/>
    <x v="0"/>
    <m/>
    <m/>
    <m/>
    <m/>
    <m/>
    <n v="0"/>
    <n v="0"/>
    <n v="0"/>
    <n v="359.98"/>
  </r>
  <r>
    <s v="01/06/2024"/>
    <m/>
    <s v="EARLYBIRD"/>
    <s v="Instagram"/>
    <n v="149.99"/>
    <n v="1"/>
    <s v="Completed"/>
    <x v="5"/>
    <x v="0"/>
    <m/>
    <m/>
    <m/>
    <m/>
    <m/>
    <n v="0"/>
    <n v="0"/>
    <n v="0"/>
    <n v="149.99"/>
  </r>
  <r>
    <s v="01/06/2024"/>
    <s v="GA"/>
    <s v="SOUNDCLUB"/>
    <s v="Instagram"/>
    <n v="179.99"/>
    <n v="3"/>
    <s v="Completed"/>
    <x v="5"/>
    <x v="0"/>
    <m/>
    <m/>
    <m/>
    <m/>
    <m/>
    <n v="0"/>
    <n v="0"/>
    <n v="0"/>
    <n v="539.97"/>
  </r>
  <r>
    <s v="01/06/2024"/>
    <s v="GA"/>
    <s v="EARLYBIRD"/>
    <s v="TikTok"/>
    <n v="187.49"/>
    <n v="2"/>
    <s v="Completed"/>
    <x v="5"/>
    <x v="2"/>
    <m/>
    <m/>
    <m/>
    <m/>
    <m/>
    <n v="0"/>
    <n v="0"/>
    <n v="0"/>
    <n v="374.98"/>
  </r>
  <r>
    <s v="01/06/2024"/>
    <s v="GA"/>
    <s v="EARLYBIRD"/>
    <s v="Spotify"/>
    <n v="149.99"/>
    <n v="1"/>
    <s v="Completed"/>
    <x v="5"/>
    <x v="3"/>
    <m/>
    <m/>
    <m/>
    <m/>
    <m/>
    <n v="0"/>
    <n v="0"/>
    <n v="0"/>
    <n v="149.99"/>
  </r>
  <r>
    <s v="01/06/2024"/>
    <s v="GA"/>
    <s v="EARLYBIRD"/>
    <s v="Spotify"/>
    <n v="149.99"/>
    <n v="1"/>
    <s v="Completed"/>
    <x v="5"/>
    <x v="3"/>
    <m/>
    <m/>
    <m/>
    <m/>
    <m/>
    <n v="0"/>
    <n v="0"/>
    <n v="0"/>
    <n v="149.99"/>
  </r>
  <r>
    <s v="01/06/2024"/>
    <s v="GA"/>
    <s v="EARLYBIRD"/>
    <s v="Spotify"/>
    <n v="149.99"/>
    <n v="2"/>
    <s v="Completed"/>
    <x v="5"/>
    <x v="3"/>
    <m/>
    <m/>
    <m/>
    <m/>
    <m/>
    <n v="0"/>
    <n v="0"/>
    <n v="0"/>
    <n v="299.98"/>
  </r>
  <r>
    <s v="01/06/2024"/>
    <s v="GA"/>
    <s v="SOUNDCLUB"/>
    <s v="Spotify"/>
    <n v="179.99"/>
    <n v="3"/>
    <s v="Completed"/>
    <x v="5"/>
    <x v="3"/>
    <m/>
    <m/>
    <m/>
    <m/>
    <m/>
    <n v="0"/>
    <n v="0"/>
    <n v="0"/>
    <n v="539.97"/>
  </r>
  <r>
    <s v="01/06/2024"/>
    <s v="GA"/>
    <s v="EARLYBIRD"/>
    <s v="Instagram"/>
    <n v="149.99"/>
    <n v="3"/>
    <s v="Completed"/>
    <x v="5"/>
    <x v="0"/>
    <m/>
    <m/>
    <m/>
    <m/>
    <m/>
    <n v="0"/>
    <n v="0"/>
    <n v="0"/>
    <n v="449.97"/>
  </r>
  <r>
    <s v="01/06/2024"/>
    <s v="GA"/>
    <m/>
    <s v="TikTok"/>
    <n v="199.99"/>
    <n v="2"/>
    <s v="Completed"/>
    <x v="5"/>
    <x v="2"/>
    <m/>
    <m/>
    <m/>
    <m/>
    <m/>
    <n v="0"/>
    <n v="0"/>
    <n v="0"/>
    <n v="399.98"/>
  </r>
  <r>
    <s v="01/06/2024"/>
    <s v="GA"/>
    <s v="SOUNDCLUB"/>
    <s v="Blog"/>
    <n v="179.99"/>
    <n v="1"/>
    <s v="Completed"/>
    <x v="5"/>
    <x v="1"/>
    <m/>
    <m/>
    <m/>
    <m/>
    <m/>
    <n v="0"/>
    <n v="0"/>
    <n v="0"/>
    <n v="179.99"/>
  </r>
  <r>
    <s v="01/06/2024"/>
    <s v="GA"/>
    <s v="EARLYBIRD"/>
    <s v="TikTok"/>
    <n v="149.99"/>
    <n v="1"/>
    <s v="Completed"/>
    <x v="5"/>
    <x v="2"/>
    <m/>
    <m/>
    <m/>
    <m/>
    <m/>
    <n v="0"/>
    <n v="0"/>
    <n v="0"/>
    <n v="149.99"/>
  </r>
  <r>
    <s v="01/06/2024"/>
    <s v="GA"/>
    <s v="none"/>
    <s v="Blog"/>
    <n v="199.99"/>
    <n v="2"/>
    <s v="Completed"/>
    <x v="5"/>
    <x v="1"/>
    <m/>
    <m/>
    <m/>
    <m/>
    <m/>
    <n v="0"/>
    <n v="0"/>
    <n v="0"/>
    <n v="399.98"/>
  </r>
  <r>
    <s v="01/06/2024"/>
    <s v="GA"/>
    <s v="STUDENT24"/>
    <s v="TikTok"/>
    <n v="199.99"/>
    <n v="2"/>
    <s v="Completed"/>
    <x v="5"/>
    <x v="2"/>
    <m/>
    <m/>
    <m/>
    <m/>
    <m/>
    <n v="0"/>
    <n v="0"/>
    <n v="0"/>
    <n v="399.98"/>
  </r>
  <r>
    <s v="01/06/2024"/>
    <m/>
    <s v="EARLYBIRD"/>
    <s v="Spotify"/>
    <n v="149.99"/>
    <n v="1"/>
    <s v="Completed"/>
    <x v="5"/>
    <x v="3"/>
    <m/>
    <m/>
    <m/>
    <m/>
    <m/>
    <n v="0"/>
    <n v="0"/>
    <n v="0"/>
    <n v="149.99"/>
  </r>
  <r>
    <s v="01/06/2024"/>
    <s v="VIP"/>
    <s v="VIBES24"/>
    <s v="Instagram"/>
    <n v="339.99"/>
    <n v="3"/>
    <s v="Completed"/>
    <x v="5"/>
    <x v="0"/>
    <m/>
    <m/>
    <m/>
    <m/>
    <m/>
    <n v="0"/>
    <n v="0"/>
    <n v="0"/>
    <n v="1019.97"/>
  </r>
  <r>
    <s v="01/06/2024"/>
    <s v="GA"/>
    <s v="STUDENT24"/>
    <s v="TikTok"/>
    <n v="159.99"/>
    <n v="1"/>
    <s v="Completed"/>
    <x v="5"/>
    <x v="2"/>
    <m/>
    <m/>
    <m/>
    <m/>
    <m/>
    <n v="0"/>
    <n v="0"/>
    <n v="0"/>
    <n v="159.99"/>
  </r>
  <r>
    <s v="01/06/2024"/>
    <s v="GA"/>
    <s v="CAMPLIFE"/>
    <s v="Spotify"/>
    <n v="169.99"/>
    <n v="4"/>
    <s v="Completed"/>
    <x v="5"/>
    <x v="3"/>
    <m/>
    <m/>
    <m/>
    <m/>
    <m/>
    <n v="0"/>
    <n v="0"/>
    <n v="0"/>
    <n v="679.96"/>
  </r>
  <r>
    <s v="01/06/2024"/>
    <s v="GA"/>
    <s v="SOUNDCLUB"/>
    <s v="Spotify"/>
    <n v="179.99"/>
    <n v="2"/>
    <s v="Completed"/>
    <x v="5"/>
    <x v="3"/>
    <m/>
    <m/>
    <m/>
    <m/>
    <m/>
    <n v="0"/>
    <n v="0"/>
    <n v="0"/>
    <n v="359.98"/>
  </r>
  <r>
    <s v="01/06/2024"/>
    <s v="GA"/>
    <s v="STUDENT24"/>
    <s v="Blog"/>
    <n v="159.99"/>
    <n v="2"/>
    <s v="Completed"/>
    <x v="5"/>
    <x v="1"/>
    <m/>
    <m/>
    <m/>
    <m/>
    <m/>
    <n v="0"/>
    <n v="0"/>
    <n v="0"/>
    <n v="319.98"/>
  </r>
  <r>
    <s v="01/06/2024"/>
    <s v="GA"/>
    <s v="VIBES24"/>
    <s v="Instagram"/>
    <n v="169.99"/>
    <n v="1"/>
    <s v="Completed"/>
    <x v="5"/>
    <x v="0"/>
    <m/>
    <m/>
    <m/>
    <m/>
    <m/>
    <n v="0"/>
    <n v="0"/>
    <n v="0"/>
    <n v="169.99"/>
  </r>
  <r>
    <s v="01/06/2024"/>
    <s v="GA"/>
    <s v="CAMPLIFE"/>
    <s v="TikTok"/>
    <n v="169.99"/>
    <n v="1"/>
    <s v="Completed"/>
    <x v="5"/>
    <x v="2"/>
    <m/>
    <m/>
    <m/>
    <m/>
    <m/>
    <n v="0"/>
    <n v="0"/>
    <n v="0"/>
    <n v="169.99"/>
  </r>
  <r>
    <s v="01/06/2024"/>
    <s v="GA"/>
    <s v="EARLYBIRD"/>
    <s v="Instagram"/>
    <n v="187.49"/>
    <n v="2"/>
    <s v="Completed"/>
    <x v="5"/>
    <x v="0"/>
    <m/>
    <m/>
    <m/>
    <m/>
    <m/>
    <n v="0"/>
    <n v="0"/>
    <n v="0"/>
    <n v="374.98"/>
  </r>
  <r>
    <s v="01/06/2024"/>
    <s v="GA"/>
    <s v="STUDENT24"/>
    <s v="TikTok"/>
    <n v="159.99"/>
    <n v="2"/>
    <s v="Completed"/>
    <x v="5"/>
    <x v="2"/>
    <m/>
    <m/>
    <m/>
    <m/>
    <m/>
    <n v="0"/>
    <n v="0"/>
    <n v="0"/>
    <n v="319.98"/>
  </r>
  <r>
    <s v="01/06/2024"/>
    <s v="GA"/>
    <s v="EARLYBIRD"/>
    <s v="Instagram"/>
    <n v="149.99"/>
    <n v="1"/>
    <s v="Completed"/>
    <x v="5"/>
    <x v="0"/>
    <m/>
    <m/>
    <m/>
    <m/>
    <m/>
    <n v="0"/>
    <n v="0"/>
    <n v="0"/>
    <n v="149.99"/>
  </r>
  <r>
    <s v="01/06/2024"/>
    <s v="GA"/>
    <s v="EARLYBIRD"/>
    <s v="Instagram"/>
    <n v="149.99"/>
    <n v="2"/>
    <s v="Completed"/>
    <x v="5"/>
    <x v="0"/>
    <m/>
    <m/>
    <m/>
    <m/>
    <m/>
    <n v="0"/>
    <n v="0"/>
    <n v="0"/>
    <n v="299.98"/>
  </r>
  <r>
    <s v="01/06/2024"/>
    <s v="VIP"/>
    <s v="EARLYBIRD"/>
    <s v="Instagram"/>
    <n v="299.99"/>
    <n v="1"/>
    <s v="Completed"/>
    <x v="5"/>
    <x v="0"/>
    <m/>
    <m/>
    <m/>
    <m/>
    <m/>
    <n v="0"/>
    <n v="0"/>
    <n v="0"/>
    <n v="299.99"/>
  </r>
  <r>
    <s v="01/06/2024"/>
    <s v="GA"/>
    <s v="none"/>
    <s v="Instagram"/>
    <n v="199.99"/>
    <n v="1"/>
    <s v="Completed"/>
    <x v="5"/>
    <x v="0"/>
    <m/>
    <m/>
    <m/>
    <m/>
    <m/>
    <n v="0"/>
    <n v="0"/>
    <n v="0"/>
    <n v="199.99"/>
  </r>
  <r>
    <s v="01/06/2024"/>
    <s v="VIP"/>
    <m/>
    <s v="Blog"/>
    <n v="399.99"/>
    <n v="2"/>
    <s v="Completed"/>
    <x v="5"/>
    <x v="1"/>
    <m/>
    <m/>
    <m/>
    <m/>
    <m/>
    <n v="0"/>
    <n v="0"/>
    <n v="0"/>
    <n v="799.98"/>
  </r>
  <r>
    <s v="01/06/2024"/>
    <s v="GA"/>
    <s v="EARLYBIRD"/>
    <s v="TikTok"/>
    <n v="149.99"/>
    <n v="3"/>
    <s v="Completed"/>
    <x v="5"/>
    <x v="2"/>
    <m/>
    <m/>
    <m/>
    <m/>
    <m/>
    <n v="0"/>
    <n v="0"/>
    <n v="0"/>
    <n v="449.97"/>
  </r>
  <r>
    <s v="01/06/2024"/>
    <s v="GA"/>
    <s v="CAMPLIFE"/>
    <s v="Instagram"/>
    <n v="169.99"/>
    <n v="1"/>
    <s v="Completed"/>
    <x v="5"/>
    <x v="0"/>
    <m/>
    <m/>
    <m/>
    <m/>
    <m/>
    <n v="0"/>
    <n v="0"/>
    <n v="0"/>
    <n v="169.99"/>
  </r>
  <r>
    <s v="01/06/2024"/>
    <s v="GA"/>
    <s v="none"/>
    <s v="Instagram"/>
    <n v="249.99"/>
    <n v="2"/>
    <s v="Completed"/>
    <x v="5"/>
    <x v="0"/>
    <m/>
    <m/>
    <m/>
    <m/>
    <m/>
    <n v="0"/>
    <n v="0"/>
    <n v="0"/>
    <n v="499.98"/>
  </r>
  <r>
    <s v="01/06/2024"/>
    <s v="GA"/>
    <s v="EARLYBIRD"/>
    <s v="Instagram"/>
    <n v="149.99"/>
    <n v="2"/>
    <s v="Completed"/>
    <x v="5"/>
    <x v="0"/>
    <m/>
    <m/>
    <m/>
    <m/>
    <m/>
    <n v="0"/>
    <n v="0"/>
    <n v="0"/>
    <n v="299.98"/>
  </r>
  <r>
    <s v="01/06/2024"/>
    <s v="GA"/>
    <s v="VIBES24"/>
    <s v="Instagram"/>
    <n v="212.49"/>
    <n v="1"/>
    <s v="Completed"/>
    <x v="5"/>
    <x v="0"/>
    <m/>
    <m/>
    <m/>
    <m/>
    <m/>
    <n v="0"/>
    <n v="0"/>
    <n v="0"/>
    <n v="212.49"/>
  </r>
  <r>
    <s v="01/06/2024"/>
    <s v="GA"/>
    <s v="SOUNDCLUB"/>
    <s v="Spotify"/>
    <n v="179.99"/>
    <n v="2"/>
    <s v="Completed"/>
    <x v="5"/>
    <x v="3"/>
    <m/>
    <m/>
    <m/>
    <m/>
    <m/>
    <n v="0"/>
    <n v="0"/>
    <n v="0"/>
    <n v="359.98"/>
  </r>
  <r>
    <s v="01/07/2024"/>
    <s v="GA"/>
    <s v="STUDENT24"/>
    <s v="Spotify"/>
    <n v="199.99"/>
    <n v="2"/>
    <s v="Completed"/>
    <x v="6"/>
    <x v="3"/>
    <m/>
    <m/>
    <m/>
    <m/>
    <m/>
    <n v="0"/>
    <n v="0"/>
    <n v="0"/>
    <n v="399.98"/>
  </r>
  <r>
    <s v="01/07/2024"/>
    <s v="GA"/>
    <s v="SOUNDCLUB"/>
    <s v="Instagram"/>
    <n v="179.99"/>
    <n v="1"/>
    <s v="Completed"/>
    <x v="6"/>
    <x v="0"/>
    <m/>
    <m/>
    <m/>
    <m/>
    <m/>
    <n v="0"/>
    <n v="0"/>
    <n v="0"/>
    <n v="179.99"/>
  </r>
  <r>
    <s v="01/07/2024"/>
    <s v="GA"/>
    <s v="EARLYBIRD"/>
    <s v="Instagram"/>
    <n v="149.99"/>
    <n v="2"/>
    <s v="Completed"/>
    <x v="6"/>
    <x v="0"/>
    <m/>
    <m/>
    <m/>
    <m/>
    <m/>
    <n v="0"/>
    <n v="0"/>
    <n v="0"/>
    <n v="299.98"/>
  </r>
  <r>
    <s v="01/07/2024"/>
    <s v="GA"/>
    <s v="SOUNDCLUB"/>
    <s v="Blog"/>
    <n v="179.99"/>
    <n v="3"/>
    <s v="Completed"/>
    <x v="6"/>
    <x v="1"/>
    <s v="blog_promo"/>
    <n v="389.7"/>
    <n v="23212"/>
    <n v="433"/>
    <s v="texas"/>
    <n v="1.8654144408064795E-2"/>
    <n v="0.9"/>
    <n v="6.9284064665127024E-3"/>
    <n v="539.97"/>
  </r>
  <r>
    <s v="01/07/2024"/>
    <s v="GA"/>
    <s v="EARLYBIRD"/>
    <s v="Blog"/>
    <n v="149.99"/>
    <n v="1"/>
    <s v="Completed"/>
    <x v="6"/>
    <x v="1"/>
    <s v="blog_promo"/>
    <n v="389.7"/>
    <n v="23212"/>
    <n v="433"/>
    <s v="texas"/>
    <n v="1.8654144408064795E-2"/>
    <n v="0.9"/>
    <n v="2.3094688221709007E-3"/>
    <n v="149.99"/>
  </r>
  <r>
    <s v="01/07/2024"/>
    <s v="GA"/>
    <s v="VIBES24"/>
    <s v="Instagram"/>
    <n v="169.99"/>
    <n v="3"/>
    <s v="Completed"/>
    <x v="6"/>
    <x v="0"/>
    <m/>
    <m/>
    <m/>
    <m/>
    <m/>
    <n v="0"/>
    <n v="0"/>
    <n v="0"/>
    <n v="509.97"/>
  </r>
  <r>
    <s v="01/07/2024"/>
    <s v="GA"/>
    <s v="STUDENT24"/>
    <s v="Spotify"/>
    <n v="159.99"/>
    <n v="2"/>
    <s v="Completed"/>
    <x v="6"/>
    <x v="3"/>
    <m/>
    <m/>
    <m/>
    <m/>
    <m/>
    <n v="0"/>
    <n v="0"/>
    <n v="0"/>
    <n v="319.98"/>
  </r>
  <r>
    <s v="01/07/2024"/>
    <s v="GA"/>
    <s v="CAMPLIFE"/>
    <s v="Instagram"/>
    <n v="212.49"/>
    <n v="1"/>
    <s v="Completed"/>
    <x v="6"/>
    <x v="0"/>
    <m/>
    <m/>
    <m/>
    <m/>
    <m/>
    <n v="0"/>
    <n v="0"/>
    <n v="0"/>
    <n v="212.49"/>
  </r>
  <r>
    <s v="01/07/2024"/>
    <s v="GA"/>
    <s v="STUDENT24"/>
    <s v="Instagram"/>
    <n v="159.99"/>
    <n v="1"/>
    <s v="Completed"/>
    <x v="6"/>
    <x v="0"/>
    <m/>
    <m/>
    <m/>
    <m/>
    <m/>
    <n v="0"/>
    <n v="0"/>
    <n v="0"/>
    <n v="159.99"/>
  </r>
  <r>
    <s v="01/07/2024"/>
    <s v="GA"/>
    <s v="EARLYBIRD"/>
    <s v="TikTok"/>
    <n v="149.99"/>
    <n v="1"/>
    <s v="Completed"/>
    <x v="6"/>
    <x v="2"/>
    <m/>
    <m/>
    <m/>
    <m/>
    <m/>
    <n v="0"/>
    <n v="0"/>
    <n v="0"/>
    <n v="149.99"/>
  </r>
  <r>
    <s v="01/07/2024"/>
    <s v="GA"/>
    <s v="STUDENT24"/>
    <s v="Instagram"/>
    <n v="199.99"/>
    <n v="1"/>
    <s v="Completed"/>
    <x v="6"/>
    <x v="0"/>
    <m/>
    <m/>
    <m/>
    <m/>
    <m/>
    <n v="0"/>
    <n v="0"/>
    <n v="0"/>
    <n v="199.99"/>
  </r>
  <r>
    <s v="01/07/2024"/>
    <s v="GA"/>
    <s v="STUDENT24"/>
    <s v="TikTok"/>
    <n v="159.99"/>
    <n v="1"/>
    <s v="Completed"/>
    <x v="6"/>
    <x v="2"/>
    <m/>
    <m/>
    <m/>
    <m/>
    <m/>
    <n v="0"/>
    <n v="0"/>
    <n v="0"/>
    <n v="159.99"/>
  </r>
  <r>
    <s v="01/07/2024"/>
    <s v="GA"/>
    <s v="CAMPLIFE"/>
    <s v="Spotify"/>
    <n v="169.99"/>
    <n v="1"/>
    <s v="Completed"/>
    <x v="6"/>
    <x v="3"/>
    <m/>
    <m/>
    <m/>
    <m/>
    <m/>
    <n v="0"/>
    <n v="0"/>
    <n v="0"/>
    <n v="169.99"/>
  </r>
  <r>
    <s v="01/07/2024"/>
    <s v="VIP"/>
    <s v="CAMPLIFE"/>
    <s v="TikTok"/>
    <n v="339.99"/>
    <n v="4"/>
    <s v="Completed"/>
    <x v="6"/>
    <x v="2"/>
    <m/>
    <m/>
    <m/>
    <m/>
    <m/>
    <n v="0"/>
    <n v="0"/>
    <n v="0"/>
    <n v="1359.96"/>
  </r>
  <r>
    <s v="01/07/2024"/>
    <s v="VIP"/>
    <s v="EARLYBIRD"/>
    <s v="Instagram"/>
    <n v="299.99"/>
    <n v="4"/>
    <s v="Completed"/>
    <x v="6"/>
    <x v="0"/>
    <m/>
    <m/>
    <m/>
    <m/>
    <m/>
    <n v="0"/>
    <n v="0"/>
    <n v="0"/>
    <n v="1199.96"/>
  </r>
  <r>
    <s v="01/07/2024"/>
    <s v="GA"/>
    <s v="EARLYBIRD"/>
    <s v="Spotify"/>
    <n v="187.49"/>
    <n v="1"/>
    <s v="Completed"/>
    <x v="6"/>
    <x v="3"/>
    <m/>
    <m/>
    <m/>
    <m/>
    <m/>
    <n v="0"/>
    <n v="0"/>
    <n v="0"/>
    <n v="187.49"/>
  </r>
  <r>
    <s v="01/07/2024"/>
    <s v="GA"/>
    <s v="EARLYBIRD"/>
    <s v="Spotify"/>
    <n v="187.49"/>
    <n v="1"/>
    <s v="Completed"/>
    <x v="6"/>
    <x v="3"/>
    <m/>
    <m/>
    <m/>
    <m/>
    <m/>
    <n v="0"/>
    <n v="0"/>
    <n v="0"/>
    <n v="187.49"/>
  </r>
  <r>
    <s v="01/07/2024"/>
    <s v="GA"/>
    <s v="EARLYBIRD"/>
    <s v="TikTok"/>
    <n v="149.99"/>
    <n v="1"/>
    <s v="Completed"/>
    <x v="6"/>
    <x v="2"/>
    <m/>
    <m/>
    <m/>
    <m/>
    <m/>
    <n v="0"/>
    <n v="0"/>
    <n v="0"/>
    <n v="149.99"/>
  </r>
  <r>
    <s v="01/07/2024"/>
    <s v="GA"/>
    <s v="EARLYBIRD"/>
    <s v="Spotify"/>
    <n v="187.49"/>
    <n v="1"/>
    <s v="Completed"/>
    <x v="6"/>
    <x v="3"/>
    <m/>
    <m/>
    <m/>
    <m/>
    <m/>
    <n v="0"/>
    <n v="0"/>
    <n v="0"/>
    <n v="187.49"/>
  </r>
  <r>
    <s v="01/07/2024"/>
    <s v="GA"/>
    <s v="SOUNDCLUB"/>
    <s v="Instagram"/>
    <n v="179.99"/>
    <n v="1"/>
    <s v="Completed"/>
    <x v="6"/>
    <x v="0"/>
    <m/>
    <m/>
    <m/>
    <m/>
    <m/>
    <n v="0"/>
    <n v="0"/>
    <n v="0"/>
    <n v="179.99"/>
  </r>
  <r>
    <s v="01/07/2024"/>
    <s v="GA"/>
    <s v="EARLYBIRD"/>
    <s v="Instagram"/>
    <n v="149.99"/>
    <n v="1"/>
    <s v="Completed"/>
    <x v="6"/>
    <x v="0"/>
    <m/>
    <m/>
    <m/>
    <m/>
    <m/>
    <n v="0"/>
    <n v="0"/>
    <n v="0"/>
    <n v="149.99"/>
  </r>
  <r>
    <s v="01/07/2024"/>
    <s v="GA"/>
    <s v="EARLYBIRD"/>
    <s v="Spotify"/>
    <n v="149.99"/>
    <n v="1"/>
    <s v="Completed"/>
    <x v="6"/>
    <x v="3"/>
    <m/>
    <m/>
    <m/>
    <m/>
    <m/>
    <n v="0"/>
    <n v="0"/>
    <n v="0"/>
    <n v="149.99"/>
  </r>
  <r>
    <s v="01/07/2024"/>
    <s v="GA"/>
    <s v="VIBES24"/>
    <s v="Spotify"/>
    <n v="169.99"/>
    <n v="1"/>
    <s v="Completed"/>
    <x v="6"/>
    <x v="3"/>
    <m/>
    <m/>
    <m/>
    <m/>
    <m/>
    <n v="0"/>
    <n v="0"/>
    <n v="0"/>
    <n v="169.99"/>
  </r>
  <r>
    <s v="01/07/2024"/>
    <s v="GA"/>
    <s v="EARLYBIRD"/>
    <s v="Instagram"/>
    <n v="149.99"/>
    <n v="1"/>
    <s v="Completed"/>
    <x v="6"/>
    <x v="0"/>
    <m/>
    <m/>
    <m/>
    <m/>
    <m/>
    <n v="0"/>
    <n v="0"/>
    <n v="0"/>
    <n v="149.99"/>
  </r>
  <r>
    <s v="01/07/2024"/>
    <s v="GA"/>
    <s v="EARLYBIRD"/>
    <s v="Spotify"/>
    <n v="187.49"/>
    <n v="1"/>
    <s v="Completed"/>
    <x v="6"/>
    <x v="3"/>
    <m/>
    <m/>
    <m/>
    <m/>
    <m/>
    <n v="0"/>
    <n v="0"/>
    <n v="0"/>
    <n v="187.49"/>
  </r>
  <r>
    <s v="01/07/2024"/>
    <s v="GA"/>
    <s v="SOUNDCLUB"/>
    <s v="Spotify"/>
    <n v="179.99"/>
    <n v="1"/>
    <s v="Completed"/>
    <x v="6"/>
    <x v="3"/>
    <m/>
    <m/>
    <m/>
    <m/>
    <m/>
    <n v="0"/>
    <n v="0"/>
    <n v="0"/>
    <n v="179.99"/>
  </r>
  <r>
    <s v="01/07/2024"/>
    <s v="GA"/>
    <s v="STUDENT24"/>
    <s v="Instagram"/>
    <n v="199.99"/>
    <n v="1"/>
    <s v="Completed"/>
    <x v="6"/>
    <x v="0"/>
    <m/>
    <m/>
    <m/>
    <m/>
    <m/>
    <n v="0"/>
    <n v="0"/>
    <n v="0"/>
    <n v="199.99"/>
  </r>
  <r>
    <s v="01/07/2024"/>
    <s v="GA"/>
    <s v="EARLYBIRD"/>
    <s v="Blog"/>
    <n v="149.99"/>
    <n v="2"/>
    <s v="Completed"/>
    <x v="6"/>
    <x v="1"/>
    <s v="blog_promo"/>
    <n v="389.7"/>
    <n v="23212"/>
    <n v="433"/>
    <s v="texas"/>
    <n v="1.8654144408064795E-2"/>
    <n v="0.9"/>
    <n v="4.6189376443418013E-3"/>
    <n v="299.98"/>
  </r>
  <r>
    <s v="01/07/2024"/>
    <s v="GA"/>
    <s v="EARLYBIRD"/>
    <s v="TikTok"/>
    <n v="187.49"/>
    <n v="2"/>
    <s v="Completed"/>
    <x v="6"/>
    <x v="2"/>
    <m/>
    <m/>
    <m/>
    <m/>
    <m/>
    <n v="0"/>
    <n v="0"/>
    <n v="0"/>
    <n v="374.98"/>
  </r>
  <r>
    <s v="01/07/2024"/>
    <s v="GA"/>
    <s v="EARLYBIRD"/>
    <s v="Spotify"/>
    <n v="149.99"/>
    <n v="1"/>
    <s v="Completed"/>
    <x v="6"/>
    <x v="3"/>
    <m/>
    <m/>
    <m/>
    <m/>
    <m/>
    <n v="0"/>
    <n v="0"/>
    <n v="0"/>
    <n v="149.99"/>
  </r>
  <r>
    <s v="01/07/2024"/>
    <s v="GA"/>
    <s v="EARLYBIRD"/>
    <s v="TikTok"/>
    <n v="149.99"/>
    <n v="1"/>
    <s v="Completed"/>
    <x v="6"/>
    <x v="2"/>
    <m/>
    <m/>
    <m/>
    <m/>
    <m/>
    <n v="0"/>
    <n v="0"/>
    <n v="0"/>
    <n v="149.99"/>
  </r>
  <r>
    <s v="01/07/2024"/>
    <s v="GA"/>
    <s v="none"/>
    <s v="Instagram"/>
    <n v="199.99"/>
    <n v="1"/>
    <s v="Completed"/>
    <x v="6"/>
    <x v="0"/>
    <m/>
    <m/>
    <m/>
    <m/>
    <m/>
    <n v="0"/>
    <n v="0"/>
    <n v="0"/>
    <n v="199.99"/>
  </r>
  <r>
    <s v="01/07/2024"/>
    <s v="GA"/>
    <m/>
    <s v="Instagram"/>
    <n v="199.99"/>
    <n v="1"/>
    <s v="Completed"/>
    <x v="6"/>
    <x v="0"/>
    <m/>
    <m/>
    <m/>
    <m/>
    <m/>
    <n v="0"/>
    <n v="0"/>
    <n v="0"/>
    <n v="199.99"/>
  </r>
  <r>
    <s v="01/07/2024"/>
    <s v="GA"/>
    <s v="CAMPLIFE"/>
    <s v="TikTok"/>
    <n v="212.49"/>
    <n v="3"/>
    <s v="Completed"/>
    <x v="6"/>
    <x v="2"/>
    <m/>
    <m/>
    <m/>
    <m/>
    <m/>
    <n v="0"/>
    <n v="0"/>
    <n v="0"/>
    <n v="637.47"/>
  </r>
  <r>
    <s v="01/07/2024"/>
    <s v="GA"/>
    <s v="VIBES24"/>
    <s v="TikTok"/>
    <n v="169.99"/>
    <n v="1"/>
    <s v="Completed"/>
    <x v="6"/>
    <x v="2"/>
    <m/>
    <m/>
    <m/>
    <m/>
    <m/>
    <n v="0"/>
    <n v="0"/>
    <n v="0"/>
    <n v="169.99"/>
  </r>
  <r>
    <s v="01/07/2024"/>
    <s v="GA"/>
    <s v="SOUNDCLUB"/>
    <s v="TikTok"/>
    <n v="179.99"/>
    <n v="1"/>
    <s v="Completed"/>
    <x v="6"/>
    <x v="2"/>
    <m/>
    <m/>
    <m/>
    <m/>
    <m/>
    <n v="0"/>
    <n v="0"/>
    <n v="0"/>
    <n v="179.99"/>
  </r>
  <r>
    <s v="01/07/2024"/>
    <s v="VIP"/>
    <s v="none"/>
    <s v="TikTok"/>
    <n v="399.99"/>
    <n v="1"/>
    <s v="Completed"/>
    <x v="6"/>
    <x v="2"/>
    <m/>
    <m/>
    <m/>
    <m/>
    <m/>
    <n v="0"/>
    <n v="0"/>
    <n v="0"/>
    <n v="399.99"/>
  </r>
  <r>
    <s v="01/07/2024"/>
    <s v="GA"/>
    <s v="EARLYBIRD"/>
    <s v="TikTok"/>
    <n v="149.99"/>
    <n v="1"/>
    <s v="Completed"/>
    <x v="6"/>
    <x v="2"/>
    <m/>
    <m/>
    <m/>
    <m/>
    <m/>
    <n v="0"/>
    <n v="0"/>
    <n v="0"/>
    <n v="149.99"/>
  </r>
  <r>
    <s v="01/07/2024"/>
    <s v="GA"/>
    <s v="SOUNDCLUB"/>
    <s v="Spotify"/>
    <n v="179.99"/>
    <n v="1"/>
    <s v="Completed"/>
    <x v="6"/>
    <x v="3"/>
    <m/>
    <m/>
    <m/>
    <m/>
    <m/>
    <n v="0"/>
    <n v="0"/>
    <n v="0"/>
    <n v="179.99"/>
  </r>
  <r>
    <s v="01/07/2024"/>
    <s v="GA"/>
    <s v="CAMPLIFE"/>
    <s v="Blog"/>
    <n v="212.49"/>
    <n v="1"/>
    <s v="Completed"/>
    <x v="6"/>
    <x v="1"/>
    <s v="blog_promo"/>
    <n v="389.7"/>
    <n v="23212"/>
    <n v="433"/>
    <s v="texas"/>
    <n v="1.8654144408064795E-2"/>
    <n v="0.9"/>
    <n v="2.3094688221709007E-3"/>
    <n v="212.49"/>
  </r>
  <r>
    <s v="01/07/2024"/>
    <s v="GA"/>
    <s v="SOUNDCLUB"/>
    <s v="Spotify"/>
    <n v="179.99"/>
    <n v="1"/>
    <s v="Completed"/>
    <x v="6"/>
    <x v="3"/>
    <m/>
    <m/>
    <m/>
    <m/>
    <m/>
    <n v="0"/>
    <n v="0"/>
    <n v="0"/>
    <n v="179.99"/>
  </r>
  <r>
    <s v="01/07/2024"/>
    <s v="GA"/>
    <m/>
    <s v="TikTok"/>
    <n v="199.99"/>
    <n v="1"/>
    <s v="Completed"/>
    <x v="6"/>
    <x v="2"/>
    <m/>
    <m/>
    <m/>
    <m/>
    <m/>
    <n v="0"/>
    <n v="0"/>
    <n v="0"/>
    <n v="199.99"/>
  </r>
  <r>
    <s v="01/07/2024"/>
    <s v="VIP"/>
    <s v="VIBES24"/>
    <s v="Spotify"/>
    <n v="339.99"/>
    <n v="2"/>
    <s v="Completed"/>
    <x v="6"/>
    <x v="3"/>
    <m/>
    <m/>
    <m/>
    <m/>
    <m/>
    <n v="0"/>
    <n v="0"/>
    <n v="0"/>
    <n v="679.98"/>
  </r>
  <r>
    <s v="01/07/2024"/>
    <s v="GA"/>
    <s v="EARLYBIRD"/>
    <s v="Blog"/>
    <n v="149.99"/>
    <n v="1"/>
    <s v="Completed"/>
    <x v="6"/>
    <x v="1"/>
    <s v="blog_promo"/>
    <n v="389.7"/>
    <n v="23212"/>
    <n v="433"/>
    <s v="texas"/>
    <n v="1.8654144408064795E-2"/>
    <n v="0.9"/>
    <n v="2.3094688221709007E-3"/>
    <n v="149.99"/>
  </r>
  <r>
    <s v="01/07/2024"/>
    <s v="GA"/>
    <s v="EARLYBIRD"/>
    <s v="TikTok"/>
    <n v="149.99"/>
    <n v="1"/>
    <s v="Completed"/>
    <x v="6"/>
    <x v="2"/>
    <m/>
    <m/>
    <m/>
    <m/>
    <m/>
    <n v="0"/>
    <n v="0"/>
    <n v="0"/>
    <n v="149.99"/>
  </r>
  <r>
    <s v="01/07/2024"/>
    <s v="GA"/>
    <s v="EARLYBIRD"/>
    <s v="Spotify"/>
    <n v="149.99"/>
    <n v="1"/>
    <s v="Completed"/>
    <x v="6"/>
    <x v="3"/>
    <m/>
    <m/>
    <m/>
    <m/>
    <m/>
    <n v="0"/>
    <n v="0"/>
    <n v="0"/>
    <n v="149.99"/>
  </r>
  <r>
    <s v="01/07/2024"/>
    <s v="GA"/>
    <s v="STUDENT24"/>
    <s v="Blog"/>
    <n v="199.99"/>
    <n v="1"/>
    <s v="Completed"/>
    <x v="6"/>
    <x v="1"/>
    <s v="blog_promo"/>
    <n v="389.7"/>
    <n v="23212"/>
    <n v="433"/>
    <s v="texas"/>
    <n v="1.8654144408064795E-2"/>
    <n v="0.9"/>
    <n v="2.3094688221709007E-3"/>
    <n v="199.99"/>
  </r>
  <r>
    <s v="01/07/2024"/>
    <s v="VIP"/>
    <s v="EARLYBIRD"/>
    <s v="Instagram"/>
    <n v="299.99"/>
    <n v="1"/>
    <s v="Completed"/>
    <x v="6"/>
    <x v="0"/>
    <m/>
    <m/>
    <m/>
    <m/>
    <m/>
    <n v="0"/>
    <n v="0"/>
    <n v="0"/>
    <n v="299.99"/>
  </r>
  <r>
    <s v="01/07/2024"/>
    <s v="VIP"/>
    <s v="EARLYBIRD"/>
    <s v="Spotify"/>
    <n v="299.99"/>
    <n v="1"/>
    <s v="Completed"/>
    <x v="6"/>
    <x v="3"/>
    <m/>
    <m/>
    <m/>
    <m/>
    <m/>
    <n v="0"/>
    <n v="0"/>
    <n v="0"/>
    <n v="299.99"/>
  </r>
  <r>
    <s v="01/07/2024"/>
    <s v="GA"/>
    <s v="STUDENT24"/>
    <s v="TikTok"/>
    <n v="199.99"/>
    <n v="2"/>
    <s v="Completed"/>
    <x v="6"/>
    <x v="2"/>
    <m/>
    <m/>
    <m/>
    <m/>
    <m/>
    <n v="0"/>
    <n v="0"/>
    <n v="0"/>
    <n v="399.98"/>
  </r>
  <r>
    <s v="01/07/2024"/>
    <s v="GA"/>
    <s v="VIBES24"/>
    <s v="Instagram"/>
    <n v="169.99"/>
    <n v="2"/>
    <s v="Completed"/>
    <x v="6"/>
    <x v="0"/>
    <m/>
    <m/>
    <m/>
    <m/>
    <m/>
    <n v="0"/>
    <n v="0"/>
    <n v="0"/>
    <n v="339.98"/>
  </r>
  <r>
    <s v="01/07/2024"/>
    <s v="GA"/>
    <s v="STUDENT24"/>
    <s v="TikTok"/>
    <n v="159.99"/>
    <n v="1"/>
    <s v="Completed"/>
    <x v="6"/>
    <x v="2"/>
    <m/>
    <m/>
    <m/>
    <m/>
    <m/>
    <n v="0"/>
    <n v="0"/>
    <n v="0"/>
    <n v="159.99"/>
  </r>
  <r>
    <s v="01/07/2024"/>
    <m/>
    <s v="VIBES24"/>
    <s v="Instagram"/>
    <n v="169.99"/>
    <n v="2"/>
    <s v="Completed"/>
    <x v="6"/>
    <x v="0"/>
    <m/>
    <m/>
    <m/>
    <m/>
    <m/>
    <n v="0"/>
    <n v="0"/>
    <n v="0"/>
    <n v="339.98"/>
  </r>
  <r>
    <s v="01/07/2024"/>
    <s v="GA"/>
    <s v="EARLYBIRD"/>
    <s v="Instagram"/>
    <n v="149.99"/>
    <n v="1"/>
    <s v="Completed"/>
    <x v="6"/>
    <x v="0"/>
    <m/>
    <m/>
    <m/>
    <m/>
    <m/>
    <n v="0"/>
    <n v="0"/>
    <n v="0"/>
    <n v="149.99"/>
  </r>
  <r>
    <s v="01/07/2024"/>
    <s v="GA"/>
    <s v="STUDENT24"/>
    <s v="Blog"/>
    <n v="159.99"/>
    <n v="3"/>
    <s v="Completed"/>
    <x v="6"/>
    <x v="1"/>
    <s v="blog_promo"/>
    <n v="389.7"/>
    <n v="23212"/>
    <n v="433"/>
    <s v="texas"/>
    <n v="1.8654144408064795E-2"/>
    <n v="0.9"/>
    <n v="6.9284064665127024E-3"/>
    <n v="479.97"/>
  </r>
  <r>
    <s v="01/07/2024"/>
    <s v="GA"/>
    <s v="EARLYBIRD"/>
    <s v="Instagram"/>
    <n v="187.49"/>
    <n v="2"/>
    <s v="Completed"/>
    <x v="6"/>
    <x v="0"/>
    <m/>
    <m/>
    <m/>
    <m/>
    <m/>
    <n v="0"/>
    <n v="0"/>
    <n v="0"/>
    <n v="374.98"/>
  </r>
  <r>
    <s v="01/07/2024"/>
    <s v="VIP"/>
    <s v="EARLYBIRD"/>
    <s v="Instagram"/>
    <n v="299.99"/>
    <n v="2"/>
    <s v="Completed"/>
    <x v="6"/>
    <x v="0"/>
    <m/>
    <m/>
    <m/>
    <m/>
    <m/>
    <n v="0"/>
    <n v="0"/>
    <n v="0"/>
    <n v="599.98"/>
  </r>
  <r>
    <s v="01/07/2024"/>
    <s v="GA"/>
    <s v="EARLYBIRD"/>
    <s v="Spotify"/>
    <n v="149.99"/>
    <n v="2"/>
    <s v="Completed"/>
    <x v="6"/>
    <x v="3"/>
    <m/>
    <m/>
    <m/>
    <m/>
    <m/>
    <n v="0"/>
    <n v="0"/>
    <n v="0"/>
    <n v="299.98"/>
  </r>
  <r>
    <s v="01/07/2024"/>
    <m/>
    <s v="EARLYBIRD"/>
    <s v="Blog"/>
    <n v="149.99"/>
    <n v="1"/>
    <s v="Completed"/>
    <x v="6"/>
    <x v="1"/>
    <s v="blog_promo"/>
    <n v="389.7"/>
    <n v="23212"/>
    <n v="433"/>
    <s v="texas"/>
    <n v="1.8654144408064795E-2"/>
    <n v="0.9"/>
    <n v="2.3094688221709007E-3"/>
    <n v="149.99"/>
  </r>
  <r>
    <s v="01/07/2024"/>
    <s v="GA"/>
    <s v="EARLYBIRD"/>
    <s v="Instagram"/>
    <n v="149.99"/>
    <n v="3"/>
    <s v="Completed"/>
    <x v="6"/>
    <x v="0"/>
    <m/>
    <m/>
    <m/>
    <m/>
    <m/>
    <n v="0"/>
    <n v="0"/>
    <n v="0"/>
    <n v="449.97"/>
  </r>
  <r>
    <s v="01/07/2024"/>
    <s v="GA"/>
    <s v="CAMPLIFE"/>
    <s v="TikTok"/>
    <n v="212.49"/>
    <n v="2"/>
    <s v="Completed"/>
    <x v="6"/>
    <x v="2"/>
    <m/>
    <m/>
    <m/>
    <m/>
    <m/>
    <n v="0"/>
    <n v="0"/>
    <n v="0"/>
    <n v="424.98"/>
  </r>
  <r>
    <s v="01/07/2024"/>
    <s v="GA"/>
    <s v="EARLYBIRD"/>
    <s v="Instagram"/>
    <n v="149.99"/>
    <n v="2"/>
    <s v="Completed"/>
    <x v="6"/>
    <x v="0"/>
    <m/>
    <m/>
    <m/>
    <m/>
    <m/>
    <n v="0"/>
    <n v="0"/>
    <n v="0"/>
    <n v="299.98"/>
  </r>
  <r>
    <s v="01/07/2024"/>
    <s v="GA"/>
    <s v="VIBES24"/>
    <s v="Instagram"/>
    <n v="169.99"/>
    <n v="2"/>
    <s v="Completed"/>
    <x v="6"/>
    <x v="0"/>
    <m/>
    <m/>
    <m/>
    <m/>
    <m/>
    <n v="0"/>
    <n v="0"/>
    <n v="0"/>
    <n v="339.98"/>
  </r>
  <r>
    <s v="01/07/2024"/>
    <s v="GA"/>
    <s v="EARLYBIRD"/>
    <s v="Spotify"/>
    <n v="149.99"/>
    <n v="1"/>
    <s v="Completed"/>
    <x v="6"/>
    <x v="3"/>
    <m/>
    <m/>
    <m/>
    <m/>
    <m/>
    <n v="0"/>
    <n v="0"/>
    <n v="0"/>
    <n v="149.99"/>
  </r>
  <r>
    <s v="01/07/2024"/>
    <s v="GA"/>
    <s v="SOUNDCLUB"/>
    <s v="Spotify"/>
    <n v="179.99"/>
    <n v="2"/>
    <s v="Completed"/>
    <x v="6"/>
    <x v="3"/>
    <m/>
    <m/>
    <m/>
    <m/>
    <m/>
    <n v="0"/>
    <n v="0"/>
    <n v="0"/>
    <n v="359.98"/>
  </r>
  <r>
    <s v="01/07/2024"/>
    <s v="VIP"/>
    <s v="EARLYBIRD"/>
    <s v="Instagram"/>
    <n v="299.99"/>
    <n v="3"/>
    <s v="Completed"/>
    <x v="6"/>
    <x v="0"/>
    <m/>
    <m/>
    <m/>
    <m/>
    <m/>
    <n v="0"/>
    <n v="0"/>
    <n v="0"/>
    <n v="899.97"/>
  </r>
  <r>
    <s v="01/07/2024"/>
    <s v="GA"/>
    <s v="EARLYBIRD"/>
    <s v="TikTok"/>
    <n v="187.49"/>
    <n v="2"/>
    <s v="Completed"/>
    <x v="6"/>
    <x v="2"/>
    <m/>
    <m/>
    <m/>
    <m/>
    <m/>
    <n v="0"/>
    <n v="0"/>
    <n v="0"/>
    <n v="374.98"/>
  </r>
  <r>
    <s v="01/07/2024"/>
    <s v="GA"/>
    <s v="SOUNDCLUB"/>
    <s v="Spotify"/>
    <n v="179.99"/>
    <n v="1"/>
    <s v="Completed"/>
    <x v="6"/>
    <x v="3"/>
    <m/>
    <m/>
    <m/>
    <m/>
    <m/>
    <n v="0"/>
    <n v="0"/>
    <n v="0"/>
    <n v="179.99"/>
  </r>
  <r>
    <s v="01/07/2024"/>
    <s v="GA"/>
    <s v="CAMPLIFE"/>
    <s v="TikTok"/>
    <n v="169.99"/>
    <n v="1"/>
    <s v="Completed"/>
    <x v="6"/>
    <x v="2"/>
    <m/>
    <m/>
    <m/>
    <m/>
    <m/>
    <n v="0"/>
    <n v="0"/>
    <n v="0"/>
    <n v="169.99"/>
  </r>
  <r>
    <s v="01/07/2024"/>
    <s v="GA"/>
    <s v="STUDENT24"/>
    <s v="Spotify"/>
    <n v="159.99"/>
    <n v="1"/>
    <s v="Completed"/>
    <x v="6"/>
    <x v="3"/>
    <m/>
    <m/>
    <m/>
    <m/>
    <m/>
    <n v="0"/>
    <n v="0"/>
    <n v="0"/>
    <n v="159.99"/>
  </r>
  <r>
    <s v="01/07/2024"/>
    <m/>
    <s v="EARLYBIRD"/>
    <s v="Instagram"/>
    <n v="149.99"/>
    <n v="1"/>
    <s v="Completed"/>
    <x v="6"/>
    <x v="0"/>
    <m/>
    <m/>
    <m/>
    <m/>
    <m/>
    <n v="0"/>
    <n v="0"/>
    <n v="0"/>
    <n v="149.99"/>
  </r>
  <r>
    <s v="01/07/2024"/>
    <m/>
    <s v="VIBES24"/>
    <s v="Instagram"/>
    <n v="169.99"/>
    <n v="2"/>
    <s v="Completed"/>
    <x v="6"/>
    <x v="0"/>
    <m/>
    <m/>
    <m/>
    <m/>
    <m/>
    <n v="0"/>
    <n v="0"/>
    <n v="0"/>
    <n v="339.98"/>
  </r>
  <r>
    <s v="01/07/2024"/>
    <s v="GA"/>
    <s v="EARLYBIRD"/>
    <s v="TikTok"/>
    <n v="149.99"/>
    <n v="1"/>
    <s v="Completed"/>
    <x v="6"/>
    <x v="2"/>
    <m/>
    <m/>
    <m/>
    <m/>
    <m/>
    <n v="0"/>
    <n v="0"/>
    <n v="0"/>
    <n v="149.99"/>
  </r>
  <r>
    <s v="01/07/2024"/>
    <s v="GA"/>
    <s v="CAMPLIFE"/>
    <s v="Spotify"/>
    <n v="212.49"/>
    <n v="2"/>
    <s v="Completed"/>
    <x v="6"/>
    <x v="3"/>
    <m/>
    <m/>
    <m/>
    <m/>
    <m/>
    <n v="0"/>
    <n v="0"/>
    <n v="0"/>
    <n v="424.98"/>
  </r>
  <r>
    <s v="01/07/2024"/>
    <s v="GA"/>
    <s v="EARLYBIRD"/>
    <s v="Instagram"/>
    <n v="149.99"/>
    <n v="1"/>
    <s v="Completed"/>
    <x v="6"/>
    <x v="0"/>
    <m/>
    <m/>
    <m/>
    <m/>
    <m/>
    <n v="0"/>
    <n v="0"/>
    <n v="0"/>
    <n v="149.99"/>
  </r>
  <r>
    <s v="01/07/2024"/>
    <s v="GA"/>
    <s v="EARLYBIRD"/>
    <s v="TikTok"/>
    <n v="187.49"/>
    <n v="2"/>
    <s v="Completed"/>
    <x v="6"/>
    <x v="2"/>
    <m/>
    <m/>
    <m/>
    <m/>
    <m/>
    <n v="0"/>
    <n v="0"/>
    <n v="0"/>
    <n v="374.98"/>
  </r>
  <r>
    <s v="01/07/2024"/>
    <m/>
    <s v="SOUNDCLUB"/>
    <s v="Spotify"/>
    <n v="179.99"/>
    <n v="1"/>
    <s v="Completed"/>
    <x v="6"/>
    <x v="3"/>
    <m/>
    <m/>
    <m/>
    <m/>
    <m/>
    <n v="0"/>
    <n v="0"/>
    <n v="0"/>
    <n v="179.99"/>
  </r>
  <r>
    <s v="01/07/2024"/>
    <s v="GA"/>
    <s v="EARLYBIRD"/>
    <s v="Spotify"/>
    <n v="149.99"/>
    <n v="1"/>
    <s v="Completed"/>
    <x v="6"/>
    <x v="3"/>
    <m/>
    <m/>
    <m/>
    <m/>
    <m/>
    <n v="0"/>
    <n v="0"/>
    <n v="0"/>
    <n v="149.99"/>
  </r>
  <r>
    <s v="01/07/2024"/>
    <s v="GA"/>
    <s v="EARLYBIRD"/>
    <s v="Blog"/>
    <n v="149.99"/>
    <n v="1"/>
    <s v="Completed"/>
    <x v="6"/>
    <x v="1"/>
    <s v="blog_promo"/>
    <n v="389.7"/>
    <n v="23212"/>
    <n v="433"/>
    <s v="texas"/>
    <n v="1.8654144408064795E-2"/>
    <n v="0.9"/>
    <n v="2.3094688221709007E-3"/>
    <n v="149.99"/>
  </r>
  <r>
    <s v="01/07/2024"/>
    <s v="GA"/>
    <s v="CAMPLIFE"/>
    <s v="Instagram"/>
    <n v="169.99"/>
    <n v="1"/>
    <s v="Completed"/>
    <x v="6"/>
    <x v="0"/>
    <m/>
    <m/>
    <m/>
    <m/>
    <m/>
    <n v="0"/>
    <n v="0"/>
    <n v="0"/>
    <n v="169.99"/>
  </r>
  <r>
    <s v="01/07/2024"/>
    <s v="VIP"/>
    <s v="EARLYBIRD"/>
    <s v="TikTok"/>
    <n v="299.99"/>
    <n v="2"/>
    <s v="Completed"/>
    <x v="6"/>
    <x v="2"/>
    <m/>
    <m/>
    <m/>
    <m/>
    <m/>
    <n v="0"/>
    <n v="0"/>
    <n v="0"/>
    <n v="599.98"/>
  </r>
  <r>
    <s v="01/07/2024"/>
    <s v="VIP"/>
    <s v="EARLYBIRD"/>
    <s v="Instagram"/>
    <n v="299.99"/>
    <n v="2"/>
    <s v="Completed"/>
    <x v="6"/>
    <x v="0"/>
    <m/>
    <m/>
    <m/>
    <m/>
    <m/>
    <n v="0"/>
    <n v="0"/>
    <n v="0"/>
    <n v="599.98"/>
  </r>
  <r>
    <s v="01/07/2024"/>
    <s v="GA"/>
    <s v="EARLYBIRD"/>
    <s v="Spotify"/>
    <n v="149.99"/>
    <n v="2"/>
    <s v="Completed"/>
    <x v="6"/>
    <x v="3"/>
    <m/>
    <m/>
    <m/>
    <m/>
    <m/>
    <n v="0"/>
    <n v="0"/>
    <n v="0"/>
    <n v="299.98"/>
  </r>
  <r>
    <s v="01/07/2024"/>
    <s v="GA"/>
    <s v="CAMPLIFE"/>
    <s v="Blog"/>
    <n v="169.99"/>
    <n v="1"/>
    <s v="Completed"/>
    <x v="6"/>
    <x v="1"/>
    <s v="blog_promo"/>
    <n v="389.7"/>
    <n v="23212"/>
    <n v="433"/>
    <s v="texas"/>
    <n v="1.8654144408064795E-2"/>
    <n v="0.9"/>
    <n v="2.3094688221709007E-3"/>
    <n v="169.99"/>
  </r>
  <r>
    <s v="01/07/2024"/>
    <s v="GA"/>
    <s v="EARLYBIRD"/>
    <s v="Spotify"/>
    <n v="149.99"/>
    <n v="2"/>
    <s v="Completed"/>
    <x v="6"/>
    <x v="3"/>
    <m/>
    <m/>
    <m/>
    <m/>
    <m/>
    <n v="0"/>
    <n v="0"/>
    <n v="0"/>
    <n v="299.98"/>
  </r>
  <r>
    <s v="01/07/2024"/>
    <s v="GA"/>
    <s v="EARLYBIRD"/>
    <s v="Instagram"/>
    <n v="149.99"/>
    <n v="1"/>
    <s v="Completed"/>
    <x v="6"/>
    <x v="0"/>
    <m/>
    <m/>
    <m/>
    <m/>
    <m/>
    <n v="0"/>
    <n v="0"/>
    <n v="0"/>
    <n v="149.99"/>
  </r>
  <r>
    <s v="01/07/2024"/>
    <s v="GA"/>
    <s v="EARLYBIRD"/>
    <s v="TikTok"/>
    <n v="149.99"/>
    <n v="2"/>
    <s v="Completed"/>
    <x v="6"/>
    <x v="2"/>
    <m/>
    <m/>
    <m/>
    <m/>
    <m/>
    <n v="0"/>
    <n v="0"/>
    <n v="0"/>
    <n v="299.98"/>
  </r>
  <r>
    <s v="01/07/2024"/>
    <s v="GA"/>
    <s v="VIBES24"/>
    <s v="Blog"/>
    <n v="169.99"/>
    <n v="1"/>
    <s v="Completed"/>
    <x v="6"/>
    <x v="1"/>
    <s v="blog_promo"/>
    <n v="389.7"/>
    <n v="23212"/>
    <n v="433"/>
    <s v="texas"/>
    <n v="1.8654144408064795E-2"/>
    <n v="0.9"/>
    <n v="2.3094688221709007E-3"/>
    <n v="169.99"/>
  </r>
  <r>
    <s v="01/07/2024"/>
    <s v="GA"/>
    <s v="EARLYBIRD"/>
    <s v="TikTok"/>
    <n v="187.49"/>
    <n v="2"/>
    <s v="Completed"/>
    <x v="6"/>
    <x v="2"/>
    <m/>
    <m/>
    <m/>
    <m/>
    <m/>
    <n v="0"/>
    <n v="0"/>
    <n v="0"/>
    <n v="374.98"/>
  </r>
  <r>
    <s v="01/07/2024"/>
    <s v="GA"/>
    <s v="EARLYBIRD"/>
    <s v="Spotify"/>
    <n v="187.49"/>
    <n v="1"/>
    <s v="Completed"/>
    <x v="6"/>
    <x v="3"/>
    <m/>
    <m/>
    <m/>
    <m/>
    <m/>
    <n v="0"/>
    <n v="0"/>
    <n v="0"/>
    <n v="187.49"/>
  </r>
  <r>
    <s v="01/07/2024"/>
    <s v="VIP"/>
    <s v="VIBES24"/>
    <s v="Instagram"/>
    <n v="339.99"/>
    <n v="1"/>
    <s v="Completed"/>
    <x v="6"/>
    <x v="0"/>
    <m/>
    <m/>
    <m/>
    <m/>
    <m/>
    <n v="0"/>
    <n v="0"/>
    <n v="0"/>
    <n v="339.99"/>
  </r>
  <r>
    <s v="01/07/2024"/>
    <s v="GA"/>
    <s v="EARLYBIRD"/>
    <s v="TikTok"/>
    <n v="149.99"/>
    <n v="1"/>
    <s v="Completed"/>
    <x v="6"/>
    <x v="2"/>
    <m/>
    <m/>
    <m/>
    <m/>
    <m/>
    <n v="0"/>
    <n v="0"/>
    <n v="0"/>
    <n v="149.99"/>
  </r>
  <r>
    <s v="01/07/2024"/>
    <s v="VIP"/>
    <s v="EARLYBIRD"/>
    <s v="Blog"/>
    <n v="299.99"/>
    <n v="1"/>
    <s v="Completed"/>
    <x v="6"/>
    <x v="1"/>
    <s v="blog_promo"/>
    <n v="389.7"/>
    <n v="23212"/>
    <n v="433"/>
    <s v="texas"/>
    <n v="1.8654144408064795E-2"/>
    <n v="0.9"/>
    <n v="2.3094688221709007E-3"/>
    <n v="299.99"/>
  </r>
  <r>
    <s v="01/07/2024"/>
    <s v="GA"/>
    <s v="SOUNDCLUB"/>
    <s v="Instagram"/>
    <n v="179.99"/>
    <n v="4"/>
    <s v="Completed"/>
    <x v="6"/>
    <x v="0"/>
    <m/>
    <m/>
    <m/>
    <m/>
    <m/>
    <n v="0"/>
    <n v="0"/>
    <n v="0"/>
    <n v="719.96"/>
  </r>
  <r>
    <s v="01/07/2024"/>
    <m/>
    <m/>
    <s v="Instagram"/>
    <n v="199.99"/>
    <n v="4"/>
    <s v="Completed"/>
    <x v="6"/>
    <x v="0"/>
    <m/>
    <m/>
    <m/>
    <m/>
    <m/>
    <n v="0"/>
    <n v="0"/>
    <n v="0"/>
    <n v="799.96"/>
  </r>
  <r>
    <s v="01/07/2024"/>
    <s v="GA"/>
    <s v="EARLYBIRD"/>
    <s v="TikTok"/>
    <n v="149.99"/>
    <n v="1"/>
    <s v="Completed"/>
    <x v="6"/>
    <x v="2"/>
    <m/>
    <m/>
    <m/>
    <m/>
    <m/>
    <n v="0"/>
    <n v="0"/>
    <n v="0"/>
    <n v="149.99"/>
  </r>
  <r>
    <s v="01/07/2024"/>
    <s v="VIP"/>
    <s v="EARLYBIRD"/>
    <s v="Instagram"/>
    <n v="299.99"/>
    <n v="1"/>
    <s v="Completed"/>
    <x v="6"/>
    <x v="0"/>
    <m/>
    <m/>
    <m/>
    <m/>
    <m/>
    <n v="0"/>
    <n v="0"/>
    <n v="0"/>
    <n v="299.99"/>
  </r>
  <r>
    <s v="01/07/2024"/>
    <s v="VIP"/>
    <s v="EARLYBIRD"/>
    <s v="Spotify"/>
    <n v="299.99"/>
    <n v="1"/>
    <s v="Completed"/>
    <x v="6"/>
    <x v="3"/>
    <m/>
    <m/>
    <m/>
    <m/>
    <m/>
    <n v="0"/>
    <n v="0"/>
    <n v="0"/>
    <n v="299.99"/>
  </r>
  <r>
    <s v="01/07/2024"/>
    <s v="GA"/>
    <s v="EARLYBIRD"/>
    <s v="Instagram"/>
    <n v="149.99"/>
    <n v="2"/>
    <s v="Completed"/>
    <x v="6"/>
    <x v="0"/>
    <m/>
    <m/>
    <m/>
    <m/>
    <m/>
    <n v="0"/>
    <n v="0"/>
    <n v="0"/>
    <n v="299.98"/>
  </r>
  <r>
    <s v="01/07/2024"/>
    <s v="GA"/>
    <s v="VIBES24"/>
    <s v="Instagram"/>
    <n v="212.49"/>
    <n v="3"/>
    <s v="Completed"/>
    <x v="6"/>
    <x v="0"/>
    <m/>
    <m/>
    <m/>
    <m/>
    <m/>
    <n v="0"/>
    <n v="0"/>
    <n v="0"/>
    <n v="637.47"/>
  </r>
  <r>
    <s v="01/07/2024"/>
    <s v="GA"/>
    <s v="EARLYBIRD"/>
    <s v="Instagram"/>
    <n v="187.49"/>
    <n v="2"/>
    <s v="Completed"/>
    <x v="6"/>
    <x v="0"/>
    <m/>
    <m/>
    <m/>
    <m/>
    <m/>
    <n v="0"/>
    <n v="0"/>
    <n v="0"/>
    <n v="374.98"/>
  </r>
  <r>
    <s v="01/07/2024"/>
    <s v="GA"/>
    <s v="EARLYBIRD"/>
    <s v="Blog"/>
    <n v="149.99"/>
    <n v="2"/>
    <s v="Completed"/>
    <x v="6"/>
    <x v="1"/>
    <s v="blog_promo"/>
    <n v="389.7"/>
    <n v="23212"/>
    <n v="433"/>
    <s v="texas"/>
    <n v="1.8654144408064795E-2"/>
    <n v="0.9"/>
    <n v="4.6189376443418013E-3"/>
    <n v="299.98"/>
  </r>
  <r>
    <s v="01/07/2024"/>
    <s v="GA"/>
    <s v="EARLYBIRD"/>
    <s v="Instagram"/>
    <n v="149.99"/>
    <n v="1"/>
    <s v="Completed"/>
    <x v="6"/>
    <x v="0"/>
    <m/>
    <m/>
    <m/>
    <m/>
    <m/>
    <n v="0"/>
    <n v="0"/>
    <n v="0"/>
    <n v="149.99"/>
  </r>
  <r>
    <s v="01/07/2024"/>
    <s v="GA"/>
    <s v="EARLYBIRD"/>
    <s v="Spotify"/>
    <n v="149.99"/>
    <n v="1"/>
    <s v="Completed"/>
    <x v="6"/>
    <x v="3"/>
    <m/>
    <m/>
    <m/>
    <m/>
    <m/>
    <n v="0"/>
    <n v="0"/>
    <n v="0"/>
    <n v="149.99"/>
  </r>
  <r>
    <s v="01/07/2024"/>
    <s v="GA"/>
    <s v="SOUNDCLUB"/>
    <s v="TikTok"/>
    <n v="179.99"/>
    <n v="4"/>
    <s v="Completed"/>
    <x v="6"/>
    <x v="2"/>
    <m/>
    <m/>
    <m/>
    <m/>
    <m/>
    <n v="0"/>
    <n v="0"/>
    <n v="0"/>
    <n v="719.96"/>
  </r>
  <r>
    <s v="01/07/2024"/>
    <s v="GA"/>
    <s v="VIBES24"/>
    <s v="Instagram"/>
    <n v="169.99"/>
    <n v="1"/>
    <s v="Completed"/>
    <x v="6"/>
    <x v="0"/>
    <m/>
    <m/>
    <m/>
    <m/>
    <m/>
    <n v="0"/>
    <n v="0"/>
    <n v="0"/>
    <n v="169.99"/>
  </r>
  <r>
    <s v="01/07/2024"/>
    <s v="GA"/>
    <s v="EARLYBIRD"/>
    <s v="TikTok"/>
    <n v="187.49"/>
    <n v="2"/>
    <s v="Completed"/>
    <x v="6"/>
    <x v="2"/>
    <m/>
    <m/>
    <m/>
    <m/>
    <m/>
    <n v="0"/>
    <n v="0"/>
    <n v="0"/>
    <n v="374.98"/>
  </r>
  <r>
    <s v="01/07/2024"/>
    <s v="GA"/>
    <s v="EARLYBIRD"/>
    <s v="Spotify"/>
    <n v="149.99"/>
    <n v="1"/>
    <s v="Completed"/>
    <x v="6"/>
    <x v="3"/>
    <m/>
    <m/>
    <m/>
    <m/>
    <m/>
    <n v="0"/>
    <n v="0"/>
    <n v="0"/>
    <n v="149.99"/>
  </r>
  <r>
    <s v="01/07/2024"/>
    <s v="GA"/>
    <s v="CAMPLIFE"/>
    <s v="Spotify"/>
    <n v="169.99"/>
    <n v="2"/>
    <s v="Completed"/>
    <x v="6"/>
    <x v="3"/>
    <m/>
    <m/>
    <m/>
    <m/>
    <m/>
    <n v="0"/>
    <n v="0"/>
    <n v="0"/>
    <n v="339.98"/>
  </r>
  <r>
    <s v="01/07/2024"/>
    <s v="GA"/>
    <s v="CAMPLIFE"/>
    <s v="TikTok"/>
    <n v="212.49"/>
    <n v="1"/>
    <s v="Completed"/>
    <x v="6"/>
    <x v="2"/>
    <m/>
    <m/>
    <m/>
    <m/>
    <m/>
    <n v="0"/>
    <n v="0"/>
    <n v="0"/>
    <n v="212.49"/>
  </r>
  <r>
    <s v="01/07/2024"/>
    <s v="GA"/>
    <s v="EARLYBIRD"/>
    <s v="Blog"/>
    <n v="149.99"/>
    <n v="1"/>
    <s v="Completed"/>
    <x v="6"/>
    <x v="1"/>
    <s v="blog_promo"/>
    <n v="389.7"/>
    <n v="23212"/>
    <n v="433"/>
    <s v="texas"/>
    <n v="1.8654144408064795E-2"/>
    <n v="0.9"/>
    <n v="2.3094688221709007E-3"/>
    <n v="149.99"/>
  </r>
  <r>
    <s v="01/07/2024"/>
    <s v="GA"/>
    <s v="EARLYBIRD"/>
    <s v="Instagram"/>
    <n v="149.99"/>
    <n v="1"/>
    <s v="Completed"/>
    <x v="6"/>
    <x v="0"/>
    <m/>
    <m/>
    <m/>
    <m/>
    <m/>
    <n v="0"/>
    <n v="0"/>
    <n v="0"/>
    <n v="149.99"/>
  </r>
  <r>
    <s v="01/07/2024"/>
    <s v="GA"/>
    <s v="STUDENT24"/>
    <s v="Spotify"/>
    <n v="159.99"/>
    <n v="1"/>
    <s v="Completed"/>
    <x v="6"/>
    <x v="3"/>
    <m/>
    <m/>
    <m/>
    <m/>
    <m/>
    <n v="0"/>
    <n v="0"/>
    <n v="0"/>
    <n v="159.99"/>
  </r>
  <r>
    <s v="01/07/2024"/>
    <s v="GA"/>
    <s v="EARLYBIRD"/>
    <s v="Instagram"/>
    <n v="187.49"/>
    <n v="2"/>
    <s v="Completed"/>
    <x v="6"/>
    <x v="0"/>
    <m/>
    <m/>
    <m/>
    <m/>
    <m/>
    <n v="0"/>
    <n v="0"/>
    <n v="0"/>
    <n v="374.98"/>
  </r>
  <r>
    <s v="01/07/2024"/>
    <s v="GA"/>
    <s v="EARLYBIRD"/>
    <s v="Spotify"/>
    <n v="149.99"/>
    <n v="1"/>
    <s v="Completed"/>
    <x v="6"/>
    <x v="3"/>
    <m/>
    <m/>
    <m/>
    <m/>
    <m/>
    <n v="0"/>
    <n v="0"/>
    <n v="0"/>
    <n v="149.99"/>
  </r>
  <r>
    <s v="01/07/2024"/>
    <s v="GA"/>
    <s v="EARLYBIRD"/>
    <s v="TikTok"/>
    <n v="149.99"/>
    <n v="1"/>
    <s v="Completed"/>
    <x v="6"/>
    <x v="2"/>
    <m/>
    <m/>
    <m/>
    <m/>
    <m/>
    <n v="0"/>
    <n v="0"/>
    <n v="0"/>
    <n v="149.99"/>
  </r>
  <r>
    <s v="01/07/2024"/>
    <s v="GA"/>
    <s v="VIBES24"/>
    <s v="Instagram"/>
    <n v="212.49"/>
    <n v="1"/>
    <s v="Completed"/>
    <x v="6"/>
    <x v="0"/>
    <m/>
    <m/>
    <m/>
    <m/>
    <m/>
    <n v="0"/>
    <n v="0"/>
    <n v="0"/>
    <n v="212.49"/>
  </r>
  <r>
    <s v="01/07/2024"/>
    <s v="GA"/>
    <m/>
    <s v="Instagram"/>
    <n v="199.99"/>
    <n v="1"/>
    <s v="Completed"/>
    <x v="6"/>
    <x v="0"/>
    <m/>
    <m/>
    <m/>
    <m/>
    <m/>
    <n v="0"/>
    <n v="0"/>
    <n v="0"/>
    <n v="199.99"/>
  </r>
  <r>
    <s v="01/07/2024"/>
    <s v="GA"/>
    <s v="CAMPLIFE"/>
    <s v="TikTok"/>
    <n v="169.99"/>
    <n v="1"/>
    <s v="Completed"/>
    <x v="6"/>
    <x v="2"/>
    <m/>
    <m/>
    <m/>
    <m/>
    <m/>
    <n v="0"/>
    <n v="0"/>
    <n v="0"/>
    <n v="169.99"/>
  </r>
  <r>
    <s v="01/07/2024"/>
    <s v="GA"/>
    <s v="CAMPLIFE"/>
    <s v="Instagram"/>
    <n v="169.99"/>
    <n v="1"/>
    <s v="Completed"/>
    <x v="6"/>
    <x v="0"/>
    <m/>
    <m/>
    <m/>
    <m/>
    <m/>
    <n v="0"/>
    <n v="0"/>
    <n v="0"/>
    <n v="169.99"/>
  </r>
  <r>
    <s v="01/07/2024"/>
    <s v="VIP"/>
    <s v="SOUNDCLUB"/>
    <s v="TikTok"/>
    <n v="359.99"/>
    <n v="1"/>
    <s v="Completed"/>
    <x v="6"/>
    <x v="2"/>
    <m/>
    <m/>
    <m/>
    <m/>
    <m/>
    <n v="0"/>
    <n v="0"/>
    <n v="0"/>
    <n v="359.99"/>
  </r>
  <r>
    <s v="01/07/2024"/>
    <m/>
    <s v="EARLYBIRD"/>
    <s v="Spotify"/>
    <n v="149.99"/>
    <n v="1"/>
    <s v="Completed"/>
    <x v="6"/>
    <x v="3"/>
    <m/>
    <m/>
    <m/>
    <m/>
    <m/>
    <n v="0"/>
    <n v="0"/>
    <n v="0"/>
    <n v="149.99"/>
  </r>
  <r>
    <s v="01/07/2024"/>
    <s v="GA"/>
    <s v="VIBES24"/>
    <s v="Instagram"/>
    <n v="169.99"/>
    <n v="1"/>
    <s v="Completed"/>
    <x v="6"/>
    <x v="0"/>
    <m/>
    <m/>
    <m/>
    <m/>
    <m/>
    <n v="0"/>
    <n v="0"/>
    <n v="0"/>
    <n v="169.99"/>
  </r>
  <r>
    <s v="01/07/2024"/>
    <s v="GA"/>
    <s v="EARLYBIRD"/>
    <s v="Blog"/>
    <n v="149.99"/>
    <n v="1"/>
    <s v="Completed"/>
    <x v="6"/>
    <x v="1"/>
    <s v="blog_promo"/>
    <n v="389.7"/>
    <n v="23212"/>
    <n v="433"/>
    <s v="texas"/>
    <n v="1.8654144408064795E-2"/>
    <n v="0.9"/>
    <n v="2.3094688221709007E-3"/>
    <n v="149.99"/>
  </r>
  <r>
    <s v="01/07/2024"/>
    <s v="GA"/>
    <s v="EARLYBIRD"/>
    <s v="TikTok"/>
    <n v="149.99"/>
    <n v="1"/>
    <s v="Completed"/>
    <x v="6"/>
    <x v="2"/>
    <m/>
    <m/>
    <m/>
    <m/>
    <m/>
    <n v="0"/>
    <n v="0"/>
    <n v="0"/>
    <n v="149.99"/>
  </r>
  <r>
    <s v="01/07/2024"/>
    <s v="GA"/>
    <s v="EARLYBIRD"/>
    <s v="Instagram"/>
    <n v="149.99"/>
    <n v="2"/>
    <s v="Completed"/>
    <x v="6"/>
    <x v="0"/>
    <m/>
    <m/>
    <m/>
    <m/>
    <m/>
    <n v="0"/>
    <n v="0"/>
    <n v="0"/>
    <n v="299.98"/>
  </r>
  <r>
    <s v="01/07/2024"/>
    <s v="GA"/>
    <s v="EARLYBIRD"/>
    <s v="Instagram"/>
    <n v="149.99"/>
    <n v="3"/>
    <s v="Completed"/>
    <x v="6"/>
    <x v="0"/>
    <m/>
    <m/>
    <m/>
    <m/>
    <m/>
    <n v="0"/>
    <n v="0"/>
    <n v="0"/>
    <n v="449.97"/>
  </r>
  <r>
    <s v="01/07/2024"/>
    <s v="GA"/>
    <s v="STUDENT24"/>
    <s v="Instagram"/>
    <n v="159.99"/>
    <n v="4"/>
    <s v="Completed"/>
    <x v="6"/>
    <x v="0"/>
    <m/>
    <m/>
    <m/>
    <m/>
    <m/>
    <n v="0"/>
    <n v="0"/>
    <n v="0"/>
    <n v="639.96"/>
  </r>
  <r>
    <s v="01/07/2024"/>
    <s v="GA"/>
    <s v="EARLYBIRD"/>
    <s v="Blog"/>
    <n v="187.49"/>
    <n v="1"/>
    <s v="Completed"/>
    <x v="6"/>
    <x v="1"/>
    <s v="blog_promo"/>
    <n v="389.7"/>
    <n v="23212"/>
    <n v="433"/>
    <s v="texas"/>
    <n v="1.8654144408064795E-2"/>
    <n v="0.9"/>
    <n v="2.3094688221709007E-3"/>
    <n v="187.49"/>
  </r>
  <r>
    <s v="01/07/2024"/>
    <s v="VIP"/>
    <s v="EARLYBIRD"/>
    <s v="Blog"/>
    <n v="299.99"/>
    <n v="2"/>
    <s v="Completed"/>
    <x v="6"/>
    <x v="1"/>
    <s v="blog_promo"/>
    <n v="389.7"/>
    <n v="23212"/>
    <n v="433"/>
    <s v="texas"/>
    <n v="1.8654144408064795E-2"/>
    <n v="0.9"/>
    <n v="4.6189376443418013E-3"/>
    <n v="599.98"/>
  </r>
  <r>
    <s v="01/07/2024"/>
    <s v="GA"/>
    <s v="CAMPLIFE"/>
    <s v="Spotify"/>
    <n v="169.99"/>
    <n v="1"/>
    <s v="Completed"/>
    <x v="6"/>
    <x v="3"/>
    <m/>
    <m/>
    <m/>
    <m/>
    <m/>
    <n v="0"/>
    <n v="0"/>
    <n v="0"/>
    <n v="169.99"/>
  </r>
  <r>
    <s v="01/07/2024"/>
    <s v="GA"/>
    <s v="SOUNDCLUB"/>
    <s v="TikTok"/>
    <n v="179.99"/>
    <n v="1"/>
    <s v="Completed"/>
    <x v="6"/>
    <x v="2"/>
    <m/>
    <m/>
    <m/>
    <m/>
    <m/>
    <n v="0"/>
    <n v="0"/>
    <n v="0"/>
    <n v="179.99"/>
  </r>
  <r>
    <s v="01/07/2024"/>
    <s v="GA"/>
    <s v="CAMPLIFE"/>
    <s v="Blog"/>
    <n v="169.99"/>
    <n v="2"/>
    <s v="Completed"/>
    <x v="6"/>
    <x v="1"/>
    <s v="blog_promo"/>
    <n v="389.7"/>
    <n v="23212"/>
    <n v="433"/>
    <s v="texas"/>
    <n v="1.8654144408064795E-2"/>
    <n v="0.9"/>
    <n v="4.6189376443418013E-3"/>
    <n v="339.98"/>
  </r>
  <r>
    <s v="01/07/2024"/>
    <s v="GA"/>
    <m/>
    <s v="Spotify"/>
    <n v="199.99"/>
    <n v="1"/>
    <s v="Completed"/>
    <x v="6"/>
    <x v="3"/>
    <m/>
    <m/>
    <m/>
    <m/>
    <m/>
    <n v="0"/>
    <n v="0"/>
    <n v="0"/>
    <n v="199.99"/>
  </r>
  <r>
    <s v="01/07/2024"/>
    <s v="VIP"/>
    <s v="EARLYBIRD"/>
    <s v="Blog"/>
    <n v="299.99"/>
    <n v="1"/>
    <s v="Completed"/>
    <x v="6"/>
    <x v="1"/>
    <s v="blog_promo"/>
    <n v="389.7"/>
    <n v="23212"/>
    <n v="433"/>
    <s v="texas"/>
    <n v="1.8654144408064795E-2"/>
    <n v="0.9"/>
    <n v="2.3094688221709007E-3"/>
    <n v="299.99"/>
  </r>
  <r>
    <s v="01/07/2024"/>
    <s v="GA"/>
    <s v="EARLYBIRD"/>
    <s v="Blog"/>
    <n v="149.99"/>
    <n v="1"/>
    <s v="Completed"/>
    <x v="6"/>
    <x v="1"/>
    <s v="blog_promo"/>
    <n v="389.7"/>
    <n v="23212"/>
    <n v="433"/>
    <s v="texas"/>
    <n v="1.8654144408064795E-2"/>
    <n v="0.9"/>
    <n v="2.3094688221709007E-3"/>
    <n v="149.99"/>
  </r>
  <r>
    <s v="01/07/2024"/>
    <s v="GA"/>
    <s v="EARLYBIRD"/>
    <s v="Spotify"/>
    <n v="149.99"/>
    <n v="1"/>
    <s v="Completed"/>
    <x v="6"/>
    <x v="3"/>
    <m/>
    <m/>
    <m/>
    <m/>
    <m/>
    <n v="0"/>
    <n v="0"/>
    <n v="0"/>
    <n v="149.99"/>
  </r>
  <r>
    <s v="01/07/2024"/>
    <s v="GA"/>
    <s v="EARLYBIRD"/>
    <s v="Spotify"/>
    <n v="187.49"/>
    <n v="1"/>
    <s v="Completed"/>
    <x v="6"/>
    <x v="3"/>
    <m/>
    <m/>
    <m/>
    <m/>
    <m/>
    <n v="0"/>
    <n v="0"/>
    <n v="0"/>
    <n v="187.49"/>
  </r>
  <r>
    <s v="01/07/2024"/>
    <s v="GA"/>
    <s v="SOUNDCLUB"/>
    <s v="Instagram"/>
    <n v="179.99"/>
    <n v="1"/>
    <s v="Completed"/>
    <x v="6"/>
    <x v="0"/>
    <m/>
    <m/>
    <m/>
    <m/>
    <m/>
    <n v="0"/>
    <n v="0"/>
    <n v="0"/>
    <n v="179.99"/>
  </r>
  <r>
    <s v="01/07/2024"/>
    <m/>
    <s v="SOUNDCLUB"/>
    <s v="TikTok"/>
    <n v="179.99"/>
    <n v="1"/>
    <s v="Completed"/>
    <x v="6"/>
    <x v="2"/>
    <m/>
    <m/>
    <m/>
    <m/>
    <m/>
    <n v="0"/>
    <n v="0"/>
    <n v="0"/>
    <n v="179.99"/>
  </r>
  <r>
    <s v="01/07/2024"/>
    <s v="GA"/>
    <s v="EARLYBIRD"/>
    <s v="Blog"/>
    <n v="149.99"/>
    <n v="1"/>
    <s v="Completed"/>
    <x v="6"/>
    <x v="1"/>
    <s v="blog_promo"/>
    <n v="389.7"/>
    <n v="23212"/>
    <n v="433"/>
    <s v="texas"/>
    <n v="1.8654144408064795E-2"/>
    <n v="0.9"/>
    <n v="2.3094688221709007E-3"/>
    <n v="149.99"/>
  </r>
  <r>
    <s v="01/07/2024"/>
    <s v="GA"/>
    <s v="EARLYBIRD"/>
    <s v="Blog"/>
    <n v="149.99"/>
    <n v="1"/>
    <s v="Completed"/>
    <x v="6"/>
    <x v="1"/>
    <s v="blog_promo"/>
    <n v="389.7"/>
    <n v="23212"/>
    <n v="433"/>
    <s v="texas"/>
    <n v="1.8654144408064795E-2"/>
    <n v="0.9"/>
    <n v="2.3094688221709007E-3"/>
    <n v="149.99"/>
  </r>
  <r>
    <s v="01/07/2024"/>
    <s v="GA"/>
    <s v="EARLYBIRD"/>
    <s v="Instagram"/>
    <n v="149.99"/>
    <n v="2"/>
    <s v="Completed"/>
    <x v="6"/>
    <x v="0"/>
    <m/>
    <m/>
    <m/>
    <m/>
    <m/>
    <n v="0"/>
    <n v="0"/>
    <n v="0"/>
    <n v="299.98"/>
  </r>
  <r>
    <s v="01/07/2024"/>
    <s v="GA"/>
    <s v="STUDENT24"/>
    <s v="Instagram"/>
    <n v="159.99"/>
    <n v="1"/>
    <s v="Completed"/>
    <x v="6"/>
    <x v="0"/>
    <m/>
    <m/>
    <m/>
    <m/>
    <m/>
    <n v="0"/>
    <n v="0"/>
    <n v="0"/>
    <n v="159.99"/>
  </r>
  <r>
    <s v="01/07/2024"/>
    <s v="GA"/>
    <s v="VIBES24"/>
    <s v="Instagram"/>
    <n v="169.99"/>
    <n v="2"/>
    <s v="Completed"/>
    <x v="6"/>
    <x v="0"/>
    <m/>
    <m/>
    <m/>
    <m/>
    <m/>
    <n v="0"/>
    <n v="0"/>
    <n v="0"/>
    <n v="339.98"/>
  </r>
  <r>
    <s v="01/07/2024"/>
    <s v="VIP"/>
    <s v="CAMPLIFE"/>
    <s v="Instagram"/>
    <n v="339.99"/>
    <n v="2"/>
    <s v="Completed"/>
    <x v="6"/>
    <x v="0"/>
    <m/>
    <m/>
    <m/>
    <m/>
    <m/>
    <n v="0"/>
    <n v="0"/>
    <n v="0"/>
    <n v="679.98"/>
  </r>
  <r>
    <s v="01/07/2024"/>
    <m/>
    <s v="EARLYBIRD"/>
    <s v="TikTok"/>
    <n v="149.99"/>
    <n v="2"/>
    <s v="Completed"/>
    <x v="6"/>
    <x v="2"/>
    <m/>
    <m/>
    <m/>
    <m/>
    <m/>
    <n v="0"/>
    <n v="0"/>
    <n v="0"/>
    <n v="299.98"/>
  </r>
  <r>
    <s v="01/07/2024"/>
    <s v="GA"/>
    <s v="SOUNDCLUB"/>
    <s v="Blog"/>
    <n v="179.99"/>
    <n v="1"/>
    <s v="Completed"/>
    <x v="6"/>
    <x v="1"/>
    <s v="blog_promo"/>
    <n v="389.7"/>
    <n v="23212"/>
    <n v="433"/>
    <s v="texas"/>
    <n v="1.8654144408064795E-2"/>
    <n v="0.9"/>
    <n v="2.3094688221709007E-3"/>
    <n v="179.99"/>
  </r>
  <r>
    <s v="01/07/2024"/>
    <s v="GA"/>
    <s v="VIBES24"/>
    <s v="Instagram"/>
    <n v="212.49"/>
    <n v="1"/>
    <s v="Completed"/>
    <x v="6"/>
    <x v="0"/>
    <m/>
    <m/>
    <m/>
    <m/>
    <m/>
    <n v="0"/>
    <n v="0"/>
    <n v="0"/>
    <n v="212.49"/>
  </r>
  <r>
    <s v="01/07/2024"/>
    <s v="GA"/>
    <s v="CAMPLIFE"/>
    <s v="Instagram"/>
    <n v="169.99"/>
    <n v="3"/>
    <s v="Completed"/>
    <x v="6"/>
    <x v="0"/>
    <m/>
    <m/>
    <m/>
    <m/>
    <m/>
    <n v="0"/>
    <n v="0"/>
    <n v="0"/>
    <n v="509.97"/>
  </r>
  <r>
    <s v="01/07/2024"/>
    <s v="GA"/>
    <s v="EARLYBIRD"/>
    <s v="Spotify"/>
    <n v="149.99"/>
    <n v="1"/>
    <s v="Completed"/>
    <x v="6"/>
    <x v="3"/>
    <m/>
    <m/>
    <m/>
    <m/>
    <m/>
    <n v="0"/>
    <n v="0"/>
    <n v="0"/>
    <n v="149.99"/>
  </r>
  <r>
    <s v="01/07/2024"/>
    <s v="GA"/>
    <s v="EARLYBIRD"/>
    <s v="Blog"/>
    <n v="149.99"/>
    <n v="1"/>
    <s v="Completed"/>
    <x v="6"/>
    <x v="1"/>
    <s v="blog_promo"/>
    <n v="389.7"/>
    <n v="23212"/>
    <n v="433"/>
    <s v="texas"/>
    <n v="1.8654144408064795E-2"/>
    <n v="0.9"/>
    <n v="2.3094688221709007E-3"/>
    <n v="149.99"/>
  </r>
  <r>
    <s v="01/07/2024"/>
    <s v="GA"/>
    <s v="EARLYBIRD"/>
    <s v="TikTok"/>
    <n v="187.49"/>
    <n v="2"/>
    <s v="Completed"/>
    <x v="6"/>
    <x v="2"/>
    <m/>
    <m/>
    <m/>
    <m/>
    <m/>
    <n v="0"/>
    <n v="0"/>
    <n v="0"/>
    <n v="374.98"/>
  </r>
  <r>
    <s v="01/07/2024"/>
    <s v="GA"/>
    <s v="EARLYBIRD"/>
    <s v="TikTok"/>
    <n v="187.49"/>
    <n v="1"/>
    <s v="Completed"/>
    <x v="6"/>
    <x v="2"/>
    <m/>
    <m/>
    <m/>
    <m/>
    <m/>
    <n v="0"/>
    <n v="0"/>
    <n v="0"/>
    <n v="187.49"/>
  </r>
  <r>
    <s v="01/07/2024"/>
    <s v="GA"/>
    <s v="CAMPLIFE"/>
    <s v="Spotify"/>
    <n v="169.99"/>
    <n v="2"/>
    <s v="Completed"/>
    <x v="6"/>
    <x v="3"/>
    <m/>
    <m/>
    <m/>
    <m/>
    <m/>
    <n v="0"/>
    <n v="0"/>
    <n v="0"/>
    <n v="339.98"/>
  </r>
  <r>
    <s v="01/07/2024"/>
    <s v="GA"/>
    <s v="EARLYBIRD"/>
    <s v="TikTok"/>
    <n v="149.99"/>
    <n v="2"/>
    <s v="Completed"/>
    <x v="6"/>
    <x v="2"/>
    <m/>
    <m/>
    <m/>
    <m/>
    <m/>
    <n v="0"/>
    <n v="0"/>
    <n v="0"/>
    <n v="299.98"/>
  </r>
  <r>
    <s v="01/07/2024"/>
    <s v="GA"/>
    <s v="EARLYBIRD"/>
    <s v="Instagram"/>
    <n v="149.99"/>
    <n v="2"/>
    <s v="Completed"/>
    <x v="6"/>
    <x v="0"/>
    <m/>
    <m/>
    <m/>
    <m/>
    <m/>
    <n v="0"/>
    <n v="0"/>
    <n v="0"/>
    <n v="299.98"/>
  </r>
  <r>
    <s v="01/07/2024"/>
    <s v="GA"/>
    <s v="CAMPLIFE"/>
    <s v="TikTok"/>
    <n v="169.99"/>
    <n v="1"/>
    <s v="Completed"/>
    <x v="6"/>
    <x v="2"/>
    <m/>
    <m/>
    <m/>
    <m/>
    <m/>
    <n v="0"/>
    <n v="0"/>
    <n v="0"/>
    <n v="169.99"/>
  </r>
  <r>
    <s v="01/07/2024"/>
    <s v="GA"/>
    <s v="EARLYBIRD"/>
    <s v="Spotify"/>
    <n v="149.99"/>
    <n v="2"/>
    <s v="Completed"/>
    <x v="6"/>
    <x v="3"/>
    <m/>
    <m/>
    <m/>
    <m/>
    <m/>
    <n v="0"/>
    <n v="0"/>
    <n v="0"/>
    <n v="299.98"/>
  </r>
  <r>
    <s v="01/07/2024"/>
    <s v="GA"/>
    <s v="EARLYBIRD"/>
    <s v="TikTok"/>
    <n v="187.49"/>
    <n v="1"/>
    <s v="Completed"/>
    <x v="6"/>
    <x v="2"/>
    <m/>
    <m/>
    <m/>
    <m/>
    <m/>
    <n v="0"/>
    <n v="0"/>
    <n v="0"/>
    <n v="187.49"/>
  </r>
  <r>
    <s v="01/07/2024"/>
    <s v="GA"/>
    <s v="EARLYBIRD"/>
    <s v="Instagram"/>
    <n v="149.99"/>
    <n v="1"/>
    <s v="Completed"/>
    <x v="6"/>
    <x v="0"/>
    <m/>
    <m/>
    <m/>
    <m/>
    <m/>
    <n v="0"/>
    <n v="0"/>
    <n v="0"/>
    <n v="149.99"/>
  </r>
  <r>
    <s v="01/07/2024"/>
    <s v="GA"/>
    <s v="CAMPLIFE"/>
    <s v="Instagram"/>
    <n v="169.99"/>
    <n v="1"/>
    <s v="Completed"/>
    <x v="6"/>
    <x v="0"/>
    <m/>
    <m/>
    <m/>
    <m/>
    <m/>
    <n v="0"/>
    <n v="0"/>
    <n v="0"/>
    <n v="169.99"/>
  </r>
  <r>
    <s v="01/07/2024"/>
    <s v="GA"/>
    <s v="EARLYBIRD"/>
    <s v="TikTok"/>
    <n v="149.99"/>
    <n v="1"/>
    <s v="Completed"/>
    <x v="6"/>
    <x v="2"/>
    <m/>
    <m/>
    <m/>
    <m/>
    <m/>
    <n v="0"/>
    <n v="0"/>
    <n v="0"/>
    <n v="149.99"/>
  </r>
  <r>
    <s v="01/07/2024"/>
    <s v="GA"/>
    <s v="CAMPLIFE"/>
    <s v="Spotify"/>
    <n v="212.49"/>
    <n v="3"/>
    <s v="Completed"/>
    <x v="6"/>
    <x v="3"/>
    <m/>
    <m/>
    <m/>
    <m/>
    <m/>
    <n v="0"/>
    <n v="0"/>
    <n v="0"/>
    <n v="637.47"/>
  </r>
  <r>
    <s v="01/07/2024"/>
    <s v="GA"/>
    <s v="EARLYBIRD"/>
    <s v="TikTok"/>
    <n v="187.49"/>
    <n v="2"/>
    <s v="Completed"/>
    <x v="6"/>
    <x v="2"/>
    <m/>
    <m/>
    <m/>
    <m/>
    <m/>
    <n v="0"/>
    <n v="0"/>
    <n v="0"/>
    <n v="374.98"/>
  </r>
  <r>
    <s v="01/08/2024"/>
    <m/>
    <s v="SOUNDCLUB"/>
    <s v="Spotify"/>
    <n v="179.99"/>
    <n v="1"/>
    <s v="Completed"/>
    <x v="7"/>
    <x v="3"/>
    <m/>
    <m/>
    <m/>
    <m/>
    <m/>
    <n v="0"/>
    <n v="0"/>
    <n v="0"/>
    <n v="179.99"/>
  </r>
  <r>
    <s v="01/08/2024"/>
    <s v="GA"/>
    <s v="EARLYBIRD"/>
    <s v="Spotify"/>
    <n v="187.49"/>
    <n v="1"/>
    <s v="Completed"/>
    <x v="7"/>
    <x v="3"/>
    <m/>
    <m/>
    <m/>
    <m/>
    <m/>
    <n v="0"/>
    <n v="0"/>
    <n v="0"/>
    <n v="187.49"/>
  </r>
  <r>
    <s v="01/08/2024"/>
    <m/>
    <s v="EARLYBIRD"/>
    <s v="TikTok"/>
    <n v="149.99"/>
    <n v="2"/>
    <s v="Completed"/>
    <x v="7"/>
    <x v="2"/>
    <s v="tiktok_promo"/>
    <n v="878.9"/>
    <n v="41182"/>
    <n v="799"/>
    <s v="texas"/>
    <n v="1.9401680345782137E-2"/>
    <n v="1.0999999999999999"/>
    <n v="2.5031289111389237E-3"/>
    <n v="299.98"/>
  </r>
  <r>
    <s v="01/08/2024"/>
    <s v="GA"/>
    <s v="VIBES24"/>
    <s v="Instagram"/>
    <n v="169.99"/>
    <n v="2"/>
    <s v="Completed"/>
    <x v="7"/>
    <x v="0"/>
    <s v="instagram_promo"/>
    <n v="1312.8"/>
    <n v="52924"/>
    <n v="1094"/>
    <s v="TEX"/>
    <n v="2.0671151084574107E-2"/>
    <n v="1.2"/>
    <n v="1.8281535648994515E-3"/>
    <n v="339.98"/>
  </r>
  <r>
    <s v="01/08/2024"/>
    <s v="GA"/>
    <s v="EARLYBIRD"/>
    <s v="Instagram"/>
    <n v="149.99"/>
    <n v="2"/>
    <s v="Completed"/>
    <x v="7"/>
    <x v="0"/>
    <s v="instagram_promo"/>
    <n v="1312.8"/>
    <n v="52924"/>
    <n v="1094"/>
    <s v="TEX"/>
    <n v="2.0671151084574107E-2"/>
    <n v="1.2"/>
    <n v="1.8281535648994515E-3"/>
    <n v="299.98"/>
  </r>
  <r>
    <s v="01/08/2024"/>
    <m/>
    <s v="EARLYBIRD"/>
    <s v="TikTok"/>
    <n v="149.99"/>
    <n v="1"/>
    <s v="Completed"/>
    <x v="7"/>
    <x v="2"/>
    <s v="tiktok_promo"/>
    <n v="878.9"/>
    <n v="41182"/>
    <n v="799"/>
    <s v="texas"/>
    <n v="1.9401680345782137E-2"/>
    <n v="1.0999999999999999"/>
    <n v="1.2515644555694619E-3"/>
    <n v="149.99"/>
  </r>
  <r>
    <s v="01/08/2024"/>
    <s v="GA"/>
    <s v="STUDENT24"/>
    <s v="Instagram"/>
    <n v="159.99"/>
    <n v="3"/>
    <s v="Completed"/>
    <x v="7"/>
    <x v="0"/>
    <s v="instagram_promo"/>
    <n v="1312.8"/>
    <n v="52924"/>
    <n v="1094"/>
    <s v="TEX"/>
    <n v="2.0671151084574107E-2"/>
    <n v="1.2"/>
    <n v="2.7422303473491772E-3"/>
    <n v="479.97"/>
  </r>
  <r>
    <s v="01/08/2024"/>
    <m/>
    <s v="EARLYBIRD"/>
    <s v="Instagram"/>
    <n v="149.99"/>
    <n v="2"/>
    <s v="Completed"/>
    <x v="7"/>
    <x v="0"/>
    <s v="instagram_promo"/>
    <n v="1312.8"/>
    <n v="52924"/>
    <n v="1094"/>
    <s v="TEX"/>
    <n v="2.0671151084574107E-2"/>
    <n v="1.2"/>
    <n v="1.8281535648994515E-3"/>
    <n v="299.98"/>
  </r>
  <r>
    <s v="01/08/2024"/>
    <m/>
    <s v="VIBES24"/>
    <s v="Spotify"/>
    <n v="169.99"/>
    <n v="1"/>
    <s v="Completed"/>
    <x v="7"/>
    <x v="3"/>
    <m/>
    <m/>
    <m/>
    <m/>
    <m/>
    <n v="0"/>
    <n v="0"/>
    <n v="0"/>
    <n v="169.99"/>
  </r>
  <r>
    <s v="01/08/2024"/>
    <s v="GA"/>
    <s v="EARLYBIRD"/>
    <s v="Blog"/>
    <n v="149.99"/>
    <n v="1"/>
    <s v="Completed"/>
    <x v="7"/>
    <x v="1"/>
    <s v="blog_promo"/>
    <n v="463.5"/>
    <n v="24163"/>
    <n v="515"/>
    <s v="TEX"/>
    <n v="2.1313578611927328E-2"/>
    <n v="0.9"/>
    <n v="1.9417475728155339E-3"/>
    <n v="149.99"/>
  </r>
  <r>
    <s v="01/08/2024"/>
    <s v="GA"/>
    <s v="EARLYBIRD"/>
    <s v="Spotify"/>
    <n v="149.99"/>
    <n v="2"/>
    <s v="Completed"/>
    <x v="7"/>
    <x v="3"/>
    <m/>
    <m/>
    <m/>
    <m/>
    <m/>
    <n v="0"/>
    <n v="0"/>
    <n v="0"/>
    <n v="299.98"/>
  </r>
  <r>
    <s v="01/08/2024"/>
    <s v="GA"/>
    <s v="VIBES24"/>
    <s v="Spotify"/>
    <n v="212.49"/>
    <n v="1"/>
    <s v="Completed"/>
    <x v="7"/>
    <x v="3"/>
    <m/>
    <m/>
    <m/>
    <m/>
    <m/>
    <n v="0"/>
    <n v="0"/>
    <n v="0"/>
    <n v="212.49"/>
  </r>
  <r>
    <s v="01/08/2024"/>
    <s v="GA"/>
    <s v="EARLYBIRD"/>
    <s v="Instagram"/>
    <n v="149.99"/>
    <n v="1"/>
    <s v="Completed"/>
    <x v="7"/>
    <x v="0"/>
    <s v="instagram_promo"/>
    <n v="1312.8"/>
    <n v="52924"/>
    <n v="1094"/>
    <s v="TEX"/>
    <n v="2.0671151084574107E-2"/>
    <n v="1.2"/>
    <n v="9.1407678244972577E-4"/>
    <n v="149.99"/>
  </r>
  <r>
    <s v="01/08/2024"/>
    <s v="VIP"/>
    <s v="VIBES24"/>
    <s v="Instagram"/>
    <n v="339.99"/>
    <n v="1"/>
    <s v="Completed"/>
    <x v="7"/>
    <x v="0"/>
    <s v="instagram_promo"/>
    <n v="1312.8"/>
    <n v="52924"/>
    <n v="1094"/>
    <s v="TEX"/>
    <n v="2.0671151084574107E-2"/>
    <n v="1.2"/>
    <n v="9.1407678244972577E-4"/>
    <n v="339.99"/>
  </r>
  <r>
    <s v="01/08/2024"/>
    <s v="GA"/>
    <s v="VIBES24"/>
    <s v="Blog"/>
    <n v="169.99"/>
    <n v="1"/>
    <s v="Completed"/>
    <x v="7"/>
    <x v="1"/>
    <s v="blog_promo"/>
    <n v="463.5"/>
    <n v="24163"/>
    <n v="515"/>
    <s v="TEX"/>
    <n v="2.1313578611927328E-2"/>
    <n v="0.9"/>
    <n v="1.9417475728155339E-3"/>
    <n v="169.99"/>
  </r>
  <r>
    <s v="01/08/2024"/>
    <s v="GA"/>
    <m/>
    <s v="Instagram"/>
    <n v="199.99"/>
    <n v="1"/>
    <s v="Completed"/>
    <x v="7"/>
    <x v="0"/>
    <s v="instagram_promo"/>
    <n v="1312.8"/>
    <n v="52924"/>
    <n v="1094"/>
    <s v="TEX"/>
    <n v="2.0671151084574107E-2"/>
    <n v="1.2"/>
    <n v="9.1407678244972577E-4"/>
    <n v="199.99"/>
  </r>
  <r>
    <s v="01/08/2024"/>
    <s v="GA"/>
    <s v="SOUNDCLUB"/>
    <s v="Instagram"/>
    <n v="224.99"/>
    <n v="1"/>
    <s v="Completed"/>
    <x v="7"/>
    <x v="0"/>
    <s v="instagram_promo"/>
    <n v="1312.8"/>
    <n v="52924"/>
    <n v="1094"/>
    <s v="TEX"/>
    <n v="2.0671151084574107E-2"/>
    <n v="1.2"/>
    <n v="9.1407678244972577E-4"/>
    <n v="224.99"/>
  </r>
  <r>
    <s v="01/08/2024"/>
    <s v="GA"/>
    <s v="EARLYBIRD"/>
    <s v="Spotify"/>
    <n v="149.99"/>
    <n v="1"/>
    <s v="Completed"/>
    <x v="7"/>
    <x v="3"/>
    <m/>
    <m/>
    <m/>
    <m/>
    <m/>
    <n v="0"/>
    <n v="0"/>
    <n v="0"/>
    <n v="149.99"/>
  </r>
  <r>
    <s v="01/08/2024"/>
    <s v="VIP"/>
    <s v="CAMPLIFE"/>
    <s v="Instagram"/>
    <n v="339.99"/>
    <n v="1"/>
    <s v="Completed"/>
    <x v="7"/>
    <x v="0"/>
    <s v="instagram_promo"/>
    <n v="1312.8"/>
    <n v="52924"/>
    <n v="1094"/>
    <s v="TEX"/>
    <n v="2.0671151084574107E-2"/>
    <n v="1.2"/>
    <n v="9.1407678244972577E-4"/>
    <n v="339.99"/>
  </r>
  <r>
    <s v="01/08/2024"/>
    <s v="GA"/>
    <s v="SOUNDCLUB"/>
    <s v="Spotify"/>
    <n v="179.99"/>
    <n v="2"/>
    <s v="Completed"/>
    <x v="7"/>
    <x v="3"/>
    <m/>
    <m/>
    <m/>
    <m/>
    <m/>
    <n v="0"/>
    <n v="0"/>
    <n v="0"/>
    <n v="359.98"/>
  </r>
  <r>
    <s v="01/08/2024"/>
    <s v="GA"/>
    <s v="EARLYBIRD"/>
    <s v="Spotify"/>
    <n v="187.49"/>
    <n v="1"/>
    <s v="Completed"/>
    <x v="7"/>
    <x v="3"/>
    <m/>
    <m/>
    <m/>
    <m/>
    <m/>
    <n v="0"/>
    <n v="0"/>
    <n v="0"/>
    <n v="187.49"/>
  </r>
  <r>
    <s v="01/08/2024"/>
    <s v="GA"/>
    <s v="VIBES24"/>
    <s v="TikTok"/>
    <n v="212.49"/>
    <n v="1"/>
    <s v="Completed"/>
    <x v="7"/>
    <x v="2"/>
    <s v="tiktok_promo"/>
    <n v="878.9"/>
    <n v="41182"/>
    <n v="799"/>
    <s v="texas"/>
    <n v="1.9401680345782137E-2"/>
    <n v="1.0999999999999999"/>
    <n v="1.2515644555694619E-3"/>
    <n v="212.49"/>
  </r>
  <r>
    <s v="01/08/2024"/>
    <s v="GA"/>
    <s v="EARLYBIRD"/>
    <s v="Instagram"/>
    <n v="149.99"/>
    <n v="1"/>
    <s v="Completed"/>
    <x v="7"/>
    <x v="0"/>
    <s v="instagram_promo"/>
    <n v="1312.8"/>
    <n v="52924"/>
    <n v="1094"/>
    <s v="TEX"/>
    <n v="2.0671151084574107E-2"/>
    <n v="1.2"/>
    <n v="9.1407678244972577E-4"/>
    <n v="149.99"/>
  </r>
  <r>
    <s v="01/08/2024"/>
    <s v="GA"/>
    <s v="EARLYBIRD"/>
    <s v="Spotify"/>
    <n v="149.99"/>
    <n v="1"/>
    <s v="Completed"/>
    <x v="7"/>
    <x v="3"/>
    <m/>
    <m/>
    <m/>
    <m/>
    <m/>
    <n v="0"/>
    <n v="0"/>
    <n v="0"/>
    <n v="149.99"/>
  </r>
  <r>
    <s v="01/08/2024"/>
    <s v="GA"/>
    <s v="VIBES24"/>
    <s v="Spotify"/>
    <n v="212.49"/>
    <n v="1"/>
    <s v="Completed"/>
    <x v="7"/>
    <x v="3"/>
    <m/>
    <m/>
    <m/>
    <m/>
    <m/>
    <n v="0"/>
    <n v="0"/>
    <n v="0"/>
    <n v="212.49"/>
  </r>
  <r>
    <s v="01/08/2024"/>
    <s v="GA"/>
    <m/>
    <s v="Spotify"/>
    <n v="199.99"/>
    <n v="2"/>
    <s v="Completed"/>
    <x v="7"/>
    <x v="3"/>
    <m/>
    <m/>
    <m/>
    <m/>
    <m/>
    <n v="0"/>
    <n v="0"/>
    <n v="0"/>
    <n v="399.98"/>
  </r>
  <r>
    <s v="01/08/2024"/>
    <s v="GA"/>
    <s v="EARLYBIRD"/>
    <s v="Spotify"/>
    <n v="187.49"/>
    <n v="4"/>
    <s v="Completed"/>
    <x v="7"/>
    <x v="3"/>
    <m/>
    <m/>
    <m/>
    <m/>
    <m/>
    <n v="0"/>
    <n v="0"/>
    <n v="0"/>
    <n v="749.96"/>
  </r>
  <r>
    <s v="01/08/2024"/>
    <s v="GA"/>
    <s v="EARLYBIRD"/>
    <s v="TikTok"/>
    <n v="187.49"/>
    <n v="1"/>
    <s v="Completed"/>
    <x v="7"/>
    <x v="2"/>
    <s v="tiktok_promo"/>
    <n v="878.9"/>
    <n v="41182"/>
    <n v="799"/>
    <s v="texas"/>
    <n v="1.9401680345782137E-2"/>
    <n v="1.0999999999999999"/>
    <n v="1.2515644555694619E-3"/>
    <n v="187.49"/>
  </r>
  <r>
    <s v="01/08/2024"/>
    <s v="GA"/>
    <s v="VIBES24"/>
    <s v="Spotify"/>
    <n v="169.99"/>
    <n v="1"/>
    <s v="Completed"/>
    <x v="7"/>
    <x v="3"/>
    <m/>
    <m/>
    <m/>
    <m/>
    <m/>
    <n v="0"/>
    <n v="0"/>
    <n v="0"/>
    <n v="169.99"/>
  </r>
  <r>
    <s v="01/08/2024"/>
    <m/>
    <s v="EARLYBIRD"/>
    <s v="Instagram"/>
    <n v="149.99"/>
    <n v="2"/>
    <s v="Completed"/>
    <x v="7"/>
    <x v="0"/>
    <s v="instagram_promo"/>
    <n v="1312.8"/>
    <n v="52924"/>
    <n v="1094"/>
    <s v="TEX"/>
    <n v="2.0671151084574107E-2"/>
    <n v="1.2"/>
    <n v="1.8281535648994515E-3"/>
    <n v="299.98"/>
  </r>
  <r>
    <s v="01/08/2024"/>
    <s v="GA"/>
    <s v="EARLYBIRD"/>
    <s v="TikTok"/>
    <n v="149.99"/>
    <n v="1"/>
    <s v="Completed"/>
    <x v="7"/>
    <x v="2"/>
    <s v="tiktok_promo"/>
    <n v="878.9"/>
    <n v="41182"/>
    <n v="799"/>
    <s v="texas"/>
    <n v="1.9401680345782137E-2"/>
    <n v="1.0999999999999999"/>
    <n v="1.2515644555694619E-3"/>
    <n v="149.99"/>
  </r>
  <r>
    <s v="01/08/2024"/>
    <m/>
    <s v="VIBES24"/>
    <s v="Instagram"/>
    <n v="169.99"/>
    <n v="1"/>
    <s v="Completed"/>
    <x v="7"/>
    <x v="0"/>
    <s v="instagram_promo"/>
    <n v="1312.8"/>
    <n v="52924"/>
    <n v="1094"/>
    <s v="TEX"/>
    <n v="2.0671151084574107E-2"/>
    <n v="1.2"/>
    <n v="9.1407678244972577E-4"/>
    <n v="169.99"/>
  </r>
  <r>
    <s v="01/08/2024"/>
    <s v="GA"/>
    <s v="EARLYBIRD"/>
    <s v="Instagram"/>
    <n v="149.99"/>
    <n v="2"/>
    <s v="Completed"/>
    <x v="7"/>
    <x v="0"/>
    <s v="instagram_promo"/>
    <n v="1312.8"/>
    <n v="52924"/>
    <n v="1094"/>
    <s v="TEX"/>
    <n v="2.0671151084574107E-2"/>
    <n v="1.2"/>
    <n v="1.8281535648994515E-3"/>
    <n v="299.98"/>
  </r>
  <r>
    <s v="01/08/2024"/>
    <m/>
    <s v="CAMPLIFE"/>
    <s v="Instagram"/>
    <n v="169.99"/>
    <n v="1"/>
    <s v="Completed"/>
    <x v="7"/>
    <x v="0"/>
    <s v="instagram_promo"/>
    <n v="1312.8"/>
    <n v="52924"/>
    <n v="1094"/>
    <s v="TEX"/>
    <n v="2.0671151084574107E-2"/>
    <n v="1.2"/>
    <n v="9.1407678244972577E-4"/>
    <n v="169.99"/>
  </r>
  <r>
    <s v="01/08/2024"/>
    <s v="GA"/>
    <s v="SOUNDCLUB"/>
    <s v="Blog"/>
    <n v="224.99"/>
    <n v="1"/>
    <s v="Completed"/>
    <x v="7"/>
    <x v="1"/>
    <s v="blog_promo"/>
    <n v="463.5"/>
    <n v="24163"/>
    <n v="515"/>
    <s v="TEX"/>
    <n v="2.1313578611927328E-2"/>
    <n v="0.9"/>
    <n v="1.9417475728155339E-3"/>
    <n v="224.99"/>
  </r>
  <r>
    <s v="01/08/2024"/>
    <s v="GA"/>
    <s v="EARLYBIRD"/>
    <s v="Instagram"/>
    <n v="187.49"/>
    <n v="1"/>
    <s v="Completed"/>
    <x v="7"/>
    <x v="0"/>
    <s v="instagram_promo"/>
    <n v="1312.8"/>
    <n v="52924"/>
    <n v="1094"/>
    <s v="TEX"/>
    <n v="2.0671151084574107E-2"/>
    <n v="1.2"/>
    <n v="9.1407678244972577E-4"/>
    <n v="187.49"/>
  </r>
  <r>
    <s v="01/08/2024"/>
    <s v="GA"/>
    <s v="EARLYBIRD"/>
    <s v="Blog"/>
    <n v="149.99"/>
    <n v="1"/>
    <s v="Completed"/>
    <x v="7"/>
    <x v="1"/>
    <s v="blog_promo"/>
    <n v="463.5"/>
    <n v="24163"/>
    <n v="515"/>
    <s v="TEX"/>
    <n v="2.1313578611927328E-2"/>
    <n v="0.9"/>
    <n v="1.9417475728155339E-3"/>
    <n v="149.99"/>
  </r>
  <r>
    <s v="01/08/2024"/>
    <s v="GA"/>
    <s v="EARLYBIRD"/>
    <s v="Instagram"/>
    <n v="149.99"/>
    <n v="2"/>
    <s v="Completed"/>
    <x v="7"/>
    <x v="0"/>
    <s v="instagram_promo"/>
    <n v="1312.8"/>
    <n v="52924"/>
    <n v="1094"/>
    <s v="TEX"/>
    <n v="2.0671151084574107E-2"/>
    <n v="1.2"/>
    <n v="1.8281535648994515E-3"/>
    <n v="299.98"/>
  </r>
  <r>
    <s v="01/08/2024"/>
    <s v="GA"/>
    <s v="EARLYBIRD"/>
    <s v="TikTok"/>
    <n v="187.49"/>
    <n v="1"/>
    <s v="Completed"/>
    <x v="7"/>
    <x v="2"/>
    <s v="tiktok_promo"/>
    <n v="878.9"/>
    <n v="41182"/>
    <n v="799"/>
    <s v="texas"/>
    <n v="1.9401680345782137E-2"/>
    <n v="1.0999999999999999"/>
    <n v="1.2515644555694619E-3"/>
    <n v="187.49"/>
  </r>
  <r>
    <s v="01/08/2024"/>
    <s v="GA"/>
    <s v="VIBES24"/>
    <s v="TikTok"/>
    <n v="169.99"/>
    <n v="1"/>
    <s v="Completed"/>
    <x v="7"/>
    <x v="2"/>
    <s v="tiktok_promo"/>
    <n v="878.9"/>
    <n v="41182"/>
    <n v="799"/>
    <s v="texas"/>
    <n v="1.9401680345782137E-2"/>
    <n v="1.0999999999999999"/>
    <n v="1.2515644555694619E-3"/>
    <n v="169.99"/>
  </r>
  <r>
    <s v="01/08/2024"/>
    <s v="GA"/>
    <s v="EARLYBIRD"/>
    <s v="Blog"/>
    <n v="187.49"/>
    <n v="1"/>
    <s v="Completed"/>
    <x v="7"/>
    <x v="1"/>
    <s v="blog_promo"/>
    <n v="463.5"/>
    <n v="24163"/>
    <n v="515"/>
    <s v="TEX"/>
    <n v="2.1313578611927328E-2"/>
    <n v="0.9"/>
    <n v="1.9417475728155339E-3"/>
    <n v="187.49"/>
  </r>
  <r>
    <s v="01/08/2024"/>
    <s v="GA"/>
    <s v="EARLYBIRD"/>
    <s v="Spotify"/>
    <n v="149.99"/>
    <n v="2"/>
    <s v="Completed"/>
    <x v="7"/>
    <x v="3"/>
    <m/>
    <m/>
    <m/>
    <m/>
    <m/>
    <n v="0"/>
    <n v="0"/>
    <n v="0"/>
    <n v="299.98"/>
  </r>
  <r>
    <s v="01/08/2024"/>
    <s v="GA"/>
    <s v="VIBES24"/>
    <s v="Spotify"/>
    <n v="169.99"/>
    <n v="3"/>
    <s v="Completed"/>
    <x v="7"/>
    <x v="3"/>
    <m/>
    <m/>
    <m/>
    <m/>
    <m/>
    <n v="0"/>
    <n v="0"/>
    <n v="0"/>
    <n v="509.97"/>
  </r>
  <r>
    <s v="01/08/2024"/>
    <s v="GA"/>
    <s v="STUDENT24"/>
    <s v="Instagram"/>
    <n v="199.99"/>
    <n v="2"/>
    <s v="Completed"/>
    <x v="7"/>
    <x v="0"/>
    <s v="instagram_promo"/>
    <n v="1312.8"/>
    <n v="52924"/>
    <n v="1094"/>
    <s v="TEX"/>
    <n v="2.0671151084574107E-2"/>
    <n v="1.2"/>
    <n v="1.8281535648994515E-3"/>
    <n v="399.98"/>
  </r>
  <r>
    <s v="01/08/2024"/>
    <s v="GA"/>
    <s v="EARLYBIRD"/>
    <s v="Instagram"/>
    <n v="187.49"/>
    <n v="1"/>
    <s v="Completed"/>
    <x v="7"/>
    <x v="0"/>
    <s v="instagram_promo"/>
    <n v="1312.8"/>
    <n v="52924"/>
    <n v="1094"/>
    <s v="TEX"/>
    <n v="2.0671151084574107E-2"/>
    <n v="1.2"/>
    <n v="9.1407678244972577E-4"/>
    <n v="187.49"/>
  </r>
  <r>
    <s v="01/08/2024"/>
    <s v="GA"/>
    <s v="EARLYBIRD"/>
    <s v="Instagram"/>
    <n v="187.49"/>
    <n v="1"/>
    <s v="Completed"/>
    <x v="7"/>
    <x v="0"/>
    <s v="instagram_promo"/>
    <n v="1312.8"/>
    <n v="52924"/>
    <n v="1094"/>
    <s v="TEX"/>
    <n v="2.0671151084574107E-2"/>
    <n v="1.2"/>
    <n v="9.1407678244972577E-4"/>
    <n v="187.49"/>
  </r>
  <r>
    <s v="01/08/2024"/>
    <s v="GA"/>
    <s v="EARLYBIRD"/>
    <s v="TikTok"/>
    <n v="149.99"/>
    <n v="3"/>
    <s v="Completed"/>
    <x v="7"/>
    <x v="2"/>
    <s v="tiktok_promo"/>
    <n v="878.9"/>
    <n v="41182"/>
    <n v="799"/>
    <s v="texas"/>
    <n v="1.9401680345782137E-2"/>
    <n v="1.0999999999999999"/>
    <n v="3.7546933667083854E-3"/>
    <n v="449.97"/>
  </r>
  <r>
    <s v="01/08/2024"/>
    <s v="GA"/>
    <s v="EARLYBIRD"/>
    <s v="Spotify"/>
    <n v="187.49"/>
    <n v="1"/>
    <s v="Completed"/>
    <x v="7"/>
    <x v="3"/>
    <m/>
    <m/>
    <m/>
    <m/>
    <m/>
    <n v="0"/>
    <n v="0"/>
    <n v="0"/>
    <n v="187.49"/>
  </r>
  <r>
    <s v="01/08/2024"/>
    <s v="GA"/>
    <s v="VIBES24"/>
    <s v="Spotify"/>
    <n v="169.99"/>
    <n v="1"/>
    <s v="Completed"/>
    <x v="7"/>
    <x v="3"/>
    <m/>
    <m/>
    <m/>
    <m/>
    <m/>
    <n v="0"/>
    <n v="0"/>
    <n v="0"/>
    <n v="169.99"/>
  </r>
  <r>
    <s v="01/08/2024"/>
    <m/>
    <s v="EARLYBIRD"/>
    <s v="Spotify"/>
    <n v="149.99"/>
    <n v="1"/>
    <s v="Completed"/>
    <x v="7"/>
    <x v="3"/>
    <m/>
    <m/>
    <m/>
    <m/>
    <m/>
    <n v="0"/>
    <n v="0"/>
    <n v="0"/>
    <n v="149.99"/>
  </r>
  <r>
    <s v="01/08/2024"/>
    <s v="GA"/>
    <s v="VIBES24"/>
    <s v="Instagram"/>
    <n v="169.99"/>
    <n v="1"/>
    <s v="Completed"/>
    <x v="7"/>
    <x v="0"/>
    <s v="instagram_promo"/>
    <n v="1312.8"/>
    <n v="52924"/>
    <n v="1094"/>
    <s v="TEX"/>
    <n v="2.0671151084574107E-2"/>
    <n v="1.2"/>
    <n v="9.1407678244972577E-4"/>
    <n v="169.99"/>
  </r>
  <r>
    <s v="01/08/2024"/>
    <s v="VIP"/>
    <s v="STUDENT24"/>
    <s v="Instagram"/>
    <n v="319.99"/>
    <n v="2"/>
    <s v="Completed"/>
    <x v="7"/>
    <x v="0"/>
    <s v="instagram_promo"/>
    <n v="1312.8"/>
    <n v="52924"/>
    <n v="1094"/>
    <s v="TEX"/>
    <n v="2.0671151084574107E-2"/>
    <n v="1.2"/>
    <n v="1.8281535648994515E-3"/>
    <n v="639.98"/>
  </r>
  <r>
    <s v="01/08/2024"/>
    <s v="GA"/>
    <s v="STUDENT24"/>
    <s v="Blog"/>
    <n v="159.99"/>
    <n v="1"/>
    <s v="Completed"/>
    <x v="7"/>
    <x v="1"/>
    <s v="blog_promo"/>
    <n v="463.5"/>
    <n v="24163"/>
    <n v="515"/>
    <s v="TEX"/>
    <n v="2.1313578611927328E-2"/>
    <n v="0.9"/>
    <n v="1.9417475728155339E-3"/>
    <n v="159.99"/>
  </r>
  <r>
    <s v="01/08/2024"/>
    <s v="GA"/>
    <s v="SOUNDCLUB"/>
    <s v="Spotify"/>
    <n v="179.99"/>
    <n v="2"/>
    <s v="Completed"/>
    <x v="7"/>
    <x v="3"/>
    <m/>
    <m/>
    <m/>
    <m/>
    <m/>
    <n v="0"/>
    <n v="0"/>
    <n v="0"/>
    <n v="359.98"/>
  </r>
  <r>
    <s v="01/08/2024"/>
    <s v="GA"/>
    <s v="VIBES24"/>
    <s v="Spotify"/>
    <n v="212.49"/>
    <n v="2"/>
    <s v="Completed"/>
    <x v="7"/>
    <x v="3"/>
    <m/>
    <m/>
    <m/>
    <m/>
    <m/>
    <n v="0"/>
    <n v="0"/>
    <n v="0"/>
    <n v="424.98"/>
  </r>
  <r>
    <s v="01/08/2024"/>
    <s v="GA"/>
    <s v="EARLYBIRD"/>
    <s v="TikTok"/>
    <n v="149.99"/>
    <n v="1"/>
    <s v="Completed"/>
    <x v="7"/>
    <x v="2"/>
    <s v="tiktok_promo"/>
    <n v="878.9"/>
    <n v="41182"/>
    <n v="799"/>
    <s v="texas"/>
    <n v="1.9401680345782137E-2"/>
    <n v="1.0999999999999999"/>
    <n v="1.2515644555694619E-3"/>
    <n v="149.99"/>
  </r>
  <r>
    <s v="01/08/2024"/>
    <s v="VIP"/>
    <s v="EARLYBIRD"/>
    <s v="Instagram"/>
    <n v="299.99"/>
    <n v="1"/>
    <s v="Completed"/>
    <x v="7"/>
    <x v="0"/>
    <s v="instagram_promo"/>
    <n v="1312.8"/>
    <n v="52924"/>
    <n v="1094"/>
    <s v="TEX"/>
    <n v="2.0671151084574107E-2"/>
    <n v="1.2"/>
    <n v="9.1407678244972577E-4"/>
    <n v="299.99"/>
  </r>
  <r>
    <s v="01/08/2024"/>
    <s v="VIP"/>
    <s v="VIBES24"/>
    <s v="Spotify"/>
    <n v="339.99"/>
    <n v="3"/>
    <s v="Completed"/>
    <x v="7"/>
    <x v="3"/>
    <m/>
    <m/>
    <m/>
    <m/>
    <m/>
    <n v="0"/>
    <n v="0"/>
    <n v="0"/>
    <n v="1019.97"/>
  </r>
  <r>
    <s v="01/08/2024"/>
    <s v="GA"/>
    <s v="EARLYBIRD"/>
    <s v="Spotify"/>
    <n v="149.99"/>
    <n v="2"/>
    <s v="Completed"/>
    <x v="7"/>
    <x v="3"/>
    <m/>
    <m/>
    <m/>
    <m/>
    <m/>
    <n v="0"/>
    <n v="0"/>
    <n v="0"/>
    <n v="299.98"/>
  </r>
  <r>
    <s v="01/08/2024"/>
    <s v="VIP"/>
    <s v="EARLYBIRD"/>
    <s v="TikTok"/>
    <n v="299.99"/>
    <n v="2"/>
    <s v="Completed"/>
    <x v="7"/>
    <x v="2"/>
    <s v="tiktok_promo"/>
    <n v="878.9"/>
    <n v="41182"/>
    <n v="799"/>
    <s v="texas"/>
    <n v="1.9401680345782137E-2"/>
    <n v="1.0999999999999999"/>
    <n v="2.5031289111389237E-3"/>
    <n v="599.98"/>
  </r>
  <r>
    <s v="01/08/2024"/>
    <s v="GA"/>
    <s v="VIBES24"/>
    <s v="Spotify"/>
    <n v="212.49"/>
    <n v="1"/>
    <s v="Completed"/>
    <x v="7"/>
    <x v="3"/>
    <m/>
    <m/>
    <m/>
    <m/>
    <m/>
    <n v="0"/>
    <n v="0"/>
    <n v="0"/>
    <n v="212.49"/>
  </r>
  <r>
    <s v="01/08/2024"/>
    <s v="GA"/>
    <s v="STUDENT24"/>
    <s v="TikTok"/>
    <n v="159.99"/>
    <n v="2"/>
    <s v="Completed"/>
    <x v="7"/>
    <x v="2"/>
    <s v="tiktok_promo"/>
    <n v="878.9"/>
    <n v="41182"/>
    <n v="799"/>
    <s v="texas"/>
    <n v="1.9401680345782137E-2"/>
    <n v="1.0999999999999999"/>
    <n v="2.5031289111389237E-3"/>
    <n v="319.98"/>
  </r>
  <r>
    <s v="01/08/2024"/>
    <s v="GA"/>
    <s v="EARLYBIRD"/>
    <s v="TikTok"/>
    <n v="149.99"/>
    <n v="2"/>
    <s v="Completed"/>
    <x v="7"/>
    <x v="2"/>
    <s v="tiktok_promo"/>
    <n v="878.9"/>
    <n v="41182"/>
    <n v="799"/>
    <s v="texas"/>
    <n v="1.9401680345782137E-2"/>
    <n v="1.0999999999999999"/>
    <n v="2.5031289111389237E-3"/>
    <n v="299.98"/>
  </r>
  <r>
    <s v="01/08/2024"/>
    <s v="GA"/>
    <s v="EARLYBIRD"/>
    <s v="Instagram"/>
    <n v="149.99"/>
    <n v="1"/>
    <s v="Completed"/>
    <x v="7"/>
    <x v="0"/>
    <s v="instagram_promo"/>
    <n v="1312.8"/>
    <n v="52924"/>
    <n v="1094"/>
    <s v="TEX"/>
    <n v="2.0671151084574107E-2"/>
    <n v="1.2"/>
    <n v="9.1407678244972577E-4"/>
    <n v="149.99"/>
  </r>
  <r>
    <s v="01/08/2024"/>
    <m/>
    <s v="VIBES24"/>
    <s v="Instagram"/>
    <n v="169.99"/>
    <n v="1"/>
    <s v="Completed"/>
    <x v="7"/>
    <x v="0"/>
    <s v="instagram_promo"/>
    <n v="1312.8"/>
    <n v="52924"/>
    <n v="1094"/>
    <s v="TEX"/>
    <n v="2.0671151084574107E-2"/>
    <n v="1.2"/>
    <n v="9.1407678244972577E-4"/>
    <n v="169.99"/>
  </r>
  <r>
    <s v="01/08/2024"/>
    <s v="VIP"/>
    <s v="SOUNDCLUB"/>
    <s v="TikTok"/>
    <n v="359.99"/>
    <n v="1"/>
    <s v="Completed"/>
    <x v="7"/>
    <x v="2"/>
    <s v="tiktok_promo"/>
    <n v="878.9"/>
    <n v="41182"/>
    <n v="799"/>
    <s v="texas"/>
    <n v="1.9401680345782137E-2"/>
    <n v="1.0999999999999999"/>
    <n v="1.2515644555694619E-3"/>
    <n v="359.99"/>
  </r>
  <r>
    <s v="01/08/2024"/>
    <s v="GA"/>
    <s v="CAMPLIFE"/>
    <s v="Instagram"/>
    <n v="212.49"/>
    <n v="1"/>
    <s v="Completed"/>
    <x v="7"/>
    <x v="0"/>
    <s v="instagram_promo"/>
    <n v="1312.8"/>
    <n v="52924"/>
    <n v="1094"/>
    <s v="TEX"/>
    <n v="2.0671151084574107E-2"/>
    <n v="1.2"/>
    <n v="9.1407678244972577E-4"/>
    <n v="212.49"/>
  </r>
  <r>
    <s v="01/08/2024"/>
    <s v="GA"/>
    <s v="STUDENT24"/>
    <s v="Instagram"/>
    <n v="159.99"/>
    <n v="1"/>
    <s v="Completed"/>
    <x v="7"/>
    <x v="0"/>
    <s v="instagram_promo"/>
    <n v="1312.8"/>
    <n v="52924"/>
    <n v="1094"/>
    <s v="TEX"/>
    <n v="2.0671151084574107E-2"/>
    <n v="1.2"/>
    <n v="9.1407678244972577E-4"/>
    <n v="159.99"/>
  </r>
  <r>
    <s v="01/08/2024"/>
    <s v="GA"/>
    <s v="SOUNDCLUB"/>
    <s v="Instagram"/>
    <n v="224.99"/>
    <n v="3"/>
    <s v="Completed"/>
    <x v="7"/>
    <x v="0"/>
    <s v="instagram_promo"/>
    <n v="1312.8"/>
    <n v="52924"/>
    <n v="1094"/>
    <s v="TEX"/>
    <n v="2.0671151084574107E-2"/>
    <n v="1.2"/>
    <n v="2.7422303473491772E-3"/>
    <n v="674.97"/>
  </r>
  <r>
    <s v="01/08/2024"/>
    <s v="GA"/>
    <s v="EARLYBIRD"/>
    <s v="TikTok"/>
    <n v="149.99"/>
    <n v="2"/>
    <s v="Completed"/>
    <x v="7"/>
    <x v="2"/>
    <s v="tiktok_promo"/>
    <n v="878.9"/>
    <n v="41182"/>
    <n v="799"/>
    <s v="texas"/>
    <n v="1.9401680345782137E-2"/>
    <n v="1.0999999999999999"/>
    <n v="2.5031289111389237E-3"/>
    <n v="299.98"/>
  </r>
  <r>
    <s v="01/08/2024"/>
    <s v="GA"/>
    <s v="SOUNDCLUB"/>
    <s v="TikTok"/>
    <n v="179.99"/>
    <n v="1"/>
    <s v="Completed"/>
    <x v="7"/>
    <x v="2"/>
    <s v="tiktok_promo"/>
    <n v="878.9"/>
    <n v="41182"/>
    <n v="799"/>
    <s v="texas"/>
    <n v="1.9401680345782137E-2"/>
    <n v="1.0999999999999999"/>
    <n v="1.2515644555694619E-3"/>
    <n v="179.99"/>
  </r>
  <r>
    <s v="01/08/2024"/>
    <s v="GA"/>
    <s v="none"/>
    <s v="Spotify"/>
    <n v="249.99"/>
    <n v="1"/>
    <s v="Completed"/>
    <x v="7"/>
    <x v="3"/>
    <m/>
    <m/>
    <m/>
    <m/>
    <m/>
    <n v="0"/>
    <n v="0"/>
    <n v="0"/>
    <n v="249.99"/>
  </r>
  <r>
    <s v="01/08/2024"/>
    <s v="GA"/>
    <s v="EARLYBIRD"/>
    <s v="Instagram"/>
    <n v="149.99"/>
    <n v="1"/>
    <s v="Completed"/>
    <x v="7"/>
    <x v="0"/>
    <s v="instagram_promo"/>
    <n v="1312.8"/>
    <n v="52924"/>
    <n v="1094"/>
    <s v="TEX"/>
    <n v="2.0671151084574107E-2"/>
    <n v="1.2"/>
    <n v="9.1407678244972577E-4"/>
    <n v="149.99"/>
  </r>
  <r>
    <s v="01/08/2024"/>
    <s v="GA"/>
    <s v="EARLYBIRD"/>
    <s v="TikTok"/>
    <n v="187.49"/>
    <n v="1"/>
    <s v="Completed"/>
    <x v="7"/>
    <x v="2"/>
    <s v="tiktok_promo"/>
    <n v="878.9"/>
    <n v="41182"/>
    <n v="799"/>
    <s v="texas"/>
    <n v="1.9401680345782137E-2"/>
    <n v="1.0999999999999999"/>
    <n v="1.2515644555694619E-3"/>
    <n v="187.49"/>
  </r>
  <r>
    <s v="01/08/2024"/>
    <s v="GA"/>
    <s v="EARLYBIRD"/>
    <s v="Spotify"/>
    <n v="149.99"/>
    <n v="3"/>
    <s v="Completed"/>
    <x v="7"/>
    <x v="3"/>
    <m/>
    <m/>
    <m/>
    <m/>
    <m/>
    <n v="0"/>
    <n v="0"/>
    <n v="0"/>
    <n v="449.97"/>
  </r>
  <r>
    <s v="01/08/2024"/>
    <s v="GA"/>
    <s v="CAMPLIFE"/>
    <s v="Instagram"/>
    <n v="212.49"/>
    <n v="1"/>
    <s v="Completed"/>
    <x v="7"/>
    <x v="0"/>
    <s v="instagram_promo"/>
    <n v="1312.8"/>
    <n v="52924"/>
    <n v="1094"/>
    <s v="TEX"/>
    <n v="2.0671151084574107E-2"/>
    <n v="1.2"/>
    <n v="9.1407678244972577E-4"/>
    <n v="212.49"/>
  </r>
  <r>
    <s v="01/08/2024"/>
    <s v="GA"/>
    <s v="EARLYBIRD"/>
    <s v="Instagram"/>
    <n v="149.99"/>
    <n v="1"/>
    <s v="Completed"/>
    <x v="7"/>
    <x v="0"/>
    <s v="instagram_promo"/>
    <n v="1312.8"/>
    <n v="52924"/>
    <n v="1094"/>
    <s v="TEX"/>
    <n v="2.0671151084574107E-2"/>
    <n v="1.2"/>
    <n v="9.1407678244972577E-4"/>
    <n v="149.99"/>
  </r>
  <r>
    <s v="01/08/2024"/>
    <s v="GA"/>
    <s v="VIBES24"/>
    <s v="Instagram"/>
    <n v="169.99"/>
    <n v="1"/>
    <s v="Completed"/>
    <x v="7"/>
    <x v="0"/>
    <s v="instagram_promo"/>
    <n v="1312.8"/>
    <n v="52924"/>
    <n v="1094"/>
    <s v="TEX"/>
    <n v="2.0671151084574107E-2"/>
    <n v="1.2"/>
    <n v="9.1407678244972577E-4"/>
    <n v="169.99"/>
  </r>
  <r>
    <s v="01/08/2024"/>
    <s v="GA"/>
    <s v="STUDENT24"/>
    <s v="Instagram"/>
    <n v="159.99"/>
    <n v="2"/>
    <s v="Completed"/>
    <x v="7"/>
    <x v="0"/>
    <s v="instagram_promo"/>
    <n v="1312.8"/>
    <n v="52924"/>
    <n v="1094"/>
    <s v="TEX"/>
    <n v="2.0671151084574107E-2"/>
    <n v="1.2"/>
    <n v="1.8281535648994515E-3"/>
    <n v="319.98"/>
  </r>
  <r>
    <s v="01/08/2024"/>
    <s v="GA"/>
    <s v="VIBES24"/>
    <s v="Instagram"/>
    <n v="212.49"/>
    <n v="1"/>
    <s v="Completed"/>
    <x v="7"/>
    <x v="0"/>
    <s v="instagram_promo"/>
    <n v="1312.8"/>
    <n v="52924"/>
    <n v="1094"/>
    <s v="TEX"/>
    <n v="2.0671151084574107E-2"/>
    <n v="1.2"/>
    <n v="9.1407678244972577E-4"/>
    <n v="212.49"/>
  </r>
  <r>
    <s v="01/08/2024"/>
    <s v="VIP"/>
    <m/>
    <s v="TikTok"/>
    <n v="399.99"/>
    <n v="1"/>
    <s v="Completed"/>
    <x v="7"/>
    <x v="2"/>
    <s v="tiktok_promo"/>
    <n v="878.9"/>
    <n v="41182"/>
    <n v="799"/>
    <s v="texas"/>
    <n v="1.9401680345782137E-2"/>
    <n v="1.0999999999999999"/>
    <n v="1.2515644555694619E-3"/>
    <n v="399.99"/>
  </r>
  <r>
    <s v="01/08/2024"/>
    <s v="GA"/>
    <s v="CAMPLIFE"/>
    <s v="Instagram"/>
    <n v="212.49"/>
    <n v="3"/>
    <s v="Completed"/>
    <x v="7"/>
    <x v="0"/>
    <s v="instagram_promo"/>
    <n v="1312.8"/>
    <n v="52924"/>
    <n v="1094"/>
    <s v="TEX"/>
    <n v="2.0671151084574107E-2"/>
    <n v="1.2"/>
    <n v="2.7422303473491772E-3"/>
    <n v="637.47"/>
  </r>
  <r>
    <s v="01/08/2024"/>
    <s v="GA"/>
    <s v="EARLYBIRD"/>
    <s v="Blog"/>
    <n v="149.99"/>
    <n v="2"/>
    <s v="Completed"/>
    <x v="7"/>
    <x v="1"/>
    <s v="blog_promo"/>
    <n v="463.5"/>
    <n v="24163"/>
    <n v="515"/>
    <s v="TEX"/>
    <n v="2.1313578611927328E-2"/>
    <n v="0.9"/>
    <n v="3.8834951456310678E-3"/>
    <n v="299.98"/>
  </r>
  <r>
    <s v="01/08/2024"/>
    <m/>
    <s v="EARLYBIRD"/>
    <s v="Blog"/>
    <n v="149.99"/>
    <n v="1"/>
    <s v="Completed"/>
    <x v="7"/>
    <x v="1"/>
    <s v="blog_promo"/>
    <n v="463.5"/>
    <n v="24163"/>
    <n v="515"/>
    <s v="TEX"/>
    <n v="2.1313578611927328E-2"/>
    <n v="0.9"/>
    <n v="1.9417475728155339E-3"/>
    <n v="149.99"/>
  </r>
  <r>
    <s v="01/08/2024"/>
    <s v="GA"/>
    <s v="STUDENT24"/>
    <s v="TikTok"/>
    <n v="199.99"/>
    <n v="1"/>
    <s v="Completed"/>
    <x v="7"/>
    <x v="2"/>
    <s v="tiktok_promo"/>
    <n v="878.9"/>
    <n v="41182"/>
    <n v="799"/>
    <s v="texas"/>
    <n v="1.9401680345782137E-2"/>
    <n v="1.0999999999999999"/>
    <n v="1.2515644555694619E-3"/>
    <n v="199.99"/>
  </r>
  <r>
    <s v="01/08/2024"/>
    <s v="GA"/>
    <s v="EARLYBIRD"/>
    <s v="Instagram"/>
    <n v="187.49"/>
    <n v="1"/>
    <s v="Completed"/>
    <x v="7"/>
    <x v="0"/>
    <s v="instagram_promo"/>
    <n v="1312.8"/>
    <n v="52924"/>
    <n v="1094"/>
    <s v="TEX"/>
    <n v="2.0671151084574107E-2"/>
    <n v="1.2"/>
    <n v="9.1407678244972577E-4"/>
    <n v="187.49"/>
  </r>
  <r>
    <s v="01/08/2024"/>
    <s v="GA"/>
    <s v="EARLYBIRD"/>
    <s v="Blog"/>
    <n v="149.99"/>
    <n v="1"/>
    <s v="Completed"/>
    <x v="7"/>
    <x v="1"/>
    <s v="blog_promo"/>
    <n v="463.5"/>
    <n v="24163"/>
    <n v="515"/>
    <s v="TEX"/>
    <n v="2.1313578611927328E-2"/>
    <n v="0.9"/>
    <n v="1.9417475728155339E-3"/>
    <n v="149.99"/>
  </r>
  <r>
    <s v="01/08/2024"/>
    <s v="GA"/>
    <m/>
    <s v="Spotify"/>
    <n v="199.99"/>
    <n v="1"/>
    <s v="Completed"/>
    <x v="7"/>
    <x v="3"/>
    <m/>
    <m/>
    <m/>
    <m/>
    <m/>
    <n v="0"/>
    <n v="0"/>
    <n v="0"/>
    <n v="199.99"/>
  </r>
  <r>
    <s v="01/08/2024"/>
    <s v="GA"/>
    <s v="STUDENT24"/>
    <s v="Spotify"/>
    <n v="159.99"/>
    <n v="1"/>
    <s v="Completed"/>
    <x v="7"/>
    <x v="3"/>
    <m/>
    <m/>
    <m/>
    <m/>
    <m/>
    <n v="0"/>
    <n v="0"/>
    <n v="0"/>
    <n v="159.99"/>
  </r>
  <r>
    <s v="01/08/2024"/>
    <s v="GA"/>
    <s v="none"/>
    <s v="Blog"/>
    <n v="249.99"/>
    <n v="3"/>
    <s v="Completed"/>
    <x v="7"/>
    <x v="1"/>
    <s v="blog_promo"/>
    <n v="463.5"/>
    <n v="24163"/>
    <n v="515"/>
    <s v="TEX"/>
    <n v="2.1313578611927328E-2"/>
    <n v="0.9"/>
    <n v="5.8252427184466021E-3"/>
    <n v="749.97"/>
  </r>
  <r>
    <s v="01/08/2024"/>
    <s v="GA"/>
    <s v="STUDENT24"/>
    <s v="Instagram"/>
    <n v="199.99"/>
    <n v="2"/>
    <s v="Completed"/>
    <x v="7"/>
    <x v="0"/>
    <s v="instagram_promo"/>
    <n v="1312.8"/>
    <n v="52924"/>
    <n v="1094"/>
    <s v="TEX"/>
    <n v="2.0671151084574107E-2"/>
    <n v="1.2"/>
    <n v="1.8281535648994515E-3"/>
    <n v="399.98"/>
  </r>
  <r>
    <s v="01/08/2024"/>
    <s v="GA"/>
    <s v="VIBES24"/>
    <s v="Spotify"/>
    <n v="212.49"/>
    <n v="3"/>
    <s v="Completed"/>
    <x v="7"/>
    <x v="3"/>
    <m/>
    <m/>
    <m/>
    <m/>
    <m/>
    <n v="0"/>
    <n v="0"/>
    <n v="0"/>
    <n v="637.47"/>
  </r>
  <r>
    <s v="01/08/2024"/>
    <s v="GA"/>
    <s v="EARLYBIRD"/>
    <s v="Instagram"/>
    <n v="149.99"/>
    <n v="1"/>
    <s v="Completed"/>
    <x v="7"/>
    <x v="0"/>
    <s v="instagram_promo"/>
    <n v="1312.8"/>
    <n v="52924"/>
    <n v="1094"/>
    <s v="TEX"/>
    <n v="2.0671151084574107E-2"/>
    <n v="1.2"/>
    <n v="9.1407678244972577E-4"/>
    <n v="149.99"/>
  </r>
  <r>
    <s v="01/08/2024"/>
    <s v="GA"/>
    <s v="EARLYBIRD"/>
    <s v="Spotify"/>
    <n v="149.99"/>
    <n v="3"/>
    <s v="Completed"/>
    <x v="7"/>
    <x v="3"/>
    <m/>
    <m/>
    <m/>
    <m/>
    <m/>
    <n v="0"/>
    <n v="0"/>
    <n v="0"/>
    <n v="449.97"/>
  </r>
  <r>
    <s v="01/08/2024"/>
    <s v="GA"/>
    <s v="SOUNDCLUB"/>
    <s v="Spotify"/>
    <n v="179.99"/>
    <n v="1"/>
    <s v="Completed"/>
    <x v="7"/>
    <x v="3"/>
    <m/>
    <m/>
    <m/>
    <m/>
    <m/>
    <n v="0"/>
    <n v="0"/>
    <n v="0"/>
    <n v="179.99"/>
  </r>
  <r>
    <s v="01/08/2024"/>
    <s v="GA"/>
    <s v="EARLYBIRD"/>
    <s v="Instagram"/>
    <n v="149.99"/>
    <n v="3"/>
    <s v="Completed"/>
    <x v="7"/>
    <x v="0"/>
    <s v="instagram_promo"/>
    <n v="1312.8"/>
    <n v="52924"/>
    <n v="1094"/>
    <s v="TEX"/>
    <n v="2.0671151084574107E-2"/>
    <n v="1.2"/>
    <n v="2.7422303473491772E-3"/>
    <n v="449.97"/>
  </r>
  <r>
    <s v="01/08/2024"/>
    <s v="GA"/>
    <s v="STUDENT24"/>
    <s v="Spotify"/>
    <n v="159.99"/>
    <n v="2"/>
    <s v="Completed"/>
    <x v="7"/>
    <x v="3"/>
    <m/>
    <m/>
    <m/>
    <m/>
    <m/>
    <n v="0"/>
    <n v="0"/>
    <n v="0"/>
    <n v="319.98"/>
  </r>
  <r>
    <s v="01/08/2024"/>
    <m/>
    <s v="CAMPLIFE"/>
    <s v="Blog"/>
    <n v="169.99"/>
    <n v="1"/>
    <s v="Completed"/>
    <x v="7"/>
    <x v="1"/>
    <s v="blog_promo"/>
    <n v="463.5"/>
    <n v="24163"/>
    <n v="515"/>
    <s v="TEX"/>
    <n v="2.1313578611927328E-2"/>
    <n v="0.9"/>
    <n v="1.9417475728155339E-3"/>
    <n v="169.99"/>
  </r>
  <r>
    <s v="01/08/2024"/>
    <s v="GA"/>
    <s v="CAMPLIFE"/>
    <s v="Blog"/>
    <n v="169.99"/>
    <n v="2"/>
    <s v="Completed"/>
    <x v="7"/>
    <x v="1"/>
    <s v="blog_promo"/>
    <n v="463.5"/>
    <n v="24163"/>
    <n v="515"/>
    <s v="TEX"/>
    <n v="2.1313578611927328E-2"/>
    <n v="0.9"/>
    <n v="3.8834951456310678E-3"/>
    <n v="339.98"/>
  </r>
  <r>
    <s v="01/08/2024"/>
    <m/>
    <s v="CAMPLIFE"/>
    <s v="Instagram"/>
    <n v="169.99"/>
    <n v="2"/>
    <s v="Completed"/>
    <x v="7"/>
    <x v="0"/>
    <s v="instagram_promo"/>
    <n v="1312.8"/>
    <n v="52924"/>
    <n v="1094"/>
    <s v="TEX"/>
    <n v="2.0671151084574107E-2"/>
    <n v="1.2"/>
    <n v="1.8281535648994515E-3"/>
    <n v="339.98"/>
  </r>
  <r>
    <s v="01/08/2024"/>
    <s v="GA"/>
    <s v="EARLYBIRD"/>
    <s v="Spotify"/>
    <n v="149.99"/>
    <n v="3"/>
    <s v="Completed"/>
    <x v="7"/>
    <x v="3"/>
    <m/>
    <m/>
    <m/>
    <m/>
    <m/>
    <n v="0"/>
    <n v="0"/>
    <n v="0"/>
    <n v="449.97"/>
  </r>
  <r>
    <s v="01/08/2024"/>
    <s v="GA"/>
    <s v="STUDENT24"/>
    <s v="Instagram"/>
    <n v="159.99"/>
    <n v="1"/>
    <s v="Completed"/>
    <x v="7"/>
    <x v="0"/>
    <s v="instagram_promo"/>
    <n v="1312.8"/>
    <n v="52924"/>
    <n v="1094"/>
    <s v="TEX"/>
    <n v="2.0671151084574107E-2"/>
    <n v="1.2"/>
    <n v="9.1407678244972577E-4"/>
    <n v="159.99"/>
  </r>
  <r>
    <s v="01/08/2024"/>
    <s v="GA"/>
    <s v="STUDENT24"/>
    <s v="Instagram"/>
    <n v="159.99"/>
    <n v="2"/>
    <s v="Completed"/>
    <x v="7"/>
    <x v="0"/>
    <s v="instagram_promo"/>
    <n v="1312.8"/>
    <n v="52924"/>
    <n v="1094"/>
    <s v="TEX"/>
    <n v="2.0671151084574107E-2"/>
    <n v="1.2"/>
    <n v="1.8281535648994515E-3"/>
    <n v="319.98"/>
  </r>
  <r>
    <s v="01/08/2024"/>
    <s v="GA"/>
    <s v="VIBES24"/>
    <s v="Instagram"/>
    <n v="169.99"/>
    <n v="1"/>
    <s v="Completed"/>
    <x v="7"/>
    <x v="0"/>
    <s v="instagram_promo"/>
    <n v="1312.8"/>
    <n v="52924"/>
    <n v="1094"/>
    <s v="TEX"/>
    <n v="2.0671151084574107E-2"/>
    <n v="1.2"/>
    <n v="9.1407678244972577E-4"/>
    <n v="169.99"/>
  </r>
  <r>
    <s v="01/08/2024"/>
    <m/>
    <s v="STUDENT24"/>
    <s v="Instagram"/>
    <n v="159.99"/>
    <n v="1"/>
    <s v="Completed"/>
    <x v="7"/>
    <x v="0"/>
    <s v="instagram_promo"/>
    <n v="1312.8"/>
    <n v="52924"/>
    <n v="1094"/>
    <s v="TEX"/>
    <n v="2.0671151084574107E-2"/>
    <n v="1.2"/>
    <n v="9.1407678244972577E-4"/>
    <n v="159.99"/>
  </r>
  <r>
    <s v="01/08/2024"/>
    <s v="GA"/>
    <s v="VIBES24"/>
    <s v="Instagram"/>
    <n v="212.49"/>
    <n v="1"/>
    <s v="Completed"/>
    <x v="7"/>
    <x v="0"/>
    <s v="instagram_promo"/>
    <n v="1312.8"/>
    <n v="52924"/>
    <n v="1094"/>
    <s v="TEX"/>
    <n v="2.0671151084574107E-2"/>
    <n v="1.2"/>
    <n v="9.1407678244972577E-4"/>
    <n v="212.49"/>
  </r>
  <r>
    <s v="01/08/2024"/>
    <s v="GA"/>
    <m/>
    <s v="Spotify"/>
    <n v="199.99"/>
    <n v="2"/>
    <s v="Completed"/>
    <x v="7"/>
    <x v="3"/>
    <m/>
    <m/>
    <m/>
    <m/>
    <m/>
    <n v="0"/>
    <n v="0"/>
    <n v="0"/>
    <n v="399.98"/>
  </r>
  <r>
    <s v="01/08/2024"/>
    <s v="GA"/>
    <s v="EARLYBIRD"/>
    <s v="TikTok"/>
    <n v="149.99"/>
    <n v="1"/>
    <s v="Completed"/>
    <x v="7"/>
    <x v="2"/>
    <s v="tiktok_promo"/>
    <n v="878.9"/>
    <n v="41182"/>
    <n v="799"/>
    <s v="texas"/>
    <n v="1.9401680345782137E-2"/>
    <n v="1.0999999999999999"/>
    <n v="1.2515644555694619E-3"/>
    <n v="149.99"/>
  </r>
  <r>
    <s v="01/08/2024"/>
    <s v="GA"/>
    <s v="EARLYBIRD"/>
    <s v="TikTok"/>
    <n v="149.99"/>
    <n v="1"/>
    <s v="Completed"/>
    <x v="7"/>
    <x v="2"/>
    <s v="tiktok_promo"/>
    <n v="878.9"/>
    <n v="41182"/>
    <n v="799"/>
    <s v="texas"/>
    <n v="1.9401680345782137E-2"/>
    <n v="1.0999999999999999"/>
    <n v="1.2515644555694619E-3"/>
    <n v="149.99"/>
  </r>
  <r>
    <s v="01/08/2024"/>
    <s v="GA"/>
    <s v="EARLYBIRD"/>
    <s v="Instagram"/>
    <n v="149.99"/>
    <n v="3"/>
    <s v="Completed"/>
    <x v="7"/>
    <x v="0"/>
    <s v="instagram_promo"/>
    <n v="1312.8"/>
    <n v="52924"/>
    <n v="1094"/>
    <s v="TEX"/>
    <n v="2.0671151084574107E-2"/>
    <n v="1.2"/>
    <n v="2.7422303473491772E-3"/>
    <n v="449.97"/>
  </r>
  <r>
    <s v="01/08/2024"/>
    <s v="GA"/>
    <s v="SOUNDCLUB"/>
    <s v="Instagram"/>
    <n v="179.99"/>
    <n v="4"/>
    <s v="Completed"/>
    <x v="7"/>
    <x v="0"/>
    <s v="instagram_promo"/>
    <n v="1312.8"/>
    <n v="52924"/>
    <n v="1094"/>
    <s v="TEX"/>
    <n v="2.0671151084574107E-2"/>
    <n v="1.2"/>
    <n v="3.6563071297989031E-3"/>
    <n v="719.96"/>
  </r>
  <r>
    <s v="01/09/2024"/>
    <s v="GA"/>
    <s v="STUDENT24"/>
    <s v="Spotify"/>
    <n v="159.99"/>
    <n v="1"/>
    <s v="Completed"/>
    <x v="8"/>
    <x v="3"/>
    <s v="spotify_promo"/>
    <n v="2315"/>
    <n v="30560"/>
    <n v="926"/>
    <s v="TX"/>
    <n v="3.030104712041885E-2"/>
    <n v="2.5"/>
    <n v="1.0799136069114472E-3"/>
    <n v="159.99"/>
  </r>
  <r>
    <s v="01/09/2024"/>
    <s v="GA"/>
    <s v="EARLYBIRD"/>
    <s v="TikTok"/>
    <n v="187.49"/>
    <n v="2"/>
    <s v="Completed"/>
    <x v="8"/>
    <x v="2"/>
    <m/>
    <m/>
    <m/>
    <m/>
    <m/>
    <n v="0"/>
    <n v="0"/>
    <n v="0"/>
    <n v="374.98"/>
  </r>
  <r>
    <s v="01/09/2024"/>
    <s v="GA"/>
    <s v="EARLYBIRD"/>
    <s v="Instagram"/>
    <n v="149.99"/>
    <n v="1"/>
    <s v="Completed"/>
    <x v="8"/>
    <x v="0"/>
    <m/>
    <m/>
    <m/>
    <m/>
    <m/>
    <n v="0"/>
    <n v="0"/>
    <n v="0"/>
    <n v="149.99"/>
  </r>
  <r>
    <s v="01/09/2024"/>
    <s v="GA"/>
    <s v="EARLYBIRD"/>
    <s v="Instagram"/>
    <n v="187.49"/>
    <n v="2"/>
    <s v="Completed"/>
    <x v="8"/>
    <x v="0"/>
    <m/>
    <m/>
    <m/>
    <m/>
    <m/>
    <n v="0"/>
    <n v="0"/>
    <n v="0"/>
    <n v="374.98"/>
  </r>
  <r>
    <s v="01/09/2024"/>
    <s v="GA"/>
    <s v="none"/>
    <s v="Instagram"/>
    <n v="249.99"/>
    <n v="2"/>
    <s v="Completed"/>
    <x v="8"/>
    <x v="0"/>
    <m/>
    <m/>
    <m/>
    <m/>
    <m/>
    <n v="0"/>
    <n v="0"/>
    <n v="0"/>
    <n v="499.98"/>
  </r>
  <r>
    <s v="01/09/2024"/>
    <s v="GA"/>
    <s v="EARLYBIRD"/>
    <s v="TikTok"/>
    <n v="149.99"/>
    <n v="1"/>
    <s v="Completed"/>
    <x v="8"/>
    <x v="2"/>
    <m/>
    <m/>
    <m/>
    <m/>
    <m/>
    <n v="0"/>
    <n v="0"/>
    <n v="0"/>
    <n v="149.99"/>
  </r>
  <r>
    <s v="01/09/2024"/>
    <s v="GA"/>
    <s v="CAMPLIFE"/>
    <s v="TikTok"/>
    <n v="169.99"/>
    <n v="3"/>
    <s v="Completed"/>
    <x v="8"/>
    <x v="2"/>
    <m/>
    <m/>
    <m/>
    <m/>
    <m/>
    <n v="0"/>
    <n v="0"/>
    <n v="0"/>
    <n v="509.97"/>
  </r>
  <r>
    <s v="01/09/2024"/>
    <s v="VIP"/>
    <s v="VIBES24"/>
    <s v="TikTok"/>
    <n v="339.99"/>
    <n v="1"/>
    <s v="Completed"/>
    <x v="8"/>
    <x v="2"/>
    <m/>
    <m/>
    <m/>
    <m/>
    <m/>
    <n v="0"/>
    <n v="0"/>
    <n v="0"/>
    <n v="339.99"/>
  </r>
  <r>
    <s v="01/09/2024"/>
    <m/>
    <m/>
    <s v="Blog"/>
    <n v="199.99"/>
    <n v="1"/>
    <s v="Completed"/>
    <x v="8"/>
    <x v="1"/>
    <m/>
    <m/>
    <m/>
    <m/>
    <m/>
    <n v="0"/>
    <n v="0"/>
    <n v="0"/>
    <n v="199.99"/>
  </r>
  <r>
    <s v="01/09/2024"/>
    <s v="GA"/>
    <s v="VIBES24"/>
    <s v="Blog"/>
    <n v="212.49"/>
    <n v="2"/>
    <s v="Completed"/>
    <x v="8"/>
    <x v="1"/>
    <m/>
    <m/>
    <m/>
    <m/>
    <m/>
    <n v="0"/>
    <n v="0"/>
    <n v="0"/>
    <n v="424.98"/>
  </r>
  <r>
    <s v="01/09/2024"/>
    <s v="GA"/>
    <s v="EARLYBIRD"/>
    <s v="Blog"/>
    <n v="187.49"/>
    <n v="1"/>
    <s v="Completed"/>
    <x v="8"/>
    <x v="1"/>
    <m/>
    <m/>
    <m/>
    <m/>
    <m/>
    <n v="0"/>
    <n v="0"/>
    <n v="0"/>
    <n v="187.49"/>
  </r>
  <r>
    <s v="01/09/2024"/>
    <s v="GA"/>
    <s v="CAMPLIFE"/>
    <s v="Instagram"/>
    <n v="212.49"/>
    <n v="2"/>
    <s v="Completed"/>
    <x v="8"/>
    <x v="0"/>
    <m/>
    <m/>
    <m/>
    <m/>
    <m/>
    <n v="0"/>
    <n v="0"/>
    <n v="0"/>
    <n v="424.98"/>
  </r>
  <r>
    <s v="01/09/2024"/>
    <s v="GA"/>
    <s v="SOUNDCLUB"/>
    <s v="Instagram"/>
    <n v="224.99"/>
    <n v="2"/>
    <s v="Completed"/>
    <x v="8"/>
    <x v="0"/>
    <m/>
    <m/>
    <m/>
    <m/>
    <m/>
    <n v="0"/>
    <n v="0"/>
    <n v="0"/>
    <n v="449.98"/>
  </r>
  <r>
    <s v="01/09/2024"/>
    <s v="GA"/>
    <s v="EARLYBIRD"/>
    <s v="Spotify"/>
    <n v="149.99"/>
    <n v="1"/>
    <s v="Completed"/>
    <x v="8"/>
    <x v="3"/>
    <s v="spotify_promo"/>
    <n v="2315"/>
    <n v="30560"/>
    <n v="926"/>
    <s v="TX"/>
    <n v="3.030104712041885E-2"/>
    <n v="2.5"/>
    <n v="1.0799136069114472E-3"/>
    <n v="149.99"/>
  </r>
  <r>
    <s v="01/09/2024"/>
    <s v="GA"/>
    <s v="CAMPLIFE"/>
    <s v="Instagram"/>
    <n v="169.99"/>
    <n v="1"/>
    <s v="Completed"/>
    <x v="8"/>
    <x v="0"/>
    <m/>
    <m/>
    <m/>
    <m/>
    <m/>
    <n v="0"/>
    <n v="0"/>
    <n v="0"/>
    <n v="169.99"/>
  </r>
  <r>
    <s v="01/09/2024"/>
    <s v="GA"/>
    <s v="EARLYBIRD"/>
    <s v="TikTok"/>
    <n v="187.49"/>
    <n v="2"/>
    <s v="Completed"/>
    <x v="8"/>
    <x v="2"/>
    <m/>
    <m/>
    <m/>
    <m/>
    <m/>
    <n v="0"/>
    <n v="0"/>
    <n v="0"/>
    <n v="374.98"/>
  </r>
  <r>
    <s v="01/09/2024"/>
    <s v="GA"/>
    <s v="CAMPLIFE"/>
    <s v="TikTok"/>
    <n v="212.49"/>
    <n v="1"/>
    <s v="Completed"/>
    <x v="8"/>
    <x v="2"/>
    <m/>
    <m/>
    <m/>
    <m/>
    <m/>
    <n v="0"/>
    <n v="0"/>
    <n v="0"/>
    <n v="212.49"/>
  </r>
  <r>
    <s v="01/09/2024"/>
    <m/>
    <s v="EARLYBIRD"/>
    <s v="TikTok"/>
    <n v="149.99"/>
    <n v="3"/>
    <s v="Completed"/>
    <x v="8"/>
    <x v="2"/>
    <m/>
    <m/>
    <m/>
    <m/>
    <m/>
    <n v="0"/>
    <n v="0"/>
    <n v="0"/>
    <n v="449.97"/>
  </r>
  <r>
    <s v="01/09/2024"/>
    <s v="VIP"/>
    <s v="VIBES24"/>
    <s v="Blog"/>
    <n v="339.99"/>
    <n v="2"/>
    <s v="Completed"/>
    <x v="8"/>
    <x v="1"/>
    <m/>
    <m/>
    <m/>
    <m/>
    <m/>
    <n v="0"/>
    <n v="0"/>
    <n v="0"/>
    <n v="679.98"/>
  </r>
  <r>
    <s v="01/09/2024"/>
    <s v="GA"/>
    <s v="none"/>
    <s v="Spotify"/>
    <n v="199.99"/>
    <n v="2"/>
    <s v="Completed"/>
    <x v="8"/>
    <x v="3"/>
    <s v="spotify_promo"/>
    <n v="2315"/>
    <n v="30560"/>
    <n v="926"/>
    <s v="TX"/>
    <n v="3.030104712041885E-2"/>
    <n v="2.5"/>
    <n v="2.1598272138228943E-3"/>
    <n v="399.98"/>
  </r>
  <r>
    <s v="01/09/2024"/>
    <s v="GA"/>
    <s v="SOUNDCLUB"/>
    <s v="Spotify"/>
    <n v="179.99"/>
    <n v="1"/>
    <s v="Completed"/>
    <x v="8"/>
    <x v="3"/>
    <s v="spotify_promo"/>
    <n v="2315"/>
    <n v="30560"/>
    <n v="926"/>
    <s v="TX"/>
    <n v="3.030104712041885E-2"/>
    <n v="2.5"/>
    <n v="1.0799136069114472E-3"/>
    <n v="179.99"/>
  </r>
  <r>
    <s v="01/09/2024"/>
    <s v="GA"/>
    <s v="CAMPLIFE"/>
    <s v="Spotify"/>
    <n v="169.99"/>
    <n v="1"/>
    <s v="Completed"/>
    <x v="8"/>
    <x v="3"/>
    <s v="spotify_promo"/>
    <n v="2315"/>
    <n v="30560"/>
    <n v="926"/>
    <s v="TX"/>
    <n v="3.030104712041885E-2"/>
    <n v="2.5"/>
    <n v="1.0799136069114472E-3"/>
    <n v="169.99"/>
  </r>
  <r>
    <s v="01/09/2024"/>
    <s v="GA"/>
    <m/>
    <s v="Instagram"/>
    <n v="199.99"/>
    <n v="1"/>
    <s v="Completed"/>
    <x v="8"/>
    <x v="0"/>
    <m/>
    <m/>
    <m/>
    <m/>
    <m/>
    <n v="0"/>
    <n v="0"/>
    <n v="0"/>
    <n v="199.99"/>
  </r>
  <r>
    <s v="01/09/2024"/>
    <s v="GA"/>
    <s v="EARLYBIRD"/>
    <s v="Instagram"/>
    <n v="187.49"/>
    <n v="3"/>
    <s v="Completed"/>
    <x v="8"/>
    <x v="0"/>
    <m/>
    <m/>
    <m/>
    <m/>
    <m/>
    <n v="0"/>
    <n v="0"/>
    <n v="0"/>
    <n v="562.47"/>
  </r>
  <r>
    <s v="01/09/2024"/>
    <s v="GA"/>
    <m/>
    <s v="Spotify"/>
    <n v="199.99"/>
    <n v="2"/>
    <s v="Completed"/>
    <x v="8"/>
    <x v="3"/>
    <s v="spotify_promo"/>
    <n v="2315"/>
    <n v="30560"/>
    <n v="926"/>
    <s v="TX"/>
    <n v="3.030104712041885E-2"/>
    <n v="2.5"/>
    <n v="2.1598272138228943E-3"/>
    <n v="399.98"/>
  </r>
  <r>
    <s v="01/09/2024"/>
    <s v="GA"/>
    <m/>
    <s v="TikTok"/>
    <n v="249.99"/>
    <n v="1"/>
    <s v="Completed"/>
    <x v="8"/>
    <x v="2"/>
    <m/>
    <m/>
    <m/>
    <m/>
    <m/>
    <n v="0"/>
    <n v="0"/>
    <n v="0"/>
    <n v="249.99"/>
  </r>
  <r>
    <s v="01/09/2024"/>
    <s v="GA"/>
    <s v="STUDENT24"/>
    <s v="TikTok"/>
    <n v="159.99"/>
    <n v="1"/>
    <s v="Completed"/>
    <x v="8"/>
    <x v="2"/>
    <m/>
    <m/>
    <m/>
    <m/>
    <m/>
    <n v="0"/>
    <n v="0"/>
    <n v="0"/>
    <n v="159.99"/>
  </r>
  <r>
    <s v="01/09/2024"/>
    <m/>
    <s v="CAMPLIFE"/>
    <s v="Spotify"/>
    <n v="169.99"/>
    <n v="1"/>
    <s v="Completed"/>
    <x v="8"/>
    <x v="3"/>
    <s v="spotify_promo"/>
    <n v="2315"/>
    <n v="30560"/>
    <n v="926"/>
    <s v="TX"/>
    <n v="3.030104712041885E-2"/>
    <n v="2.5"/>
    <n v="1.0799136069114472E-3"/>
    <n v="169.99"/>
  </r>
  <r>
    <s v="01/09/2024"/>
    <s v="GA"/>
    <s v="EARLYBIRD"/>
    <s v="TikTok"/>
    <n v="187.49"/>
    <n v="1"/>
    <s v="Completed"/>
    <x v="8"/>
    <x v="2"/>
    <m/>
    <m/>
    <m/>
    <m/>
    <m/>
    <n v="0"/>
    <n v="0"/>
    <n v="0"/>
    <n v="187.49"/>
  </r>
  <r>
    <s v="01/09/2024"/>
    <s v="GA"/>
    <s v="CAMPLIFE"/>
    <s v="Instagram"/>
    <n v="169.99"/>
    <n v="1"/>
    <s v="Completed"/>
    <x v="8"/>
    <x v="0"/>
    <m/>
    <m/>
    <m/>
    <m/>
    <m/>
    <n v="0"/>
    <n v="0"/>
    <n v="0"/>
    <n v="169.99"/>
  </r>
  <r>
    <s v="01/09/2024"/>
    <s v="GA"/>
    <s v="SOUNDCLUB"/>
    <s v="Instagram"/>
    <n v="224.99"/>
    <n v="1"/>
    <s v="Completed"/>
    <x v="8"/>
    <x v="0"/>
    <m/>
    <m/>
    <m/>
    <m/>
    <m/>
    <n v="0"/>
    <n v="0"/>
    <n v="0"/>
    <n v="224.99"/>
  </r>
  <r>
    <s v="01/09/2024"/>
    <s v="VIP"/>
    <s v="EARLYBIRD"/>
    <s v="Instagram"/>
    <n v="299.99"/>
    <n v="2"/>
    <s v="Completed"/>
    <x v="8"/>
    <x v="0"/>
    <m/>
    <m/>
    <m/>
    <m/>
    <m/>
    <n v="0"/>
    <n v="0"/>
    <n v="0"/>
    <n v="599.98"/>
  </r>
  <r>
    <s v="01/09/2024"/>
    <s v="GA"/>
    <m/>
    <s v="TikTok"/>
    <n v="199.99"/>
    <n v="2"/>
    <s v="Completed"/>
    <x v="8"/>
    <x v="2"/>
    <m/>
    <m/>
    <m/>
    <m/>
    <m/>
    <n v="0"/>
    <n v="0"/>
    <n v="0"/>
    <n v="399.98"/>
  </r>
  <r>
    <s v="01/09/2024"/>
    <s v="GA"/>
    <m/>
    <s v="Instagram"/>
    <n v="249.99"/>
    <n v="2"/>
    <s v="Completed"/>
    <x v="8"/>
    <x v="0"/>
    <m/>
    <m/>
    <m/>
    <m/>
    <m/>
    <n v="0"/>
    <n v="0"/>
    <n v="0"/>
    <n v="499.98"/>
  </r>
  <r>
    <s v="01/09/2024"/>
    <s v="GA"/>
    <s v="EARLYBIRD"/>
    <s v="Instagram"/>
    <n v="149.99"/>
    <n v="1"/>
    <s v="Completed"/>
    <x v="8"/>
    <x v="0"/>
    <m/>
    <m/>
    <m/>
    <m/>
    <m/>
    <n v="0"/>
    <n v="0"/>
    <n v="0"/>
    <n v="149.99"/>
  </r>
  <r>
    <s v="01/09/2024"/>
    <s v="GA"/>
    <m/>
    <s v="TikTok"/>
    <n v="199.99"/>
    <n v="1"/>
    <s v="Completed"/>
    <x v="8"/>
    <x v="2"/>
    <m/>
    <m/>
    <m/>
    <m/>
    <m/>
    <n v="0"/>
    <n v="0"/>
    <n v="0"/>
    <n v="199.99"/>
  </r>
  <r>
    <s v="01/09/2024"/>
    <s v="GA"/>
    <s v="none"/>
    <s v="Spotify"/>
    <n v="199.99"/>
    <n v="1"/>
    <s v="Completed"/>
    <x v="8"/>
    <x v="3"/>
    <s v="spotify_promo"/>
    <n v="2315"/>
    <n v="30560"/>
    <n v="926"/>
    <s v="TX"/>
    <n v="3.030104712041885E-2"/>
    <n v="2.5"/>
    <n v="1.0799136069114472E-3"/>
    <n v="199.99"/>
  </r>
  <r>
    <s v="01/09/2024"/>
    <s v="GA"/>
    <s v="SOUNDCLUB"/>
    <s v="Instagram"/>
    <n v="224.99"/>
    <n v="1"/>
    <s v="Completed"/>
    <x v="8"/>
    <x v="0"/>
    <m/>
    <m/>
    <m/>
    <m/>
    <m/>
    <n v="0"/>
    <n v="0"/>
    <n v="0"/>
    <n v="224.99"/>
  </r>
  <r>
    <s v="01/09/2024"/>
    <s v="GA"/>
    <s v="CAMPLIFE"/>
    <s v="TikTok"/>
    <n v="169.99"/>
    <n v="1"/>
    <s v="Completed"/>
    <x v="8"/>
    <x v="2"/>
    <m/>
    <m/>
    <m/>
    <m/>
    <m/>
    <n v="0"/>
    <n v="0"/>
    <n v="0"/>
    <n v="169.99"/>
  </r>
  <r>
    <s v="01/09/2024"/>
    <s v="GA"/>
    <s v="EARLYBIRD"/>
    <s v="TikTok"/>
    <n v="149.99"/>
    <n v="1"/>
    <s v="Completed"/>
    <x v="8"/>
    <x v="2"/>
    <m/>
    <m/>
    <m/>
    <m/>
    <m/>
    <n v="0"/>
    <n v="0"/>
    <n v="0"/>
    <n v="149.99"/>
  </r>
  <r>
    <s v="01/09/2024"/>
    <s v="GA"/>
    <s v="EARLYBIRD"/>
    <s v="Blog"/>
    <n v="187.49"/>
    <n v="1"/>
    <s v="Completed"/>
    <x v="8"/>
    <x v="1"/>
    <m/>
    <m/>
    <m/>
    <m/>
    <m/>
    <n v="0"/>
    <n v="0"/>
    <n v="0"/>
    <n v="187.49"/>
  </r>
  <r>
    <s v="01/09/2024"/>
    <s v="GA"/>
    <s v="EARLYBIRD"/>
    <s v="Spotify"/>
    <n v="149.99"/>
    <n v="1"/>
    <s v="Completed"/>
    <x v="8"/>
    <x v="3"/>
    <s v="spotify_promo"/>
    <n v="2315"/>
    <n v="30560"/>
    <n v="926"/>
    <s v="TX"/>
    <n v="3.030104712041885E-2"/>
    <n v="2.5"/>
    <n v="1.0799136069114472E-3"/>
    <n v="149.99"/>
  </r>
  <r>
    <s v="01/09/2024"/>
    <s v="GA"/>
    <s v="STUDENT24"/>
    <s v="Blog"/>
    <n v="199.99"/>
    <n v="1"/>
    <s v="Completed"/>
    <x v="8"/>
    <x v="1"/>
    <m/>
    <m/>
    <m/>
    <m/>
    <m/>
    <n v="0"/>
    <n v="0"/>
    <n v="0"/>
    <n v="199.99"/>
  </r>
  <r>
    <s v="01/09/2024"/>
    <s v="GA"/>
    <s v="CAMPLIFE"/>
    <s v="Blog"/>
    <n v="169.99"/>
    <n v="1"/>
    <s v="Completed"/>
    <x v="8"/>
    <x v="1"/>
    <m/>
    <m/>
    <m/>
    <m/>
    <m/>
    <n v="0"/>
    <n v="0"/>
    <n v="0"/>
    <n v="169.99"/>
  </r>
  <r>
    <s v="01/09/2024"/>
    <s v="GA"/>
    <s v="EARLYBIRD"/>
    <s v="TikTok"/>
    <n v="187.49"/>
    <n v="1"/>
    <s v="Completed"/>
    <x v="8"/>
    <x v="2"/>
    <m/>
    <m/>
    <m/>
    <m/>
    <m/>
    <n v="0"/>
    <n v="0"/>
    <n v="0"/>
    <n v="187.49"/>
  </r>
  <r>
    <s v="01/09/2024"/>
    <s v="GA"/>
    <s v="EARLYBIRD"/>
    <s v="Spotify"/>
    <n v="149.99"/>
    <n v="4"/>
    <s v="Completed"/>
    <x v="8"/>
    <x v="3"/>
    <s v="spotify_promo"/>
    <n v="2315"/>
    <n v="30560"/>
    <n v="926"/>
    <s v="TX"/>
    <n v="3.030104712041885E-2"/>
    <n v="2.5"/>
    <n v="4.3196544276457886E-3"/>
    <n v="599.96"/>
  </r>
  <r>
    <s v="01/09/2024"/>
    <s v="GA"/>
    <s v="SOUNDCLUB"/>
    <s v="TikTok"/>
    <n v="224.99"/>
    <n v="1"/>
    <s v="Completed"/>
    <x v="8"/>
    <x v="2"/>
    <m/>
    <m/>
    <m/>
    <m/>
    <m/>
    <n v="0"/>
    <n v="0"/>
    <n v="0"/>
    <n v="224.99"/>
  </r>
  <r>
    <s v="01/09/2024"/>
    <s v="GA"/>
    <s v="EARLYBIRD"/>
    <s v="Spotify"/>
    <n v="149.99"/>
    <n v="2"/>
    <s v="Completed"/>
    <x v="8"/>
    <x v="3"/>
    <s v="spotify_promo"/>
    <n v="2315"/>
    <n v="30560"/>
    <n v="926"/>
    <s v="TX"/>
    <n v="3.030104712041885E-2"/>
    <n v="2.5"/>
    <n v="2.1598272138228943E-3"/>
    <n v="299.98"/>
  </r>
  <r>
    <s v="01/09/2024"/>
    <s v="GA"/>
    <s v="EARLYBIRD"/>
    <s v="Instagram"/>
    <n v="149.99"/>
    <n v="1"/>
    <s v="Completed"/>
    <x v="8"/>
    <x v="0"/>
    <m/>
    <m/>
    <m/>
    <m/>
    <m/>
    <n v="0"/>
    <n v="0"/>
    <n v="0"/>
    <n v="149.99"/>
  </r>
  <r>
    <s v="01/09/2024"/>
    <s v="GA"/>
    <s v="VIBES24"/>
    <s v="Blog"/>
    <n v="212.49"/>
    <n v="2"/>
    <s v="Completed"/>
    <x v="8"/>
    <x v="1"/>
    <m/>
    <m/>
    <m/>
    <m/>
    <m/>
    <n v="0"/>
    <n v="0"/>
    <n v="0"/>
    <n v="424.98"/>
  </r>
  <r>
    <s v="01/09/2024"/>
    <s v="GA"/>
    <s v="VIBES24"/>
    <s v="TikTok"/>
    <n v="169.99"/>
    <n v="1"/>
    <s v="Completed"/>
    <x v="8"/>
    <x v="2"/>
    <m/>
    <m/>
    <m/>
    <m/>
    <m/>
    <n v="0"/>
    <n v="0"/>
    <n v="0"/>
    <n v="169.99"/>
  </r>
  <r>
    <s v="01/09/2024"/>
    <s v="GA"/>
    <s v="EARLYBIRD"/>
    <s v="Blog"/>
    <n v="187.49"/>
    <n v="1"/>
    <s v="Completed"/>
    <x v="8"/>
    <x v="1"/>
    <m/>
    <m/>
    <m/>
    <m/>
    <m/>
    <n v="0"/>
    <n v="0"/>
    <n v="0"/>
    <n v="187.49"/>
  </r>
  <r>
    <s v="01/09/2024"/>
    <s v="GA"/>
    <s v="CAMPLIFE"/>
    <s v="TikTok"/>
    <n v="169.99"/>
    <n v="1"/>
    <s v="Completed"/>
    <x v="8"/>
    <x v="2"/>
    <m/>
    <m/>
    <m/>
    <m/>
    <m/>
    <n v="0"/>
    <n v="0"/>
    <n v="0"/>
    <n v="169.99"/>
  </r>
  <r>
    <s v="01/09/2024"/>
    <s v="GA"/>
    <s v="STUDENT24"/>
    <s v="Blog"/>
    <n v="159.99"/>
    <n v="2"/>
    <s v="Completed"/>
    <x v="8"/>
    <x v="1"/>
    <m/>
    <m/>
    <m/>
    <m/>
    <m/>
    <n v="0"/>
    <n v="0"/>
    <n v="0"/>
    <n v="319.98"/>
  </r>
  <r>
    <s v="01/09/2024"/>
    <s v="GA"/>
    <s v="EARLYBIRD"/>
    <s v="Instagram"/>
    <n v="187.49"/>
    <n v="1"/>
    <s v="Completed"/>
    <x v="8"/>
    <x v="0"/>
    <m/>
    <m/>
    <m/>
    <m/>
    <m/>
    <n v="0"/>
    <n v="0"/>
    <n v="0"/>
    <n v="187.49"/>
  </r>
  <r>
    <s v="01/09/2024"/>
    <s v="GA"/>
    <s v="VIBES24"/>
    <s v="Instagram"/>
    <n v="212.49"/>
    <n v="1"/>
    <s v="Completed"/>
    <x v="8"/>
    <x v="0"/>
    <m/>
    <m/>
    <m/>
    <m/>
    <m/>
    <n v="0"/>
    <n v="0"/>
    <n v="0"/>
    <n v="212.49"/>
  </r>
  <r>
    <s v="01/09/2024"/>
    <s v="GA"/>
    <s v="STUDENT24"/>
    <s v="Instagram"/>
    <n v="159.99"/>
    <n v="3"/>
    <s v="Completed"/>
    <x v="8"/>
    <x v="0"/>
    <m/>
    <m/>
    <m/>
    <m/>
    <m/>
    <n v="0"/>
    <n v="0"/>
    <n v="0"/>
    <n v="479.97"/>
  </r>
  <r>
    <s v="01/09/2024"/>
    <s v="GA"/>
    <s v="EARLYBIRD"/>
    <s v="Blog"/>
    <n v="149.99"/>
    <n v="1"/>
    <s v="Completed"/>
    <x v="8"/>
    <x v="1"/>
    <m/>
    <m/>
    <m/>
    <m/>
    <m/>
    <n v="0"/>
    <n v="0"/>
    <n v="0"/>
    <n v="149.99"/>
  </r>
  <r>
    <s v="01/09/2024"/>
    <s v="GA"/>
    <s v="EARLYBIRD"/>
    <s v="Instagram"/>
    <n v="149.99"/>
    <n v="2"/>
    <s v="Completed"/>
    <x v="8"/>
    <x v="0"/>
    <m/>
    <m/>
    <m/>
    <m/>
    <m/>
    <n v="0"/>
    <n v="0"/>
    <n v="0"/>
    <n v="299.98"/>
  </r>
  <r>
    <s v="01/09/2024"/>
    <s v="GA"/>
    <s v="CAMPLIFE"/>
    <s v="TikTok"/>
    <n v="212.49"/>
    <n v="1"/>
    <s v="Completed"/>
    <x v="8"/>
    <x v="2"/>
    <m/>
    <m/>
    <m/>
    <m/>
    <m/>
    <n v="0"/>
    <n v="0"/>
    <n v="0"/>
    <n v="212.49"/>
  </r>
  <r>
    <s v="01/09/2024"/>
    <s v="GA"/>
    <s v="VIBES24"/>
    <s v="Blog"/>
    <n v="169.99"/>
    <n v="2"/>
    <s v="Completed"/>
    <x v="8"/>
    <x v="1"/>
    <m/>
    <m/>
    <m/>
    <m/>
    <m/>
    <n v="0"/>
    <n v="0"/>
    <n v="0"/>
    <n v="339.98"/>
  </r>
  <r>
    <s v="01/09/2024"/>
    <s v="GA"/>
    <s v="VIBES24"/>
    <s v="TikTok"/>
    <n v="212.49"/>
    <n v="3"/>
    <s v="Completed"/>
    <x v="8"/>
    <x v="2"/>
    <m/>
    <m/>
    <m/>
    <m/>
    <m/>
    <n v="0"/>
    <n v="0"/>
    <n v="0"/>
    <n v="637.47"/>
  </r>
  <r>
    <s v="01/09/2024"/>
    <s v="GA"/>
    <s v="EARLYBIRD"/>
    <s v="Spotify"/>
    <n v="149.99"/>
    <n v="4"/>
    <s v="Completed"/>
    <x v="8"/>
    <x v="3"/>
    <s v="spotify_promo"/>
    <n v="2315"/>
    <n v="30560"/>
    <n v="926"/>
    <s v="TX"/>
    <n v="3.030104712041885E-2"/>
    <n v="2.5"/>
    <n v="4.3196544276457886E-3"/>
    <n v="599.96"/>
  </r>
  <r>
    <s v="01/09/2024"/>
    <s v="GA"/>
    <m/>
    <s v="Spotify"/>
    <n v="199.99"/>
    <n v="3"/>
    <s v="Completed"/>
    <x v="8"/>
    <x v="3"/>
    <s v="spotify_promo"/>
    <n v="2315"/>
    <n v="30560"/>
    <n v="926"/>
    <s v="TX"/>
    <n v="3.030104712041885E-2"/>
    <n v="2.5"/>
    <n v="3.2397408207343412E-3"/>
    <n v="599.97"/>
  </r>
  <r>
    <s v="01/09/2024"/>
    <s v="VIP"/>
    <s v="CAMPLIFE"/>
    <s v="TikTok"/>
    <n v="339.99"/>
    <n v="3"/>
    <s v="Completed"/>
    <x v="8"/>
    <x v="2"/>
    <m/>
    <m/>
    <m/>
    <m/>
    <m/>
    <n v="0"/>
    <n v="0"/>
    <n v="0"/>
    <n v="1019.97"/>
  </r>
  <r>
    <s v="01/09/2024"/>
    <s v="VIP"/>
    <s v="CAMPLIFE"/>
    <s v="TikTok"/>
    <n v="339.99"/>
    <n v="2"/>
    <s v="Completed"/>
    <x v="8"/>
    <x v="2"/>
    <m/>
    <m/>
    <m/>
    <m/>
    <m/>
    <n v="0"/>
    <n v="0"/>
    <n v="0"/>
    <n v="679.98"/>
  </r>
  <r>
    <s v="01/09/2024"/>
    <s v="GA"/>
    <s v="EARLYBIRD"/>
    <s v="Spotify"/>
    <n v="149.99"/>
    <n v="1"/>
    <s v="Completed"/>
    <x v="8"/>
    <x v="3"/>
    <s v="spotify_promo"/>
    <n v="2315"/>
    <n v="30560"/>
    <n v="926"/>
    <s v="TX"/>
    <n v="3.030104712041885E-2"/>
    <n v="2.5"/>
    <n v="1.0799136069114472E-3"/>
    <n v="149.99"/>
  </r>
  <r>
    <s v="01/09/2024"/>
    <m/>
    <s v="EARLYBIRD"/>
    <s v="Spotify"/>
    <n v="149.99"/>
    <n v="1"/>
    <s v="Completed"/>
    <x v="8"/>
    <x v="3"/>
    <s v="spotify_promo"/>
    <n v="2315"/>
    <n v="30560"/>
    <n v="926"/>
    <s v="TX"/>
    <n v="3.030104712041885E-2"/>
    <n v="2.5"/>
    <n v="1.0799136069114472E-3"/>
    <n v="149.99"/>
  </r>
  <r>
    <s v="01/09/2024"/>
    <s v="GA"/>
    <s v="CAMPLIFE"/>
    <s v="TikTok"/>
    <n v="169.99"/>
    <n v="2"/>
    <s v="Completed"/>
    <x v="8"/>
    <x v="2"/>
    <m/>
    <m/>
    <m/>
    <m/>
    <m/>
    <n v="0"/>
    <n v="0"/>
    <n v="0"/>
    <n v="339.98"/>
  </r>
  <r>
    <s v="01/09/2024"/>
    <s v="GA"/>
    <s v="EARLYBIRD"/>
    <s v="Spotify"/>
    <n v="149.99"/>
    <n v="1"/>
    <s v="Completed"/>
    <x v="8"/>
    <x v="3"/>
    <s v="spotify_promo"/>
    <n v="2315"/>
    <n v="30560"/>
    <n v="926"/>
    <s v="TX"/>
    <n v="3.030104712041885E-2"/>
    <n v="2.5"/>
    <n v="1.0799136069114472E-3"/>
    <n v="149.99"/>
  </r>
  <r>
    <s v="01/09/2024"/>
    <s v="GA"/>
    <s v="STUDENT24"/>
    <s v="Blog"/>
    <n v="159.99"/>
    <n v="3"/>
    <s v="Completed"/>
    <x v="8"/>
    <x v="1"/>
    <m/>
    <m/>
    <m/>
    <m/>
    <m/>
    <n v="0"/>
    <n v="0"/>
    <n v="0"/>
    <n v="479.97"/>
  </r>
  <r>
    <s v="01/09/2024"/>
    <s v="GA"/>
    <s v="STUDENT24"/>
    <s v="Instagram"/>
    <n v="159.99"/>
    <n v="2"/>
    <s v="Completed"/>
    <x v="8"/>
    <x v="0"/>
    <m/>
    <m/>
    <m/>
    <m/>
    <m/>
    <n v="0"/>
    <n v="0"/>
    <n v="0"/>
    <n v="319.98"/>
  </r>
  <r>
    <s v="01/09/2024"/>
    <m/>
    <m/>
    <s v="Blog"/>
    <n v="199.99"/>
    <n v="3"/>
    <s v="Completed"/>
    <x v="8"/>
    <x v="1"/>
    <m/>
    <m/>
    <m/>
    <m/>
    <m/>
    <n v="0"/>
    <n v="0"/>
    <n v="0"/>
    <n v="599.97"/>
  </r>
  <r>
    <s v="01/09/2024"/>
    <s v="GA"/>
    <m/>
    <s v="Spotify"/>
    <n v="249.99"/>
    <n v="4"/>
    <s v="Completed"/>
    <x v="8"/>
    <x v="3"/>
    <s v="spotify_promo"/>
    <n v="2315"/>
    <n v="30560"/>
    <n v="926"/>
    <s v="TX"/>
    <n v="3.030104712041885E-2"/>
    <n v="2.5"/>
    <n v="4.3196544276457886E-3"/>
    <n v="999.96"/>
  </r>
  <r>
    <s v="01/09/2024"/>
    <s v="GA"/>
    <s v="EARLYBIRD"/>
    <s v="Instagram"/>
    <n v="149.99"/>
    <n v="1"/>
    <s v="Completed"/>
    <x v="8"/>
    <x v="0"/>
    <m/>
    <m/>
    <m/>
    <m/>
    <m/>
    <n v="0"/>
    <n v="0"/>
    <n v="0"/>
    <n v="149.99"/>
  </r>
  <r>
    <s v="01/09/2024"/>
    <s v="GA"/>
    <s v="SOUNDCLUB"/>
    <s v="Spotify"/>
    <n v="179.99"/>
    <n v="2"/>
    <s v="Completed"/>
    <x v="8"/>
    <x v="3"/>
    <s v="spotify_promo"/>
    <n v="2315"/>
    <n v="30560"/>
    <n v="926"/>
    <s v="TX"/>
    <n v="3.030104712041885E-2"/>
    <n v="2.5"/>
    <n v="2.1598272138228943E-3"/>
    <n v="359.98"/>
  </r>
  <r>
    <s v="01/09/2024"/>
    <s v="GA"/>
    <s v="CAMPLIFE"/>
    <s v="Spotify"/>
    <n v="169.99"/>
    <n v="1"/>
    <s v="Completed"/>
    <x v="8"/>
    <x v="3"/>
    <s v="spotify_promo"/>
    <n v="2315"/>
    <n v="30560"/>
    <n v="926"/>
    <s v="TX"/>
    <n v="3.030104712041885E-2"/>
    <n v="2.5"/>
    <n v="1.0799136069114472E-3"/>
    <n v="169.99"/>
  </r>
  <r>
    <s v="01/09/2024"/>
    <s v="GA"/>
    <s v="VIBES24"/>
    <s v="TikTok"/>
    <n v="169.99"/>
    <n v="1"/>
    <s v="Completed"/>
    <x v="8"/>
    <x v="2"/>
    <m/>
    <m/>
    <m/>
    <m/>
    <m/>
    <n v="0"/>
    <n v="0"/>
    <n v="0"/>
    <n v="169.99"/>
  </r>
  <r>
    <s v="01/09/2024"/>
    <s v="GA"/>
    <s v="VIBES24"/>
    <s v="TikTok"/>
    <n v="169.99"/>
    <n v="3"/>
    <s v="Completed"/>
    <x v="8"/>
    <x v="2"/>
    <m/>
    <m/>
    <m/>
    <m/>
    <m/>
    <n v="0"/>
    <n v="0"/>
    <n v="0"/>
    <n v="509.97"/>
  </r>
  <r>
    <s v="01/09/2024"/>
    <s v="GA"/>
    <s v="EARLYBIRD"/>
    <s v="Blog"/>
    <n v="149.99"/>
    <n v="1"/>
    <s v="Completed"/>
    <x v="8"/>
    <x v="1"/>
    <m/>
    <m/>
    <m/>
    <m/>
    <m/>
    <n v="0"/>
    <n v="0"/>
    <n v="0"/>
    <n v="149.99"/>
  </r>
  <r>
    <s v="01/09/2024"/>
    <s v="GA"/>
    <s v="EARLYBIRD"/>
    <s v="Blog"/>
    <n v="149.99"/>
    <n v="1"/>
    <s v="Completed"/>
    <x v="8"/>
    <x v="1"/>
    <m/>
    <m/>
    <m/>
    <m/>
    <m/>
    <n v="0"/>
    <n v="0"/>
    <n v="0"/>
    <n v="149.99"/>
  </r>
  <r>
    <s v="01/09/2024"/>
    <s v="GA"/>
    <s v="SOUNDCLUB"/>
    <s v="Instagram"/>
    <n v="179.99"/>
    <n v="1"/>
    <s v="Completed"/>
    <x v="8"/>
    <x v="0"/>
    <m/>
    <m/>
    <m/>
    <m/>
    <m/>
    <n v="0"/>
    <n v="0"/>
    <n v="0"/>
    <n v="179.99"/>
  </r>
  <r>
    <s v="01/09/2024"/>
    <s v="GA"/>
    <s v="CAMPLIFE"/>
    <s v="Spotify"/>
    <n v="169.99"/>
    <n v="1"/>
    <s v="Completed"/>
    <x v="8"/>
    <x v="3"/>
    <s v="spotify_promo"/>
    <n v="2315"/>
    <n v="30560"/>
    <n v="926"/>
    <s v="TX"/>
    <n v="3.030104712041885E-2"/>
    <n v="2.5"/>
    <n v="1.0799136069114472E-3"/>
    <n v="169.99"/>
  </r>
  <r>
    <s v="01/09/2024"/>
    <s v="GA"/>
    <s v="EARLYBIRD"/>
    <s v="Instagram"/>
    <n v="149.99"/>
    <n v="1"/>
    <s v="Completed"/>
    <x v="8"/>
    <x v="0"/>
    <m/>
    <m/>
    <m/>
    <m/>
    <m/>
    <n v="0"/>
    <n v="0"/>
    <n v="0"/>
    <n v="149.99"/>
  </r>
  <r>
    <s v="01/09/2024"/>
    <s v="GA"/>
    <s v="SOUNDCLUB"/>
    <s v="Instagram"/>
    <n v="224.99"/>
    <n v="1"/>
    <s v="Completed"/>
    <x v="8"/>
    <x v="0"/>
    <m/>
    <m/>
    <m/>
    <m/>
    <m/>
    <n v="0"/>
    <n v="0"/>
    <n v="0"/>
    <n v="224.99"/>
  </r>
  <r>
    <s v="01/09/2024"/>
    <s v="GA"/>
    <s v="STUDENT24"/>
    <s v="TikTok"/>
    <n v="199.99"/>
    <n v="1"/>
    <s v="Completed"/>
    <x v="8"/>
    <x v="2"/>
    <m/>
    <m/>
    <m/>
    <m/>
    <m/>
    <n v="0"/>
    <n v="0"/>
    <n v="0"/>
    <n v="199.99"/>
  </r>
  <r>
    <s v="01/09/2024"/>
    <s v="GA"/>
    <s v="SOUNDCLUB"/>
    <s v="TikTok"/>
    <n v="179.99"/>
    <n v="2"/>
    <s v="Completed"/>
    <x v="8"/>
    <x v="2"/>
    <m/>
    <m/>
    <m/>
    <m/>
    <m/>
    <n v="0"/>
    <n v="0"/>
    <n v="0"/>
    <n v="359.98"/>
  </r>
  <r>
    <s v="01/09/2024"/>
    <s v="GA"/>
    <s v="EARLYBIRD"/>
    <s v="Spotify"/>
    <n v="149.99"/>
    <n v="1"/>
    <s v="Completed"/>
    <x v="8"/>
    <x v="3"/>
    <s v="spotify_promo"/>
    <n v="2315"/>
    <n v="30560"/>
    <n v="926"/>
    <s v="TX"/>
    <n v="3.030104712041885E-2"/>
    <n v="2.5"/>
    <n v="1.0799136069114472E-3"/>
    <n v="149.99"/>
  </r>
  <r>
    <s v="01/09/2024"/>
    <s v="GA"/>
    <s v="EARLYBIRD"/>
    <s v="Spotify"/>
    <n v="187.49"/>
    <n v="4"/>
    <s v="Completed"/>
    <x v="8"/>
    <x v="3"/>
    <s v="spotify_promo"/>
    <n v="2315"/>
    <n v="30560"/>
    <n v="926"/>
    <s v="TX"/>
    <n v="3.030104712041885E-2"/>
    <n v="2.5"/>
    <n v="4.3196544276457886E-3"/>
    <n v="749.96"/>
  </r>
  <r>
    <s v="01/09/2024"/>
    <s v="GA"/>
    <s v="CAMPLIFE"/>
    <s v="Instagram"/>
    <n v="212.49"/>
    <n v="2"/>
    <s v="Completed"/>
    <x v="8"/>
    <x v="0"/>
    <m/>
    <m/>
    <m/>
    <m/>
    <m/>
    <n v="0"/>
    <n v="0"/>
    <n v="0"/>
    <n v="424.98"/>
  </r>
  <r>
    <s v="01/09/2024"/>
    <s v="GA"/>
    <s v="VIBES24"/>
    <s v="Spotify"/>
    <n v="212.49"/>
    <n v="1"/>
    <s v="Completed"/>
    <x v="8"/>
    <x v="3"/>
    <s v="spotify_promo"/>
    <n v="2315"/>
    <n v="30560"/>
    <n v="926"/>
    <s v="TX"/>
    <n v="3.030104712041885E-2"/>
    <n v="2.5"/>
    <n v="1.0799136069114472E-3"/>
    <n v="212.49"/>
  </r>
  <r>
    <s v="01/09/2024"/>
    <s v="GA"/>
    <s v="CAMPLIFE"/>
    <s v="Instagram"/>
    <n v="169.99"/>
    <n v="1"/>
    <s v="Completed"/>
    <x v="8"/>
    <x v="0"/>
    <m/>
    <m/>
    <m/>
    <m/>
    <m/>
    <n v="0"/>
    <n v="0"/>
    <n v="0"/>
    <n v="169.99"/>
  </r>
  <r>
    <s v="01/09/2024"/>
    <s v="GA"/>
    <m/>
    <s v="Spotify"/>
    <n v="199.99"/>
    <n v="1"/>
    <s v="Completed"/>
    <x v="8"/>
    <x v="3"/>
    <s v="spotify_promo"/>
    <n v="2315"/>
    <n v="30560"/>
    <n v="926"/>
    <s v="TX"/>
    <n v="3.030104712041885E-2"/>
    <n v="2.5"/>
    <n v="1.0799136069114472E-3"/>
    <n v="199.99"/>
  </r>
  <r>
    <s v="01/09/2024"/>
    <s v="GA"/>
    <s v="EARLYBIRD"/>
    <s v="Instagram"/>
    <n v="149.99"/>
    <n v="1"/>
    <s v="Completed"/>
    <x v="8"/>
    <x v="0"/>
    <m/>
    <m/>
    <m/>
    <m/>
    <m/>
    <n v="0"/>
    <n v="0"/>
    <n v="0"/>
    <n v="149.99"/>
  </r>
  <r>
    <s v="01/09/2024"/>
    <s v="GA"/>
    <s v="EARLYBIRD"/>
    <s v="Instagram"/>
    <n v="149.99"/>
    <n v="4"/>
    <s v="Completed"/>
    <x v="8"/>
    <x v="0"/>
    <m/>
    <m/>
    <m/>
    <m/>
    <m/>
    <n v="0"/>
    <n v="0"/>
    <n v="0"/>
    <n v="599.96"/>
  </r>
  <r>
    <s v="01/09/2024"/>
    <s v="GA"/>
    <s v="SOUNDCLUB"/>
    <s v="TikTok"/>
    <n v="224.99"/>
    <n v="3"/>
    <s v="Completed"/>
    <x v="8"/>
    <x v="2"/>
    <m/>
    <m/>
    <m/>
    <m/>
    <m/>
    <n v="0"/>
    <n v="0"/>
    <n v="0"/>
    <n v="674.97"/>
  </r>
  <r>
    <s v="01/09/2024"/>
    <s v="GA"/>
    <s v="EARLYBIRD"/>
    <s v="Spotify"/>
    <n v="149.99"/>
    <n v="1"/>
    <s v="Completed"/>
    <x v="8"/>
    <x v="3"/>
    <s v="spotify_promo"/>
    <n v="2315"/>
    <n v="30560"/>
    <n v="926"/>
    <s v="TX"/>
    <n v="3.030104712041885E-2"/>
    <n v="2.5"/>
    <n v="1.0799136069114472E-3"/>
    <n v="149.99"/>
  </r>
  <r>
    <s v="01/09/2024"/>
    <s v="GA"/>
    <s v="STUDENT24"/>
    <s v="TikTok"/>
    <n v="199.99"/>
    <n v="3"/>
    <s v="Completed"/>
    <x v="8"/>
    <x v="2"/>
    <m/>
    <m/>
    <m/>
    <m/>
    <m/>
    <n v="0"/>
    <n v="0"/>
    <n v="0"/>
    <n v="599.97"/>
  </r>
  <r>
    <s v="01/09/2024"/>
    <s v="GA"/>
    <s v="EARLYBIRD"/>
    <s v="TikTok"/>
    <n v="149.99"/>
    <n v="2"/>
    <s v="Completed"/>
    <x v="8"/>
    <x v="2"/>
    <m/>
    <m/>
    <m/>
    <m/>
    <m/>
    <n v="0"/>
    <n v="0"/>
    <n v="0"/>
    <n v="299.98"/>
  </r>
  <r>
    <s v="01/09/2024"/>
    <s v="GA"/>
    <s v="EARLYBIRD"/>
    <s v="Blog"/>
    <n v="149.99"/>
    <n v="2"/>
    <s v="Completed"/>
    <x v="8"/>
    <x v="1"/>
    <m/>
    <m/>
    <m/>
    <m/>
    <m/>
    <n v="0"/>
    <n v="0"/>
    <n v="0"/>
    <n v="299.98"/>
  </r>
  <r>
    <s v="01/09/2024"/>
    <s v="GA"/>
    <s v="EARLYBIRD"/>
    <s v="TikTok"/>
    <n v="187.49"/>
    <n v="1"/>
    <s v="Completed"/>
    <x v="8"/>
    <x v="2"/>
    <m/>
    <m/>
    <m/>
    <m/>
    <m/>
    <n v="0"/>
    <n v="0"/>
    <n v="0"/>
    <n v="187.49"/>
  </r>
  <r>
    <s v="01/09/2024"/>
    <s v="GA"/>
    <s v="SOUNDCLUB"/>
    <s v="Instagram"/>
    <n v="179.99"/>
    <n v="1"/>
    <s v="Completed"/>
    <x v="8"/>
    <x v="0"/>
    <m/>
    <m/>
    <m/>
    <m/>
    <m/>
    <n v="0"/>
    <n v="0"/>
    <n v="0"/>
    <n v="179.99"/>
  </r>
  <r>
    <s v="01/09/2024"/>
    <s v="GA"/>
    <s v="EARLYBIRD"/>
    <s v="Spotify"/>
    <n v="149.99"/>
    <n v="2"/>
    <s v="Completed"/>
    <x v="8"/>
    <x v="3"/>
    <s v="spotify_promo"/>
    <n v="2315"/>
    <n v="30560"/>
    <n v="926"/>
    <s v="TX"/>
    <n v="3.030104712041885E-2"/>
    <n v="2.5"/>
    <n v="2.1598272138228943E-3"/>
    <n v="299.98"/>
  </r>
  <r>
    <s v="01/09/2024"/>
    <s v="VIP"/>
    <s v="none"/>
    <s v="Spotify"/>
    <n v="399.99"/>
    <n v="1"/>
    <s v="Completed"/>
    <x v="8"/>
    <x v="3"/>
    <s v="spotify_promo"/>
    <n v="2315"/>
    <n v="30560"/>
    <n v="926"/>
    <s v="TX"/>
    <n v="3.030104712041885E-2"/>
    <n v="2.5"/>
    <n v="1.0799136069114472E-3"/>
    <n v="399.99"/>
  </r>
  <r>
    <s v="01/09/2024"/>
    <s v="GA"/>
    <s v="STUDENT24"/>
    <s v="TikTok"/>
    <n v="159.99"/>
    <n v="1"/>
    <s v="Completed"/>
    <x v="8"/>
    <x v="2"/>
    <m/>
    <m/>
    <m/>
    <m/>
    <m/>
    <n v="0"/>
    <n v="0"/>
    <n v="0"/>
    <n v="159.99"/>
  </r>
  <r>
    <s v="01/09/2024"/>
    <s v="GA"/>
    <s v="EARLYBIRD"/>
    <s v="Instagram"/>
    <n v="187.49"/>
    <n v="3"/>
    <s v="Completed"/>
    <x v="8"/>
    <x v="0"/>
    <m/>
    <m/>
    <m/>
    <m/>
    <m/>
    <n v="0"/>
    <n v="0"/>
    <n v="0"/>
    <n v="562.47"/>
  </r>
  <r>
    <s v="01/09/2024"/>
    <s v="GA"/>
    <s v="CAMPLIFE"/>
    <s v="Spotify"/>
    <n v="169.99"/>
    <n v="1"/>
    <s v="Completed"/>
    <x v="8"/>
    <x v="3"/>
    <s v="spotify_promo"/>
    <n v="2315"/>
    <n v="30560"/>
    <n v="926"/>
    <s v="TX"/>
    <n v="3.030104712041885E-2"/>
    <n v="2.5"/>
    <n v="1.0799136069114472E-3"/>
    <n v="169.99"/>
  </r>
  <r>
    <s v="01/09/2024"/>
    <s v="VIP"/>
    <s v="EARLYBIRD"/>
    <s v="Spotify"/>
    <n v="299.99"/>
    <n v="2"/>
    <s v="Completed"/>
    <x v="8"/>
    <x v="3"/>
    <s v="spotify_promo"/>
    <n v="2315"/>
    <n v="30560"/>
    <n v="926"/>
    <s v="TX"/>
    <n v="3.030104712041885E-2"/>
    <n v="2.5"/>
    <n v="2.1598272138228943E-3"/>
    <n v="599.98"/>
  </r>
  <r>
    <s v="01/09/2024"/>
    <s v="GA"/>
    <s v="EARLYBIRD"/>
    <s v="Instagram"/>
    <n v="149.99"/>
    <n v="2"/>
    <s v="Completed"/>
    <x v="8"/>
    <x v="0"/>
    <m/>
    <m/>
    <m/>
    <m/>
    <m/>
    <n v="0"/>
    <n v="0"/>
    <n v="0"/>
    <n v="299.98"/>
  </r>
  <r>
    <s v="01/09/2024"/>
    <s v="GA"/>
    <s v="SOUNDCLUB"/>
    <s v="Spotify"/>
    <n v="179.99"/>
    <n v="2"/>
    <s v="Completed"/>
    <x v="8"/>
    <x v="3"/>
    <s v="spotify_promo"/>
    <n v="2315"/>
    <n v="30560"/>
    <n v="926"/>
    <s v="TX"/>
    <n v="3.030104712041885E-2"/>
    <n v="2.5"/>
    <n v="2.1598272138228943E-3"/>
    <n v="359.98"/>
  </r>
  <r>
    <s v="01/09/2024"/>
    <s v="VIP"/>
    <s v="VIBES24"/>
    <s v="Instagram"/>
    <n v="339.99"/>
    <n v="1"/>
    <s v="Completed"/>
    <x v="8"/>
    <x v="0"/>
    <m/>
    <m/>
    <m/>
    <m/>
    <m/>
    <n v="0"/>
    <n v="0"/>
    <n v="0"/>
    <n v="339.99"/>
  </r>
  <r>
    <s v="01/09/2024"/>
    <s v="GA"/>
    <s v="EARLYBIRD"/>
    <s v="Spotify"/>
    <n v="149.99"/>
    <n v="1"/>
    <s v="Completed"/>
    <x v="8"/>
    <x v="3"/>
    <s v="spotify_promo"/>
    <n v="2315"/>
    <n v="30560"/>
    <n v="926"/>
    <s v="TX"/>
    <n v="3.030104712041885E-2"/>
    <n v="2.5"/>
    <n v="1.0799136069114472E-3"/>
    <n v="149.99"/>
  </r>
  <r>
    <s v="01/10/2024"/>
    <s v="VIP"/>
    <m/>
    <s v="Instagram"/>
    <n v="399.99"/>
    <n v="1"/>
    <s v="Completed"/>
    <x v="9"/>
    <x v="0"/>
    <m/>
    <m/>
    <m/>
    <m/>
    <m/>
    <n v="0"/>
    <n v="0"/>
    <n v="0"/>
    <n v="399.99"/>
  </r>
  <r>
    <s v="01/10/2024"/>
    <s v="GA"/>
    <s v="VIBES24"/>
    <s v="TikTok"/>
    <n v="169.99"/>
    <n v="3"/>
    <s v="Completed"/>
    <x v="9"/>
    <x v="2"/>
    <m/>
    <m/>
    <m/>
    <m/>
    <m/>
    <n v="0"/>
    <n v="0"/>
    <n v="0"/>
    <n v="509.97"/>
  </r>
  <r>
    <s v="01/10/2024"/>
    <s v="GA"/>
    <s v="EARLYBIRD"/>
    <s v="TikTok"/>
    <n v="149.99"/>
    <n v="1"/>
    <s v="Completed"/>
    <x v="9"/>
    <x v="2"/>
    <m/>
    <m/>
    <m/>
    <m/>
    <m/>
    <n v="0"/>
    <n v="0"/>
    <n v="0"/>
    <n v="149.99"/>
  </r>
  <r>
    <s v="01/10/2024"/>
    <m/>
    <s v="SOUNDCLUB"/>
    <s v="Spotify"/>
    <n v="179.99"/>
    <n v="2"/>
    <s v="Completed"/>
    <x v="9"/>
    <x v="3"/>
    <s v="spotify_promo"/>
    <n v="2672.5"/>
    <n v="44036"/>
    <n v="1069"/>
    <s v="TX"/>
    <n v="2.4275592696884368E-2"/>
    <n v="2.5"/>
    <n v="1.8709073900841909E-3"/>
    <n v="359.98"/>
  </r>
  <r>
    <s v="01/10/2024"/>
    <s v="GA"/>
    <s v="EARLYBIRD"/>
    <s v="Instagram"/>
    <n v="149.99"/>
    <n v="2"/>
    <s v="Completed"/>
    <x v="9"/>
    <x v="0"/>
    <m/>
    <m/>
    <m/>
    <m/>
    <m/>
    <n v="0"/>
    <n v="0"/>
    <n v="0"/>
    <n v="299.98"/>
  </r>
  <r>
    <s v="01/10/2024"/>
    <s v="GA"/>
    <s v="none"/>
    <s v="Instagram"/>
    <n v="199.99"/>
    <n v="1"/>
    <s v="Completed"/>
    <x v="9"/>
    <x v="0"/>
    <m/>
    <m/>
    <m/>
    <m/>
    <m/>
    <n v="0"/>
    <n v="0"/>
    <n v="0"/>
    <n v="199.99"/>
  </r>
  <r>
    <s v="01/10/2024"/>
    <s v="VIP"/>
    <s v="VIBES24"/>
    <s v="Spotify"/>
    <n v="339.99"/>
    <n v="2"/>
    <s v="Completed"/>
    <x v="9"/>
    <x v="3"/>
    <s v="spotify_promo"/>
    <n v="2672.5"/>
    <n v="44036"/>
    <n v="1069"/>
    <s v="TX"/>
    <n v="2.4275592696884368E-2"/>
    <n v="2.5"/>
    <n v="1.8709073900841909E-3"/>
    <n v="679.98"/>
  </r>
  <r>
    <s v="01/10/2024"/>
    <s v="GA"/>
    <s v="EARLYBIRD"/>
    <s v="Blog"/>
    <n v="149.99"/>
    <n v="1"/>
    <s v="Completed"/>
    <x v="9"/>
    <x v="1"/>
    <m/>
    <m/>
    <m/>
    <m/>
    <m/>
    <n v="0"/>
    <n v="0"/>
    <n v="0"/>
    <n v="149.99"/>
  </r>
  <r>
    <s v="01/10/2024"/>
    <s v="GA"/>
    <s v="EARLYBIRD"/>
    <s v="TikTok"/>
    <n v="149.99"/>
    <n v="1"/>
    <s v="Completed"/>
    <x v="9"/>
    <x v="2"/>
    <m/>
    <m/>
    <m/>
    <m/>
    <m/>
    <n v="0"/>
    <n v="0"/>
    <n v="0"/>
    <n v="149.99"/>
  </r>
  <r>
    <s v="01/10/2024"/>
    <s v="GA"/>
    <s v="SOUNDCLUB"/>
    <s v="Instagram"/>
    <n v="224.99"/>
    <n v="1"/>
    <s v="Completed"/>
    <x v="9"/>
    <x v="0"/>
    <m/>
    <m/>
    <m/>
    <m/>
    <m/>
    <n v="0"/>
    <n v="0"/>
    <n v="0"/>
    <n v="224.99"/>
  </r>
  <r>
    <s v="01/10/2024"/>
    <s v="GA"/>
    <s v="EARLYBIRD"/>
    <s v="Instagram"/>
    <n v="149.99"/>
    <n v="1"/>
    <s v="Completed"/>
    <x v="9"/>
    <x v="0"/>
    <m/>
    <m/>
    <m/>
    <m/>
    <m/>
    <n v="0"/>
    <n v="0"/>
    <n v="0"/>
    <n v="149.99"/>
  </r>
  <r>
    <s v="01/10/2024"/>
    <s v="GA"/>
    <s v="none"/>
    <s v="Instagram"/>
    <n v="199.99"/>
    <n v="1"/>
    <s v="Completed"/>
    <x v="9"/>
    <x v="0"/>
    <m/>
    <m/>
    <m/>
    <m/>
    <m/>
    <n v="0"/>
    <n v="0"/>
    <n v="0"/>
    <n v="199.99"/>
  </r>
  <r>
    <s v="01/10/2024"/>
    <s v="GA"/>
    <s v="VIBES24"/>
    <s v="Spotify"/>
    <n v="169.99"/>
    <n v="2"/>
    <s v="Completed"/>
    <x v="9"/>
    <x v="3"/>
    <s v="spotify_promo"/>
    <n v="2672.5"/>
    <n v="44036"/>
    <n v="1069"/>
    <s v="TX"/>
    <n v="2.4275592696884368E-2"/>
    <n v="2.5"/>
    <n v="1.8709073900841909E-3"/>
    <n v="339.98"/>
  </r>
  <r>
    <s v="01/10/2024"/>
    <s v="GA"/>
    <s v="EARLYBIRD"/>
    <s v="TikTok"/>
    <n v="187.49"/>
    <n v="2"/>
    <s v="Completed"/>
    <x v="9"/>
    <x v="2"/>
    <m/>
    <m/>
    <m/>
    <m/>
    <m/>
    <n v="0"/>
    <n v="0"/>
    <n v="0"/>
    <n v="374.98"/>
  </r>
  <r>
    <s v="01/10/2024"/>
    <s v="GA"/>
    <s v="STUDENT24"/>
    <s v="Spotify"/>
    <n v="159.99"/>
    <n v="3"/>
    <s v="Completed"/>
    <x v="9"/>
    <x v="3"/>
    <s v="spotify_promo"/>
    <n v="2672.5"/>
    <n v="44036"/>
    <n v="1069"/>
    <s v="TX"/>
    <n v="2.4275592696884368E-2"/>
    <n v="2.5"/>
    <n v="2.8063610851262861E-3"/>
    <n v="479.97"/>
  </r>
  <r>
    <s v="01/10/2024"/>
    <s v="VIP"/>
    <s v="CAMPLIFE"/>
    <s v="Instagram"/>
    <n v="339.99"/>
    <n v="1"/>
    <s v="Completed"/>
    <x v="9"/>
    <x v="0"/>
    <m/>
    <m/>
    <m/>
    <m/>
    <m/>
    <n v="0"/>
    <n v="0"/>
    <n v="0"/>
    <n v="339.99"/>
  </r>
  <r>
    <s v="01/10/2024"/>
    <s v="GA"/>
    <s v="EARLYBIRD"/>
    <s v="Instagram"/>
    <n v="149.99"/>
    <n v="1"/>
    <s v="Completed"/>
    <x v="9"/>
    <x v="0"/>
    <m/>
    <m/>
    <m/>
    <m/>
    <m/>
    <n v="0"/>
    <n v="0"/>
    <n v="0"/>
    <n v="149.99"/>
  </r>
  <r>
    <s v="01/10/2024"/>
    <s v="VIP"/>
    <s v="EARLYBIRD"/>
    <s v="Instagram"/>
    <n v="299.99"/>
    <n v="1"/>
    <s v="Completed"/>
    <x v="9"/>
    <x v="0"/>
    <m/>
    <m/>
    <m/>
    <m/>
    <m/>
    <n v="0"/>
    <n v="0"/>
    <n v="0"/>
    <n v="299.99"/>
  </r>
  <r>
    <s v="01/10/2024"/>
    <s v="GA"/>
    <s v="EARLYBIRD"/>
    <s v="Instagram"/>
    <n v="149.99"/>
    <n v="4"/>
    <s v="Completed"/>
    <x v="9"/>
    <x v="0"/>
    <m/>
    <m/>
    <m/>
    <m/>
    <m/>
    <n v="0"/>
    <n v="0"/>
    <n v="0"/>
    <n v="599.96"/>
  </r>
  <r>
    <s v="01/10/2024"/>
    <s v="GA"/>
    <s v="EARLYBIRD"/>
    <s v="Instagram"/>
    <n v="149.99"/>
    <n v="2"/>
    <s v="Completed"/>
    <x v="9"/>
    <x v="0"/>
    <m/>
    <m/>
    <m/>
    <m/>
    <m/>
    <n v="0"/>
    <n v="0"/>
    <n v="0"/>
    <n v="299.98"/>
  </r>
  <r>
    <s v="01/10/2024"/>
    <s v="GA"/>
    <s v="EARLYBIRD"/>
    <s v="Instagram"/>
    <n v="187.49"/>
    <n v="3"/>
    <s v="Completed"/>
    <x v="9"/>
    <x v="0"/>
    <m/>
    <m/>
    <m/>
    <m/>
    <m/>
    <n v="0"/>
    <n v="0"/>
    <n v="0"/>
    <n v="562.47"/>
  </r>
  <r>
    <s v="01/10/2024"/>
    <s v="GA"/>
    <s v="CAMPLIFE"/>
    <s v="Spotify"/>
    <n v="169.99"/>
    <n v="1"/>
    <s v="Completed"/>
    <x v="9"/>
    <x v="3"/>
    <s v="spotify_promo"/>
    <n v="2672.5"/>
    <n v="44036"/>
    <n v="1069"/>
    <s v="TX"/>
    <n v="2.4275592696884368E-2"/>
    <n v="2.5"/>
    <n v="9.3545369504209543E-4"/>
    <n v="169.99"/>
  </r>
  <r>
    <s v="01/10/2024"/>
    <s v="GA"/>
    <s v="STUDENT24"/>
    <s v="Spotify"/>
    <n v="159.99"/>
    <n v="2"/>
    <s v="Completed"/>
    <x v="9"/>
    <x v="3"/>
    <s v="spotify_promo"/>
    <n v="2672.5"/>
    <n v="44036"/>
    <n v="1069"/>
    <s v="TX"/>
    <n v="2.4275592696884368E-2"/>
    <n v="2.5"/>
    <n v="1.8709073900841909E-3"/>
    <n v="319.98"/>
  </r>
  <r>
    <s v="01/10/2024"/>
    <s v="GA"/>
    <s v="EARLYBIRD"/>
    <s v="Spotify"/>
    <n v="149.99"/>
    <n v="2"/>
    <s v="Completed"/>
    <x v="9"/>
    <x v="3"/>
    <s v="spotify_promo"/>
    <n v="2672.5"/>
    <n v="44036"/>
    <n v="1069"/>
    <s v="TX"/>
    <n v="2.4275592696884368E-2"/>
    <n v="2.5"/>
    <n v="1.8709073900841909E-3"/>
    <n v="299.98"/>
  </r>
  <r>
    <s v="01/10/2024"/>
    <s v="GA"/>
    <s v="EARLYBIRD"/>
    <s v="TikTok"/>
    <n v="149.99"/>
    <n v="1"/>
    <s v="Completed"/>
    <x v="9"/>
    <x v="2"/>
    <m/>
    <m/>
    <m/>
    <m/>
    <m/>
    <n v="0"/>
    <n v="0"/>
    <n v="0"/>
    <n v="149.99"/>
  </r>
  <r>
    <s v="01/10/2024"/>
    <s v="GA"/>
    <s v="EARLYBIRD"/>
    <s v="TikTok"/>
    <n v="149.99"/>
    <n v="1"/>
    <s v="Completed"/>
    <x v="9"/>
    <x v="2"/>
    <m/>
    <m/>
    <m/>
    <m/>
    <m/>
    <n v="0"/>
    <n v="0"/>
    <n v="0"/>
    <n v="149.99"/>
  </r>
  <r>
    <s v="01/10/2024"/>
    <m/>
    <s v="CAMPLIFE"/>
    <s v="Spotify"/>
    <n v="169.99"/>
    <n v="2"/>
    <s v="Completed"/>
    <x v="9"/>
    <x v="3"/>
    <s v="spotify_promo"/>
    <n v="2672.5"/>
    <n v="44036"/>
    <n v="1069"/>
    <s v="TX"/>
    <n v="2.4275592696884368E-2"/>
    <n v="2.5"/>
    <n v="1.8709073900841909E-3"/>
    <n v="339.98"/>
  </r>
  <r>
    <s v="01/10/2024"/>
    <s v="GA"/>
    <s v="SOUNDCLUB"/>
    <s v="Instagram"/>
    <n v="179.99"/>
    <n v="1"/>
    <s v="Completed"/>
    <x v="9"/>
    <x v="0"/>
    <m/>
    <m/>
    <m/>
    <m/>
    <m/>
    <n v="0"/>
    <n v="0"/>
    <n v="0"/>
    <n v="179.99"/>
  </r>
  <r>
    <s v="01/10/2024"/>
    <s v="GA"/>
    <s v="VIBES24"/>
    <s v="TikTok"/>
    <n v="169.99"/>
    <n v="1"/>
    <s v="Completed"/>
    <x v="9"/>
    <x v="2"/>
    <m/>
    <m/>
    <m/>
    <m/>
    <m/>
    <n v="0"/>
    <n v="0"/>
    <n v="0"/>
    <n v="169.99"/>
  </r>
  <r>
    <s v="01/10/2024"/>
    <s v="GA"/>
    <s v="EARLYBIRD"/>
    <s v="Spotify"/>
    <n v="149.99"/>
    <n v="3"/>
    <s v="Completed"/>
    <x v="9"/>
    <x v="3"/>
    <s v="spotify_promo"/>
    <n v="2672.5"/>
    <n v="44036"/>
    <n v="1069"/>
    <s v="TX"/>
    <n v="2.4275592696884368E-2"/>
    <n v="2.5"/>
    <n v="2.8063610851262861E-3"/>
    <n v="449.97"/>
  </r>
  <r>
    <s v="01/10/2024"/>
    <s v="GA"/>
    <s v="STUDENT24"/>
    <s v="Spotify"/>
    <n v="199.99"/>
    <n v="2"/>
    <s v="Completed"/>
    <x v="9"/>
    <x v="3"/>
    <s v="spotify_promo"/>
    <n v="2672.5"/>
    <n v="44036"/>
    <n v="1069"/>
    <s v="TX"/>
    <n v="2.4275592696884368E-2"/>
    <n v="2.5"/>
    <n v="1.8709073900841909E-3"/>
    <n v="399.98"/>
  </r>
  <r>
    <s v="01/10/2024"/>
    <s v="GA"/>
    <s v="STUDENT24"/>
    <s v="Spotify"/>
    <n v="159.99"/>
    <n v="1"/>
    <s v="Completed"/>
    <x v="9"/>
    <x v="3"/>
    <s v="spotify_promo"/>
    <n v="2672.5"/>
    <n v="44036"/>
    <n v="1069"/>
    <s v="TX"/>
    <n v="2.4275592696884368E-2"/>
    <n v="2.5"/>
    <n v="9.3545369504209543E-4"/>
    <n v="159.99"/>
  </r>
  <r>
    <s v="01/10/2024"/>
    <s v="GA"/>
    <s v="EARLYBIRD"/>
    <s v="Blog"/>
    <n v="187.49"/>
    <n v="1"/>
    <s v="Completed"/>
    <x v="9"/>
    <x v="1"/>
    <m/>
    <m/>
    <m/>
    <m/>
    <m/>
    <n v="0"/>
    <n v="0"/>
    <n v="0"/>
    <n v="187.49"/>
  </r>
  <r>
    <s v="01/10/2024"/>
    <s v="GA"/>
    <s v="SOUNDCLUB"/>
    <s v="Instagram"/>
    <n v="179.99"/>
    <n v="1"/>
    <s v="Completed"/>
    <x v="9"/>
    <x v="0"/>
    <m/>
    <m/>
    <m/>
    <m/>
    <m/>
    <n v="0"/>
    <n v="0"/>
    <n v="0"/>
    <n v="179.99"/>
  </r>
  <r>
    <s v="01/10/2024"/>
    <s v="GA"/>
    <s v="EARLYBIRD"/>
    <s v="TikTok"/>
    <n v="149.99"/>
    <n v="4"/>
    <s v="Completed"/>
    <x v="9"/>
    <x v="2"/>
    <m/>
    <m/>
    <m/>
    <m/>
    <m/>
    <n v="0"/>
    <n v="0"/>
    <n v="0"/>
    <n v="599.96"/>
  </r>
  <r>
    <s v="01/10/2024"/>
    <s v="GA"/>
    <s v="SOUNDCLUB"/>
    <s v="Spotify"/>
    <n v="224.99"/>
    <n v="3"/>
    <s v="Completed"/>
    <x v="9"/>
    <x v="3"/>
    <s v="spotify_promo"/>
    <n v="2672.5"/>
    <n v="44036"/>
    <n v="1069"/>
    <s v="TX"/>
    <n v="2.4275592696884368E-2"/>
    <n v="2.5"/>
    <n v="2.8063610851262861E-3"/>
    <n v="674.97"/>
  </r>
  <r>
    <s v="01/10/2024"/>
    <m/>
    <s v="STUDENT24"/>
    <s v="Instagram"/>
    <n v="159.99"/>
    <n v="1"/>
    <s v="Completed"/>
    <x v="9"/>
    <x v="0"/>
    <m/>
    <m/>
    <m/>
    <m/>
    <m/>
    <n v="0"/>
    <n v="0"/>
    <n v="0"/>
    <n v="159.99"/>
  </r>
  <r>
    <s v="01/10/2024"/>
    <s v="GA"/>
    <s v="EARLYBIRD"/>
    <s v="Blog"/>
    <n v="149.99"/>
    <n v="1"/>
    <s v="Completed"/>
    <x v="9"/>
    <x v="1"/>
    <m/>
    <m/>
    <m/>
    <m/>
    <m/>
    <n v="0"/>
    <n v="0"/>
    <n v="0"/>
    <n v="149.99"/>
  </r>
  <r>
    <s v="01/10/2024"/>
    <s v="GA"/>
    <m/>
    <s v="TikTok"/>
    <n v="199.99"/>
    <n v="1"/>
    <s v="Completed"/>
    <x v="9"/>
    <x v="2"/>
    <m/>
    <m/>
    <m/>
    <m/>
    <m/>
    <n v="0"/>
    <n v="0"/>
    <n v="0"/>
    <n v="199.99"/>
  </r>
  <r>
    <s v="01/10/2024"/>
    <s v="GA"/>
    <s v="EARLYBIRD"/>
    <s v="Instagram"/>
    <n v="187.49"/>
    <n v="1"/>
    <s v="Completed"/>
    <x v="9"/>
    <x v="0"/>
    <m/>
    <m/>
    <m/>
    <m/>
    <m/>
    <n v="0"/>
    <n v="0"/>
    <n v="0"/>
    <n v="187.49"/>
  </r>
  <r>
    <s v="01/10/2024"/>
    <s v="GA"/>
    <s v="EARLYBIRD"/>
    <s v="Spotify"/>
    <n v="149.99"/>
    <n v="1"/>
    <s v="Completed"/>
    <x v="9"/>
    <x v="3"/>
    <s v="spotify_promo"/>
    <n v="2672.5"/>
    <n v="44036"/>
    <n v="1069"/>
    <s v="TX"/>
    <n v="2.4275592696884368E-2"/>
    <n v="2.5"/>
    <n v="9.3545369504209543E-4"/>
    <n v="149.99"/>
  </r>
  <r>
    <s v="01/10/2024"/>
    <s v="GA"/>
    <s v="EARLYBIRD"/>
    <s v="TikTok"/>
    <n v="187.49"/>
    <n v="1"/>
    <s v="Completed"/>
    <x v="9"/>
    <x v="2"/>
    <m/>
    <m/>
    <m/>
    <m/>
    <m/>
    <n v="0"/>
    <n v="0"/>
    <n v="0"/>
    <n v="187.49"/>
  </r>
  <r>
    <s v="01/10/2024"/>
    <s v="GA"/>
    <s v="VIBES24"/>
    <s v="TikTok"/>
    <n v="169.99"/>
    <n v="3"/>
    <s v="Completed"/>
    <x v="9"/>
    <x v="2"/>
    <m/>
    <m/>
    <m/>
    <m/>
    <m/>
    <n v="0"/>
    <n v="0"/>
    <n v="0"/>
    <n v="509.97"/>
  </r>
  <r>
    <s v="01/10/2024"/>
    <s v="VIP"/>
    <s v="EARLYBIRD"/>
    <s v="TikTok"/>
    <n v="299.99"/>
    <n v="4"/>
    <s v="Completed"/>
    <x v="9"/>
    <x v="2"/>
    <m/>
    <m/>
    <m/>
    <m/>
    <m/>
    <n v="0"/>
    <n v="0"/>
    <n v="0"/>
    <n v="1199.96"/>
  </r>
  <r>
    <s v="01/10/2024"/>
    <s v="GA"/>
    <s v="SOUNDCLUB"/>
    <s v="Spotify"/>
    <n v="179.99"/>
    <n v="4"/>
    <s v="Completed"/>
    <x v="9"/>
    <x v="3"/>
    <s v="spotify_promo"/>
    <n v="2672.5"/>
    <n v="44036"/>
    <n v="1069"/>
    <s v="TX"/>
    <n v="2.4275592696884368E-2"/>
    <n v="2.5"/>
    <n v="3.7418147801683817E-3"/>
    <n v="719.96"/>
  </r>
  <r>
    <s v="01/10/2024"/>
    <s v="GA"/>
    <s v="VIBES24"/>
    <s v="Instagram"/>
    <n v="169.99"/>
    <n v="1"/>
    <s v="Completed"/>
    <x v="9"/>
    <x v="0"/>
    <m/>
    <m/>
    <m/>
    <m/>
    <m/>
    <n v="0"/>
    <n v="0"/>
    <n v="0"/>
    <n v="169.99"/>
  </r>
  <r>
    <s v="01/10/2024"/>
    <s v="VIP"/>
    <s v="CAMPLIFE"/>
    <s v="Spotify"/>
    <n v="339.99"/>
    <n v="1"/>
    <s v="Completed"/>
    <x v="9"/>
    <x v="3"/>
    <s v="spotify_promo"/>
    <n v="2672.5"/>
    <n v="44036"/>
    <n v="1069"/>
    <s v="TX"/>
    <n v="2.4275592696884368E-2"/>
    <n v="2.5"/>
    <n v="9.3545369504209543E-4"/>
    <n v="339.99"/>
  </r>
  <r>
    <s v="01/10/2024"/>
    <s v="GA"/>
    <s v="EARLYBIRD"/>
    <s v="Spotify"/>
    <n v="187.49"/>
    <n v="1"/>
    <s v="Completed"/>
    <x v="9"/>
    <x v="3"/>
    <s v="spotify_promo"/>
    <n v="2672.5"/>
    <n v="44036"/>
    <n v="1069"/>
    <s v="TX"/>
    <n v="2.4275592696884368E-2"/>
    <n v="2.5"/>
    <n v="9.3545369504209543E-4"/>
    <n v="187.49"/>
  </r>
  <r>
    <s v="01/10/2024"/>
    <s v="GA"/>
    <s v="SOUNDCLUB"/>
    <s v="Spotify"/>
    <n v="179.99"/>
    <n v="1"/>
    <s v="Completed"/>
    <x v="9"/>
    <x v="3"/>
    <s v="spotify_promo"/>
    <n v="2672.5"/>
    <n v="44036"/>
    <n v="1069"/>
    <s v="TX"/>
    <n v="2.4275592696884368E-2"/>
    <n v="2.5"/>
    <n v="9.3545369504209543E-4"/>
    <n v="179.99"/>
  </r>
  <r>
    <s v="01/10/2024"/>
    <s v="GA"/>
    <s v="EARLYBIRD"/>
    <s v="Instagram"/>
    <n v="187.49"/>
    <n v="3"/>
    <s v="Completed"/>
    <x v="9"/>
    <x v="0"/>
    <m/>
    <m/>
    <m/>
    <m/>
    <m/>
    <n v="0"/>
    <n v="0"/>
    <n v="0"/>
    <n v="562.47"/>
  </r>
  <r>
    <s v="01/10/2024"/>
    <s v="VIP"/>
    <s v="EARLYBIRD"/>
    <s v="TikTok"/>
    <n v="299.99"/>
    <n v="1"/>
    <s v="Completed"/>
    <x v="9"/>
    <x v="2"/>
    <m/>
    <m/>
    <m/>
    <m/>
    <m/>
    <n v="0"/>
    <n v="0"/>
    <n v="0"/>
    <n v="299.99"/>
  </r>
  <r>
    <s v="01/10/2024"/>
    <s v="GA"/>
    <s v="EARLYBIRD"/>
    <s v="Instagram"/>
    <n v="187.49"/>
    <n v="1"/>
    <s v="Completed"/>
    <x v="9"/>
    <x v="0"/>
    <m/>
    <m/>
    <m/>
    <m/>
    <m/>
    <n v="0"/>
    <n v="0"/>
    <n v="0"/>
    <n v="187.49"/>
  </r>
  <r>
    <s v="01/10/2024"/>
    <s v="GA"/>
    <s v="CAMPLIFE"/>
    <s v="TikTok"/>
    <n v="169.99"/>
    <n v="1"/>
    <s v="Completed"/>
    <x v="9"/>
    <x v="2"/>
    <m/>
    <m/>
    <m/>
    <m/>
    <m/>
    <n v="0"/>
    <n v="0"/>
    <n v="0"/>
    <n v="169.99"/>
  </r>
  <r>
    <s v="01/10/2024"/>
    <s v="GA"/>
    <s v="EARLYBIRD"/>
    <s v="Blog"/>
    <n v="187.49"/>
    <n v="2"/>
    <s v="Completed"/>
    <x v="9"/>
    <x v="1"/>
    <m/>
    <m/>
    <m/>
    <m/>
    <m/>
    <n v="0"/>
    <n v="0"/>
    <n v="0"/>
    <n v="374.98"/>
  </r>
  <r>
    <s v="01/10/2024"/>
    <s v="GA"/>
    <s v="EARLYBIRD"/>
    <s v="Spotify"/>
    <n v="149.99"/>
    <n v="4"/>
    <s v="Completed"/>
    <x v="9"/>
    <x v="3"/>
    <s v="spotify_promo"/>
    <n v="2672.5"/>
    <n v="44036"/>
    <n v="1069"/>
    <s v="TX"/>
    <n v="2.4275592696884368E-2"/>
    <n v="2.5"/>
    <n v="3.7418147801683817E-3"/>
    <n v="599.96"/>
  </r>
  <r>
    <s v="01/10/2024"/>
    <s v="GA"/>
    <s v="VIBES24"/>
    <s v="Spotify"/>
    <n v="169.99"/>
    <n v="3"/>
    <s v="Completed"/>
    <x v="9"/>
    <x v="3"/>
    <s v="spotify_promo"/>
    <n v="2672.5"/>
    <n v="44036"/>
    <n v="1069"/>
    <s v="TX"/>
    <n v="2.4275592696884368E-2"/>
    <n v="2.5"/>
    <n v="2.8063610851262861E-3"/>
    <n v="509.97"/>
  </r>
  <r>
    <s v="01/10/2024"/>
    <s v="GA"/>
    <s v="STUDENT24"/>
    <s v="TikTok"/>
    <n v="199.99"/>
    <n v="1"/>
    <s v="Completed"/>
    <x v="9"/>
    <x v="2"/>
    <m/>
    <m/>
    <m/>
    <m/>
    <m/>
    <n v="0"/>
    <n v="0"/>
    <n v="0"/>
    <n v="199.99"/>
  </r>
  <r>
    <s v="01/10/2024"/>
    <s v="GA"/>
    <s v="VIBES24"/>
    <s v="TikTok"/>
    <n v="212.49"/>
    <n v="3"/>
    <s v="Completed"/>
    <x v="9"/>
    <x v="2"/>
    <m/>
    <m/>
    <m/>
    <m/>
    <m/>
    <n v="0"/>
    <n v="0"/>
    <n v="0"/>
    <n v="637.47"/>
  </r>
  <r>
    <s v="01/10/2024"/>
    <s v="GA"/>
    <m/>
    <s v="Instagram"/>
    <n v="199.99"/>
    <n v="2"/>
    <s v="Completed"/>
    <x v="9"/>
    <x v="0"/>
    <m/>
    <m/>
    <m/>
    <m/>
    <m/>
    <n v="0"/>
    <n v="0"/>
    <n v="0"/>
    <n v="399.98"/>
  </r>
  <r>
    <s v="01/10/2024"/>
    <s v="GA"/>
    <s v="SOUNDCLUB"/>
    <s v="TikTok"/>
    <n v="179.99"/>
    <n v="1"/>
    <s v="Completed"/>
    <x v="9"/>
    <x v="2"/>
    <m/>
    <m/>
    <m/>
    <m/>
    <m/>
    <n v="0"/>
    <n v="0"/>
    <n v="0"/>
    <n v="179.99"/>
  </r>
  <r>
    <s v="01/10/2024"/>
    <s v="GA"/>
    <s v="VIBES24"/>
    <s v="Instagram"/>
    <n v="169.99"/>
    <n v="3"/>
    <s v="Completed"/>
    <x v="9"/>
    <x v="0"/>
    <m/>
    <m/>
    <m/>
    <m/>
    <m/>
    <n v="0"/>
    <n v="0"/>
    <n v="0"/>
    <n v="509.97"/>
  </r>
  <r>
    <s v="01/10/2024"/>
    <s v="GA"/>
    <s v="EARLYBIRD"/>
    <s v="Spotify"/>
    <n v="149.99"/>
    <n v="2"/>
    <s v="Completed"/>
    <x v="9"/>
    <x v="3"/>
    <s v="spotify_promo"/>
    <n v="2672.5"/>
    <n v="44036"/>
    <n v="1069"/>
    <s v="TX"/>
    <n v="2.4275592696884368E-2"/>
    <n v="2.5"/>
    <n v="1.8709073900841909E-3"/>
    <n v="299.98"/>
  </r>
  <r>
    <s v="01/10/2024"/>
    <s v="GA"/>
    <s v="EARLYBIRD"/>
    <s v="Spotify"/>
    <n v="149.99"/>
    <n v="2"/>
    <s v="Completed"/>
    <x v="9"/>
    <x v="3"/>
    <s v="spotify_promo"/>
    <n v="2672.5"/>
    <n v="44036"/>
    <n v="1069"/>
    <s v="TX"/>
    <n v="2.4275592696884368E-2"/>
    <n v="2.5"/>
    <n v="1.8709073900841909E-3"/>
    <n v="299.98"/>
  </r>
  <r>
    <s v="01/10/2024"/>
    <s v="GA"/>
    <s v="EARLYBIRD"/>
    <s v="Instagram"/>
    <n v="187.49"/>
    <n v="2"/>
    <s v="Completed"/>
    <x v="9"/>
    <x v="0"/>
    <m/>
    <m/>
    <m/>
    <m/>
    <m/>
    <n v="0"/>
    <n v="0"/>
    <n v="0"/>
    <n v="374.98"/>
  </r>
  <r>
    <s v="01/10/2024"/>
    <s v="GA"/>
    <s v="EARLYBIRD"/>
    <s v="Blog"/>
    <n v="149.99"/>
    <n v="1"/>
    <s v="Completed"/>
    <x v="9"/>
    <x v="1"/>
    <m/>
    <m/>
    <m/>
    <m/>
    <m/>
    <n v="0"/>
    <n v="0"/>
    <n v="0"/>
    <n v="149.99"/>
  </r>
  <r>
    <s v="01/10/2024"/>
    <m/>
    <s v="VIBES24"/>
    <s v="Instagram"/>
    <n v="169.99"/>
    <n v="3"/>
    <s v="Completed"/>
    <x v="9"/>
    <x v="0"/>
    <m/>
    <m/>
    <m/>
    <m/>
    <m/>
    <n v="0"/>
    <n v="0"/>
    <n v="0"/>
    <n v="509.97"/>
  </r>
  <r>
    <s v="01/10/2024"/>
    <s v="GA"/>
    <s v="EARLYBIRD"/>
    <s v="Spotify"/>
    <n v="149.99"/>
    <n v="1"/>
    <s v="Completed"/>
    <x v="9"/>
    <x v="3"/>
    <s v="spotify_promo"/>
    <n v="2672.5"/>
    <n v="44036"/>
    <n v="1069"/>
    <s v="TX"/>
    <n v="2.4275592696884368E-2"/>
    <n v="2.5"/>
    <n v="9.3545369504209543E-4"/>
    <n v="149.99"/>
  </r>
  <r>
    <s v="01/10/2024"/>
    <s v="GA"/>
    <s v="CAMPLIFE"/>
    <s v="Blog"/>
    <n v="169.99"/>
    <n v="1"/>
    <s v="Completed"/>
    <x v="9"/>
    <x v="1"/>
    <m/>
    <m/>
    <m/>
    <m/>
    <m/>
    <n v="0"/>
    <n v="0"/>
    <n v="0"/>
    <n v="169.99"/>
  </r>
  <r>
    <s v="01/10/2024"/>
    <s v="GA"/>
    <s v="EARLYBIRD"/>
    <s v="Instagram"/>
    <n v="149.99"/>
    <n v="1"/>
    <s v="Completed"/>
    <x v="9"/>
    <x v="0"/>
    <m/>
    <m/>
    <m/>
    <m/>
    <m/>
    <n v="0"/>
    <n v="0"/>
    <n v="0"/>
    <n v="149.99"/>
  </r>
  <r>
    <s v="01/10/2024"/>
    <s v="GA"/>
    <s v="STUDENT24"/>
    <s v="TikTok"/>
    <n v="199.99"/>
    <n v="1"/>
    <s v="Completed"/>
    <x v="9"/>
    <x v="2"/>
    <m/>
    <m/>
    <m/>
    <m/>
    <m/>
    <n v="0"/>
    <n v="0"/>
    <n v="0"/>
    <n v="199.99"/>
  </r>
  <r>
    <s v="01/10/2024"/>
    <s v="VIP"/>
    <s v="none"/>
    <s v="Blog"/>
    <n v="399.99"/>
    <n v="1"/>
    <s v="Completed"/>
    <x v="9"/>
    <x v="1"/>
    <m/>
    <m/>
    <m/>
    <m/>
    <m/>
    <n v="0"/>
    <n v="0"/>
    <n v="0"/>
    <n v="399.99"/>
  </r>
  <r>
    <s v="01/10/2024"/>
    <s v="GA"/>
    <m/>
    <s v="Spotify"/>
    <n v="199.99"/>
    <n v="1"/>
    <s v="Completed"/>
    <x v="9"/>
    <x v="3"/>
    <s v="spotify_promo"/>
    <n v="2672.5"/>
    <n v="44036"/>
    <n v="1069"/>
    <s v="TX"/>
    <n v="2.4275592696884368E-2"/>
    <n v="2.5"/>
    <n v="9.3545369504209543E-4"/>
    <n v="199.99"/>
  </r>
  <r>
    <s v="01/10/2024"/>
    <s v="GA"/>
    <s v="EARLYBIRD"/>
    <s v="Spotify"/>
    <n v="187.49"/>
    <n v="1"/>
    <s v="Completed"/>
    <x v="9"/>
    <x v="3"/>
    <s v="spotify_promo"/>
    <n v="2672.5"/>
    <n v="44036"/>
    <n v="1069"/>
    <s v="TX"/>
    <n v="2.4275592696884368E-2"/>
    <n v="2.5"/>
    <n v="9.3545369504209543E-4"/>
    <n v="187.49"/>
  </r>
  <r>
    <s v="01/10/2024"/>
    <s v="GA"/>
    <s v="VIBES24"/>
    <s v="Instagram"/>
    <n v="169.99"/>
    <n v="1"/>
    <s v="Completed"/>
    <x v="9"/>
    <x v="0"/>
    <m/>
    <m/>
    <m/>
    <m/>
    <m/>
    <n v="0"/>
    <n v="0"/>
    <n v="0"/>
    <n v="169.99"/>
  </r>
  <r>
    <s v="01/10/2024"/>
    <s v="GA"/>
    <s v="SOUNDCLUB"/>
    <s v="Blog"/>
    <n v="179.99"/>
    <n v="1"/>
    <s v="Completed"/>
    <x v="9"/>
    <x v="1"/>
    <m/>
    <m/>
    <m/>
    <m/>
    <m/>
    <n v="0"/>
    <n v="0"/>
    <n v="0"/>
    <n v="179.99"/>
  </r>
  <r>
    <s v="01/10/2024"/>
    <m/>
    <s v="VIBES24"/>
    <s v="Instagram"/>
    <n v="169.99"/>
    <n v="1"/>
    <s v="Completed"/>
    <x v="9"/>
    <x v="0"/>
    <m/>
    <m/>
    <m/>
    <m/>
    <m/>
    <n v="0"/>
    <n v="0"/>
    <n v="0"/>
    <n v="169.99"/>
  </r>
  <r>
    <s v="01/10/2024"/>
    <s v="GA"/>
    <m/>
    <s v="Blog"/>
    <n v="199.99"/>
    <n v="2"/>
    <s v="Completed"/>
    <x v="9"/>
    <x v="1"/>
    <m/>
    <m/>
    <m/>
    <m/>
    <m/>
    <n v="0"/>
    <n v="0"/>
    <n v="0"/>
    <n v="399.98"/>
  </r>
  <r>
    <s v="01/10/2024"/>
    <s v="GA"/>
    <s v="STUDENT24"/>
    <s v="TikTok"/>
    <n v="199.99"/>
    <n v="1"/>
    <s v="Completed"/>
    <x v="9"/>
    <x v="2"/>
    <m/>
    <m/>
    <m/>
    <m/>
    <m/>
    <n v="0"/>
    <n v="0"/>
    <n v="0"/>
    <n v="199.99"/>
  </r>
  <r>
    <s v="01/10/2024"/>
    <s v="GA"/>
    <s v="VIBES24"/>
    <s v="Blog"/>
    <n v="169.99"/>
    <n v="1"/>
    <s v="Completed"/>
    <x v="9"/>
    <x v="1"/>
    <m/>
    <m/>
    <m/>
    <m/>
    <m/>
    <n v="0"/>
    <n v="0"/>
    <n v="0"/>
    <n v="169.99"/>
  </r>
  <r>
    <s v="01/10/2024"/>
    <s v="VIP"/>
    <m/>
    <s v="Spotify"/>
    <n v="399.99"/>
    <n v="1"/>
    <s v="Completed"/>
    <x v="9"/>
    <x v="3"/>
    <s v="spotify_promo"/>
    <n v="2672.5"/>
    <n v="44036"/>
    <n v="1069"/>
    <s v="TX"/>
    <n v="2.4275592696884368E-2"/>
    <n v="2.5"/>
    <n v="9.3545369504209543E-4"/>
    <n v="399.99"/>
  </r>
  <r>
    <s v="01/10/2024"/>
    <m/>
    <s v="EARLYBIRD"/>
    <s v="Instagram"/>
    <n v="149.99"/>
    <n v="2"/>
    <s v="Completed"/>
    <x v="9"/>
    <x v="0"/>
    <m/>
    <m/>
    <m/>
    <m/>
    <m/>
    <n v="0"/>
    <n v="0"/>
    <n v="0"/>
    <n v="299.98"/>
  </r>
  <r>
    <s v="01/10/2024"/>
    <s v="VIP"/>
    <s v="EARLYBIRD"/>
    <s v="Spotify"/>
    <n v="299.99"/>
    <n v="1"/>
    <s v="Completed"/>
    <x v="9"/>
    <x v="3"/>
    <s v="spotify_promo"/>
    <n v="2672.5"/>
    <n v="44036"/>
    <n v="1069"/>
    <s v="TX"/>
    <n v="2.4275592696884368E-2"/>
    <n v="2.5"/>
    <n v="9.3545369504209543E-4"/>
    <n v="299.99"/>
  </r>
  <r>
    <s v="01/10/2024"/>
    <s v="GA"/>
    <s v="SOUNDCLUB"/>
    <s v="Spotify"/>
    <n v="179.99"/>
    <n v="2"/>
    <s v="Completed"/>
    <x v="9"/>
    <x v="3"/>
    <s v="spotify_promo"/>
    <n v="2672.5"/>
    <n v="44036"/>
    <n v="1069"/>
    <s v="TX"/>
    <n v="2.4275592696884368E-2"/>
    <n v="2.5"/>
    <n v="1.8709073900841909E-3"/>
    <n v="359.98"/>
  </r>
  <r>
    <s v="01/10/2024"/>
    <s v="GA"/>
    <m/>
    <s v="Spotify"/>
    <n v="199.99"/>
    <n v="3"/>
    <s v="Completed"/>
    <x v="9"/>
    <x v="3"/>
    <s v="spotify_promo"/>
    <n v="2672.5"/>
    <n v="44036"/>
    <n v="1069"/>
    <s v="TX"/>
    <n v="2.4275592696884368E-2"/>
    <n v="2.5"/>
    <n v="2.8063610851262861E-3"/>
    <n v="599.97"/>
  </r>
  <r>
    <s v="01/10/2024"/>
    <s v="GA"/>
    <s v="SOUNDCLUB"/>
    <s v="Blog"/>
    <n v="179.99"/>
    <n v="3"/>
    <s v="Completed"/>
    <x v="9"/>
    <x v="1"/>
    <m/>
    <m/>
    <m/>
    <m/>
    <m/>
    <n v="0"/>
    <n v="0"/>
    <n v="0"/>
    <n v="539.97"/>
  </r>
  <r>
    <s v="01/10/2024"/>
    <s v="GA"/>
    <m/>
    <s v="Instagram"/>
    <n v="199.99"/>
    <n v="1"/>
    <s v="Completed"/>
    <x v="9"/>
    <x v="0"/>
    <m/>
    <m/>
    <m/>
    <m/>
    <m/>
    <n v="0"/>
    <n v="0"/>
    <n v="0"/>
    <n v="199.99"/>
  </r>
  <r>
    <s v="01/10/2024"/>
    <s v="GA"/>
    <s v="EARLYBIRD"/>
    <s v="Instagram"/>
    <n v="187.49"/>
    <n v="1"/>
    <s v="Completed"/>
    <x v="9"/>
    <x v="0"/>
    <m/>
    <m/>
    <m/>
    <m/>
    <m/>
    <n v="0"/>
    <n v="0"/>
    <n v="0"/>
    <n v="187.49"/>
  </r>
  <r>
    <s v="01/10/2024"/>
    <s v="GA"/>
    <s v="EARLYBIRD"/>
    <s v="TikTok"/>
    <n v="187.49"/>
    <n v="1"/>
    <s v="Completed"/>
    <x v="9"/>
    <x v="2"/>
    <m/>
    <m/>
    <m/>
    <m/>
    <m/>
    <n v="0"/>
    <n v="0"/>
    <n v="0"/>
    <n v="187.49"/>
  </r>
  <r>
    <s v="01/10/2024"/>
    <s v="VIP"/>
    <s v="CAMPLIFE"/>
    <s v="Instagram"/>
    <n v="339.99"/>
    <n v="1"/>
    <s v="Completed"/>
    <x v="9"/>
    <x v="0"/>
    <m/>
    <m/>
    <m/>
    <m/>
    <m/>
    <n v="0"/>
    <n v="0"/>
    <n v="0"/>
    <n v="339.99"/>
  </r>
  <r>
    <s v="01/10/2024"/>
    <s v="GA"/>
    <s v="EARLYBIRD"/>
    <s v="Blog"/>
    <n v="149.99"/>
    <n v="4"/>
    <s v="Completed"/>
    <x v="9"/>
    <x v="1"/>
    <m/>
    <m/>
    <m/>
    <m/>
    <m/>
    <n v="0"/>
    <n v="0"/>
    <n v="0"/>
    <n v="599.96"/>
  </r>
  <r>
    <s v="01/10/2024"/>
    <s v="GA"/>
    <s v="EARLYBIRD"/>
    <s v="Instagram"/>
    <n v="187.49"/>
    <n v="1"/>
    <s v="Completed"/>
    <x v="9"/>
    <x v="0"/>
    <m/>
    <m/>
    <m/>
    <m/>
    <m/>
    <n v="0"/>
    <n v="0"/>
    <n v="0"/>
    <n v="187.49"/>
  </r>
  <r>
    <s v="01/10/2024"/>
    <s v="GA"/>
    <s v="EARLYBIRD"/>
    <s v="Blog"/>
    <n v="149.99"/>
    <n v="3"/>
    <s v="Completed"/>
    <x v="9"/>
    <x v="1"/>
    <m/>
    <m/>
    <m/>
    <m/>
    <m/>
    <n v="0"/>
    <n v="0"/>
    <n v="0"/>
    <n v="449.97"/>
  </r>
  <r>
    <s v="01/10/2024"/>
    <s v="GA"/>
    <s v="EARLYBIRD"/>
    <s v="Instagram"/>
    <n v="149.99"/>
    <n v="1"/>
    <s v="Completed"/>
    <x v="9"/>
    <x v="0"/>
    <m/>
    <m/>
    <m/>
    <m/>
    <m/>
    <n v="0"/>
    <n v="0"/>
    <n v="0"/>
    <n v="149.99"/>
  </r>
  <r>
    <s v="01/10/2024"/>
    <s v="GA"/>
    <s v="SOUNDCLUB"/>
    <s v="Instagram"/>
    <n v="179.99"/>
    <n v="1"/>
    <s v="Completed"/>
    <x v="9"/>
    <x v="0"/>
    <m/>
    <m/>
    <m/>
    <m/>
    <m/>
    <n v="0"/>
    <n v="0"/>
    <n v="0"/>
    <n v="179.99"/>
  </r>
  <r>
    <s v="01/10/2024"/>
    <s v="GA"/>
    <s v="CAMPLIFE"/>
    <s v="TikTok"/>
    <n v="169.99"/>
    <n v="1"/>
    <s v="Completed"/>
    <x v="9"/>
    <x v="2"/>
    <m/>
    <m/>
    <m/>
    <m/>
    <m/>
    <n v="0"/>
    <n v="0"/>
    <n v="0"/>
    <n v="169.99"/>
  </r>
  <r>
    <s v="01/10/2024"/>
    <m/>
    <s v="EARLYBIRD"/>
    <s v="Instagram"/>
    <n v="149.99"/>
    <n v="1"/>
    <s v="Completed"/>
    <x v="9"/>
    <x v="0"/>
    <m/>
    <m/>
    <m/>
    <m/>
    <m/>
    <n v="0"/>
    <n v="0"/>
    <n v="0"/>
    <n v="149.99"/>
  </r>
  <r>
    <s v="01/10/2024"/>
    <s v="GA"/>
    <s v="SOUNDCLUB"/>
    <s v="Spotify"/>
    <n v="224.99"/>
    <n v="1"/>
    <s v="Completed"/>
    <x v="9"/>
    <x v="3"/>
    <s v="spotify_promo"/>
    <n v="2672.5"/>
    <n v="44036"/>
    <n v="1069"/>
    <s v="TX"/>
    <n v="2.4275592696884368E-2"/>
    <n v="2.5"/>
    <n v="9.3545369504209543E-4"/>
    <n v="224.99"/>
  </r>
  <r>
    <s v="01/10/2024"/>
    <s v="GA"/>
    <s v="VIBES24"/>
    <s v="TikTok"/>
    <n v="212.49"/>
    <n v="1"/>
    <s v="Completed"/>
    <x v="9"/>
    <x v="2"/>
    <m/>
    <m/>
    <m/>
    <m/>
    <m/>
    <n v="0"/>
    <n v="0"/>
    <n v="0"/>
    <n v="212.49"/>
  </r>
  <r>
    <s v="01/10/2024"/>
    <s v="GA"/>
    <s v="EARLYBIRD"/>
    <s v="TikTok"/>
    <n v="149.99"/>
    <n v="1"/>
    <s v="Completed"/>
    <x v="9"/>
    <x v="2"/>
    <m/>
    <m/>
    <m/>
    <m/>
    <m/>
    <n v="0"/>
    <n v="0"/>
    <n v="0"/>
    <n v="149.99"/>
  </r>
  <r>
    <s v="01/10/2024"/>
    <s v="GA"/>
    <m/>
    <s v="TikTok"/>
    <n v="199.99"/>
    <n v="1"/>
    <s v="Completed"/>
    <x v="9"/>
    <x v="2"/>
    <m/>
    <m/>
    <m/>
    <m/>
    <m/>
    <n v="0"/>
    <n v="0"/>
    <n v="0"/>
    <n v="199.99"/>
  </r>
  <r>
    <s v="01/10/2024"/>
    <s v="GA"/>
    <s v="EARLYBIRD"/>
    <s v="Spotify"/>
    <n v="149.99"/>
    <n v="1"/>
    <s v="Completed"/>
    <x v="9"/>
    <x v="3"/>
    <s v="spotify_promo"/>
    <n v="2672.5"/>
    <n v="44036"/>
    <n v="1069"/>
    <s v="TX"/>
    <n v="2.4275592696884368E-2"/>
    <n v="2.5"/>
    <n v="9.3545369504209543E-4"/>
    <n v="149.99"/>
  </r>
  <r>
    <s v="01/10/2024"/>
    <m/>
    <s v="EARLYBIRD"/>
    <s v="Blog"/>
    <n v="149.99"/>
    <n v="2"/>
    <s v="Completed"/>
    <x v="9"/>
    <x v="1"/>
    <m/>
    <m/>
    <m/>
    <m/>
    <m/>
    <n v="0"/>
    <n v="0"/>
    <n v="0"/>
    <n v="299.98"/>
  </r>
  <r>
    <s v="01/10/2024"/>
    <s v="GA"/>
    <s v="EARLYBIRD"/>
    <s v="Blog"/>
    <n v="149.99"/>
    <n v="4"/>
    <s v="Completed"/>
    <x v="9"/>
    <x v="1"/>
    <m/>
    <m/>
    <m/>
    <m/>
    <m/>
    <n v="0"/>
    <n v="0"/>
    <n v="0"/>
    <n v="599.96"/>
  </r>
  <r>
    <s v="01/10/2024"/>
    <s v="GA"/>
    <s v="CAMPLIFE"/>
    <s v="Blog"/>
    <n v="169.99"/>
    <n v="2"/>
    <s v="Completed"/>
    <x v="9"/>
    <x v="1"/>
    <m/>
    <m/>
    <m/>
    <m/>
    <m/>
    <n v="0"/>
    <n v="0"/>
    <n v="0"/>
    <n v="339.98"/>
  </r>
  <r>
    <s v="01/10/2024"/>
    <s v="GA"/>
    <s v="CAMPLIFE"/>
    <s v="TikTok"/>
    <n v="169.99"/>
    <n v="1"/>
    <s v="Completed"/>
    <x v="9"/>
    <x v="2"/>
    <m/>
    <m/>
    <m/>
    <m/>
    <m/>
    <n v="0"/>
    <n v="0"/>
    <n v="0"/>
    <n v="169.99"/>
  </r>
  <r>
    <s v="01/10/2024"/>
    <s v="GA"/>
    <s v="SOUNDCLUB"/>
    <s v="Instagram"/>
    <n v="179.99"/>
    <n v="1"/>
    <s v="Completed"/>
    <x v="9"/>
    <x v="0"/>
    <m/>
    <m/>
    <m/>
    <m/>
    <m/>
    <n v="0"/>
    <n v="0"/>
    <n v="0"/>
    <n v="179.99"/>
  </r>
  <r>
    <s v="01/10/2024"/>
    <s v="GA"/>
    <s v="VIBES24"/>
    <s v="Spotify"/>
    <n v="169.99"/>
    <n v="3"/>
    <s v="Completed"/>
    <x v="9"/>
    <x v="3"/>
    <s v="spotify_promo"/>
    <n v="2672.5"/>
    <n v="44036"/>
    <n v="1069"/>
    <s v="TX"/>
    <n v="2.4275592696884368E-2"/>
    <n v="2.5"/>
    <n v="2.8063610851262861E-3"/>
    <n v="509.97"/>
  </r>
  <r>
    <s v="01/10/2024"/>
    <s v="GA"/>
    <s v="SOUNDCLUB"/>
    <s v="Spotify"/>
    <n v="179.99"/>
    <n v="2"/>
    <s v="Completed"/>
    <x v="9"/>
    <x v="3"/>
    <s v="spotify_promo"/>
    <n v="2672.5"/>
    <n v="44036"/>
    <n v="1069"/>
    <s v="TX"/>
    <n v="2.4275592696884368E-2"/>
    <n v="2.5"/>
    <n v="1.8709073900841909E-3"/>
    <n v="359.98"/>
  </r>
  <r>
    <s v="01/10/2024"/>
    <s v="VIP"/>
    <s v="CAMPLIFE"/>
    <s v="Spotify"/>
    <n v="339.99"/>
    <n v="2"/>
    <s v="Completed"/>
    <x v="9"/>
    <x v="3"/>
    <s v="spotify_promo"/>
    <n v="2672.5"/>
    <n v="44036"/>
    <n v="1069"/>
    <s v="TX"/>
    <n v="2.4275592696884368E-2"/>
    <n v="2.5"/>
    <n v="1.8709073900841909E-3"/>
    <n v="679.98"/>
  </r>
  <r>
    <s v="01/10/2024"/>
    <s v="GA"/>
    <s v="EARLYBIRD"/>
    <s v="TikTok"/>
    <n v="187.49"/>
    <n v="2"/>
    <s v="Completed"/>
    <x v="9"/>
    <x v="2"/>
    <m/>
    <m/>
    <m/>
    <m/>
    <m/>
    <n v="0"/>
    <n v="0"/>
    <n v="0"/>
    <n v="374.98"/>
  </r>
  <r>
    <s v="01/10/2024"/>
    <s v="GA"/>
    <s v="SOUNDCLUB"/>
    <s v="Instagram"/>
    <n v="179.99"/>
    <n v="2"/>
    <s v="Completed"/>
    <x v="9"/>
    <x v="0"/>
    <m/>
    <m/>
    <m/>
    <m/>
    <m/>
    <n v="0"/>
    <n v="0"/>
    <n v="0"/>
    <n v="359.98"/>
  </r>
  <r>
    <s v="01/10/2024"/>
    <s v="GA"/>
    <s v="EARLYBIRD"/>
    <s v="Blog"/>
    <n v="149.99"/>
    <n v="1"/>
    <s v="Completed"/>
    <x v="9"/>
    <x v="1"/>
    <m/>
    <m/>
    <m/>
    <m/>
    <m/>
    <n v="0"/>
    <n v="0"/>
    <n v="0"/>
    <n v="149.99"/>
  </r>
  <r>
    <s v="01/10/2024"/>
    <s v="GA"/>
    <s v="EARLYBIRD"/>
    <s v="Instagram"/>
    <n v="149.99"/>
    <n v="1"/>
    <s v="Completed"/>
    <x v="9"/>
    <x v="0"/>
    <m/>
    <m/>
    <m/>
    <m/>
    <m/>
    <n v="0"/>
    <n v="0"/>
    <n v="0"/>
    <n v="149.99"/>
  </r>
  <r>
    <s v="01/11/2024"/>
    <s v="GA"/>
    <s v="VIBES24"/>
    <s v="Spotify"/>
    <n v="169.99"/>
    <n v="1"/>
    <s v="Completed"/>
    <x v="10"/>
    <x v="3"/>
    <m/>
    <m/>
    <m/>
    <m/>
    <m/>
    <n v="0"/>
    <n v="0"/>
    <n v="0"/>
    <n v="169.99"/>
  </r>
  <r>
    <s v="01/11/2024"/>
    <s v="VIP"/>
    <s v="SOUNDCLUB"/>
    <s v="TikTok"/>
    <n v="359.99"/>
    <n v="1"/>
    <s v="Completed"/>
    <x v="10"/>
    <x v="2"/>
    <m/>
    <m/>
    <m/>
    <m/>
    <m/>
    <n v="0"/>
    <n v="0"/>
    <n v="0"/>
    <n v="359.99"/>
  </r>
  <r>
    <s v="01/11/2024"/>
    <s v="GA"/>
    <s v="EARLYBIRD"/>
    <s v="Instagram"/>
    <n v="149.99"/>
    <n v="1"/>
    <s v="Completed"/>
    <x v="10"/>
    <x v="0"/>
    <m/>
    <m/>
    <m/>
    <m/>
    <m/>
    <n v="0"/>
    <n v="0"/>
    <n v="0"/>
    <n v="149.99"/>
  </r>
  <r>
    <s v="01/11/2024"/>
    <s v="GA"/>
    <s v="SOUNDCLUB"/>
    <s v="TikTok"/>
    <n v="179.99"/>
    <n v="1"/>
    <s v="Completed"/>
    <x v="10"/>
    <x v="2"/>
    <m/>
    <m/>
    <m/>
    <m/>
    <m/>
    <n v="0"/>
    <n v="0"/>
    <n v="0"/>
    <n v="179.99"/>
  </r>
  <r>
    <s v="01/11/2024"/>
    <s v="GA"/>
    <s v="EARLYBIRD"/>
    <s v="Instagram"/>
    <n v="187.49"/>
    <n v="1"/>
    <s v="Completed"/>
    <x v="10"/>
    <x v="0"/>
    <m/>
    <m/>
    <m/>
    <m/>
    <m/>
    <n v="0"/>
    <n v="0"/>
    <n v="0"/>
    <n v="187.49"/>
  </r>
  <r>
    <s v="01/11/2024"/>
    <s v="GA"/>
    <s v="EARLYBIRD"/>
    <s v="Spotify"/>
    <n v="149.99"/>
    <n v="1"/>
    <s v="Completed"/>
    <x v="10"/>
    <x v="3"/>
    <m/>
    <m/>
    <m/>
    <m/>
    <m/>
    <n v="0"/>
    <n v="0"/>
    <n v="0"/>
    <n v="149.99"/>
  </r>
  <r>
    <s v="01/11/2024"/>
    <s v="GA"/>
    <s v="EARLYBIRD"/>
    <s v="Spotify"/>
    <n v="187.49"/>
    <n v="2"/>
    <s v="Completed"/>
    <x v="10"/>
    <x v="3"/>
    <m/>
    <m/>
    <m/>
    <m/>
    <m/>
    <n v="0"/>
    <n v="0"/>
    <n v="0"/>
    <n v="374.98"/>
  </r>
  <r>
    <s v="01/11/2024"/>
    <s v="GA"/>
    <s v="EARLYBIRD"/>
    <s v="TikTok"/>
    <n v="149.99"/>
    <n v="1"/>
    <s v="Completed"/>
    <x v="10"/>
    <x v="2"/>
    <m/>
    <m/>
    <m/>
    <m/>
    <m/>
    <n v="0"/>
    <n v="0"/>
    <n v="0"/>
    <n v="149.99"/>
  </r>
  <r>
    <s v="01/11/2024"/>
    <s v="GA"/>
    <s v="EARLYBIRD"/>
    <s v="Instagram"/>
    <n v="187.49"/>
    <n v="1"/>
    <s v="Completed"/>
    <x v="10"/>
    <x v="0"/>
    <m/>
    <m/>
    <m/>
    <m/>
    <m/>
    <n v="0"/>
    <n v="0"/>
    <n v="0"/>
    <n v="187.49"/>
  </r>
  <r>
    <s v="01/11/2024"/>
    <s v="GA"/>
    <s v="STUDENT24"/>
    <s v="Spotify"/>
    <n v="199.99"/>
    <n v="2"/>
    <s v="Completed"/>
    <x v="10"/>
    <x v="3"/>
    <m/>
    <m/>
    <m/>
    <m/>
    <m/>
    <n v="0"/>
    <n v="0"/>
    <n v="0"/>
    <n v="399.98"/>
  </r>
  <r>
    <s v="01/11/2024"/>
    <s v="GA"/>
    <s v="EARLYBIRD"/>
    <s v="Spotify"/>
    <n v="149.99"/>
    <n v="1"/>
    <s v="Completed"/>
    <x v="10"/>
    <x v="3"/>
    <m/>
    <m/>
    <m/>
    <m/>
    <m/>
    <n v="0"/>
    <n v="0"/>
    <n v="0"/>
    <n v="149.99"/>
  </r>
  <r>
    <s v="01/11/2024"/>
    <s v="GA"/>
    <s v="EARLYBIRD"/>
    <s v="Instagram"/>
    <n v="187.49"/>
    <n v="1"/>
    <s v="Completed"/>
    <x v="10"/>
    <x v="0"/>
    <m/>
    <m/>
    <m/>
    <m/>
    <m/>
    <n v="0"/>
    <n v="0"/>
    <n v="0"/>
    <n v="187.49"/>
  </r>
  <r>
    <s v="01/11/2024"/>
    <s v="GA"/>
    <s v="SOUNDCLUB"/>
    <s v="Instagram"/>
    <n v="224.99"/>
    <n v="1"/>
    <s v="Completed"/>
    <x v="10"/>
    <x v="0"/>
    <m/>
    <m/>
    <m/>
    <m/>
    <m/>
    <n v="0"/>
    <n v="0"/>
    <n v="0"/>
    <n v="224.99"/>
  </r>
  <r>
    <s v="01/11/2024"/>
    <s v="GA"/>
    <s v="EARLYBIRD"/>
    <s v="TikTok"/>
    <n v="149.99"/>
    <n v="1"/>
    <s v="Completed"/>
    <x v="10"/>
    <x v="2"/>
    <m/>
    <m/>
    <m/>
    <m/>
    <m/>
    <n v="0"/>
    <n v="0"/>
    <n v="0"/>
    <n v="149.99"/>
  </r>
  <r>
    <s v="01/11/2024"/>
    <s v="GA"/>
    <s v="STUDENT24"/>
    <s v="TikTok"/>
    <n v="159.99"/>
    <n v="1"/>
    <s v="Completed"/>
    <x v="10"/>
    <x v="2"/>
    <m/>
    <m/>
    <m/>
    <m/>
    <m/>
    <n v="0"/>
    <n v="0"/>
    <n v="0"/>
    <n v="159.99"/>
  </r>
  <r>
    <s v="01/11/2024"/>
    <s v="GA"/>
    <s v="EARLYBIRD"/>
    <s v="TikTok"/>
    <n v="187.49"/>
    <n v="3"/>
    <s v="Completed"/>
    <x v="10"/>
    <x v="2"/>
    <m/>
    <m/>
    <m/>
    <m/>
    <m/>
    <n v="0"/>
    <n v="0"/>
    <n v="0"/>
    <n v="562.47"/>
  </r>
  <r>
    <s v="01/11/2024"/>
    <s v="GA"/>
    <s v="EARLYBIRD"/>
    <s v="Blog"/>
    <n v="149.99"/>
    <n v="1"/>
    <s v="Completed"/>
    <x v="10"/>
    <x v="1"/>
    <s v="blog_promo"/>
    <n v="391.5"/>
    <n v="24926"/>
    <n v="435"/>
    <s v="TEX"/>
    <n v="1.7451656904437132E-2"/>
    <n v="0.9"/>
    <n v="2.2988505747126436E-3"/>
    <n v="149.99"/>
  </r>
  <r>
    <s v="01/11/2024"/>
    <s v="GA"/>
    <s v="EARLYBIRD"/>
    <s v="Instagram"/>
    <n v="149.99"/>
    <n v="1"/>
    <s v="Completed"/>
    <x v="10"/>
    <x v="0"/>
    <m/>
    <m/>
    <m/>
    <m/>
    <m/>
    <n v="0"/>
    <n v="0"/>
    <n v="0"/>
    <n v="149.99"/>
  </r>
  <r>
    <s v="01/11/2024"/>
    <s v="GA"/>
    <s v="EARLYBIRD"/>
    <s v="Spotify"/>
    <n v="149.99"/>
    <n v="1"/>
    <s v="Completed"/>
    <x v="10"/>
    <x v="3"/>
    <m/>
    <m/>
    <m/>
    <m/>
    <m/>
    <n v="0"/>
    <n v="0"/>
    <n v="0"/>
    <n v="149.99"/>
  </r>
  <r>
    <s v="01/11/2024"/>
    <s v="VIP"/>
    <s v="EARLYBIRD"/>
    <s v="Blog"/>
    <n v="299.99"/>
    <n v="3"/>
    <s v="Completed"/>
    <x v="10"/>
    <x v="1"/>
    <s v="blog_promo"/>
    <n v="391.5"/>
    <n v="24926"/>
    <n v="435"/>
    <s v="TEX"/>
    <n v="1.7451656904437132E-2"/>
    <n v="0.9"/>
    <n v="6.8965517241379309E-3"/>
    <n v="899.97"/>
  </r>
  <r>
    <s v="01/11/2024"/>
    <s v="GA"/>
    <s v="EARLYBIRD"/>
    <s v="Instagram"/>
    <n v="187.49"/>
    <n v="1"/>
    <s v="Completed"/>
    <x v="10"/>
    <x v="0"/>
    <m/>
    <m/>
    <m/>
    <m/>
    <m/>
    <n v="0"/>
    <n v="0"/>
    <n v="0"/>
    <n v="187.49"/>
  </r>
  <r>
    <s v="01/11/2024"/>
    <m/>
    <s v="EARLYBIRD"/>
    <s v="Blog"/>
    <n v="149.99"/>
    <n v="2"/>
    <s v="Completed"/>
    <x v="10"/>
    <x v="1"/>
    <s v="blog_promo"/>
    <n v="391.5"/>
    <n v="24926"/>
    <n v="435"/>
    <s v="TEX"/>
    <n v="1.7451656904437132E-2"/>
    <n v="0.9"/>
    <n v="4.5977011494252873E-3"/>
    <n v="299.98"/>
  </r>
  <r>
    <s v="01/11/2024"/>
    <s v="GA"/>
    <s v="EARLYBIRD"/>
    <s v="TikTok"/>
    <n v="187.49"/>
    <n v="2"/>
    <s v="Completed"/>
    <x v="10"/>
    <x v="2"/>
    <m/>
    <m/>
    <m/>
    <m/>
    <m/>
    <n v="0"/>
    <n v="0"/>
    <n v="0"/>
    <n v="374.98"/>
  </r>
  <r>
    <s v="01/11/2024"/>
    <s v="GA"/>
    <s v="VIBES24"/>
    <s v="TikTok"/>
    <n v="212.49"/>
    <n v="1"/>
    <s v="Completed"/>
    <x v="10"/>
    <x v="2"/>
    <m/>
    <m/>
    <m/>
    <m/>
    <m/>
    <n v="0"/>
    <n v="0"/>
    <n v="0"/>
    <n v="212.49"/>
  </r>
  <r>
    <s v="01/11/2024"/>
    <s v="GA"/>
    <s v="SOUNDCLUB"/>
    <s v="Spotify"/>
    <n v="179.99"/>
    <n v="1"/>
    <s v="Completed"/>
    <x v="10"/>
    <x v="3"/>
    <m/>
    <m/>
    <m/>
    <m/>
    <m/>
    <n v="0"/>
    <n v="0"/>
    <n v="0"/>
    <n v="179.99"/>
  </r>
  <r>
    <s v="01/11/2024"/>
    <s v="VIP"/>
    <s v="STUDENT24"/>
    <s v="Instagram"/>
    <n v="319.99"/>
    <n v="2"/>
    <s v="Completed"/>
    <x v="10"/>
    <x v="0"/>
    <m/>
    <m/>
    <m/>
    <m/>
    <m/>
    <n v="0"/>
    <n v="0"/>
    <n v="0"/>
    <n v="639.98"/>
  </r>
  <r>
    <s v="01/11/2024"/>
    <s v="GA"/>
    <s v="EARLYBIRD"/>
    <s v="Spotify"/>
    <n v="149.99"/>
    <n v="2"/>
    <s v="Completed"/>
    <x v="10"/>
    <x v="3"/>
    <m/>
    <m/>
    <m/>
    <m/>
    <m/>
    <n v="0"/>
    <n v="0"/>
    <n v="0"/>
    <n v="299.98"/>
  </r>
  <r>
    <s v="01/11/2024"/>
    <s v="GA"/>
    <s v="EARLYBIRD"/>
    <s v="Spotify"/>
    <n v="149.99"/>
    <n v="1"/>
    <s v="Completed"/>
    <x v="10"/>
    <x v="3"/>
    <m/>
    <m/>
    <m/>
    <m/>
    <m/>
    <n v="0"/>
    <n v="0"/>
    <n v="0"/>
    <n v="149.99"/>
  </r>
  <r>
    <s v="01/11/2024"/>
    <s v="GA"/>
    <s v="SOUNDCLUB"/>
    <s v="TikTok"/>
    <n v="179.99"/>
    <n v="1"/>
    <s v="Completed"/>
    <x v="10"/>
    <x v="2"/>
    <m/>
    <m/>
    <m/>
    <m/>
    <m/>
    <n v="0"/>
    <n v="0"/>
    <n v="0"/>
    <n v="179.99"/>
  </r>
  <r>
    <s v="01/11/2024"/>
    <s v="GA"/>
    <s v="STUDENT24"/>
    <s v="Instagram"/>
    <n v="159.99"/>
    <n v="1"/>
    <s v="Completed"/>
    <x v="10"/>
    <x v="0"/>
    <m/>
    <m/>
    <m/>
    <m/>
    <m/>
    <n v="0"/>
    <n v="0"/>
    <n v="0"/>
    <n v="159.99"/>
  </r>
  <r>
    <s v="01/11/2024"/>
    <s v="GA"/>
    <s v="EARLYBIRD"/>
    <s v="Blog"/>
    <n v="149.99"/>
    <n v="1"/>
    <s v="Completed"/>
    <x v="10"/>
    <x v="1"/>
    <s v="blog_promo"/>
    <n v="391.5"/>
    <n v="24926"/>
    <n v="435"/>
    <s v="TEX"/>
    <n v="1.7451656904437132E-2"/>
    <n v="0.9"/>
    <n v="2.2988505747126436E-3"/>
    <n v="149.99"/>
  </r>
  <r>
    <s v="01/11/2024"/>
    <s v="VIP"/>
    <s v="EARLYBIRD"/>
    <s v="Instagram"/>
    <n v="299.99"/>
    <n v="1"/>
    <s v="Completed"/>
    <x v="10"/>
    <x v="0"/>
    <m/>
    <m/>
    <m/>
    <m/>
    <m/>
    <n v="0"/>
    <n v="0"/>
    <n v="0"/>
    <n v="299.99"/>
  </r>
  <r>
    <s v="01/11/2024"/>
    <s v="GA"/>
    <s v="CAMPLIFE"/>
    <s v="Spotify"/>
    <n v="169.99"/>
    <n v="1"/>
    <s v="Completed"/>
    <x v="10"/>
    <x v="3"/>
    <m/>
    <m/>
    <m/>
    <m/>
    <m/>
    <n v="0"/>
    <n v="0"/>
    <n v="0"/>
    <n v="169.99"/>
  </r>
  <r>
    <s v="01/11/2024"/>
    <s v="GA"/>
    <s v="EARLYBIRD"/>
    <s v="Instagram"/>
    <n v="149.99"/>
    <n v="1"/>
    <s v="Completed"/>
    <x v="10"/>
    <x v="0"/>
    <m/>
    <m/>
    <m/>
    <m/>
    <m/>
    <n v="0"/>
    <n v="0"/>
    <n v="0"/>
    <n v="149.99"/>
  </r>
  <r>
    <s v="01/11/2024"/>
    <s v="GA"/>
    <s v="EARLYBIRD"/>
    <s v="Instagram"/>
    <n v="149.99"/>
    <n v="2"/>
    <s v="Completed"/>
    <x v="10"/>
    <x v="0"/>
    <m/>
    <m/>
    <m/>
    <m/>
    <m/>
    <n v="0"/>
    <n v="0"/>
    <n v="0"/>
    <n v="299.98"/>
  </r>
  <r>
    <s v="01/11/2024"/>
    <s v="GA"/>
    <s v="EARLYBIRD"/>
    <s v="Blog"/>
    <n v="149.99"/>
    <n v="2"/>
    <s v="Completed"/>
    <x v="10"/>
    <x v="1"/>
    <s v="blog_promo"/>
    <n v="391.5"/>
    <n v="24926"/>
    <n v="435"/>
    <s v="TEX"/>
    <n v="1.7451656904437132E-2"/>
    <n v="0.9"/>
    <n v="4.5977011494252873E-3"/>
    <n v="299.98"/>
  </r>
  <r>
    <s v="01/11/2024"/>
    <s v="GA"/>
    <s v="none"/>
    <s v="Spotify"/>
    <n v="199.99"/>
    <n v="1"/>
    <s v="Completed"/>
    <x v="10"/>
    <x v="3"/>
    <m/>
    <m/>
    <m/>
    <m/>
    <m/>
    <n v="0"/>
    <n v="0"/>
    <n v="0"/>
    <n v="199.99"/>
  </r>
  <r>
    <s v="01/11/2024"/>
    <s v="GA"/>
    <s v="EARLYBIRD"/>
    <s v="Spotify"/>
    <n v="149.99"/>
    <n v="1"/>
    <s v="Completed"/>
    <x v="10"/>
    <x v="3"/>
    <m/>
    <m/>
    <m/>
    <m/>
    <m/>
    <n v="0"/>
    <n v="0"/>
    <n v="0"/>
    <n v="149.99"/>
  </r>
  <r>
    <s v="01/11/2024"/>
    <s v="GA"/>
    <s v="CAMPLIFE"/>
    <s v="Spotify"/>
    <n v="169.99"/>
    <n v="3"/>
    <s v="Completed"/>
    <x v="10"/>
    <x v="3"/>
    <m/>
    <m/>
    <m/>
    <m/>
    <m/>
    <n v="0"/>
    <n v="0"/>
    <n v="0"/>
    <n v="509.97"/>
  </r>
  <r>
    <s v="01/11/2024"/>
    <s v="GA"/>
    <s v="CAMPLIFE"/>
    <s v="Instagram"/>
    <n v="212.49"/>
    <n v="1"/>
    <s v="Completed"/>
    <x v="10"/>
    <x v="0"/>
    <m/>
    <m/>
    <m/>
    <m/>
    <m/>
    <n v="0"/>
    <n v="0"/>
    <n v="0"/>
    <n v="212.49"/>
  </r>
  <r>
    <s v="01/11/2024"/>
    <s v="GA"/>
    <s v="EARLYBIRD"/>
    <s v="TikTok"/>
    <n v="187.49"/>
    <n v="1"/>
    <s v="Completed"/>
    <x v="10"/>
    <x v="2"/>
    <m/>
    <m/>
    <m/>
    <m/>
    <m/>
    <n v="0"/>
    <n v="0"/>
    <n v="0"/>
    <n v="187.49"/>
  </r>
  <r>
    <s v="01/11/2024"/>
    <s v="GA"/>
    <s v="EARLYBIRD"/>
    <s v="Instagram"/>
    <n v="149.99"/>
    <n v="3"/>
    <s v="Completed"/>
    <x v="10"/>
    <x v="0"/>
    <m/>
    <m/>
    <m/>
    <m/>
    <m/>
    <n v="0"/>
    <n v="0"/>
    <n v="0"/>
    <n v="449.97"/>
  </r>
  <r>
    <s v="01/11/2024"/>
    <s v="GA"/>
    <s v="SOUNDCLUB"/>
    <s v="TikTok"/>
    <n v="224.99"/>
    <n v="1"/>
    <s v="Completed"/>
    <x v="10"/>
    <x v="2"/>
    <m/>
    <m/>
    <m/>
    <m/>
    <m/>
    <n v="0"/>
    <n v="0"/>
    <n v="0"/>
    <n v="224.99"/>
  </r>
  <r>
    <s v="01/11/2024"/>
    <s v="GA"/>
    <s v="EARLYBIRD"/>
    <s v="Spotify"/>
    <n v="187.49"/>
    <n v="1"/>
    <s v="Completed"/>
    <x v="10"/>
    <x v="3"/>
    <m/>
    <m/>
    <m/>
    <m/>
    <m/>
    <n v="0"/>
    <n v="0"/>
    <n v="0"/>
    <n v="187.49"/>
  </r>
  <r>
    <s v="01/11/2024"/>
    <s v="GA"/>
    <s v="SOUNDCLUB"/>
    <s v="TikTok"/>
    <n v="224.99"/>
    <n v="3"/>
    <s v="Completed"/>
    <x v="10"/>
    <x v="2"/>
    <m/>
    <m/>
    <m/>
    <m/>
    <m/>
    <n v="0"/>
    <n v="0"/>
    <n v="0"/>
    <n v="674.97"/>
  </r>
  <r>
    <s v="01/11/2024"/>
    <s v="GA"/>
    <s v="EARLYBIRD"/>
    <s v="Spotify"/>
    <n v="149.99"/>
    <n v="1"/>
    <s v="Completed"/>
    <x v="10"/>
    <x v="3"/>
    <m/>
    <m/>
    <m/>
    <m/>
    <m/>
    <n v="0"/>
    <n v="0"/>
    <n v="0"/>
    <n v="149.99"/>
  </r>
  <r>
    <s v="01/11/2024"/>
    <s v="GA"/>
    <s v="EARLYBIRD"/>
    <s v="Spotify"/>
    <n v="187.49"/>
    <n v="1"/>
    <s v="Completed"/>
    <x v="10"/>
    <x v="3"/>
    <m/>
    <m/>
    <m/>
    <m/>
    <m/>
    <n v="0"/>
    <n v="0"/>
    <n v="0"/>
    <n v="187.49"/>
  </r>
  <r>
    <s v="01/11/2024"/>
    <m/>
    <s v="SOUNDCLUB"/>
    <s v="Spotify"/>
    <n v="179.99"/>
    <n v="1"/>
    <s v="Completed"/>
    <x v="10"/>
    <x v="3"/>
    <m/>
    <m/>
    <m/>
    <m/>
    <m/>
    <n v="0"/>
    <n v="0"/>
    <n v="0"/>
    <n v="179.99"/>
  </r>
  <r>
    <s v="01/11/2024"/>
    <s v="GA"/>
    <s v="STUDENT24"/>
    <s v="Blog"/>
    <n v="159.99"/>
    <n v="2"/>
    <s v="Completed"/>
    <x v="10"/>
    <x v="1"/>
    <s v="blog_promo"/>
    <n v="391.5"/>
    <n v="24926"/>
    <n v="435"/>
    <s v="TEX"/>
    <n v="1.7451656904437132E-2"/>
    <n v="0.9"/>
    <n v="4.5977011494252873E-3"/>
    <n v="319.98"/>
  </r>
  <r>
    <s v="01/11/2024"/>
    <m/>
    <s v="EARLYBIRD"/>
    <s v="TikTok"/>
    <n v="149.99"/>
    <n v="1"/>
    <s v="Completed"/>
    <x v="10"/>
    <x v="2"/>
    <m/>
    <m/>
    <m/>
    <m/>
    <m/>
    <n v="0"/>
    <n v="0"/>
    <n v="0"/>
    <n v="149.99"/>
  </r>
  <r>
    <s v="01/11/2024"/>
    <s v="GA"/>
    <s v="EARLYBIRD"/>
    <s v="TikTok"/>
    <n v="149.99"/>
    <n v="2"/>
    <s v="Completed"/>
    <x v="10"/>
    <x v="2"/>
    <m/>
    <m/>
    <m/>
    <m/>
    <m/>
    <n v="0"/>
    <n v="0"/>
    <n v="0"/>
    <n v="299.98"/>
  </r>
  <r>
    <s v="01/11/2024"/>
    <s v="GA"/>
    <s v="CAMPLIFE"/>
    <s v="Spotify"/>
    <n v="212.49"/>
    <n v="1"/>
    <s v="Completed"/>
    <x v="10"/>
    <x v="3"/>
    <m/>
    <m/>
    <m/>
    <m/>
    <m/>
    <n v="0"/>
    <n v="0"/>
    <n v="0"/>
    <n v="212.49"/>
  </r>
  <r>
    <s v="01/11/2024"/>
    <s v="GA"/>
    <s v="EARLYBIRD"/>
    <s v="Instagram"/>
    <n v="149.99"/>
    <n v="3"/>
    <s v="Completed"/>
    <x v="10"/>
    <x v="0"/>
    <m/>
    <m/>
    <m/>
    <m/>
    <m/>
    <n v="0"/>
    <n v="0"/>
    <n v="0"/>
    <n v="449.97"/>
  </r>
  <r>
    <s v="01/11/2024"/>
    <s v="GA"/>
    <s v="EARLYBIRD"/>
    <s v="Spotify"/>
    <n v="149.99"/>
    <n v="1"/>
    <s v="Completed"/>
    <x v="10"/>
    <x v="3"/>
    <m/>
    <m/>
    <m/>
    <m/>
    <m/>
    <n v="0"/>
    <n v="0"/>
    <n v="0"/>
    <n v="149.99"/>
  </r>
  <r>
    <s v="01/11/2024"/>
    <s v="GA"/>
    <s v="EARLYBIRD"/>
    <s v="TikTok"/>
    <n v="149.99"/>
    <n v="3"/>
    <s v="Completed"/>
    <x v="10"/>
    <x v="2"/>
    <m/>
    <m/>
    <m/>
    <m/>
    <m/>
    <n v="0"/>
    <n v="0"/>
    <n v="0"/>
    <n v="449.97"/>
  </r>
  <r>
    <s v="01/11/2024"/>
    <s v="GA"/>
    <s v="SOUNDCLUB"/>
    <s v="Instagram"/>
    <n v="179.99"/>
    <n v="1"/>
    <s v="Completed"/>
    <x v="10"/>
    <x v="0"/>
    <m/>
    <m/>
    <m/>
    <m/>
    <m/>
    <n v="0"/>
    <n v="0"/>
    <n v="0"/>
    <n v="179.99"/>
  </r>
  <r>
    <s v="01/11/2024"/>
    <s v="GA"/>
    <s v="EARLYBIRD"/>
    <s v="Instagram"/>
    <n v="187.49"/>
    <n v="2"/>
    <s v="Completed"/>
    <x v="10"/>
    <x v="0"/>
    <m/>
    <m/>
    <m/>
    <m/>
    <m/>
    <n v="0"/>
    <n v="0"/>
    <n v="0"/>
    <n v="374.98"/>
  </r>
  <r>
    <s v="01/11/2024"/>
    <s v="GA"/>
    <s v="EARLYBIRD"/>
    <s v="Spotify"/>
    <n v="187.49"/>
    <n v="1"/>
    <s v="Completed"/>
    <x v="10"/>
    <x v="3"/>
    <m/>
    <m/>
    <m/>
    <m/>
    <m/>
    <n v="0"/>
    <n v="0"/>
    <n v="0"/>
    <n v="187.49"/>
  </r>
  <r>
    <s v="01/11/2024"/>
    <s v="GA"/>
    <s v="EARLYBIRD"/>
    <s v="TikTok"/>
    <n v="149.99"/>
    <n v="1"/>
    <s v="Completed"/>
    <x v="10"/>
    <x v="2"/>
    <m/>
    <m/>
    <m/>
    <m/>
    <m/>
    <n v="0"/>
    <n v="0"/>
    <n v="0"/>
    <n v="149.99"/>
  </r>
  <r>
    <s v="01/11/2024"/>
    <s v="VIP"/>
    <s v="EARLYBIRD"/>
    <s v="Instagram"/>
    <n v="299.99"/>
    <n v="2"/>
    <s v="Completed"/>
    <x v="10"/>
    <x v="0"/>
    <m/>
    <m/>
    <m/>
    <m/>
    <m/>
    <n v="0"/>
    <n v="0"/>
    <n v="0"/>
    <n v="599.98"/>
  </r>
  <r>
    <s v="01/11/2024"/>
    <s v="GA"/>
    <s v="SOUNDCLUB"/>
    <s v="TikTok"/>
    <n v="179.99"/>
    <n v="2"/>
    <s v="Completed"/>
    <x v="10"/>
    <x v="2"/>
    <m/>
    <m/>
    <m/>
    <m/>
    <m/>
    <n v="0"/>
    <n v="0"/>
    <n v="0"/>
    <n v="359.98"/>
  </r>
  <r>
    <s v="01/11/2024"/>
    <s v="GA"/>
    <s v="EARLYBIRD"/>
    <s v="Blog"/>
    <n v="149.99"/>
    <n v="1"/>
    <s v="Completed"/>
    <x v="10"/>
    <x v="1"/>
    <s v="blog_promo"/>
    <n v="391.5"/>
    <n v="24926"/>
    <n v="435"/>
    <s v="TEX"/>
    <n v="1.7451656904437132E-2"/>
    <n v="0.9"/>
    <n v="2.2988505747126436E-3"/>
    <n v="149.99"/>
  </r>
  <r>
    <s v="01/11/2024"/>
    <s v="GA"/>
    <s v="SOUNDCLUB"/>
    <s v="Instagram"/>
    <n v="179.99"/>
    <n v="1"/>
    <s v="Completed"/>
    <x v="10"/>
    <x v="0"/>
    <m/>
    <m/>
    <m/>
    <m/>
    <m/>
    <n v="0"/>
    <n v="0"/>
    <n v="0"/>
    <n v="179.99"/>
  </r>
  <r>
    <s v="01/11/2024"/>
    <s v="GA"/>
    <s v="VIBES24"/>
    <s v="Spotify"/>
    <n v="212.49"/>
    <n v="1"/>
    <s v="Completed"/>
    <x v="10"/>
    <x v="3"/>
    <m/>
    <m/>
    <m/>
    <m/>
    <m/>
    <n v="0"/>
    <n v="0"/>
    <n v="0"/>
    <n v="212.49"/>
  </r>
  <r>
    <s v="01/11/2024"/>
    <s v="GA"/>
    <s v="CAMPLIFE"/>
    <s v="TikTok"/>
    <n v="169.99"/>
    <n v="2"/>
    <s v="Completed"/>
    <x v="10"/>
    <x v="2"/>
    <m/>
    <m/>
    <m/>
    <m/>
    <m/>
    <n v="0"/>
    <n v="0"/>
    <n v="0"/>
    <n v="339.98"/>
  </r>
  <r>
    <s v="01/11/2024"/>
    <s v="GA"/>
    <s v="EARLYBIRD"/>
    <s v="Instagram"/>
    <n v="187.49"/>
    <n v="1"/>
    <s v="Completed"/>
    <x v="10"/>
    <x v="0"/>
    <m/>
    <m/>
    <m/>
    <m/>
    <m/>
    <n v="0"/>
    <n v="0"/>
    <n v="0"/>
    <n v="187.49"/>
  </r>
  <r>
    <s v="01/11/2024"/>
    <s v="VIP"/>
    <s v="EARLYBIRD"/>
    <s v="Instagram"/>
    <n v="299.99"/>
    <n v="1"/>
    <s v="Completed"/>
    <x v="10"/>
    <x v="0"/>
    <m/>
    <m/>
    <m/>
    <m/>
    <m/>
    <n v="0"/>
    <n v="0"/>
    <n v="0"/>
    <n v="299.99"/>
  </r>
  <r>
    <s v="01/11/2024"/>
    <s v="GA"/>
    <s v="none"/>
    <s v="TikTok"/>
    <n v="199.99"/>
    <n v="1"/>
    <s v="Completed"/>
    <x v="10"/>
    <x v="2"/>
    <m/>
    <m/>
    <m/>
    <m/>
    <m/>
    <n v="0"/>
    <n v="0"/>
    <n v="0"/>
    <n v="199.99"/>
  </r>
  <r>
    <s v="01/11/2024"/>
    <s v="GA"/>
    <s v="EARLYBIRD"/>
    <s v="TikTok"/>
    <n v="187.49"/>
    <n v="1"/>
    <s v="Completed"/>
    <x v="10"/>
    <x v="2"/>
    <m/>
    <m/>
    <m/>
    <m/>
    <m/>
    <n v="0"/>
    <n v="0"/>
    <n v="0"/>
    <n v="187.49"/>
  </r>
  <r>
    <s v="01/11/2024"/>
    <s v="GA"/>
    <s v="EARLYBIRD"/>
    <s v="Spotify"/>
    <n v="187.49"/>
    <n v="2"/>
    <s v="Completed"/>
    <x v="10"/>
    <x v="3"/>
    <m/>
    <m/>
    <m/>
    <m/>
    <m/>
    <n v="0"/>
    <n v="0"/>
    <n v="0"/>
    <n v="374.98"/>
  </r>
  <r>
    <s v="01/11/2024"/>
    <m/>
    <m/>
    <s v="Spotify"/>
    <n v="199.99"/>
    <n v="1"/>
    <s v="Completed"/>
    <x v="10"/>
    <x v="3"/>
    <m/>
    <m/>
    <m/>
    <m/>
    <m/>
    <n v="0"/>
    <n v="0"/>
    <n v="0"/>
    <n v="199.99"/>
  </r>
  <r>
    <s v="01/11/2024"/>
    <s v="GA"/>
    <s v="CAMPLIFE"/>
    <s v="Instagram"/>
    <n v="169.99"/>
    <n v="1"/>
    <s v="Completed"/>
    <x v="10"/>
    <x v="0"/>
    <m/>
    <m/>
    <m/>
    <m/>
    <m/>
    <n v="0"/>
    <n v="0"/>
    <n v="0"/>
    <n v="169.99"/>
  </r>
  <r>
    <s v="01/11/2024"/>
    <s v="GA"/>
    <s v="EARLYBIRD"/>
    <s v="TikTok"/>
    <n v="149.99"/>
    <n v="2"/>
    <s v="Completed"/>
    <x v="10"/>
    <x v="2"/>
    <m/>
    <m/>
    <m/>
    <m/>
    <m/>
    <n v="0"/>
    <n v="0"/>
    <n v="0"/>
    <n v="299.98"/>
  </r>
  <r>
    <s v="01/11/2024"/>
    <s v="GA"/>
    <s v="EARLYBIRD"/>
    <s v="Instagram"/>
    <n v="187.49"/>
    <n v="2"/>
    <s v="Completed"/>
    <x v="10"/>
    <x v="0"/>
    <m/>
    <m/>
    <m/>
    <m/>
    <m/>
    <n v="0"/>
    <n v="0"/>
    <n v="0"/>
    <n v="374.98"/>
  </r>
  <r>
    <s v="01/11/2024"/>
    <s v="GA"/>
    <s v="SOUNDCLUB"/>
    <s v="Instagram"/>
    <n v="224.99"/>
    <n v="1"/>
    <s v="Completed"/>
    <x v="10"/>
    <x v="0"/>
    <m/>
    <m/>
    <m/>
    <m/>
    <m/>
    <n v="0"/>
    <n v="0"/>
    <n v="0"/>
    <n v="224.99"/>
  </r>
  <r>
    <s v="01/11/2024"/>
    <s v="GA"/>
    <s v="EARLYBIRD"/>
    <s v="Spotify"/>
    <n v="149.99"/>
    <n v="1"/>
    <s v="Completed"/>
    <x v="10"/>
    <x v="3"/>
    <m/>
    <m/>
    <m/>
    <m/>
    <m/>
    <n v="0"/>
    <n v="0"/>
    <n v="0"/>
    <n v="149.99"/>
  </r>
  <r>
    <s v="01/11/2024"/>
    <s v="GA"/>
    <s v="STUDENT24"/>
    <s v="Spotify"/>
    <n v="199.99"/>
    <n v="2"/>
    <s v="Completed"/>
    <x v="10"/>
    <x v="3"/>
    <m/>
    <m/>
    <m/>
    <m/>
    <m/>
    <n v="0"/>
    <n v="0"/>
    <n v="0"/>
    <n v="399.98"/>
  </r>
  <r>
    <s v="01/11/2024"/>
    <s v="GA"/>
    <s v="EARLYBIRD"/>
    <s v="TikTok"/>
    <n v="149.99"/>
    <n v="2"/>
    <s v="Completed"/>
    <x v="10"/>
    <x v="2"/>
    <m/>
    <m/>
    <m/>
    <m/>
    <m/>
    <n v="0"/>
    <n v="0"/>
    <n v="0"/>
    <n v="299.98"/>
  </r>
  <r>
    <s v="01/11/2024"/>
    <s v="GA"/>
    <s v="EARLYBIRD"/>
    <s v="Blog"/>
    <n v="149.99"/>
    <n v="2"/>
    <s v="Completed"/>
    <x v="10"/>
    <x v="1"/>
    <s v="blog_promo"/>
    <n v="391.5"/>
    <n v="24926"/>
    <n v="435"/>
    <s v="TEX"/>
    <n v="1.7451656904437132E-2"/>
    <n v="0.9"/>
    <n v="4.5977011494252873E-3"/>
    <n v="299.98"/>
  </r>
  <r>
    <s v="01/11/2024"/>
    <s v="GA"/>
    <s v="EARLYBIRD"/>
    <s v="Instagram"/>
    <n v="149.99"/>
    <n v="2"/>
    <s v="Completed"/>
    <x v="10"/>
    <x v="0"/>
    <m/>
    <m/>
    <m/>
    <m/>
    <m/>
    <n v="0"/>
    <n v="0"/>
    <n v="0"/>
    <n v="299.98"/>
  </r>
  <r>
    <s v="01/11/2024"/>
    <s v="GA"/>
    <s v="SOUNDCLUB"/>
    <s v="Spotify"/>
    <n v="179.99"/>
    <n v="1"/>
    <s v="Completed"/>
    <x v="10"/>
    <x v="3"/>
    <m/>
    <m/>
    <m/>
    <m/>
    <m/>
    <n v="0"/>
    <n v="0"/>
    <n v="0"/>
    <n v="179.99"/>
  </r>
  <r>
    <s v="01/11/2024"/>
    <s v="GA"/>
    <s v="STUDENT24"/>
    <s v="Spotify"/>
    <n v="159.99"/>
    <n v="1"/>
    <s v="Completed"/>
    <x v="10"/>
    <x v="3"/>
    <m/>
    <m/>
    <m/>
    <m/>
    <m/>
    <n v="0"/>
    <n v="0"/>
    <n v="0"/>
    <n v="159.99"/>
  </r>
  <r>
    <s v="01/11/2024"/>
    <s v="GA"/>
    <s v="STUDENT24"/>
    <s v="TikTok"/>
    <n v="159.99"/>
    <n v="1"/>
    <s v="Completed"/>
    <x v="10"/>
    <x v="2"/>
    <m/>
    <m/>
    <m/>
    <m/>
    <m/>
    <n v="0"/>
    <n v="0"/>
    <n v="0"/>
    <n v="159.99"/>
  </r>
  <r>
    <s v="01/11/2024"/>
    <m/>
    <s v="CAMPLIFE"/>
    <s v="TikTok"/>
    <n v="169.99"/>
    <n v="3"/>
    <s v="Completed"/>
    <x v="10"/>
    <x v="2"/>
    <m/>
    <m/>
    <m/>
    <m/>
    <m/>
    <n v="0"/>
    <n v="0"/>
    <n v="0"/>
    <n v="509.97"/>
  </r>
  <r>
    <s v="01/11/2024"/>
    <s v="GA"/>
    <s v="VIBES24"/>
    <s v="Blog"/>
    <n v="169.99"/>
    <n v="2"/>
    <s v="Completed"/>
    <x v="10"/>
    <x v="1"/>
    <s v="blog_promo"/>
    <n v="391.5"/>
    <n v="24926"/>
    <n v="435"/>
    <s v="TEX"/>
    <n v="1.7451656904437132E-2"/>
    <n v="0.9"/>
    <n v="4.5977011494252873E-3"/>
    <n v="339.98"/>
  </r>
  <r>
    <s v="01/11/2024"/>
    <s v="GA"/>
    <s v="SOUNDCLUB"/>
    <s v="Blog"/>
    <n v="179.99"/>
    <n v="1"/>
    <s v="Completed"/>
    <x v="10"/>
    <x v="1"/>
    <s v="blog_promo"/>
    <n v="391.5"/>
    <n v="24926"/>
    <n v="435"/>
    <s v="TEX"/>
    <n v="1.7451656904437132E-2"/>
    <n v="0.9"/>
    <n v="2.2988505747126436E-3"/>
    <n v="179.99"/>
  </r>
  <r>
    <s v="01/11/2024"/>
    <s v="GA"/>
    <s v="CAMPLIFE"/>
    <s v="Instagram"/>
    <n v="212.49"/>
    <n v="1"/>
    <s v="Completed"/>
    <x v="10"/>
    <x v="0"/>
    <m/>
    <m/>
    <m/>
    <m/>
    <m/>
    <n v="0"/>
    <n v="0"/>
    <n v="0"/>
    <n v="212.49"/>
  </r>
  <r>
    <s v="01/11/2024"/>
    <m/>
    <s v="SOUNDCLUB"/>
    <s v="Instagram"/>
    <n v="179.99"/>
    <n v="1"/>
    <s v="Completed"/>
    <x v="10"/>
    <x v="0"/>
    <m/>
    <m/>
    <m/>
    <m/>
    <m/>
    <n v="0"/>
    <n v="0"/>
    <n v="0"/>
    <n v="179.99"/>
  </r>
  <r>
    <s v="01/11/2024"/>
    <s v="VIP"/>
    <s v="VIBES24"/>
    <s v="Blog"/>
    <n v="339.99"/>
    <n v="3"/>
    <s v="Completed"/>
    <x v="10"/>
    <x v="1"/>
    <s v="blog_promo"/>
    <n v="391.5"/>
    <n v="24926"/>
    <n v="435"/>
    <s v="TEX"/>
    <n v="1.7451656904437132E-2"/>
    <n v="0.9"/>
    <n v="6.8965517241379309E-3"/>
    <n v="1019.97"/>
  </r>
  <r>
    <s v="01/11/2024"/>
    <s v="GA"/>
    <s v="STUDENT24"/>
    <s v="Instagram"/>
    <n v="159.99"/>
    <n v="3"/>
    <s v="Completed"/>
    <x v="10"/>
    <x v="0"/>
    <m/>
    <m/>
    <m/>
    <m/>
    <m/>
    <n v="0"/>
    <n v="0"/>
    <n v="0"/>
    <n v="479.97"/>
  </r>
  <r>
    <s v="01/11/2024"/>
    <s v="GA"/>
    <s v="EARLYBIRD"/>
    <s v="Spotify"/>
    <n v="187.49"/>
    <n v="2"/>
    <s v="Completed"/>
    <x v="10"/>
    <x v="3"/>
    <m/>
    <m/>
    <m/>
    <m/>
    <m/>
    <n v="0"/>
    <n v="0"/>
    <n v="0"/>
    <n v="374.98"/>
  </r>
  <r>
    <s v="01/11/2024"/>
    <s v="GA"/>
    <s v="EARLYBIRD"/>
    <s v="Instagram"/>
    <n v="187.49"/>
    <n v="1"/>
    <s v="Completed"/>
    <x v="10"/>
    <x v="0"/>
    <m/>
    <m/>
    <m/>
    <m/>
    <m/>
    <n v="0"/>
    <n v="0"/>
    <n v="0"/>
    <n v="187.49"/>
  </r>
  <r>
    <s v="01/11/2024"/>
    <s v="GA"/>
    <s v="EARLYBIRD"/>
    <s v="Blog"/>
    <n v="149.99"/>
    <n v="2"/>
    <s v="Completed"/>
    <x v="10"/>
    <x v="1"/>
    <s v="blog_promo"/>
    <n v="391.5"/>
    <n v="24926"/>
    <n v="435"/>
    <s v="TEX"/>
    <n v="1.7451656904437132E-2"/>
    <n v="0.9"/>
    <n v="4.5977011494252873E-3"/>
    <n v="299.98"/>
  </r>
  <r>
    <s v="01/11/2024"/>
    <s v="GA"/>
    <s v="EARLYBIRD"/>
    <s v="Spotify"/>
    <n v="149.99"/>
    <n v="1"/>
    <s v="Completed"/>
    <x v="10"/>
    <x v="3"/>
    <m/>
    <m/>
    <m/>
    <m/>
    <m/>
    <n v="0"/>
    <n v="0"/>
    <n v="0"/>
    <n v="149.99"/>
  </r>
  <r>
    <s v="01/11/2024"/>
    <s v="GA"/>
    <s v="SOUNDCLUB"/>
    <s v="Blog"/>
    <n v="224.99"/>
    <n v="1"/>
    <s v="Completed"/>
    <x v="10"/>
    <x v="1"/>
    <s v="blog_promo"/>
    <n v="391.5"/>
    <n v="24926"/>
    <n v="435"/>
    <s v="TEX"/>
    <n v="1.7451656904437132E-2"/>
    <n v="0.9"/>
    <n v="2.2988505747126436E-3"/>
    <n v="224.99"/>
  </r>
  <r>
    <s v="01/11/2024"/>
    <s v="VIP"/>
    <s v="EARLYBIRD"/>
    <s v="Instagram"/>
    <n v="299.99"/>
    <n v="1"/>
    <s v="Completed"/>
    <x v="10"/>
    <x v="0"/>
    <m/>
    <m/>
    <m/>
    <m/>
    <m/>
    <n v="0"/>
    <n v="0"/>
    <n v="0"/>
    <n v="299.99"/>
  </r>
  <r>
    <s v="01/11/2024"/>
    <s v="GA"/>
    <m/>
    <s v="Instagram"/>
    <n v="199.99"/>
    <n v="1"/>
    <s v="Completed"/>
    <x v="10"/>
    <x v="0"/>
    <m/>
    <m/>
    <m/>
    <m/>
    <m/>
    <n v="0"/>
    <n v="0"/>
    <n v="0"/>
    <n v="199.99"/>
  </r>
  <r>
    <s v="01/11/2024"/>
    <s v="GA"/>
    <s v="EARLYBIRD"/>
    <s v="Spotify"/>
    <n v="149.99"/>
    <n v="2"/>
    <s v="Completed"/>
    <x v="10"/>
    <x v="3"/>
    <m/>
    <m/>
    <m/>
    <m/>
    <m/>
    <n v="0"/>
    <n v="0"/>
    <n v="0"/>
    <n v="299.98"/>
  </r>
  <r>
    <s v="01/11/2024"/>
    <m/>
    <s v="none"/>
    <s v="TikTok"/>
    <n v="199.99"/>
    <n v="1"/>
    <s v="Completed"/>
    <x v="10"/>
    <x v="2"/>
    <m/>
    <m/>
    <m/>
    <m/>
    <m/>
    <n v="0"/>
    <n v="0"/>
    <n v="0"/>
    <n v="199.99"/>
  </r>
  <r>
    <s v="01/11/2024"/>
    <s v="GA"/>
    <s v="VIBES24"/>
    <s v="Instagram"/>
    <n v="212.49"/>
    <n v="1"/>
    <s v="Completed"/>
    <x v="10"/>
    <x v="0"/>
    <m/>
    <m/>
    <m/>
    <m/>
    <m/>
    <n v="0"/>
    <n v="0"/>
    <n v="0"/>
    <n v="212.49"/>
  </r>
  <r>
    <s v="01/11/2024"/>
    <s v="GA"/>
    <m/>
    <s v="Blog"/>
    <n v="199.99"/>
    <n v="1"/>
    <s v="Completed"/>
    <x v="10"/>
    <x v="1"/>
    <s v="blog_promo"/>
    <n v="391.5"/>
    <n v="24926"/>
    <n v="435"/>
    <s v="TEX"/>
    <n v="1.7451656904437132E-2"/>
    <n v="0.9"/>
    <n v="2.2988505747126436E-3"/>
    <n v="199.99"/>
  </r>
  <r>
    <s v="01/11/2024"/>
    <s v="GA"/>
    <s v="EARLYBIRD"/>
    <s v="Instagram"/>
    <n v="149.99"/>
    <n v="2"/>
    <s v="Completed"/>
    <x v="10"/>
    <x v="0"/>
    <m/>
    <m/>
    <m/>
    <m/>
    <m/>
    <n v="0"/>
    <n v="0"/>
    <n v="0"/>
    <n v="299.98"/>
  </r>
  <r>
    <s v="01/11/2024"/>
    <s v="GA"/>
    <s v="EARLYBIRD"/>
    <s v="TikTok"/>
    <n v="187.49"/>
    <n v="2"/>
    <s v="Completed"/>
    <x v="10"/>
    <x v="2"/>
    <m/>
    <m/>
    <m/>
    <m/>
    <m/>
    <n v="0"/>
    <n v="0"/>
    <n v="0"/>
    <n v="374.98"/>
  </r>
  <r>
    <s v="01/11/2024"/>
    <s v="GA"/>
    <s v="EARLYBIRD"/>
    <s v="Blog"/>
    <n v="187.49"/>
    <n v="1"/>
    <s v="Completed"/>
    <x v="10"/>
    <x v="1"/>
    <s v="blog_promo"/>
    <n v="391.5"/>
    <n v="24926"/>
    <n v="435"/>
    <s v="TEX"/>
    <n v="1.7451656904437132E-2"/>
    <n v="0.9"/>
    <n v="2.2988505747126436E-3"/>
    <n v="187.49"/>
  </r>
  <r>
    <s v="01/11/2024"/>
    <s v="VIP"/>
    <s v="EARLYBIRD"/>
    <s v="Spotify"/>
    <n v="299.99"/>
    <n v="1"/>
    <s v="Completed"/>
    <x v="10"/>
    <x v="3"/>
    <m/>
    <m/>
    <m/>
    <m/>
    <m/>
    <n v="0"/>
    <n v="0"/>
    <n v="0"/>
    <n v="299.99"/>
  </r>
  <r>
    <s v="01/11/2024"/>
    <s v="GA"/>
    <s v="EARLYBIRD"/>
    <s v="Spotify"/>
    <n v="149.99"/>
    <n v="2"/>
    <s v="Completed"/>
    <x v="10"/>
    <x v="3"/>
    <m/>
    <m/>
    <m/>
    <m/>
    <m/>
    <n v="0"/>
    <n v="0"/>
    <n v="0"/>
    <n v="299.98"/>
  </r>
  <r>
    <s v="01/11/2024"/>
    <s v="GA"/>
    <s v="none"/>
    <s v="Blog"/>
    <n v="199.99"/>
    <n v="1"/>
    <s v="Completed"/>
    <x v="10"/>
    <x v="1"/>
    <s v="blog_promo"/>
    <n v="391.5"/>
    <n v="24926"/>
    <n v="435"/>
    <s v="TEX"/>
    <n v="1.7451656904437132E-2"/>
    <n v="0.9"/>
    <n v="2.2988505747126436E-3"/>
    <n v="199.99"/>
  </r>
  <r>
    <s v="01/11/2024"/>
    <s v="GA"/>
    <s v="VIBES24"/>
    <s v="TikTok"/>
    <n v="212.49"/>
    <n v="1"/>
    <s v="Completed"/>
    <x v="10"/>
    <x v="2"/>
    <m/>
    <m/>
    <m/>
    <m/>
    <m/>
    <n v="0"/>
    <n v="0"/>
    <n v="0"/>
    <n v="212.49"/>
  </r>
  <r>
    <s v="01/11/2024"/>
    <s v="VIP"/>
    <m/>
    <s v="Instagram"/>
    <n v="399.99"/>
    <n v="2"/>
    <s v="Completed"/>
    <x v="10"/>
    <x v="0"/>
    <m/>
    <m/>
    <m/>
    <m/>
    <m/>
    <n v="0"/>
    <n v="0"/>
    <n v="0"/>
    <n v="799.98"/>
  </r>
  <r>
    <s v="01/11/2024"/>
    <s v="GA"/>
    <s v="EARLYBIRD"/>
    <s v="Instagram"/>
    <n v="149.99"/>
    <n v="1"/>
    <s v="Completed"/>
    <x v="10"/>
    <x v="0"/>
    <m/>
    <m/>
    <m/>
    <m/>
    <m/>
    <n v="0"/>
    <n v="0"/>
    <n v="0"/>
    <n v="149.99"/>
  </r>
  <r>
    <s v="01/11/2024"/>
    <s v="GA"/>
    <s v="CAMPLIFE"/>
    <s v="Blog"/>
    <n v="169.99"/>
    <n v="2"/>
    <s v="Completed"/>
    <x v="10"/>
    <x v="1"/>
    <s v="blog_promo"/>
    <n v="391.5"/>
    <n v="24926"/>
    <n v="435"/>
    <s v="TEX"/>
    <n v="1.7451656904437132E-2"/>
    <n v="0.9"/>
    <n v="4.5977011494252873E-3"/>
    <n v="339.98"/>
  </r>
  <r>
    <s v="01/11/2024"/>
    <s v="GA"/>
    <s v="EARLYBIRD"/>
    <s v="TikTok"/>
    <n v="149.99"/>
    <n v="2"/>
    <s v="Completed"/>
    <x v="10"/>
    <x v="2"/>
    <m/>
    <m/>
    <m/>
    <m/>
    <m/>
    <n v="0"/>
    <n v="0"/>
    <n v="0"/>
    <n v="299.98"/>
  </r>
  <r>
    <s v="01/11/2024"/>
    <s v="GA"/>
    <s v="CAMPLIFE"/>
    <s v="Instagram"/>
    <n v="169.99"/>
    <n v="2"/>
    <s v="Completed"/>
    <x v="10"/>
    <x v="0"/>
    <m/>
    <m/>
    <m/>
    <m/>
    <m/>
    <n v="0"/>
    <n v="0"/>
    <n v="0"/>
    <n v="339.98"/>
  </r>
  <r>
    <s v="01/11/2024"/>
    <s v="GA"/>
    <s v="STUDENT24"/>
    <s v="Blog"/>
    <n v="199.99"/>
    <n v="1"/>
    <s v="Completed"/>
    <x v="10"/>
    <x v="1"/>
    <s v="blog_promo"/>
    <n v="391.5"/>
    <n v="24926"/>
    <n v="435"/>
    <s v="TEX"/>
    <n v="1.7451656904437132E-2"/>
    <n v="0.9"/>
    <n v="2.2988505747126436E-3"/>
    <n v="199.99"/>
  </r>
  <r>
    <s v="01/12/2024"/>
    <s v="GA"/>
    <s v="EARLYBIRD"/>
    <s v="Instagram"/>
    <n v="149.99"/>
    <n v="3"/>
    <s v="Completed"/>
    <x v="11"/>
    <x v="0"/>
    <m/>
    <m/>
    <m/>
    <m/>
    <m/>
    <n v="0"/>
    <n v="0"/>
    <n v="0"/>
    <n v="449.97"/>
  </r>
  <r>
    <s v="01/12/2024"/>
    <s v="GA"/>
    <s v="EARLYBIRD"/>
    <s v="Instagram"/>
    <n v="149.99"/>
    <n v="3"/>
    <s v="Completed"/>
    <x v="11"/>
    <x v="0"/>
    <m/>
    <m/>
    <m/>
    <m/>
    <m/>
    <n v="0"/>
    <n v="0"/>
    <n v="0"/>
    <n v="449.97"/>
  </r>
  <r>
    <s v="01/12/2024"/>
    <s v="GA"/>
    <s v="VIBES24"/>
    <s v="TikTok"/>
    <n v="169.99"/>
    <n v="2"/>
    <s v="Completed"/>
    <x v="11"/>
    <x v="2"/>
    <s v="tiktok_promo"/>
    <n v="937.2"/>
    <n v="45911"/>
    <n v="852"/>
    <s v="TX"/>
    <n v="1.8557644137570516E-2"/>
    <n v="1.1000000000000001"/>
    <n v="2.3474178403755869E-3"/>
    <n v="339.98"/>
  </r>
  <r>
    <s v="01/12/2024"/>
    <s v="GA"/>
    <s v="EARLYBIRD"/>
    <s v="Instagram"/>
    <n v="149.99"/>
    <n v="1"/>
    <s v="Completed"/>
    <x v="11"/>
    <x v="0"/>
    <m/>
    <m/>
    <m/>
    <m/>
    <m/>
    <n v="0"/>
    <n v="0"/>
    <n v="0"/>
    <n v="149.99"/>
  </r>
  <r>
    <s v="01/12/2024"/>
    <s v="GA"/>
    <s v="EARLYBIRD"/>
    <s v="TikTok"/>
    <n v="149.99"/>
    <n v="2"/>
    <s v="Completed"/>
    <x v="11"/>
    <x v="2"/>
    <s v="tiktok_promo"/>
    <n v="937.2"/>
    <n v="45911"/>
    <n v="852"/>
    <s v="TX"/>
    <n v="1.8557644137570516E-2"/>
    <n v="1.1000000000000001"/>
    <n v="2.3474178403755869E-3"/>
    <n v="299.98"/>
  </r>
  <r>
    <s v="01/12/2024"/>
    <s v="GA"/>
    <s v="EARLYBIRD"/>
    <s v="Instagram"/>
    <n v="149.99"/>
    <n v="1"/>
    <s v="Completed"/>
    <x v="11"/>
    <x v="0"/>
    <m/>
    <m/>
    <m/>
    <m/>
    <m/>
    <n v="0"/>
    <n v="0"/>
    <n v="0"/>
    <n v="149.99"/>
  </r>
  <r>
    <s v="01/12/2024"/>
    <s v="GA"/>
    <s v="STUDENT24"/>
    <s v="Blog"/>
    <n v="159.99"/>
    <n v="1"/>
    <s v="Completed"/>
    <x v="11"/>
    <x v="1"/>
    <m/>
    <m/>
    <m/>
    <m/>
    <m/>
    <n v="0"/>
    <n v="0"/>
    <n v="0"/>
    <n v="159.99"/>
  </r>
  <r>
    <s v="01/12/2024"/>
    <s v="GA"/>
    <s v="VIBES24"/>
    <s v="Spotify"/>
    <n v="169.99"/>
    <n v="2"/>
    <s v="Completed"/>
    <x v="11"/>
    <x v="3"/>
    <s v="spotify_promo"/>
    <n v="2155"/>
    <n v="32301"/>
    <n v="862"/>
    <s v="texas"/>
    <n v="2.6686480294727716E-2"/>
    <n v="2.5"/>
    <n v="2.3201856148491878E-3"/>
    <n v="339.98"/>
  </r>
  <r>
    <s v="01/12/2024"/>
    <s v="GA"/>
    <s v="none"/>
    <s v="Instagram"/>
    <n v="199.99"/>
    <n v="1"/>
    <s v="Completed"/>
    <x v="11"/>
    <x v="0"/>
    <m/>
    <m/>
    <m/>
    <m/>
    <m/>
    <n v="0"/>
    <n v="0"/>
    <n v="0"/>
    <n v="199.99"/>
  </r>
  <r>
    <s v="01/12/2024"/>
    <s v="GA"/>
    <s v="SOUNDCLUB"/>
    <s v="Instagram"/>
    <n v="179.99"/>
    <n v="1"/>
    <s v="Completed"/>
    <x v="11"/>
    <x v="0"/>
    <m/>
    <m/>
    <m/>
    <m/>
    <m/>
    <n v="0"/>
    <n v="0"/>
    <n v="0"/>
    <n v="179.99"/>
  </r>
  <r>
    <s v="01/12/2024"/>
    <s v="VIP"/>
    <s v="SOUNDCLUB"/>
    <s v="TikTok"/>
    <n v="359.99"/>
    <n v="2"/>
    <s v="Completed"/>
    <x v="11"/>
    <x v="2"/>
    <s v="tiktok_promo"/>
    <n v="937.2"/>
    <n v="45911"/>
    <n v="852"/>
    <s v="TX"/>
    <n v="1.8557644137570516E-2"/>
    <n v="1.1000000000000001"/>
    <n v="2.3474178403755869E-3"/>
    <n v="719.98"/>
  </r>
  <r>
    <s v="01/12/2024"/>
    <s v="GA"/>
    <s v="STUDENT24"/>
    <s v="Spotify"/>
    <n v="199.99"/>
    <n v="2"/>
    <s v="Completed"/>
    <x v="11"/>
    <x v="3"/>
    <s v="spotify_promo"/>
    <n v="2155"/>
    <n v="32301"/>
    <n v="862"/>
    <s v="texas"/>
    <n v="2.6686480294727716E-2"/>
    <n v="2.5"/>
    <n v="2.3201856148491878E-3"/>
    <n v="399.98"/>
  </r>
  <r>
    <s v="01/12/2024"/>
    <s v="GA"/>
    <s v="EARLYBIRD"/>
    <s v="Instagram"/>
    <n v="187.49"/>
    <n v="1"/>
    <s v="Completed"/>
    <x v="11"/>
    <x v="0"/>
    <m/>
    <m/>
    <m/>
    <m/>
    <m/>
    <n v="0"/>
    <n v="0"/>
    <n v="0"/>
    <n v="187.49"/>
  </r>
  <r>
    <s v="01/12/2024"/>
    <s v="GA"/>
    <s v="EARLYBIRD"/>
    <s v="Spotify"/>
    <n v="187.49"/>
    <n v="2"/>
    <s v="Completed"/>
    <x v="11"/>
    <x v="3"/>
    <s v="spotify_promo"/>
    <n v="2155"/>
    <n v="32301"/>
    <n v="862"/>
    <s v="texas"/>
    <n v="2.6686480294727716E-2"/>
    <n v="2.5"/>
    <n v="2.3201856148491878E-3"/>
    <n v="374.98"/>
  </r>
  <r>
    <s v="01/12/2024"/>
    <s v="GA"/>
    <s v="STUDENT24"/>
    <s v="Blog"/>
    <n v="159.99"/>
    <n v="2"/>
    <s v="Completed"/>
    <x v="11"/>
    <x v="1"/>
    <m/>
    <m/>
    <m/>
    <m/>
    <m/>
    <n v="0"/>
    <n v="0"/>
    <n v="0"/>
    <n v="319.98"/>
  </r>
  <r>
    <s v="01/12/2024"/>
    <s v="GA"/>
    <m/>
    <s v="Spotify"/>
    <n v="199.99"/>
    <n v="1"/>
    <s v="Completed"/>
    <x v="11"/>
    <x v="3"/>
    <s v="spotify_promo"/>
    <n v="2155"/>
    <n v="32301"/>
    <n v="862"/>
    <s v="texas"/>
    <n v="2.6686480294727716E-2"/>
    <n v="2.5"/>
    <n v="1.1600928074245939E-3"/>
    <n v="199.99"/>
  </r>
  <r>
    <s v="01/12/2024"/>
    <s v="GA"/>
    <s v="CAMPLIFE"/>
    <s v="TikTok"/>
    <n v="169.99"/>
    <n v="1"/>
    <s v="Completed"/>
    <x v="11"/>
    <x v="2"/>
    <s v="tiktok_promo"/>
    <n v="937.2"/>
    <n v="45911"/>
    <n v="852"/>
    <s v="TX"/>
    <n v="1.8557644137570516E-2"/>
    <n v="1.1000000000000001"/>
    <n v="1.1737089201877935E-3"/>
    <n v="169.99"/>
  </r>
  <r>
    <s v="01/12/2024"/>
    <m/>
    <s v="EARLYBIRD"/>
    <s v="Instagram"/>
    <n v="149.99"/>
    <n v="2"/>
    <s v="Completed"/>
    <x v="11"/>
    <x v="0"/>
    <m/>
    <m/>
    <m/>
    <m/>
    <m/>
    <n v="0"/>
    <n v="0"/>
    <n v="0"/>
    <n v="299.98"/>
  </r>
  <r>
    <s v="01/12/2024"/>
    <s v="GA"/>
    <s v="EARLYBIRD"/>
    <s v="Instagram"/>
    <n v="187.49"/>
    <n v="3"/>
    <s v="Completed"/>
    <x v="11"/>
    <x v="0"/>
    <m/>
    <m/>
    <m/>
    <m/>
    <m/>
    <n v="0"/>
    <n v="0"/>
    <n v="0"/>
    <n v="562.47"/>
  </r>
  <r>
    <s v="01/12/2024"/>
    <s v="GA"/>
    <s v="EARLYBIRD"/>
    <s v="Spotify"/>
    <n v="187.49"/>
    <n v="1"/>
    <s v="Completed"/>
    <x v="11"/>
    <x v="3"/>
    <s v="spotify_promo"/>
    <n v="2155"/>
    <n v="32301"/>
    <n v="862"/>
    <s v="texas"/>
    <n v="2.6686480294727716E-2"/>
    <n v="2.5"/>
    <n v="1.1600928074245939E-3"/>
    <n v="187.49"/>
  </r>
  <r>
    <s v="01/12/2024"/>
    <s v="GA"/>
    <s v="EARLYBIRD"/>
    <s v="Spotify"/>
    <n v="187.49"/>
    <n v="1"/>
    <s v="Completed"/>
    <x v="11"/>
    <x v="3"/>
    <s v="spotify_promo"/>
    <n v="2155"/>
    <n v="32301"/>
    <n v="862"/>
    <s v="texas"/>
    <n v="2.6686480294727716E-2"/>
    <n v="2.5"/>
    <n v="1.1600928074245939E-3"/>
    <n v="187.49"/>
  </r>
  <r>
    <s v="01/12/2024"/>
    <m/>
    <s v="EARLYBIRD"/>
    <s v="TikTok"/>
    <n v="149.99"/>
    <n v="1"/>
    <s v="Completed"/>
    <x v="11"/>
    <x v="2"/>
    <s v="tiktok_promo"/>
    <n v="937.2"/>
    <n v="45911"/>
    <n v="852"/>
    <s v="TX"/>
    <n v="1.8557644137570516E-2"/>
    <n v="1.1000000000000001"/>
    <n v="1.1737089201877935E-3"/>
    <n v="149.99"/>
  </r>
  <r>
    <s v="01/12/2024"/>
    <s v="GA"/>
    <s v="EARLYBIRD"/>
    <s v="TikTok"/>
    <n v="187.49"/>
    <n v="3"/>
    <s v="Completed"/>
    <x v="11"/>
    <x v="2"/>
    <s v="tiktok_promo"/>
    <n v="937.2"/>
    <n v="45911"/>
    <n v="852"/>
    <s v="TX"/>
    <n v="1.8557644137570516E-2"/>
    <n v="1.1000000000000001"/>
    <n v="3.5211267605633804E-3"/>
    <n v="562.47"/>
  </r>
  <r>
    <s v="01/12/2024"/>
    <s v="GA"/>
    <s v="STUDENT24"/>
    <s v="Instagram"/>
    <n v="159.99"/>
    <n v="2"/>
    <s v="Completed"/>
    <x v="11"/>
    <x v="0"/>
    <m/>
    <m/>
    <m/>
    <m/>
    <m/>
    <n v="0"/>
    <n v="0"/>
    <n v="0"/>
    <n v="319.98"/>
  </r>
  <r>
    <s v="01/12/2024"/>
    <s v="GA"/>
    <s v="VIBES24"/>
    <s v="Instagram"/>
    <n v="169.99"/>
    <n v="1"/>
    <s v="Completed"/>
    <x v="11"/>
    <x v="0"/>
    <m/>
    <m/>
    <m/>
    <m/>
    <m/>
    <n v="0"/>
    <n v="0"/>
    <n v="0"/>
    <n v="169.99"/>
  </r>
  <r>
    <s v="01/12/2024"/>
    <s v="GA"/>
    <s v="SOUNDCLUB"/>
    <s v="Spotify"/>
    <n v="224.99"/>
    <n v="1"/>
    <s v="Completed"/>
    <x v="11"/>
    <x v="3"/>
    <s v="spotify_promo"/>
    <n v="2155"/>
    <n v="32301"/>
    <n v="862"/>
    <s v="texas"/>
    <n v="2.6686480294727716E-2"/>
    <n v="2.5"/>
    <n v="1.1600928074245939E-3"/>
    <n v="224.99"/>
  </r>
  <r>
    <s v="01/12/2024"/>
    <s v="GA"/>
    <s v="CAMPLIFE"/>
    <s v="Instagram"/>
    <n v="169.99"/>
    <n v="1"/>
    <s v="Completed"/>
    <x v="11"/>
    <x v="0"/>
    <m/>
    <m/>
    <m/>
    <m/>
    <m/>
    <n v="0"/>
    <n v="0"/>
    <n v="0"/>
    <n v="169.99"/>
  </r>
  <r>
    <s v="01/12/2024"/>
    <s v="GA"/>
    <s v="CAMPLIFE"/>
    <s v="Instagram"/>
    <n v="169.99"/>
    <n v="1"/>
    <s v="Completed"/>
    <x v="11"/>
    <x v="0"/>
    <m/>
    <m/>
    <m/>
    <m/>
    <m/>
    <n v="0"/>
    <n v="0"/>
    <n v="0"/>
    <n v="169.99"/>
  </r>
  <r>
    <s v="01/12/2024"/>
    <s v="GA"/>
    <s v="SOUNDCLUB"/>
    <s v="Spotify"/>
    <n v="179.99"/>
    <n v="2"/>
    <s v="Completed"/>
    <x v="11"/>
    <x v="3"/>
    <s v="spotify_promo"/>
    <n v="2155"/>
    <n v="32301"/>
    <n v="862"/>
    <s v="texas"/>
    <n v="2.6686480294727716E-2"/>
    <n v="2.5"/>
    <n v="2.3201856148491878E-3"/>
    <n v="359.98"/>
  </r>
  <r>
    <s v="01/12/2024"/>
    <s v="GA"/>
    <s v="EARLYBIRD"/>
    <s v="Instagram"/>
    <n v="149.99"/>
    <n v="1"/>
    <s v="Completed"/>
    <x v="11"/>
    <x v="0"/>
    <m/>
    <m/>
    <m/>
    <m/>
    <m/>
    <n v="0"/>
    <n v="0"/>
    <n v="0"/>
    <n v="149.99"/>
  </r>
  <r>
    <s v="01/12/2024"/>
    <s v="GA"/>
    <s v="VIBES24"/>
    <s v="Instagram"/>
    <n v="169.99"/>
    <n v="2"/>
    <s v="Completed"/>
    <x v="11"/>
    <x v="0"/>
    <m/>
    <m/>
    <m/>
    <m/>
    <m/>
    <n v="0"/>
    <n v="0"/>
    <n v="0"/>
    <n v="339.98"/>
  </r>
  <r>
    <s v="01/12/2024"/>
    <m/>
    <s v="EARLYBIRD"/>
    <s v="TikTok"/>
    <n v="149.99"/>
    <n v="2"/>
    <s v="Completed"/>
    <x v="11"/>
    <x v="2"/>
    <s v="tiktok_promo"/>
    <n v="937.2"/>
    <n v="45911"/>
    <n v="852"/>
    <s v="TX"/>
    <n v="1.8557644137570516E-2"/>
    <n v="1.1000000000000001"/>
    <n v="2.3474178403755869E-3"/>
    <n v="299.98"/>
  </r>
  <r>
    <s v="01/12/2024"/>
    <s v="GA"/>
    <s v="EARLYBIRD"/>
    <s v="Spotify"/>
    <n v="149.99"/>
    <n v="2"/>
    <s v="Completed"/>
    <x v="11"/>
    <x v="3"/>
    <s v="spotify_promo"/>
    <n v="2155"/>
    <n v="32301"/>
    <n v="862"/>
    <s v="texas"/>
    <n v="2.6686480294727716E-2"/>
    <n v="2.5"/>
    <n v="2.3201856148491878E-3"/>
    <n v="299.98"/>
  </r>
  <r>
    <s v="01/12/2024"/>
    <s v="GA"/>
    <s v="SOUNDCLUB"/>
    <s v="TikTok"/>
    <n v="179.99"/>
    <n v="1"/>
    <s v="Completed"/>
    <x v="11"/>
    <x v="2"/>
    <s v="tiktok_promo"/>
    <n v="937.2"/>
    <n v="45911"/>
    <n v="852"/>
    <s v="TX"/>
    <n v="1.8557644137570516E-2"/>
    <n v="1.1000000000000001"/>
    <n v="1.1737089201877935E-3"/>
    <n v="179.99"/>
  </r>
  <r>
    <s v="01/12/2024"/>
    <s v="GA"/>
    <s v="VIBES24"/>
    <s v="TikTok"/>
    <n v="212.49"/>
    <n v="1"/>
    <s v="Completed"/>
    <x v="11"/>
    <x v="2"/>
    <s v="tiktok_promo"/>
    <n v="937.2"/>
    <n v="45911"/>
    <n v="852"/>
    <s v="TX"/>
    <n v="1.8557644137570516E-2"/>
    <n v="1.1000000000000001"/>
    <n v="1.1737089201877935E-3"/>
    <n v="212.49"/>
  </r>
  <r>
    <s v="01/12/2024"/>
    <m/>
    <s v="EARLYBIRD"/>
    <s v="TikTok"/>
    <n v="149.99"/>
    <n v="2"/>
    <s v="Completed"/>
    <x v="11"/>
    <x v="2"/>
    <s v="tiktok_promo"/>
    <n v="937.2"/>
    <n v="45911"/>
    <n v="852"/>
    <s v="TX"/>
    <n v="1.8557644137570516E-2"/>
    <n v="1.1000000000000001"/>
    <n v="2.3474178403755869E-3"/>
    <n v="299.98"/>
  </r>
  <r>
    <s v="01/12/2024"/>
    <s v="GA"/>
    <s v="EARLYBIRD"/>
    <s v="Spotify"/>
    <n v="149.99"/>
    <n v="1"/>
    <s v="Completed"/>
    <x v="11"/>
    <x v="3"/>
    <s v="spotify_promo"/>
    <n v="2155"/>
    <n v="32301"/>
    <n v="862"/>
    <s v="texas"/>
    <n v="2.6686480294727716E-2"/>
    <n v="2.5"/>
    <n v="1.1600928074245939E-3"/>
    <n v="149.99"/>
  </r>
  <r>
    <s v="01/12/2024"/>
    <m/>
    <s v="EARLYBIRD"/>
    <s v="TikTok"/>
    <n v="149.99"/>
    <n v="2"/>
    <s v="Completed"/>
    <x v="11"/>
    <x v="2"/>
    <s v="tiktok_promo"/>
    <n v="937.2"/>
    <n v="45911"/>
    <n v="852"/>
    <s v="TX"/>
    <n v="1.8557644137570516E-2"/>
    <n v="1.1000000000000001"/>
    <n v="2.3474178403755869E-3"/>
    <n v="299.98"/>
  </r>
  <r>
    <s v="01/12/2024"/>
    <s v="GA"/>
    <s v="EARLYBIRD"/>
    <s v="Instagram"/>
    <n v="187.49"/>
    <n v="1"/>
    <s v="Completed"/>
    <x v="11"/>
    <x v="0"/>
    <m/>
    <m/>
    <m/>
    <m/>
    <m/>
    <n v="0"/>
    <n v="0"/>
    <n v="0"/>
    <n v="187.49"/>
  </r>
  <r>
    <s v="01/12/2024"/>
    <s v="GA"/>
    <s v="EARLYBIRD"/>
    <s v="TikTok"/>
    <n v="149.99"/>
    <n v="1"/>
    <s v="Completed"/>
    <x v="11"/>
    <x v="2"/>
    <s v="tiktok_promo"/>
    <n v="937.2"/>
    <n v="45911"/>
    <n v="852"/>
    <s v="TX"/>
    <n v="1.8557644137570516E-2"/>
    <n v="1.1000000000000001"/>
    <n v="1.1737089201877935E-3"/>
    <n v="149.99"/>
  </r>
  <r>
    <s v="01/12/2024"/>
    <s v="GA"/>
    <s v="EARLYBIRD"/>
    <s v="Spotify"/>
    <n v="149.99"/>
    <n v="2"/>
    <s v="Completed"/>
    <x v="11"/>
    <x v="3"/>
    <s v="spotify_promo"/>
    <n v="2155"/>
    <n v="32301"/>
    <n v="862"/>
    <s v="texas"/>
    <n v="2.6686480294727716E-2"/>
    <n v="2.5"/>
    <n v="2.3201856148491878E-3"/>
    <n v="299.98"/>
  </r>
  <r>
    <s v="01/12/2024"/>
    <s v="GA"/>
    <s v="SOUNDCLUB"/>
    <s v="Instagram"/>
    <n v="224.99"/>
    <n v="1"/>
    <s v="Completed"/>
    <x v="11"/>
    <x v="0"/>
    <m/>
    <m/>
    <m/>
    <m/>
    <m/>
    <n v="0"/>
    <n v="0"/>
    <n v="0"/>
    <n v="224.99"/>
  </r>
  <r>
    <s v="01/12/2024"/>
    <s v="GA"/>
    <s v="CAMPLIFE"/>
    <s v="TikTok"/>
    <n v="169.99"/>
    <n v="2"/>
    <s v="Completed"/>
    <x v="11"/>
    <x v="2"/>
    <s v="tiktok_promo"/>
    <n v="937.2"/>
    <n v="45911"/>
    <n v="852"/>
    <s v="TX"/>
    <n v="1.8557644137570516E-2"/>
    <n v="1.1000000000000001"/>
    <n v="2.3474178403755869E-3"/>
    <n v="339.98"/>
  </r>
  <r>
    <s v="01/12/2024"/>
    <s v="GA"/>
    <s v="EARLYBIRD"/>
    <s v="TikTok"/>
    <n v="187.49"/>
    <n v="4"/>
    <s v="Completed"/>
    <x v="11"/>
    <x v="2"/>
    <s v="tiktok_promo"/>
    <n v="937.2"/>
    <n v="45911"/>
    <n v="852"/>
    <s v="TX"/>
    <n v="1.8557644137570516E-2"/>
    <n v="1.1000000000000001"/>
    <n v="4.6948356807511738E-3"/>
    <n v="749.96"/>
  </r>
  <r>
    <s v="01/12/2024"/>
    <m/>
    <s v="STUDENT24"/>
    <s v="Instagram"/>
    <n v="159.99"/>
    <n v="1"/>
    <s v="Completed"/>
    <x v="11"/>
    <x v="0"/>
    <m/>
    <m/>
    <m/>
    <m/>
    <m/>
    <n v="0"/>
    <n v="0"/>
    <n v="0"/>
    <n v="159.99"/>
  </r>
  <r>
    <s v="01/12/2024"/>
    <s v="GA"/>
    <s v="EARLYBIRD"/>
    <s v="Blog"/>
    <n v="149.99"/>
    <n v="1"/>
    <s v="Completed"/>
    <x v="11"/>
    <x v="1"/>
    <m/>
    <m/>
    <m/>
    <m/>
    <m/>
    <n v="0"/>
    <n v="0"/>
    <n v="0"/>
    <n v="149.99"/>
  </r>
  <r>
    <s v="01/12/2024"/>
    <s v="GA"/>
    <s v="VIBES24"/>
    <s v="Blog"/>
    <n v="169.99"/>
    <n v="1"/>
    <s v="Completed"/>
    <x v="11"/>
    <x v="1"/>
    <m/>
    <m/>
    <m/>
    <m/>
    <m/>
    <n v="0"/>
    <n v="0"/>
    <n v="0"/>
    <n v="169.99"/>
  </r>
  <r>
    <s v="01/12/2024"/>
    <s v="VIP"/>
    <s v="EARLYBIRD"/>
    <s v="TikTok"/>
    <n v="299.99"/>
    <n v="2"/>
    <s v="Completed"/>
    <x v="11"/>
    <x v="2"/>
    <s v="tiktok_promo"/>
    <n v="937.2"/>
    <n v="45911"/>
    <n v="852"/>
    <s v="TX"/>
    <n v="1.8557644137570516E-2"/>
    <n v="1.1000000000000001"/>
    <n v="2.3474178403755869E-3"/>
    <n v="599.98"/>
  </r>
  <r>
    <s v="01/12/2024"/>
    <s v="VIP"/>
    <s v="SOUNDCLUB"/>
    <s v="Blog"/>
    <n v="359.99"/>
    <n v="2"/>
    <s v="Completed"/>
    <x v="11"/>
    <x v="1"/>
    <m/>
    <m/>
    <m/>
    <m/>
    <m/>
    <n v="0"/>
    <n v="0"/>
    <n v="0"/>
    <n v="719.98"/>
  </r>
  <r>
    <s v="01/12/2024"/>
    <s v="GA"/>
    <s v="EARLYBIRD"/>
    <s v="Instagram"/>
    <n v="149.99"/>
    <n v="3"/>
    <s v="Completed"/>
    <x v="11"/>
    <x v="0"/>
    <m/>
    <m/>
    <m/>
    <m/>
    <m/>
    <n v="0"/>
    <n v="0"/>
    <n v="0"/>
    <n v="449.97"/>
  </r>
  <r>
    <s v="01/12/2024"/>
    <s v="GA"/>
    <s v="EARLYBIRD"/>
    <s v="Spotify"/>
    <n v="149.99"/>
    <n v="2"/>
    <s v="Completed"/>
    <x v="11"/>
    <x v="3"/>
    <s v="spotify_promo"/>
    <n v="2155"/>
    <n v="32301"/>
    <n v="862"/>
    <s v="texas"/>
    <n v="2.6686480294727716E-2"/>
    <n v="2.5"/>
    <n v="2.3201856148491878E-3"/>
    <n v="299.98"/>
  </r>
  <r>
    <s v="01/12/2024"/>
    <s v="GA"/>
    <s v="EARLYBIRD"/>
    <s v="Instagram"/>
    <n v="187.49"/>
    <n v="1"/>
    <s v="Completed"/>
    <x v="11"/>
    <x v="0"/>
    <m/>
    <m/>
    <m/>
    <m/>
    <m/>
    <n v="0"/>
    <n v="0"/>
    <n v="0"/>
    <n v="187.49"/>
  </r>
  <r>
    <s v="01/12/2024"/>
    <s v="GA"/>
    <s v="CAMPLIFE"/>
    <s v="TikTok"/>
    <n v="212.49"/>
    <n v="2"/>
    <s v="Completed"/>
    <x v="11"/>
    <x v="2"/>
    <s v="tiktok_promo"/>
    <n v="937.2"/>
    <n v="45911"/>
    <n v="852"/>
    <s v="TX"/>
    <n v="1.8557644137570516E-2"/>
    <n v="1.1000000000000001"/>
    <n v="2.3474178403755869E-3"/>
    <n v="424.98"/>
  </r>
  <r>
    <s v="01/12/2024"/>
    <s v="GA"/>
    <s v="EARLYBIRD"/>
    <s v="Spotify"/>
    <n v="149.99"/>
    <n v="1"/>
    <s v="Completed"/>
    <x v="11"/>
    <x v="3"/>
    <s v="spotify_promo"/>
    <n v="2155"/>
    <n v="32301"/>
    <n v="862"/>
    <s v="texas"/>
    <n v="2.6686480294727716E-2"/>
    <n v="2.5"/>
    <n v="1.1600928074245939E-3"/>
    <n v="149.99"/>
  </r>
  <r>
    <s v="01/12/2024"/>
    <s v="GA"/>
    <s v="SOUNDCLUB"/>
    <s v="Spotify"/>
    <n v="179.99"/>
    <n v="1"/>
    <s v="Completed"/>
    <x v="11"/>
    <x v="3"/>
    <s v="spotify_promo"/>
    <n v="2155"/>
    <n v="32301"/>
    <n v="862"/>
    <s v="texas"/>
    <n v="2.6686480294727716E-2"/>
    <n v="2.5"/>
    <n v="1.1600928074245939E-3"/>
    <n v="179.99"/>
  </r>
  <r>
    <s v="01/12/2024"/>
    <s v="GA"/>
    <s v="EARLYBIRD"/>
    <s v="TikTok"/>
    <n v="149.99"/>
    <n v="1"/>
    <s v="Completed"/>
    <x v="11"/>
    <x v="2"/>
    <s v="tiktok_promo"/>
    <n v="937.2"/>
    <n v="45911"/>
    <n v="852"/>
    <s v="TX"/>
    <n v="1.8557644137570516E-2"/>
    <n v="1.1000000000000001"/>
    <n v="1.1737089201877935E-3"/>
    <n v="149.99"/>
  </r>
  <r>
    <s v="01/12/2024"/>
    <m/>
    <s v="EARLYBIRD"/>
    <s v="Blog"/>
    <n v="149.99"/>
    <n v="1"/>
    <s v="Completed"/>
    <x v="11"/>
    <x v="1"/>
    <m/>
    <m/>
    <m/>
    <m/>
    <m/>
    <n v="0"/>
    <n v="0"/>
    <n v="0"/>
    <n v="149.99"/>
  </r>
  <r>
    <s v="01/12/2024"/>
    <s v="GA"/>
    <s v="EARLYBIRD"/>
    <s v="Instagram"/>
    <n v="149.99"/>
    <n v="2"/>
    <s v="Completed"/>
    <x v="11"/>
    <x v="0"/>
    <m/>
    <m/>
    <m/>
    <m/>
    <m/>
    <n v="0"/>
    <n v="0"/>
    <n v="0"/>
    <n v="299.98"/>
  </r>
  <r>
    <s v="01/12/2024"/>
    <m/>
    <s v="EARLYBIRD"/>
    <s v="Spotify"/>
    <n v="149.99"/>
    <n v="2"/>
    <s v="Completed"/>
    <x v="11"/>
    <x v="3"/>
    <s v="spotify_promo"/>
    <n v="2155"/>
    <n v="32301"/>
    <n v="862"/>
    <s v="texas"/>
    <n v="2.6686480294727716E-2"/>
    <n v="2.5"/>
    <n v="2.3201856148491878E-3"/>
    <n v="299.98"/>
  </r>
  <r>
    <s v="01/12/2024"/>
    <s v="GA"/>
    <s v="CAMPLIFE"/>
    <s v="Blog"/>
    <n v="212.49"/>
    <n v="1"/>
    <s v="Completed"/>
    <x v="11"/>
    <x v="1"/>
    <m/>
    <m/>
    <m/>
    <m/>
    <m/>
    <n v="0"/>
    <n v="0"/>
    <n v="0"/>
    <n v="212.49"/>
  </r>
  <r>
    <s v="01/12/2024"/>
    <s v="VIP"/>
    <s v="VIBES24"/>
    <s v="TikTok"/>
    <n v="339.99"/>
    <n v="2"/>
    <s v="Completed"/>
    <x v="11"/>
    <x v="2"/>
    <s v="tiktok_promo"/>
    <n v="937.2"/>
    <n v="45911"/>
    <n v="852"/>
    <s v="TX"/>
    <n v="1.8557644137570516E-2"/>
    <n v="1.1000000000000001"/>
    <n v="2.3474178403755869E-3"/>
    <n v="679.98"/>
  </r>
  <r>
    <s v="01/12/2024"/>
    <s v="VIP"/>
    <s v="CAMPLIFE"/>
    <s v="Instagram"/>
    <n v="339.99"/>
    <n v="2"/>
    <s v="Completed"/>
    <x v="11"/>
    <x v="0"/>
    <m/>
    <m/>
    <m/>
    <m/>
    <m/>
    <n v="0"/>
    <n v="0"/>
    <n v="0"/>
    <n v="679.98"/>
  </r>
  <r>
    <s v="01/12/2024"/>
    <s v="GA"/>
    <s v="STUDENT24"/>
    <s v="TikTok"/>
    <n v="199.99"/>
    <n v="1"/>
    <s v="Completed"/>
    <x v="11"/>
    <x v="2"/>
    <s v="tiktok_promo"/>
    <n v="937.2"/>
    <n v="45911"/>
    <n v="852"/>
    <s v="TX"/>
    <n v="1.8557644137570516E-2"/>
    <n v="1.1000000000000001"/>
    <n v="1.1737089201877935E-3"/>
    <n v="199.99"/>
  </r>
  <r>
    <s v="01/12/2024"/>
    <s v="GA"/>
    <s v="SOUNDCLUB"/>
    <s v="Spotify"/>
    <n v="179.99"/>
    <n v="1"/>
    <s v="Completed"/>
    <x v="11"/>
    <x v="3"/>
    <s v="spotify_promo"/>
    <n v="2155"/>
    <n v="32301"/>
    <n v="862"/>
    <s v="texas"/>
    <n v="2.6686480294727716E-2"/>
    <n v="2.5"/>
    <n v="1.1600928074245939E-3"/>
    <n v="179.99"/>
  </r>
  <r>
    <s v="01/12/2024"/>
    <m/>
    <s v="EARLYBIRD"/>
    <s v="Blog"/>
    <n v="149.99"/>
    <n v="1"/>
    <s v="Completed"/>
    <x v="11"/>
    <x v="1"/>
    <m/>
    <m/>
    <m/>
    <m/>
    <m/>
    <n v="0"/>
    <n v="0"/>
    <n v="0"/>
    <n v="149.99"/>
  </r>
  <r>
    <s v="01/12/2024"/>
    <s v="GA"/>
    <s v="EARLYBIRD"/>
    <s v="TikTok"/>
    <n v="149.99"/>
    <n v="1"/>
    <s v="Completed"/>
    <x v="11"/>
    <x v="2"/>
    <s v="tiktok_promo"/>
    <n v="937.2"/>
    <n v="45911"/>
    <n v="852"/>
    <s v="TX"/>
    <n v="1.8557644137570516E-2"/>
    <n v="1.1000000000000001"/>
    <n v="1.1737089201877935E-3"/>
    <n v="149.99"/>
  </r>
  <r>
    <s v="01/12/2024"/>
    <s v="GA"/>
    <m/>
    <s v="TikTok"/>
    <n v="199.99"/>
    <n v="2"/>
    <s v="Completed"/>
    <x v="11"/>
    <x v="2"/>
    <s v="tiktok_promo"/>
    <n v="937.2"/>
    <n v="45911"/>
    <n v="852"/>
    <s v="TX"/>
    <n v="1.8557644137570516E-2"/>
    <n v="1.1000000000000001"/>
    <n v="2.3474178403755869E-3"/>
    <n v="399.98"/>
  </r>
  <r>
    <s v="01/12/2024"/>
    <s v="GA"/>
    <s v="EARLYBIRD"/>
    <s v="TikTok"/>
    <n v="187.49"/>
    <n v="1"/>
    <s v="Completed"/>
    <x v="11"/>
    <x v="2"/>
    <s v="tiktok_promo"/>
    <n v="937.2"/>
    <n v="45911"/>
    <n v="852"/>
    <s v="TX"/>
    <n v="1.8557644137570516E-2"/>
    <n v="1.1000000000000001"/>
    <n v="1.1737089201877935E-3"/>
    <n v="187.49"/>
  </r>
  <r>
    <s v="01/12/2024"/>
    <s v="GA"/>
    <s v="EARLYBIRD"/>
    <s v="TikTok"/>
    <n v="149.99"/>
    <n v="1"/>
    <s v="Completed"/>
    <x v="11"/>
    <x v="2"/>
    <s v="tiktok_promo"/>
    <n v="937.2"/>
    <n v="45911"/>
    <n v="852"/>
    <s v="TX"/>
    <n v="1.8557644137570516E-2"/>
    <n v="1.1000000000000001"/>
    <n v="1.1737089201877935E-3"/>
    <n v="149.99"/>
  </r>
  <r>
    <s v="01/12/2024"/>
    <s v="GA"/>
    <s v="EARLYBIRD"/>
    <s v="Spotify"/>
    <n v="187.49"/>
    <n v="1"/>
    <s v="Completed"/>
    <x v="11"/>
    <x v="3"/>
    <s v="spotify_promo"/>
    <n v="2155"/>
    <n v="32301"/>
    <n v="862"/>
    <s v="texas"/>
    <n v="2.6686480294727716E-2"/>
    <n v="2.5"/>
    <n v="1.1600928074245939E-3"/>
    <n v="187.49"/>
  </r>
  <r>
    <s v="01/12/2024"/>
    <m/>
    <s v="EARLYBIRD"/>
    <s v="Blog"/>
    <n v="149.99"/>
    <n v="1"/>
    <s v="Completed"/>
    <x v="11"/>
    <x v="1"/>
    <m/>
    <m/>
    <m/>
    <m/>
    <m/>
    <n v="0"/>
    <n v="0"/>
    <n v="0"/>
    <n v="149.99"/>
  </r>
  <r>
    <s v="01/12/2024"/>
    <s v="VIP"/>
    <s v="EARLYBIRD"/>
    <s v="Instagram"/>
    <n v="299.99"/>
    <n v="1"/>
    <s v="Completed"/>
    <x v="11"/>
    <x v="0"/>
    <m/>
    <m/>
    <m/>
    <m/>
    <m/>
    <n v="0"/>
    <n v="0"/>
    <n v="0"/>
    <n v="299.99"/>
  </r>
  <r>
    <s v="01/12/2024"/>
    <s v="GA"/>
    <s v="STUDENT24"/>
    <s v="Blog"/>
    <n v="159.99"/>
    <n v="2"/>
    <s v="Completed"/>
    <x v="11"/>
    <x v="1"/>
    <m/>
    <m/>
    <m/>
    <m/>
    <m/>
    <n v="0"/>
    <n v="0"/>
    <n v="0"/>
    <n v="319.98"/>
  </r>
  <r>
    <s v="01/12/2024"/>
    <s v="GA"/>
    <s v="EARLYBIRD"/>
    <s v="Spotify"/>
    <n v="149.99"/>
    <n v="1"/>
    <s v="Completed"/>
    <x v="11"/>
    <x v="3"/>
    <s v="spotify_promo"/>
    <n v="2155"/>
    <n v="32301"/>
    <n v="862"/>
    <s v="texas"/>
    <n v="2.6686480294727716E-2"/>
    <n v="2.5"/>
    <n v="1.1600928074245939E-3"/>
    <n v="149.99"/>
  </r>
  <r>
    <s v="01/12/2024"/>
    <s v="GA"/>
    <s v="SOUNDCLUB"/>
    <s v="Spotify"/>
    <n v="179.99"/>
    <n v="2"/>
    <s v="Completed"/>
    <x v="11"/>
    <x v="3"/>
    <s v="spotify_promo"/>
    <n v="2155"/>
    <n v="32301"/>
    <n v="862"/>
    <s v="texas"/>
    <n v="2.6686480294727716E-2"/>
    <n v="2.5"/>
    <n v="2.3201856148491878E-3"/>
    <n v="359.98"/>
  </r>
  <r>
    <s v="01/12/2024"/>
    <s v="VIP"/>
    <s v="EARLYBIRD"/>
    <s v="TikTok"/>
    <n v="299.99"/>
    <n v="1"/>
    <s v="Completed"/>
    <x v="11"/>
    <x v="2"/>
    <s v="tiktok_promo"/>
    <n v="937.2"/>
    <n v="45911"/>
    <n v="852"/>
    <s v="TX"/>
    <n v="1.8557644137570516E-2"/>
    <n v="1.1000000000000001"/>
    <n v="1.1737089201877935E-3"/>
    <n v="299.99"/>
  </r>
  <r>
    <s v="01/12/2024"/>
    <s v="GA"/>
    <m/>
    <s v="Instagram"/>
    <n v="199.99"/>
    <n v="1"/>
    <s v="Completed"/>
    <x v="11"/>
    <x v="0"/>
    <m/>
    <m/>
    <m/>
    <m/>
    <m/>
    <n v="0"/>
    <n v="0"/>
    <n v="0"/>
    <n v="199.99"/>
  </r>
  <r>
    <s v="01/12/2024"/>
    <s v="GA"/>
    <s v="CAMPLIFE"/>
    <s v="TikTok"/>
    <n v="169.99"/>
    <n v="1"/>
    <s v="Completed"/>
    <x v="11"/>
    <x v="2"/>
    <s v="tiktok_promo"/>
    <n v="937.2"/>
    <n v="45911"/>
    <n v="852"/>
    <s v="TX"/>
    <n v="1.8557644137570516E-2"/>
    <n v="1.1000000000000001"/>
    <n v="1.1737089201877935E-3"/>
    <n v="169.99"/>
  </r>
  <r>
    <s v="01/12/2024"/>
    <s v="VIP"/>
    <s v="CAMPLIFE"/>
    <s v="Instagram"/>
    <n v="339.99"/>
    <n v="1"/>
    <s v="Completed"/>
    <x v="11"/>
    <x v="0"/>
    <m/>
    <m/>
    <m/>
    <m/>
    <m/>
    <n v="0"/>
    <n v="0"/>
    <n v="0"/>
    <n v="339.99"/>
  </r>
  <r>
    <s v="01/12/2024"/>
    <s v="GA"/>
    <s v="SOUNDCLUB"/>
    <s v="Spotify"/>
    <n v="179.99"/>
    <n v="2"/>
    <s v="Completed"/>
    <x v="11"/>
    <x v="3"/>
    <s v="spotify_promo"/>
    <n v="2155"/>
    <n v="32301"/>
    <n v="862"/>
    <s v="texas"/>
    <n v="2.6686480294727716E-2"/>
    <n v="2.5"/>
    <n v="2.3201856148491878E-3"/>
    <n v="359.98"/>
  </r>
  <r>
    <s v="01/12/2024"/>
    <s v="GA"/>
    <s v="EARLYBIRD"/>
    <s v="Instagram"/>
    <n v="149.99"/>
    <n v="1"/>
    <s v="Completed"/>
    <x v="11"/>
    <x v="0"/>
    <m/>
    <m/>
    <m/>
    <m/>
    <m/>
    <n v="0"/>
    <n v="0"/>
    <n v="0"/>
    <n v="149.99"/>
  </r>
  <r>
    <s v="01/12/2024"/>
    <s v="GA"/>
    <s v="CAMPLIFE"/>
    <s v="TikTok"/>
    <n v="212.49"/>
    <n v="2"/>
    <s v="Completed"/>
    <x v="11"/>
    <x v="2"/>
    <s v="tiktok_promo"/>
    <n v="937.2"/>
    <n v="45911"/>
    <n v="852"/>
    <s v="TX"/>
    <n v="1.8557644137570516E-2"/>
    <n v="1.1000000000000001"/>
    <n v="2.3474178403755869E-3"/>
    <n v="424.98"/>
  </r>
  <r>
    <s v="01/12/2024"/>
    <s v="GA"/>
    <s v="EARLYBIRD"/>
    <s v="Spotify"/>
    <n v="149.99"/>
    <n v="2"/>
    <s v="Completed"/>
    <x v="11"/>
    <x v="3"/>
    <s v="spotify_promo"/>
    <n v="2155"/>
    <n v="32301"/>
    <n v="862"/>
    <s v="texas"/>
    <n v="2.6686480294727716E-2"/>
    <n v="2.5"/>
    <n v="2.3201856148491878E-3"/>
    <n v="299.98"/>
  </r>
  <r>
    <s v="01/12/2024"/>
    <m/>
    <s v="EARLYBIRD"/>
    <s v="Instagram"/>
    <n v="149.99"/>
    <n v="2"/>
    <s v="Completed"/>
    <x v="11"/>
    <x v="0"/>
    <m/>
    <m/>
    <m/>
    <m/>
    <m/>
    <n v="0"/>
    <n v="0"/>
    <n v="0"/>
    <n v="299.98"/>
  </r>
  <r>
    <s v="01/12/2024"/>
    <s v="GA"/>
    <s v="STUDENT24"/>
    <s v="TikTok"/>
    <n v="199.99"/>
    <n v="1"/>
    <s v="Completed"/>
    <x v="11"/>
    <x v="2"/>
    <s v="tiktok_promo"/>
    <n v="937.2"/>
    <n v="45911"/>
    <n v="852"/>
    <s v="TX"/>
    <n v="1.8557644137570516E-2"/>
    <n v="1.1000000000000001"/>
    <n v="1.1737089201877935E-3"/>
    <n v="199.99"/>
  </r>
  <r>
    <s v="01/12/2024"/>
    <s v="GA"/>
    <s v="EARLYBIRD"/>
    <s v="TikTok"/>
    <n v="187.49"/>
    <n v="3"/>
    <s v="Completed"/>
    <x v="11"/>
    <x v="2"/>
    <s v="tiktok_promo"/>
    <n v="937.2"/>
    <n v="45911"/>
    <n v="852"/>
    <s v="TX"/>
    <n v="1.8557644137570516E-2"/>
    <n v="1.1000000000000001"/>
    <n v="3.5211267605633804E-3"/>
    <n v="562.47"/>
  </r>
  <r>
    <s v="01/12/2024"/>
    <s v="GA"/>
    <s v="EARLYBIRD"/>
    <s v="TikTok"/>
    <n v="149.99"/>
    <n v="1"/>
    <s v="Completed"/>
    <x v="11"/>
    <x v="2"/>
    <s v="tiktok_promo"/>
    <n v="937.2"/>
    <n v="45911"/>
    <n v="852"/>
    <s v="TX"/>
    <n v="1.8557644137570516E-2"/>
    <n v="1.1000000000000001"/>
    <n v="1.1737089201877935E-3"/>
    <n v="149.99"/>
  </r>
  <r>
    <s v="01/12/2024"/>
    <s v="GA"/>
    <s v="SOUNDCLUB"/>
    <s v="Spotify"/>
    <n v="179.99"/>
    <n v="1"/>
    <s v="Completed"/>
    <x v="11"/>
    <x v="3"/>
    <s v="spotify_promo"/>
    <n v="2155"/>
    <n v="32301"/>
    <n v="862"/>
    <s v="texas"/>
    <n v="2.6686480294727716E-2"/>
    <n v="2.5"/>
    <n v="1.1600928074245939E-3"/>
    <n v="179.99"/>
  </r>
  <r>
    <s v="01/12/2024"/>
    <s v="GA"/>
    <s v="EARLYBIRD"/>
    <s v="TikTok"/>
    <n v="149.99"/>
    <n v="1"/>
    <s v="Completed"/>
    <x v="11"/>
    <x v="2"/>
    <s v="tiktok_promo"/>
    <n v="937.2"/>
    <n v="45911"/>
    <n v="852"/>
    <s v="TX"/>
    <n v="1.8557644137570516E-2"/>
    <n v="1.1000000000000001"/>
    <n v="1.1737089201877935E-3"/>
    <n v="149.99"/>
  </r>
  <r>
    <s v="01/12/2024"/>
    <s v="GA"/>
    <s v="EARLYBIRD"/>
    <s v="TikTok"/>
    <n v="149.99"/>
    <n v="2"/>
    <s v="Completed"/>
    <x v="11"/>
    <x v="2"/>
    <s v="tiktok_promo"/>
    <n v="937.2"/>
    <n v="45911"/>
    <n v="852"/>
    <s v="TX"/>
    <n v="1.8557644137570516E-2"/>
    <n v="1.1000000000000001"/>
    <n v="2.3474178403755869E-3"/>
    <n v="299.98"/>
  </r>
  <r>
    <s v="01/12/2024"/>
    <m/>
    <s v="EARLYBIRD"/>
    <s v="Blog"/>
    <n v="149.99"/>
    <n v="2"/>
    <s v="Completed"/>
    <x v="11"/>
    <x v="1"/>
    <m/>
    <m/>
    <m/>
    <m/>
    <m/>
    <n v="0"/>
    <n v="0"/>
    <n v="0"/>
    <n v="299.98"/>
  </r>
  <r>
    <s v="01/12/2024"/>
    <s v="GA"/>
    <s v="EARLYBIRD"/>
    <s v="Instagram"/>
    <n v="149.99"/>
    <n v="1"/>
    <s v="Completed"/>
    <x v="11"/>
    <x v="0"/>
    <m/>
    <m/>
    <m/>
    <m/>
    <m/>
    <n v="0"/>
    <n v="0"/>
    <n v="0"/>
    <n v="149.99"/>
  </r>
  <r>
    <s v="01/12/2024"/>
    <s v="GA"/>
    <s v="EARLYBIRD"/>
    <s v="Spotify"/>
    <n v="149.99"/>
    <n v="1"/>
    <s v="Completed"/>
    <x v="11"/>
    <x v="3"/>
    <s v="spotify_promo"/>
    <n v="2155"/>
    <n v="32301"/>
    <n v="862"/>
    <s v="texas"/>
    <n v="2.6686480294727716E-2"/>
    <n v="2.5"/>
    <n v="1.1600928074245939E-3"/>
    <n v="149.99"/>
  </r>
  <r>
    <s v="01/12/2024"/>
    <s v="VIP"/>
    <s v="EARLYBIRD"/>
    <s v="Instagram"/>
    <n v="299.99"/>
    <n v="1"/>
    <s v="Completed"/>
    <x v="11"/>
    <x v="0"/>
    <m/>
    <m/>
    <m/>
    <m/>
    <m/>
    <n v="0"/>
    <n v="0"/>
    <n v="0"/>
    <n v="299.99"/>
  </r>
  <r>
    <s v="01/12/2024"/>
    <s v="VIP"/>
    <s v="SOUNDCLUB"/>
    <s v="Instagram"/>
    <n v="359.99"/>
    <n v="4"/>
    <s v="Completed"/>
    <x v="11"/>
    <x v="0"/>
    <m/>
    <m/>
    <m/>
    <m/>
    <m/>
    <n v="0"/>
    <n v="0"/>
    <n v="0"/>
    <n v="1439.96"/>
  </r>
  <r>
    <s v="01/12/2024"/>
    <s v="GA"/>
    <s v="EARLYBIRD"/>
    <s v="Blog"/>
    <n v="149.99"/>
    <n v="1"/>
    <s v="Completed"/>
    <x v="11"/>
    <x v="1"/>
    <m/>
    <m/>
    <m/>
    <m/>
    <m/>
    <n v="0"/>
    <n v="0"/>
    <n v="0"/>
    <n v="149.99"/>
  </r>
  <r>
    <s v="01/12/2024"/>
    <s v="GA"/>
    <s v="EARLYBIRD"/>
    <s v="Instagram"/>
    <n v="187.49"/>
    <n v="1"/>
    <s v="Completed"/>
    <x v="11"/>
    <x v="0"/>
    <m/>
    <m/>
    <m/>
    <m/>
    <m/>
    <n v="0"/>
    <n v="0"/>
    <n v="0"/>
    <n v="187.49"/>
  </r>
  <r>
    <s v="01/12/2024"/>
    <s v="GA"/>
    <s v="EARLYBIRD"/>
    <s v="Spotify"/>
    <n v="187.49"/>
    <n v="1"/>
    <s v="Completed"/>
    <x v="11"/>
    <x v="3"/>
    <s v="spotify_promo"/>
    <n v="2155"/>
    <n v="32301"/>
    <n v="862"/>
    <s v="texas"/>
    <n v="2.6686480294727716E-2"/>
    <n v="2.5"/>
    <n v="1.1600928074245939E-3"/>
    <n v="187.49"/>
  </r>
  <r>
    <s v="01/12/2024"/>
    <s v="GA"/>
    <s v="STUDENT24"/>
    <s v="Spotify"/>
    <n v="199.99"/>
    <n v="2"/>
    <s v="Completed"/>
    <x v="11"/>
    <x v="3"/>
    <s v="spotify_promo"/>
    <n v="2155"/>
    <n v="32301"/>
    <n v="862"/>
    <s v="texas"/>
    <n v="2.6686480294727716E-2"/>
    <n v="2.5"/>
    <n v="2.3201856148491878E-3"/>
    <n v="399.98"/>
  </r>
  <r>
    <s v="01/12/2024"/>
    <s v="GA"/>
    <s v="EARLYBIRD"/>
    <s v="Blog"/>
    <n v="149.99"/>
    <n v="1"/>
    <s v="Completed"/>
    <x v="11"/>
    <x v="1"/>
    <m/>
    <m/>
    <m/>
    <m/>
    <m/>
    <n v="0"/>
    <n v="0"/>
    <n v="0"/>
    <n v="149.99"/>
  </r>
  <r>
    <s v="01/12/2024"/>
    <s v="GA"/>
    <s v="CAMPLIFE"/>
    <s v="Blog"/>
    <n v="212.49"/>
    <n v="2"/>
    <s v="Completed"/>
    <x v="11"/>
    <x v="1"/>
    <m/>
    <m/>
    <m/>
    <m/>
    <m/>
    <n v="0"/>
    <n v="0"/>
    <n v="0"/>
    <n v="424.98"/>
  </r>
  <r>
    <s v="01/12/2024"/>
    <s v="GA"/>
    <s v="EARLYBIRD"/>
    <s v="TikTok"/>
    <n v="149.99"/>
    <n v="3"/>
    <s v="Completed"/>
    <x v="11"/>
    <x v="2"/>
    <s v="tiktok_promo"/>
    <n v="937.2"/>
    <n v="45911"/>
    <n v="852"/>
    <s v="TX"/>
    <n v="1.8557644137570516E-2"/>
    <n v="1.1000000000000001"/>
    <n v="3.5211267605633804E-3"/>
    <n v="449.97"/>
  </r>
  <r>
    <s v="01/12/2024"/>
    <m/>
    <s v="CAMPLIFE"/>
    <s v="TikTok"/>
    <n v="169.99"/>
    <n v="1"/>
    <s v="Completed"/>
    <x v="11"/>
    <x v="2"/>
    <s v="tiktok_promo"/>
    <n v="937.2"/>
    <n v="45911"/>
    <n v="852"/>
    <s v="TX"/>
    <n v="1.8557644137570516E-2"/>
    <n v="1.1000000000000001"/>
    <n v="1.1737089201877935E-3"/>
    <n v="169.99"/>
  </r>
  <r>
    <s v="01/12/2024"/>
    <s v="GA"/>
    <s v="STUDENT24"/>
    <s v="Instagram"/>
    <n v="159.99"/>
    <n v="2"/>
    <s v="Completed"/>
    <x v="11"/>
    <x v="0"/>
    <m/>
    <m/>
    <m/>
    <m/>
    <m/>
    <n v="0"/>
    <n v="0"/>
    <n v="0"/>
    <n v="319.98"/>
  </r>
  <r>
    <s v="01/12/2024"/>
    <s v="GA"/>
    <s v="SOUNDCLUB"/>
    <s v="Instagram"/>
    <n v="224.99"/>
    <n v="1"/>
    <s v="Completed"/>
    <x v="11"/>
    <x v="0"/>
    <m/>
    <m/>
    <m/>
    <m/>
    <m/>
    <n v="0"/>
    <n v="0"/>
    <n v="0"/>
    <n v="224.99"/>
  </r>
  <r>
    <s v="01/12/2024"/>
    <s v="GA"/>
    <s v="STUDENT24"/>
    <s v="Spotify"/>
    <n v="199.99"/>
    <n v="1"/>
    <s v="Completed"/>
    <x v="11"/>
    <x v="3"/>
    <s v="spotify_promo"/>
    <n v="2155"/>
    <n v="32301"/>
    <n v="862"/>
    <s v="texas"/>
    <n v="2.6686480294727716E-2"/>
    <n v="2.5"/>
    <n v="1.1600928074245939E-3"/>
    <n v="199.99"/>
  </r>
  <r>
    <s v="01/12/2024"/>
    <s v="VIP"/>
    <s v="EARLYBIRD"/>
    <s v="Instagram"/>
    <n v="299.99"/>
    <n v="3"/>
    <s v="Completed"/>
    <x v="11"/>
    <x v="0"/>
    <m/>
    <m/>
    <m/>
    <m/>
    <m/>
    <n v="0"/>
    <n v="0"/>
    <n v="0"/>
    <n v="899.97"/>
  </r>
  <r>
    <s v="01/12/2024"/>
    <s v="GA"/>
    <s v="EARLYBIRD"/>
    <s v="Instagram"/>
    <n v="149.99"/>
    <n v="1"/>
    <s v="Completed"/>
    <x v="11"/>
    <x v="0"/>
    <m/>
    <m/>
    <m/>
    <m/>
    <m/>
    <n v="0"/>
    <n v="0"/>
    <n v="0"/>
    <n v="149.99"/>
  </r>
  <r>
    <s v="01/12/2024"/>
    <m/>
    <s v="EARLYBIRD"/>
    <s v="Instagram"/>
    <n v="149.99"/>
    <n v="1"/>
    <s v="Completed"/>
    <x v="11"/>
    <x v="0"/>
    <m/>
    <m/>
    <m/>
    <m/>
    <m/>
    <n v="0"/>
    <n v="0"/>
    <n v="0"/>
    <n v="149.99"/>
  </r>
  <r>
    <s v="01/12/2024"/>
    <s v="VIP"/>
    <s v="STUDENT24"/>
    <s v="Spotify"/>
    <n v="319.99"/>
    <n v="1"/>
    <s v="Completed"/>
    <x v="11"/>
    <x v="3"/>
    <s v="spotify_promo"/>
    <n v="2155"/>
    <n v="32301"/>
    <n v="862"/>
    <s v="texas"/>
    <n v="2.6686480294727716E-2"/>
    <n v="2.5"/>
    <n v="1.1600928074245939E-3"/>
    <n v="319.99"/>
  </r>
  <r>
    <s v="01/12/2024"/>
    <s v="GA"/>
    <s v="CAMPLIFE"/>
    <s v="Instagram"/>
    <n v="169.99"/>
    <n v="2"/>
    <s v="Completed"/>
    <x v="11"/>
    <x v="0"/>
    <m/>
    <m/>
    <m/>
    <m/>
    <m/>
    <n v="0"/>
    <n v="0"/>
    <n v="0"/>
    <n v="339.98"/>
  </r>
  <r>
    <s v="01/12/2024"/>
    <s v="GA"/>
    <s v="VIBES24"/>
    <s v="Instagram"/>
    <n v="169.99"/>
    <n v="4"/>
    <s v="Completed"/>
    <x v="11"/>
    <x v="0"/>
    <m/>
    <m/>
    <m/>
    <m/>
    <m/>
    <n v="0"/>
    <n v="0"/>
    <n v="0"/>
    <n v="679.96"/>
  </r>
  <r>
    <s v="01/12/2024"/>
    <s v="GA"/>
    <s v="VIBES24"/>
    <s v="Spotify"/>
    <n v="169.99"/>
    <n v="4"/>
    <s v="Completed"/>
    <x v="11"/>
    <x v="3"/>
    <s v="spotify_promo"/>
    <n v="2155"/>
    <n v="32301"/>
    <n v="862"/>
    <s v="texas"/>
    <n v="2.6686480294727716E-2"/>
    <n v="2.5"/>
    <n v="4.6403712296983757E-3"/>
    <n v="679.96"/>
  </r>
  <r>
    <s v="01/12/2024"/>
    <s v="GA"/>
    <s v="STUDENT24"/>
    <s v="Instagram"/>
    <n v="159.99"/>
    <n v="1"/>
    <s v="Completed"/>
    <x v="11"/>
    <x v="0"/>
    <m/>
    <m/>
    <m/>
    <m/>
    <m/>
    <n v="0"/>
    <n v="0"/>
    <n v="0"/>
    <n v="159.99"/>
  </r>
  <r>
    <s v="01/12/2024"/>
    <s v="GA"/>
    <m/>
    <s v="TikTok"/>
    <n v="199.99"/>
    <n v="2"/>
    <s v="Completed"/>
    <x v="11"/>
    <x v="2"/>
    <s v="tiktok_promo"/>
    <n v="937.2"/>
    <n v="45911"/>
    <n v="852"/>
    <s v="TX"/>
    <n v="1.8557644137570516E-2"/>
    <n v="1.1000000000000001"/>
    <n v="2.3474178403755869E-3"/>
    <n v="399.98"/>
  </r>
  <r>
    <s v="01/13/2024"/>
    <s v="GA"/>
    <s v="VIBES24"/>
    <s v="Instagram"/>
    <n v="212.49"/>
    <n v="1"/>
    <s v="Completed"/>
    <x v="12"/>
    <x v="0"/>
    <m/>
    <m/>
    <m/>
    <m/>
    <m/>
    <n v="0"/>
    <n v="0"/>
    <n v="0"/>
    <n v="212.49"/>
  </r>
  <r>
    <s v="01/13/2024"/>
    <s v="GA"/>
    <s v="STUDENT24"/>
    <s v="Instagram"/>
    <n v="159.99"/>
    <n v="1"/>
    <s v="Completed"/>
    <x v="12"/>
    <x v="0"/>
    <m/>
    <m/>
    <m/>
    <m/>
    <m/>
    <n v="0"/>
    <n v="0"/>
    <n v="0"/>
    <n v="159.99"/>
  </r>
  <r>
    <s v="01/13/2024"/>
    <s v="GA"/>
    <s v="STUDENT24"/>
    <s v="Spotify"/>
    <n v="159.99"/>
    <n v="2"/>
    <s v="Completed"/>
    <x v="12"/>
    <x v="3"/>
    <m/>
    <m/>
    <m/>
    <m/>
    <m/>
    <n v="0"/>
    <n v="0"/>
    <n v="0"/>
    <n v="319.98"/>
  </r>
  <r>
    <s v="01/13/2024"/>
    <s v="GA"/>
    <s v="SOUNDCLUB"/>
    <s v="Instagram"/>
    <n v="179.99"/>
    <n v="2"/>
    <s v="Completed"/>
    <x v="12"/>
    <x v="0"/>
    <m/>
    <m/>
    <m/>
    <m/>
    <m/>
    <n v="0"/>
    <n v="0"/>
    <n v="0"/>
    <n v="359.98"/>
  </r>
  <r>
    <s v="01/13/2024"/>
    <s v="GA"/>
    <s v="EARLYBIRD"/>
    <s v="TikTok"/>
    <n v="149.99"/>
    <n v="2"/>
    <s v="Completed"/>
    <x v="12"/>
    <x v="2"/>
    <m/>
    <m/>
    <m/>
    <m/>
    <m/>
    <n v="0"/>
    <n v="0"/>
    <n v="0"/>
    <n v="299.98"/>
  </r>
  <r>
    <s v="01/13/2024"/>
    <s v="GA"/>
    <s v="STUDENT24"/>
    <s v="Blog"/>
    <n v="159.99"/>
    <n v="2"/>
    <s v="Completed"/>
    <x v="12"/>
    <x v="1"/>
    <s v="blog_promo"/>
    <n v="539.1"/>
    <n v="34629"/>
    <n v="599"/>
    <s v="texas"/>
    <n v="1.7297640705766844E-2"/>
    <n v="0.9"/>
    <n v="3.3388981636060101E-3"/>
    <n v="319.98"/>
  </r>
  <r>
    <s v="01/13/2024"/>
    <s v="GA"/>
    <s v="VIBES24"/>
    <s v="Instagram"/>
    <n v="169.99"/>
    <n v="1"/>
    <s v="Completed"/>
    <x v="12"/>
    <x v="0"/>
    <m/>
    <m/>
    <m/>
    <m/>
    <m/>
    <n v="0"/>
    <n v="0"/>
    <n v="0"/>
    <n v="169.99"/>
  </r>
  <r>
    <s v="01/13/2024"/>
    <s v="GA"/>
    <s v="EARLYBIRD"/>
    <s v="TikTok"/>
    <n v="149.99"/>
    <n v="1"/>
    <s v="Completed"/>
    <x v="12"/>
    <x v="2"/>
    <m/>
    <m/>
    <m/>
    <m/>
    <m/>
    <n v="0"/>
    <n v="0"/>
    <n v="0"/>
    <n v="149.99"/>
  </r>
  <r>
    <s v="01/13/2024"/>
    <m/>
    <s v="CAMPLIFE"/>
    <s v="Instagram"/>
    <n v="169.99"/>
    <n v="2"/>
    <s v="Completed"/>
    <x v="12"/>
    <x v="0"/>
    <m/>
    <m/>
    <m/>
    <m/>
    <m/>
    <n v="0"/>
    <n v="0"/>
    <n v="0"/>
    <n v="339.98"/>
  </r>
  <r>
    <s v="01/13/2024"/>
    <s v="GA"/>
    <s v="SOUNDCLUB"/>
    <s v="Spotify"/>
    <n v="224.99"/>
    <n v="1"/>
    <s v="Completed"/>
    <x v="12"/>
    <x v="3"/>
    <m/>
    <m/>
    <m/>
    <m/>
    <m/>
    <n v="0"/>
    <n v="0"/>
    <n v="0"/>
    <n v="224.99"/>
  </r>
  <r>
    <s v="01/13/2024"/>
    <s v="GA"/>
    <s v="SOUNDCLUB"/>
    <s v="TikTok"/>
    <n v="179.99"/>
    <n v="3"/>
    <s v="Completed"/>
    <x v="12"/>
    <x v="2"/>
    <m/>
    <m/>
    <m/>
    <m/>
    <m/>
    <n v="0"/>
    <n v="0"/>
    <n v="0"/>
    <n v="539.97"/>
  </r>
  <r>
    <s v="01/13/2024"/>
    <s v="GA"/>
    <s v="STUDENT24"/>
    <s v="TikTok"/>
    <n v="199.99"/>
    <n v="2"/>
    <s v="Completed"/>
    <x v="12"/>
    <x v="2"/>
    <m/>
    <m/>
    <m/>
    <m/>
    <m/>
    <n v="0"/>
    <n v="0"/>
    <n v="0"/>
    <n v="399.98"/>
  </r>
  <r>
    <s v="01/13/2024"/>
    <s v="GA"/>
    <s v="SOUNDCLUB"/>
    <s v="TikTok"/>
    <n v="179.99"/>
    <n v="3"/>
    <s v="Completed"/>
    <x v="12"/>
    <x v="2"/>
    <m/>
    <m/>
    <m/>
    <m/>
    <m/>
    <n v="0"/>
    <n v="0"/>
    <n v="0"/>
    <n v="539.97"/>
  </r>
  <r>
    <s v="01/13/2024"/>
    <s v="GA"/>
    <s v="EARLYBIRD"/>
    <s v="Blog"/>
    <n v="187.49"/>
    <n v="3"/>
    <s v="Completed"/>
    <x v="12"/>
    <x v="1"/>
    <s v="blog_promo"/>
    <n v="539.1"/>
    <n v="34629"/>
    <n v="599"/>
    <s v="texas"/>
    <n v="1.7297640705766844E-2"/>
    <n v="0.9"/>
    <n v="5.008347245409015E-3"/>
    <n v="562.47"/>
  </r>
  <r>
    <s v="01/13/2024"/>
    <s v="GA"/>
    <s v="EARLYBIRD"/>
    <s v="Blog"/>
    <n v="149.99"/>
    <n v="2"/>
    <s v="Completed"/>
    <x v="12"/>
    <x v="1"/>
    <s v="blog_promo"/>
    <n v="539.1"/>
    <n v="34629"/>
    <n v="599"/>
    <s v="texas"/>
    <n v="1.7297640705766844E-2"/>
    <n v="0.9"/>
    <n v="3.3388981636060101E-3"/>
    <n v="299.98"/>
  </r>
  <r>
    <s v="01/13/2024"/>
    <m/>
    <s v="EARLYBIRD"/>
    <s v="Blog"/>
    <n v="149.99"/>
    <n v="1"/>
    <s v="Completed"/>
    <x v="12"/>
    <x v="1"/>
    <s v="blog_promo"/>
    <n v="539.1"/>
    <n v="34629"/>
    <n v="599"/>
    <s v="texas"/>
    <n v="1.7297640705766844E-2"/>
    <n v="0.9"/>
    <n v="1.6694490818030051E-3"/>
    <n v="149.99"/>
  </r>
  <r>
    <s v="01/13/2024"/>
    <s v="GA"/>
    <s v="SOUNDCLUB"/>
    <s v="TikTok"/>
    <n v="179.99"/>
    <n v="1"/>
    <s v="Completed"/>
    <x v="12"/>
    <x v="2"/>
    <m/>
    <m/>
    <m/>
    <m/>
    <m/>
    <n v="0"/>
    <n v="0"/>
    <n v="0"/>
    <n v="179.99"/>
  </r>
  <r>
    <s v="01/13/2024"/>
    <s v="GA"/>
    <s v="VIBES24"/>
    <s v="TikTok"/>
    <n v="212.49"/>
    <n v="1"/>
    <s v="Completed"/>
    <x v="12"/>
    <x v="2"/>
    <m/>
    <m/>
    <m/>
    <m/>
    <m/>
    <n v="0"/>
    <n v="0"/>
    <n v="0"/>
    <n v="212.49"/>
  </r>
  <r>
    <s v="01/13/2024"/>
    <s v="GA"/>
    <s v="EARLYBIRD"/>
    <s v="Instagram"/>
    <n v="149.99"/>
    <n v="2"/>
    <s v="Completed"/>
    <x v="12"/>
    <x v="0"/>
    <m/>
    <m/>
    <m/>
    <m/>
    <m/>
    <n v="0"/>
    <n v="0"/>
    <n v="0"/>
    <n v="299.98"/>
  </r>
  <r>
    <s v="01/13/2024"/>
    <s v="GA"/>
    <s v="SOUNDCLUB"/>
    <s v="Blog"/>
    <n v="179.99"/>
    <n v="1"/>
    <s v="Completed"/>
    <x v="12"/>
    <x v="1"/>
    <s v="blog_promo"/>
    <n v="539.1"/>
    <n v="34629"/>
    <n v="599"/>
    <s v="texas"/>
    <n v="1.7297640705766844E-2"/>
    <n v="0.9"/>
    <n v="1.6694490818030051E-3"/>
    <n v="179.99"/>
  </r>
  <r>
    <s v="01/13/2024"/>
    <s v="GA"/>
    <s v="EARLYBIRD"/>
    <s v="Spotify"/>
    <n v="149.99"/>
    <n v="2"/>
    <s v="Completed"/>
    <x v="12"/>
    <x v="3"/>
    <m/>
    <m/>
    <m/>
    <m/>
    <m/>
    <n v="0"/>
    <n v="0"/>
    <n v="0"/>
    <n v="299.98"/>
  </r>
  <r>
    <s v="01/13/2024"/>
    <s v="GA"/>
    <s v="SOUNDCLUB"/>
    <s v="Spotify"/>
    <n v="179.99"/>
    <n v="1"/>
    <s v="Completed"/>
    <x v="12"/>
    <x v="3"/>
    <m/>
    <m/>
    <m/>
    <m/>
    <m/>
    <n v="0"/>
    <n v="0"/>
    <n v="0"/>
    <n v="179.99"/>
  </r>
  <r>
    <s v="01/13/2024"/>
    <s v="GA"/>
    <s v="EARLYBIRD"/>
    <s v="Instagram"/>
    <n v="187.49"/>
    <n v="1"/>
    <s v="Completed"/>
    <x v="12"/>
    <x v="0"/>
    <m/>
    <m/>
    <m/>
    <m/>
    <m/>
    <n v="0"/>
    <n v="0"/>
    <n v="0"/>
    <n v="187.49"/>
  </r>
  <r>
    <s v="01/13/2024"/>
    <s v="GA"/>
    <s v="VIBES24"/>
    <s v="Spotify"/>
    <n v="169.99"/>
    <n v="1"/>
    <s v="Completed"/>
    <x v="12"/>
    <x v="3"/>
    <m/>
    <m/>
    <m/>
    <m/>
    <m/>
    <n v="0"/>
    <n v="0"/>
    <n v="0"/>
    <n v="169.99"/>
  </r>
  <r>
    <s v="01/13/2024"/>
    <s v="GA"/>
    <s v="CAMPLIFE"/>
    <s v="Blog"/>
    <n v="212.49"/>
    <n v="1"/>
    <s v="Completed"/>
    <x v="12"/>
    <x v="1"/>
    <s v="blog_promo"/>
    <n v="539.1"/>
    <n v="34629"/>
    <n v="599"/>
    <s v="texas"/>
    <n v="1.7297640705766844E-2"/>
    <n v="0.9"/>
    <n v="1.6694490818030051E-3"/>
    <n v="212.49"/>
  </r>
  <r>
    <s v="01/13/2024"/>
    <s v="GA"/>
    <s v="none"/>
    <s v="Spotify"/>
    <n v="199.99"/>
    <n v="1"/>
    <s v="Completed"/>
    <x v="12"/>
    <x v="3"/>
    <m/>
    <m/>
    <m/>
    <m/>
    <m/>
    <n v="0"/>
    <n v="0"/>
    <n v="0"/>
    <n v="199.99"/>
  </r>
  <r>
    <s v="01/13/2024"/>
    <s v="VIP"/>
    <s v="CAMPLIFE"/>
    <s v="Blog"/>
    <n v="339.99"/>
    <n v="3"/>
    <s v="Completed"/>
    <x v="12"/>
    <x v="1"/>
    <s v="blog_promo"/>
    <n v="539.1"/>
    <n v="34629"/>
    <n v="599"/>
    <s v="texas"/>
    <n v="1.7297640705766844E-2"/>
    <n v="0.9"/>
    <n v="5.008347245409015E-3"/>
    <n v="1019.97"/>
  </r>
  <r>
    <s v="01/13/2024"/>
    <s v="GA"/>
    <s v="CAMPLIFE"/>
    <s v="Spotify"/>
    <n v="212.49"/>
    <n v="3"/>
    <s v="Completed"/>
    <x v="12"/>
    <x v="3"/>
    <m/>
    <m/>
    <m/>
    <m/>
    <m/>
    <n v="0"/>
    <n v="0"/>
    <n v="0"/>
    <n v="637.47"/>
  </r>
  <r>
    <s v="01/13/2024"/>
    <s v="GA"/>
    <m/>
    <s v="Spotify"/>
    <n v="249.99"/>
    <n v="3"/>
    <s v="Completed"/>
    <x v="12"/>
    <x v="3"/>
    <m/>
    <m/>
    <m/>
    <m/>
    <m/>
    <n v="0"/>
    <n v="0"/>
    <n v="0"/>
    <n v="749.97"/>
  </r>
  <r>
    <s v="01/13/2024"/>
    <s v="GA"/>
    <s v="VIBES24"/>
    <s v="TikTok"/>
    <n v="212.49"/>
    <n v="1"/>
    <s v="Completed"/>
    <x v="12"/>
    <x v="2"/>
    <m/>
    <m/>
    <m/>
    <m/>
    <m/>
    <n v="0"/>
    <n v="0"/>
    <n v="0"/>
    <n v="212.49"/>
  </r>
  <r>
    <s v="01/13/2024"/>
    <s v="VIP"/>
    <s v="STUDENT24"/>
    <s v="Spotify"/>
    <n v="319.99"/>
    <n v="1"/>
    <s v="Completed"/>
    <x v="12"/>
    <x v="3"/>
    <m/>
    <m/>
    <m/>
    <m/>
    <m/>
    <n v="0"/>
    <n v="0"/>
    <n v="0"/>
    <n v="319.99"/>
  </r>
  <r>
    <s v="01/13/2024"/>
    <s v="GA"/>
    <s v="SOUNDCLUB"/>
    <s v="Instagram"/>
    <n v="224.99"/>
    <n v="4"/>
    <s v="Completed"/>
    <x v="12"/>
    <x v="0"/>
    <m/>
    <m/>
    <m/>
    <m/>
    <m/>
    <n v="0"/>
    <n v="0"/>
    <n v="0"/>
    <n v="899.96"/>
  </r>
  <r>
    <s v="01/13/2024"/>
    <s v="GA"/>
    <s v="VIBES24"/>
    <s v="Blog"/>
    <n v="169.99"/>
    <n v="1"/>
    <s v="Completed"/>
    <x v="12"/>
    <x v="1"/>
    <s v="blog_promo"/>
    <n v="539.1"/>
    <n v="34629"/>
    <n v="599"/>
    <s v="texas"/>
    <n v="1.7297640705766844E-2"/>
    <n v="0.9"/>
    <n v="1.6694490818030051E-3"/>
    <n v="169.99"/>
  </r>
  <r>
    <s v="01/13/2024"/>
    <s v="GA"/>
    <s v="CAMPLIFE"/>
    <s v="Spotify"/>
    <n v="212.49"/>
    <n v="1"/>
    <s v="Completed"/>
    <x v="12"/>
    <x v="3"/>
    <m/>
    <m/>
    <m/>
    <m/>
    <m/>
    <n v="0"/>
    <n v="0"/>
    <n v="0"/>
    <n v="212.49"/>
  </r>
  <r>
    <s v="01/13/2024"/>
    <m/>
    <s v="EARLYBIRD"/>
    <s v="TikTok"/>
    <n v="149.99"/>
    <n v="2"/>
    <s v="Completed"/>
    <x v="12"/>
    <x v="2"/>
    <m/>
    <m/>
    <m/>
    <m/>
    <m/>
    <n v="0"/>
    <n v="0"/>
    <n v="0"/>
    <n v="299.98"/>
  </r>
  <r>
    <s v="01/13/2024"/>
    <s v="GA"/>
    <s v="EARLYBIRD"/>
    <s v="Blog"/>
    <n v="149.99"/>
    <n v="1"/>
    <s v="Completed"/>
    <x v="12"/>
    <x v="1"/>
    <s v="blog_promo"/>
    <n v="539.1"/>
    <n v="34629"/>
    <n v="599"/>
    <s v="texas"/>
    <n v="1.7297640705766844E-2"/>
    <n v="0.9"/>
    <n v="1.6694490818030051E-3"/>
    <n v="149.99"/>
  </r>
  <r>
    <s v="01/13/2024"/>
    <s v="GA"/>
    <s v="EARLYBIRD"/>
    <s v="Spotify"/>
    <n v="187.49"/>
    <n v="1"/>
    <s v="Completed"/>
    <x v="12"/>
    <x v="3"/>
    <m/>
    <m/>
    <m/>
    <m/>
    <m/>
    <n v="0"/>
    <n v="0"/>
    <n v="0"/>
    <n v="187.49"/>
  </r>
  <r>
    <s v="01/13/2024"/>
    <s v="GA"/>
    <s v="STUDENT24"/>
    <s v="Spotify"/>
    <n v="159.99"/>
    <n v="1"/>
    <s v="Completed"/>
    <x v="12"/>
    <x v="3"/>
    <m/>
    <m/>
    <m/>
    <m/>
    <m/>
    <n v="0"/>
    <n v="0"/>
    <n v="0"/>
    <n v="159.99"/>
  </r>
  <r>
    <s v="01/13/2024"/>
    <s v="GA"/>
    <s v="VIBES24"/>
    <s v="Spotify"/>
    <n v="169.99"/>
    <n v="2"/>
    <s v="Completed"/>
    <x v="12"/>
    <x v="3"/>
    <m/>
    <m/>
    <m/>
    <m/>
    <m/>
    <n v="0"/>
    <n v="0"/>
    <n v="0"/>
    <n v="339.98"/>
  </r>
  <r>
    <s v="01/13/2024"/>
    <m/>
    <s v="STUDENT24"/>
    <s v="Blog"/>
    <n v="159.99"/>
    <n v="2"/>
    <s v="Completed"/>
    <x v="12"/>
    <x v="1"/>
    <s v="blog_promo"/>
    <n v="539.1"/>
    <n v="34629"/>
    <n v="599"/>
    <s v="texas"/>
    <n v="1.7297640705766844E-2"/>
    <n v="0.9"/>
    <n v="3.3388981636060101E-3"/>
    <n v="319.98"/>
  </r>
  <r>
    <s v="01/13/2024"/>
    <s v="GA"/>
    <s v="CAMPLIFE"/>
    <s v="TikTok"/>
    <n v="169.99"/>
    <n v="2"/>
    <s v="Completed"/>
    <x v="12"/>
    <x v="2"/>
    <m/>
    <m/>
    <m/>
    <m/>
    <m/>
    <n v="0"/>
    <n v="0"/>
    <n v="0"/>
    <n v="339.98"/>
  </r>
  <r>
    <s v="01/13/2024"/>
    <s v="GA"/>
    <s v="EARLYBIRD"/>
    <s v="Instagram"/>
    <n v="149.99"/>
    <n v="1"/>
    <s v="Completed"/>
    <x v="12"/>
    <x v="0"/>
    <m/>
    <m/>
    <m/>
    <m/>
    <m/>
    <n v="0"/>
    <n v="0"/>
    <n v="0"/>
    <n v="149.99"/>
  </r>
  <r>
    <s v="01/13/2024"/>
    <s v="GA"/>
    <s v="EARLYBIRD"/>
    <s v="Blog"/>
    <n v="149.99"/>
    <n v="1"/>
    <s v="Completed"/>
    <x v="12"/>
    <x v="1"/>
    <s v="blog_promo"/>
    <n v="539.1"/>
    <n v="34629"/>
    <n v="599"/>
    <s v="texas"/>
    <n v="1.7297640705766844E-2"/>
    <n v="0.9"/>
    <n v="1.6694490818030051E-3"/>
    <n v="149.99"/>
  </r>
  <r>
    <s v="01/13/2024"/>
    <s v="GA"/>
    <s v="EARLYBIRD"/>
    <s v="Blog"/>
    <n v="187.49"/>
    <n v="1"/>
    <s v="Completed"/>
    <x v="12"/>
    <x v="1"/>
    <s v="blog_promo"/>
    <n v="539.1"/>
    <n v="34629"/>
    <n v="599"/>
    <s v="texas"/>
    <n v="1.7297640705766844E-2"/>
    <n v="0.9"/>
    <n v="1.6694490818030051E-3"/>
    <n v="187.49"/>
  </r>
  <r>
    <s v="01/13/2024"/>
    <s v="VIP"/>
    <s v="EARLYBIRD"/>
    <s v="Instagram"/>
    <n v="299.99"/>
    <n v="1"/>
    <s v="Completed"/>
    <x v="12"/>
    <x v="0"/>
    <m/>
    <m/>
    <m/>
    <m/>
    <m/>
    <n v="0"/>
    <n v="0"/>
    <n v="0"/>
    <n v="299.99"/>
  </r>
  <r>
    <s v="01/13/2024"/>
    <s v="GA"/>
    <s v="EARLYBIRD"/>
    <s v="Spotify"/>
    <n v="149.99"/>
    <n v="3"/>
    <s v="Completed"/>
    <x v="12"/>
    <x v="3"/>
    <m/>
    <m/>
    <m/>
    <m/>
    <m/>
    <n v="0"/>
    <n v="0"/>
    <n v="0"/>
    <n v="449.97"/>
  </r>
  <r>
    <s v="01/13/2024"/>
    <s v="VIP"/>
    <s v="SOUNDCLUB"/>
    <s v="Instagram"/>
    <n v="359.99"/>
    <n v="4"/>
    <s v="Completed"/>
    <x v="12"/>
    <x v="0"/>
    <m/>
    <m/>
    <m/>
    <m/>
    <m/>
    <n v="0"/>
    <n v="0"/>
    <n v="0"/>
    <n v="1439.96"/>
  </r>
  <r>
    <s v="01/13/2024"/>
    <s v="GA"/>
    <s v="EARLYBIRD"/>
    <s v="Spotify"/>
    <n v="187.49"/>
    <n v="3"/>
    <s v="Completed"/>
    <x v="12"/>
    <x v="3"/>
    <m/>
    <m/>
    <m/>
    <m/>
    <m/>
    <n v="0"/>
    <n v="0"/>
    <n v="0"/>
    <n v="562.47"/>
  </r>
  <r>
    <s v="01/13/2024"/>
    <s v="GA"/>
    <s v="EARLYBIRD"/>
    <s v="Blog"/>
    <n v="149.99"/>
    <n v="3"/>
    <s v="Completed"/>
    <x v="12"/>
    <x v="1"/>
    <s v="blog_promo"/>
    <n v="539.1"/>
    <n v="34629"/>
    <n v="599"/>
    <s v="texas"/>
    <n v="1.7297640705766844E-2"/>
    <n v="0.9"/>
    <n v="5.008347245409015E-3"/>
    <n v="449.97"/>
  </r>
  <r>
    <s v="01/13/2024"/>
    <s v="GA"/>
    <s v="SOUNDCLUB"/>
    <s v="Instagram"/>
    <n v="224.99"/>
    <n v="1"/>
    <s v="Completed"/>
    <x v="12"/>
    <x v="0"/>
    <m/>
    <m/>
    <m/>
    <m/>
    <m/>
    <n v="0"/>
    <n v="0"/>
    <n v="0"/>
    <n v="224.99"/>
  </r>
  <r>
    <s v="01/13/2024"/>
    <s v="GA"/>
    <s v="CAMPLIFE"/>
    <s v="TikTok"/>
    <n v="169.99"/>
    <n v="1"/>
    <s v="Completed"/>
    <x v="12"/>
    <x v="2"/>
    <m/>
    <m/>
    <m/>
    <m/>
    <m/>
    <n v="0"/>
    <n v="0"/>
    <n v="0"/>
    <n v="169.99"/>
  </r>
  <r>
    <s v="01/13/2024"/>
    <m/>
    <s v="EARLYBIRD"/>
    <s v="Instagram"/>
    <n v="149.99"/>
    <n v="4"/>
    <s v="Completed"/>
    <x v="12"/>
    <x v="0"/>
    <m/>
    <m/>
    <m/>
    <m/>
    <m/>
    <n v="0"/>
    <n v="0"/>
    <n v="0"/>
    <n v="599.96"/>
  </r>
  <r>
    <s v="01/13/2024"/>
    <s v="GA"/>
    <s v="STUDENT24"/>
    <s v="Blog"/>
    <n v="159.99"/>
    <n v="2"/>
    <s v="Completed"/>
    <x v="12"/>
    <x v="1"/>
    <s v="blog_promo"/>
    <n v="539.1"/>
    <n v="34629"/>
    <n v="599"/>
    <s v="texas"/>
    <n v="1.7297640705766844E-2"/>
    <n v="0.9"/>
    <n v="3.3388981636060101E-3"/>
    <n v="319.98"/>
  </r>
  <r>
    <s v="01/13/2024"/>
    <s v="GA"/>
    <s v="CAMPLIFE"/>
    <s v="Spotify"/>
    <n v="169.99"/>
    <n v="1"/>
    <s v="Completed"/>
    <x v="12"/>
    <x v="3"/>
    <m/>
    <m/>
    <m/>
    <m/>
    <m/>
    <n v="0"/>
    <n v="0"/>
    <n v="0"/>
    <n v="169.99"/>
  </r>
  <r>
    <s v="01/13/2024"/>
    <s v="GA"/>
    <s v="VIBES24"/>
    <s v="Blog"/>
    <n v="169.99"/>
    <n v="3"/>
    <s v="Completed"/>
    <x v="12"/>
    <x v="1"/>
    <s v="blog_promo"/>
    <n v="539.1"/>
    <n v="34629"/>
    <n v="599"/>
    <s v="texas"/>
    <n v="1.7297640705766844E-2"/>
    <n v="0.9"/>
    <n v="5.008347245409015E-3"/>
    <n v="509.97"/>
  </r>
  <r>
    <s v="01/13/2024"/>
    <s v="GA"/>
    <s v="EARLYBIRD"/>
    <s v="Spotify"/>
    <n v="187.49"/>
    <n v="3"/>
    <s v="Completed"/>
    <x v="12"/>
    <x v="3"/>
    <m/>
    <m/>
    <m/>
    <m/>
    <m/>
    <n v="0"/>
    <n v="0"/>
    <n v="0"/>
    <n v="562.47"/>
  </r>
  <r>
    <s v="01/13/2024"/>
    <s v="GA"/>
    <s v="EARLYBIRD"/>
    <s v="Spotify"/>
    <n v="149.99"/>
    <n v="4"/>
    <s v="Completed"/>
    <x v="12"/>
    <x v="3"/>
    <m/>
    <m/>
    <m/>
    <m/>
    <m/>
    <n v="0"/>
    <n v="0"/>
    <n v="0"/>
    <n v="599.96"/>
  </r>
  <r>
    <s v="01/13/2024"/>
    <s v="VIP"/>
    <s v="EARLYBIRD"/>
    <s v="Spotify"/>
    <n v="299.99"/>
    <n v="1"/>
    <s v="Completed"/>
    <x v="12"/>
    <x v="3"/>
    <m/>
    <m/>
    <m/>
    <m/>
    <m/>
    <n v="0"/>
    <n v="0"/>
    <n v="0"/>
    <n v="299.99"/>
  </r>
  <r>
    <s v="01/13/2024"/>
    <s v="GA"/>
    <s v="none"/>
    <s v="Blog"/>
    <n v="199.99"/>
    <n v="3"/>
    <s v="Completed"/>
    <x v="12"/>
    <x v="1"/>
    <s v="blog_promo"/>
    <n v="539.1"/>
    <n v="34629"/>
    <n v="599"/>
    <s v="texas"/>
    <n v="1.7297640705766844E-2"/>
    <n v="0.9"/>
    <n v="5.008347245409015E-3"/>
    <n v="599.97"/>
  </r>
  <r>
    <s v="01/13/2024"/>
    <s v="GA"/>
    <m/>
    <s v="Spotify"/>
    <n v="199.99"/>
    <n v="2"/>
    <s v="Completed"/>
    <x v="12"/>
    <x v="3"/>
    <m/>
    <m/>
    <m/>
    <m/>
    <m/>
    <n v="0"/>
    <n v="0"/>
    <n v="0"/>
    <n v="399.98"/>
  </r>
  <r>
    <s v="01/13/2024"/>
    <s v="GA"/>
    <s v="VIBES24"/>
    <s v="TikTok"/>
    <n v="169.99"/>
    <n v="1"/>
    <s v="Completed"/>
    <x v="12"/>
    <x v="2"/>
    <m/>
    <m/>
    <m/>
    <m/>
    <m/>
    <n v="0"/>
    <n v="0"/>
    <n v="0"/>
    <n v="169.99"/>
  </r>
  <r>
    <s v="01/13/2024"/>
    <s v="GA"/>
    <s v="SOUNDCLUB"/>
    <s v="TikTok"/>
    <n v="179.99"/>
    <n v="2"/>
    <s v="Completed"/>
    <x v="12"/>
    <x v="2"/>
    <m/>
    <m/>
    <m/>
    <m/>
    <m/>
    <n v="0"/>
    <n v="0"/>
    <n v="0"/>
    <n v="359.98"/>
  </r>
  <r>
    <s v="01/13/2024"/>
    <s v="GA"/>
    <s v="EARLYBIRD"/>
    <s v="Instagram"/>
    <n v="149.99"/>
    <n v="1"/>
    <s v="Completed"/>
    <x v="12"/>
    <x v="0"/>
    <m/>
    <m/>
    <m/>
    <m/>
    <m/>
    <n v="0"/>
    <n v="0"/>
    <n v="0"/>
    <n v="149.99"/>
  </r>
  <r>
    <s v="01/13/2024"/>
    <s v="GA"/>
    <s v="SOUNDCLUB"/>
    <s v="TikTok"/>
    <n v="179.99"/>
    <n v="1"/>
    <s v="Completed"/>
    <x v="12"/>
    <x v="2"/>
    <m/>
    <m/>
    <m/>
    <m/>
    <m/>
    <n v="0"/>
    <n v="0"/>
    <n v="0"/>
    <n v="179.99"/>
  </r>
  <r>
    <s v="01/13/2024"/>
    <s v="GA"/>
    <s v="STUDENT24"/>
    <s v="TikTok"/>
    <n v="159.99"/>
    <n v="1"/>
    <s v="Completed"/>
    <x v="12"/>
    <x v="2"/>
    <m/>
    <m/>
    <m/>
    <m/>
    <m/>
    <n v="0"/>
    <n v="0"/>
    <n v="0"/>
    <n v="159.99"/>
  </r>
  <r>
    <s v="01/13/2024"/>
    <s v="GA"/>
    <m/>
    <s v="Spotify"/>
    <n v="199.99"/>
    <n v="1"/>
    <s v="Completed"/>
    <x v="12"/>
    <x v="3"/>
    <m/>
    <m/>
    <m/>
    <m/>
    <m/>
    <n v="0"/>
    <n v="0"/>
    <n v="0"/>
    <n v="199.99"/>
  </r>
  <r>
    <s v="01/13/2024"/>
    <s v="VIP"/>
    <s v="EARLYBIRD"/>
    <s v="TikTok"/>
    <n v="299.99"/>
    <n v="1"/>
    <s v="Completed"/>
    <x v="12"/>
    <x v="2"/>
    <m/>
    <m/>
    <m/>
    <m/>
    <m/>
    <n v="0"/>
    <n v="0"/>
    <n v="0"/>
    <n v="299.99"/>
  </r>
  <r>
    <s v="01/13/2024"/>
    <s v="GA"/>
    <s v="SOUNDCLUB"/>
    <s v="Spotify"/>
    <n v="179.99"/>
    <n v="1"/>
    <s v="Completed"/>
    <x v="12"/>
    <x v="3"/>
    <m/>
    <m/>
    <m/>
    <m/>
    <m/>
    <n v="0"/>
    <n v="0"/>
    <n v="0"/>
    <n v="179.99"/>
  </r>
  <r>
    <s v="01/13/2024"/>
    <s v="GA"/>
    <s v="EARLYBIRD"/>
    <s v="Spotify"/>
    <n v="149.99"/>
    <n v="2"/>
    <s v="Completed"/>
    <x v="12"/>
    <x v="3"/>
    <m/>
    <m/>
    <m/>
    <m/>
    <m/>
    <n v="0"/>
    <n v="0"/>
    <n v="0"/>
    <n v="299.98"/>
  </r>
  <r>
    <s v="01/13/2024"/>
    <s v="GA"/>
    <s v="EARLYBIRD"/>
    <s v="Spotify"/>
    <n v="187.49"/>
    <n v="3"/>
    <s v="Completed"/>
    <x v="12"/>
    <x v="3"/>
    <m/>
    <m/>
    <m/>
    <m/>
    <m/>
    <n v="0"/>
    <n v="0"/>
    <n v="0"/>
    <n v="562.47"/>
  </r>
  <r>
    <s v="01/13/2024"/>
    <s v="GA"/>
    <s v="SOUNDCLUB"/>
    <s v="Instagram"/>
    <n v="179.99"/>
    <n v="3"/>
    <s v="Completed"/>
    <x v="12"/>
    <x v="0"/>
    <m/>
    <m/>
    <m/>
    <m/>
    <m/>
    <n v="0"/>
    <n v="0"/>
    <n v="0"/>
    <n v="539.97"/>
  </r>
  <r>
    <s v="01/13/2024"/>
    <s v="GA"/>
    <s v="VIBES24"/>
    <s v="Instagram"/>
    <n v="169.99"/>
    <n v="2"/>
    <s v="Completed"/>
    <x v="12"/>
    <x v="0"/>
    <m/>
    <m/>
    <m/>
    <m/>
    <m/>
    <n v="0"/>
    <n v="0"/>
    <n v="0"/>
    <n v="339.98"/>
  </r>
  <r>
    <s v="01/13/2024"/>
    <s v="GA"/>
    <s v="CAMPLIFE"/>
    <s v="Spotify"/>
    <n v="169.99"/>
    <n v="1"/>
    <s v="Completed"/>
    <x v="12"/>
    <x v="3"/>
    <m/>
    <m/>
    <m/>
    <m/>
    <m/>
    <n v="0"/>
    <n v="0"/>
    <n v="0"/>
    <n v="169.99"/>
  </r>
  <r>
    <s v="01/13/2024"/>
    <s v="GA"/>
    <s v="EARLYBIRD"/>
    <s v="TikTok"/>
    <n v="149.99"/>
    <n v="4"/>
    <s v="Completed"/>
    <x v="12"/>
    <x v="2"/>
    <m/>
    <m/>
    <m/>
    <m/>
    <m/>
    <n v="0"/>
    <n v="0"/>
    <n v="0"/>
    <n v="599.96"/>
  </r>
  <r>
    <s v="01/13/2024"/>
    <s v="GA"/>
    <s v="EARLYBIRD"/>
    <s v="Blog"/>
    <n v="149.99"/>
    <n v="4"/>
    <s v="Completed"/>
    <x v="12"/>
    <x v="1"/>
    <s v="blog_promo"/>
    <n v="539.1"/>
    <n v="34629"/>
    <n v="599"/>
    <s v="texas"/>
    <n v="1.7297640705766844E-2"/>
    <n v="0.9"/>
    <n v="6.6777963272120202E-3"/>
    <n v="599.96"/>
  </r>
  <r>
    <s v="01/13/2024"/>
    <s v="GA"/>
    <s v="VIBES24"/>
    <s v="Instagram"/>
    <n v="169.99"/>
    <n v="1"/>
    <s v="Completed"/>
    <x v="12"/>
    <x v="0"/>
    <m/>
    <m/>
    <m/>
    <m/>
    <m/>
    <n v="0"/>
    <n v="0"/>
    <n v="0"/>
    <n v="169.99"/>
  </r>
  <r>
    <s v="01/13/2024"/>
    <s v="GA"/>
    <s v="VIBES24"/>
    <s v="Instagram"/>
    <n v="169.99"/>
    <n v="2"/>
    <s v="Completed"/>
    <x v="12"/>
    <x v="0"/>
    <m/>
    <m/>
    <m/>
    <m/>
    <m/>
    <n v="0"/>
    <n v="0"/>
    <n v="0"/>
    <n v="339.98"/>
  </r>
  <r>
    <s v="01/13/2024"/>
    <s v="GA"/>
    <s v="EARLYBIRD"/>
    <s v="TikTok"/>
    <n v="187.49"/>
    <n v="4"/>
    <s v="Completed"/>
    <x v="12"/>
    <x v="2"/>
    <m/>
    <m/>
    <m/>
    <m/>
    <m/>
    <n v="0"/>
    <n v="0"/>
    <n v="0"/>
    <n v="749.96"/>
  </r>
  <r>
    <s v="01/13/2024"/>
    <s v="GA"/>
    <m/>
    <s v="Instagram"/>
    <n v="199.99"/>
    <n v="1"/>
    <s v="Completed"/>
    <x v="12"/>
    <x v="0"/>
    <m/>
    <m/>
    <m/>
    <m/>
    <m/>
    <n v="0"/>
    <n v="0"/>
    <n v="0"/>
    <n v="199.99"/>
  </r>
  <r>
    <s v="01/13/2024"/>
    <s v="GA"/>
    <s v="EARLYBIRD"/>
    <s v="Blog"/>
    <n v="187.49"/>
    <n v="4"/>
    <s v="Completed"/>
    <x v="12"/>
    <x v="1"/>
    <s v="blog_promo"/>
    <n v="539.1"/>
    <n v="34629"/>
    <n v="599"/>
    <s v="texas"/>
    <n v="1.7297640705766844E-2"/>
    <n v="0.9"/>
    <n v="6.6777963272120202E-3"/>
    <n v="749.96"/>
  </r>
  <r>
    <s v="01/13/2024"/>
    <s v="GA"/>
    <s v="EARLYBIRD"/>
    <s v="Instagram"/>
    <n v="149.99"/>
    <n v="1"/>
    <s v="Completed"/>
    <x v="12"/>
    <x v="0"/>
    <m/>
    <m/>
    <m/>
    <m/>
    <m/>
    <n v="0"/>
    <n v="0"/>
    <n v="0"/>
    <n v="149.99"/>
  </r>
  <r>
    <s v="01/13/2024"/>
    <s v="GA"/>
    <s v="VIBES24"/>
    <s v="TikTok"/>
    <n v="169.99"/>
    <n v="1"/>
    <s v="Completed"/>
    <x v="12"/>
    <x v="2"/>
    <m/>
    <m/>
    <m/>
    <m/>
    <m/>
    <n v="0"/>
    <n v="0"/>
    <n v="0"/>
    <n v="169.99"/>
  </r>
  <r>
    <s v="01/13/2024"/>
    <s v="GA"/>
    <s v="SOUNDCLUB"/>
    <s v="Spotify"/>
    <n v="179.99"/>
    <n v="1"/>
    <s v="Completed"/>
    <x v="12"/>
    <x v="3"/>
    <m/>
    <m/>
    <m/>
    <m/>
    <m/>
    <n v="0"/>
    <n v="0"/>
    <n v="0"/>
    <n v="179.99"/>
  </r>
  <r>
    <s v="01/13/2024"/>
    <s v="GA"/>
    <s v="EARLYBIRD"/>
    <s v="Instagram"/>
    <n v="149.99"/>
    <n v="1"/>
    <s v="Completed"/>
    <x v="12"/>
    <x v="0"/>
    <m/>
    <m/>
    <m/>
    <m/>
    <m/>
    <n v="0"/>
    <n v="0"/>
    <n v="0"/>
    <n v="149.99"/>
  </r>
  <r>
    <s v="01/13/2024"/>
    <s v="GA"/>
    <s v="SOUNDCLUB"/>
    <s v="Instagram"/>
    <n v="179.99"/>
    <n v="1"/>
    <s v="Completed"/>
    <x v="12"/>
    <x v="0"/>
    <m/>
    <m/>
    <m/>
    <m/>
    <m/>
    <n v="0"/>
    <n v="0"/>
    <n v="0"/>
    <n v="179.99"/>
  </r>
  <r>
    <s v="01/13/2024"/>
    <s v="GA"/>
    <s v="EARLYBIRD"/>
    <s v="Spotify"/>
    <n v="149.99"/>
    <n v="1"/>
    <s v="Completed"/>
    <x v="12"/>
    <x v="3"/>
    <m/>
    <m/>
    <m/>
    <m/>
    <m/>
    <n v="0"/>
    <n v="0"/>
    <n v="0"/>
    <n v="149.99"/>
  </r>
  <r>
    <s v="01/13/2024"/>
    <s v="GA"/>
    <s v="STUDENT24"/>
    <s v="TikTok"/>
    <n v="199.99"/>
    <n v="1"/>
    <s v="Completed"/>
    <x v="12"/>
    <x v="2"/>
    <m/>
    <m/>
    <m/>
    <m/>
    <m/>
    <n v="0"/>
    <n v="0"/>
    <n v="0"/>
    <n v="199.99"/>
  </r>
  <r>
    <s v="01/13/2024"/>
    <s v="GA"/>
    <s v="EARLYBIRD"/>
    <s v="Instagram"/>
    <n v="187.49"/>
    <n v="2"/>
    <s v="Completed"/>
    <x v="12"/>
    <x v="0"/>
    <m/>
    <m/>
    <m/>
    <m/>
    <m/>
    <n v="0"/>
    <n v="0"/>
    <n v="0"/>
    <n v="374.98"/>
  </r>
  <r>
    <s v="01/13/2024"/>
    <s v="VIP"/>
    <s v="SOUNDCLUB"/>
    <s v="TikTok"/>
    <n v="359.99"/>
    <n v="1"/>
    <s v="Completed"/>
    <x v="12"/>
    <x v="2"/>
    <m/>
    <m/>
    <m/>
    <m/>
    <m/>
    <n v="0"/>
    <n v="0"/>
    <n v="0"/>
    <n v="359.99"/>
  </r>
  <r>
    <s v="01/13/2024"/>
    <s v="GA"/>
    <s v="EARLYBIRD"/>
    <s v="Instagram"/>
    <n v="187.49"/>
    <n v="1"/>
    <s v="Completed"/>
    <x v="12"/>
    <x v="0"/>
    <m/>
    <m/>
    <m/>
    <m/>
    <m/>
    <n v="0"/>
    <n v="0"/>
    <n v="0"/>
    <n v="187.49"/>
  </r>
  <r>
    <s v="01/13/2024"/>
    <s v="GA"/>
    <s v="EARLYBIRD"/>
    <s v="Instagram"/>
    <n v="149.99"/>
    <n v="1"/>
    <s v="Completed"/>
    <x v="12"/>
    <x v="0"/>
    <m/>
    <m/>
    <m/>
    <m/>
    <m/>
    <n v="0"/>
    <n v="0"/>
    <n v="0"/>
    <n v="149.99"/>
  </r>
  <r>
    <s v="01/13/2024"/>
    <s v="GA"/>
    <s v="EARLYBIRD"/>
    <s v="Spotify"/>
    <n v="149.99"/>
    <n v="1"/>
    <s v="Completed"/>
    <x v="12"/>
    <x v="3"/>
    <m/>
    <m/>
    <m/>
    <m/>
    <m/>
    <n v="0"/>
    <n v="0"/>
    <n v="0"/>
    <n v="149.99"/>
  </r>
  <r>
    <s v="01/13/2024"/>
    <s v="GA"/>
    <s v="EARLYBIRD"/>
    <s v="Instagram"/>
    <n v="187.49"/>
    <n v="3"/>
    <s v="Completed"/>
    <x v="12"/>
    <x v="0"/>
    <m/>
    <m/>
    <m/>
    <m/>
    <m/>
    <n v="0"/>
    <n v="0"/>
    <n v="0"/>
    <n v="562.47"/>
  </r>
  <r>
    <s v="01/13/2024"/>
    <s v="GA"/>
    <s v="SOUNDCLUB"/>
    <s v="TikTok"/>
    <n v="179.99"/>
    <n v="1"/>
    <s v="Completed"/>
    <x v="12"/>
    <x v="2"/>
    <m/>
    <m/>
    <m/>
    <m/>
    <m/>
    <n v="0"/>
    <n v="0"/>
    <n v="0"/>
    <n v="179.99"/>
  </r>
  <r>
    <s v="01/13/2024"/>
    <s v="GA"/>
    <s v="EARLYBIRD"/>
    <s v="Instagram"/>
    <n v="149.99"/>
    <n v="1"/>
    <s v="Completed"/>
    <x v="12"/>
    <x v="0"/>
    <m/>
    <m/>
    <m/>
    <m/>
    <m/>
    <n v="0"/>
    <n v="0"/>
    <n v="0"/>
    <n v="149.99"/>
  </r>
  <r>
    <s v="01/13/2024"/>
    <s v="VIP"/>
    <s v="VIBES24"/>
    <s v="Instagram"/>
    <n v="339.99"/>
    <n v="1"/>
    <s v="Completed"/>
    <x v="12"/>
    <x v="0"/>
    <m/>
    <m/>
    <m/>
    <m/>
    <m/>
    <n v="0"/>
    <n v="0"/>
    <n v="0"/>
    <n v="339.99"/>
  </r>
  <r>
    <s v="01/13/2024"/>
    <s v="GA"/>
    <s v="CAMPLIFE"/>
    <s v="Spotify"/>
    <n v="169.99"/>
    <n v="1"/>
    <s v="Completed"/>
    <x v="12"/>
    <x v="3"/>
    <m/>
    <m/>
    <m/>
    <m/>
    <m/>
    <n v="0"/>
    <n v="0"/>
    <n v="0"/>
    <n v="169.99"/>
  </r>
  <r>
    <s v="01/13/2024"/>
    <s v="VIP"/>
    <s v="VIBES24"/>
    <s v="Instagram"/>
    <n v="339.99"/>
    <n v="1"/>
    <s v="Completed"/>
    <x v="12"/>
    <x v="0"/>
    <m/>
    <m/>
    <m/>
    <m/>
    <m/>
    <n v="0"/>
    <n v="0"/>
    <n v="0"/>
    <n v="339.99"/>
  </r>
  <r>
    <s v="01/13/2024"/>
    <s v="GA"/>
    <s v="EARLYBIRD"/>
    <s v="Instagram"/>
    <n v="149.99"/>
    <n v="3"/>
    <s v="Completed"/>
    <x v="12"/>
    <x v="0"/>
    <m/>
    <m/>
    <m/>
    <m/>
    <m/>
    <n v="0"/>
    <n v="0"/>
    <n v="0"/>
    <n v="449.97"/>
  </r>
  <r>
    <s v="01/13/2024"/>
    <s v="GA"/>
    <m/>
    <s v="Spotify"/>
    <n v="199.99"/>
    <n v="1"/>
    <s v="Completed"/>
    <x v="12"/>
    <x v="3"/>
    <m/>
    <m/>
    <m/>
    <m/>
    <m/>
    <n v="0"/>
    <n v="0"/>
    <n v="0"/>
    <n v="199.99"/>
  </r>
  <r>
    <s v="01/13/2024"/>
    <s v="GA"/>
    <s v="STUDENT24"/>
    <s v="Blog"/>
    <n v="159.99"/>
    <n v="4"/>
    <s v="Completed"/>
    <x v="12"/>
    <x v="1"/>
    <s v="blog_promo"/>
    <n v="539.1"/>
    <n v="34629"/>
    <n v="599"/>
    <s v="texas"/>
    <n v="1.7297640705766844E-2"/>
    <n v="0.9"/>
    <n v="6.6777963272120202E-3"/>
    <n v="639.96"/>
  </r>
  <r>
    <s v="01/13/2024"/>
    <s v="GA"/>
    <s v="STUDENT24"/>
    <s v="TikTok"/>
    <n v="199.99"/>
    <n v="1"/>
    <s v="Completed"/>
    <x v="12"/>
    <x v="2"/>
    <m/>
    <m/>
    <m/>
    <m/>
    <m/>
    <n v="0"/>
    <n v="0"/>
    <n v="0"/>
    <n v="199.99"/>
  </r>
  <r>
    <s v="01/13/2024"/>
    <m/>
    <s v="CAMPLIFE"/>
    <s v="Spotify"/>
    <n v="169.99"/>
    <n v="1"/>
    <s v="Completed"/>
    <x v="12"/>
    <x v="3"/>
    <m/>
    <m/>
    <m/>
    <m/>
    <m/>
    <n v="0"/>
    <n v="0"/>
    <n v="0"/>
    <n v="169.99"/>
  </r>
  <r>
    <s v="01/13/2024"/>
    <s v="GA"/>
    <s v="VIBES24"/>
    <s v="TikTok"/>
    <n v="169.99"/>
    <n v="2"/>
    <s v="Completed"/>
    <x v="12"/>
    <x v="2"/>
    <m/>
    <m/>
    <m/>
    <m/>
    <m/>
    <n v="0"/>
    <n v="0"/>
    <n v="0"/>
    <n v="339.98"/>
  </r>
  <r>
    <s v="01/13/2024"/>
    <s v="GA"/>
    <s v="EARLYBIRD"/>
    <s v="Blog"/>
    <n v="187.49"/>
    <n v="1"/>
    <s v="Completed"/>
    <x v="12"/>
    <x v="1"/>
    <s v="blog_promo"/>
    <n v="539.1"/>
    <n v="34629"/>
    <n v="599"/>
    <s v="texas"/>
    <n v="1.7297640705766844E-2"/>
    <n v="0.9"/>
    <n v="1.6694490818030051E-3"/>
    <n v="187.49"/>
  </r>
  <r>
    <s v="01/13/2024"/>
    <s v="VIP"/>
    <s v="EARLYBIRD"/>
    <s v="Spotify"/>
    <n v="299.99"/>
    <n v="2"/>
    <s v="Completed"/>
    <x v="12"/>
    <x v="3"/>
    <m/>
    <m/>
    <m/>
    <m/>
    <m/>
    <n v="0"/>
    <n v="0"/>
    <n v="0"/>
    <n v="599.98"/>
  </r>
  <r>
    <s v="01/13/2024"/>
    <s v="VIP"/>
    <s v="EARLYBIRD"/>
    <s v="Blog"/>
    <n v="299.99"/>
    <n v="3"/>
    <s v="Completed"/>
    <x v="12"/>
    <x v="1"/>
    <s v="blog_promo"/>
    <n v="539.1"/>
    <n v="34629"/>
    <n v="599"/>
    <s v="texas"/>
    <n v="1.7297640705766844E-2"/>
    <n v="0.9"/>
    <n v="5.008347245409015E-3"/>
    <n v="899.97"/>
  </r>
  <r>
    <s v="01/13/2024"/>
    <s v="GA"/>
    <s v="EARLYBIRD"/>
    <s v="Blog"/>
    <n v="149.99"/>
    <n v="2"/>
    <s v="Completed"/>
    <x v="12"/>
    <x v="1"/>
    <s v="blog_promo"/>
    <n v="539.1"/>
    <n v="34629"/>
    <n v="599"/>
    <s v="texas"/>
    <n v="1.7297640705766844E-2"/>
    <n v="0.9"/>
    <n v="3.3388981636060101E-3"/>
    <n v="299.98"/>
  </r>
  <r>
    <s v="01/13/2024"/>
    <s v="GA"/>
    <s v="EARLYBIRD"/>
    <s v="TikTok"/>
    <n v="149.99"/>
    <n v="1"/>
    <s v="Completed"/>
    <x v="12"/>
    <x v="2"/>
    <m/>
    <m/>
    <m/>
    <m/>
    <m/>
    <n v="0"/>
    <n v="0"/>
    <n v="0"/>
    <n v="149.99"/>
  </r>
  <r>
    <s v="01/13/2024"/>
    <s v="VIP"/>
    <s v="STUDENT24"/>
    <s v="Spotify"/>
    <n v="319.99"/>
    <n v="2"/>
    <s v="Completed"/>
    <x v="12"/>
    <x v="3"/>
    <m/>
    <m/>
    <m/>
    <m/>
    <m/>
    <n v="0"/>
    <n v="0"/>
    <n v="0"/>
    <n v="639.98"/>
  </r>
  <r>
    <s v="01/13/2024"/>
    <s v="GA"/>
    <s v="EARLYBIRD"/>
    <s v="Spotify"/>
    <n v="149.99"/>
    <n v="1"/>
    <s v="Completed"/>
    <x v="12"/>
    <x v="3"/>
    <m/>
    <m/>
    <m/>
    <m/>
    <m/>
    <n v="0"/>
    <n v="0"/>
    <n v="0"/>
    <n v="149.99"/>
  </r>
  <r>
    <s v="01/13/2024"/>
    <s v="GA"/>
    <s v="EARLYBIRD"/>
    <s v="TikTok"/>
    <n v="149.99"/>
    <n v="2"/>
    <s v="Completed"/>
    <x v="12"/>
    <x v="2"/>
    <m/>
    <m/>
    <m/>
    <m/>
    <m/>
    <n v="0"/>
    <n v="0"/>
    <n v="0"/>
    <n v="299.98"/>
  </r>
  <r>
    <s v="01/13/2024"/>
    <s v="GA"/>
    <s v="EARLYBIRD"/>
    <s v="Instagram"/>
    <n v="187.49"/>
    <n v="1"/>
    <s v="Completed"/>
    <x v="12"/>
    <x v="0"/>
    <m/>
    <m/>
    <m/>
    <m/>
    <m/>
    <n v="0"/>
    <n v="0"/>
    <n v="0"/>
    <n v="187.49"/>
  </r>
  <r>
    <s v="01/13/2024"/>
    <s v="GA"/>
    <s v="STUDENT24"/>
    <s v="Spotify"/>
    <n v="159.99"/>
    <n v="1"/>
    <s v="Completed"/>
    <x v="12"/>
    <x v="3"/>
    <m/>
    <m/>
    <m/>
    <m/>
    <m/>
    <n v="0"/>
    <n v="0"/>
    <n v="0"/>
    <n v="159.99"/>
  </r>
  <r>
    <s v="01/13/2024"/>
    <s v="VIP"/>
    <s v="VIBES24"/>
    <s v="Blog"/>
    <n v="339.99"/>
    <n v="1"/>
    <s v="Completed"/>
    <x v="12"/>
    <x v="1"/>
    <s v="blog_promo"/>
    <n v="539.1"/>
    <n v="34629"/>
    <n v="599"/>
    <s v="texas"/>
    <n v="1.7297640705766844E-2"/>
    <n v="0.9"/>
    <n v="1.6694490818030051E-3"/>
    <n v="339.99"/>
  </r>
  <r>
    <s v="01/13/2024"/>
    <s v="VIP"/>
    <s v="EARLYBIRD"/>
    <s v="Blog"/>
    <n v="299.99"/>
    <n v="1"/>
    <s v="Completed"/>
    <x v="12"/>
    <x v="1"/>
    <s v="blog_promo"/>
    <n v="539.1"/>
    <n v="34629"/>
    <n v="599"/>
    <s v="texas"/>
    <n v="1.7297640705766844E-2"/>
    <n v="0.9"/>
    <n v="1.6694490818030051E-3"/>
    <n v="299.99"/>
  </r>
  <r>
    <s v="01/13/2024"/>
    <s v="GA"/>
    <s v="VIBES24"/>
    <s v="Spotify"/>
    <n v="212.49"/>
    <n v="1"/>
    <s v="Completed"/>
    <x v="12"/>
    <x v="3"/>
    <m/>
    <m/>
    <m/>
    <m/>
    <m/>
    <n v="0"/>
    <n v="0"/>
    <n v="0"/>
    <n v="212.49"/>
  </r>
  <r>
    <s v="01/13/2024"/>
    <s v="GA"/>
    <s v="VIBES24"/>
    <s v="Blog"/>
    <n v="212.49"/>
    <n v="1"/>
    <s v="Completed"/>
    <x v="12"/>
    <x v="1"/>
    <s v="blog_promo"/>
    <n v="539.1"/>
    <n v="34629"/>
    <n v="599"/>
    <s v="texas"/>
    <n v="1.7297640705766844E-2"/>
    <n v="0.9"/>
    <n v="1.6694490818030051E-3"/>
    <n v="212.49"/>
  </r>
  <r>
    <s v="01/13/2024"/>
    <s v="GA"/>
    <s v="EARLYBIRD"/>
    <s v="Instagram"/>
    <n v="187.49"/>
    <n v="1"/>
    <s v="Completed"/>
    <x v="12"/>
    <x v="0"/>
    <m/>
    <m/>
    <m/>
    <m/>
    <m/>
    <n v="0"/>
    <n v="0"/>
    <n v="0"/>
    <n v="187.49"/>
  </r>
  <r>
    <s v="01/13/2024"/>
    <s v="GA"/>
    <s v="VIBES24"/>
    <s v="Spotify"/>
    <n v="169.99"/>
    <n v="2"/>
    <s v="Completed"/>
    <x v="12"/>
    <x v="3"/>
    <m/>
    <m/>
    <m/>
    <m/>
    <m/>
    <n v="0"/>
    <n v="0"/>
    <n v="0"/>
    <n v="339.98"/>
  </r>
  <r>
    <s v="01/13/2024"/>
    <s v="GA"/>
    <s v="EARLYBIRD"/>
    <s v="Instagram"/>
    <n v="149.99"/>
    <n v="1"/>
    <s v="Completed"/>
    <x v="12"/>
    <x v="0"/>
    <m/>
    <m/>
    <m/>
    <m/>
    <m/>
    <n v="0"/>
    <n v="0"/>
    <n v="0"/>
    <n v="149.99"/>
  </r>
  <r>
    <s v="01/13/2024"/>
    <s v="GA"/>
    <s v="VIBES24"/>
    <s v="Spotify"/>
    <n v="169.99"/>
    <n v="1"/>
    <s v="Completed"/>
    <x v="12"/>
    <x v="3"/>
    <m/>
    <m/>
    <m/>
    <m/>
    <m/>
    <n v="0"/>
    <n v="0"/>
    <n v="0"/>
    <n v="169.99"/>
  </r>
  <r>
    <s v="01/13/2024"/>
    <s v="GA"/>
    <s v="EARLYBIRD"/>
    <s v="Spotify"/>
    <n v="149.99"/>
    <n v="1"/>
    <s v="Completed"/>
    <x v="12"/>
    <x v="3"/>
    <m/>
    <m/>
    <m/>
    <m/>
    <m/>
    <n v="0"/>
    <n v="0"/>
    <n v="0"/>
    <n v="149.99"/>
  </r>
  <r>
    <s v="01/13/2024"/>
    <s v="GA"/>
    <s v="EARLYBIRD"/>
    <s v="Blog"/>
    <n v="187.49"/>
    <n v="1"/>
    <s v="Completed"/>
    <x v="12"/>
    <x v="1"/>
    <s v="blog_promo"/>
    <n v="539.1"/>
    <n v="34629"/>
    <n v="599"/>
    <s v="texas"/>
    <n v="1.7297640705766844E-2"/>
    <n v="0.9"/>
    <n v="1.6694490818030051E-3"/>
    <n v="187.49"/>
  </r>
  <r>
    <s v="01/13/2024"/>
    <s v="GA"/>
    <s v="EARLYBIRD"/>
    <s v="Blog"/>
    <n v="187.49"/>
    <n v="1"/>
    <s v="Completed"/>
    <x v="12"/>
    <x v="1"/>
    <s v="blog_promo"/>
    <n v="539.1"/>
    <n v="34629"/>
    <n v="599"/>
    <s v="texas"/>
    <n v="1.7297640705766844E-2"/>
    <n v="0.9"/>
    <n v="1.6694490818030051E-3"/>
    <n v="187.49"/>
  </r>
  <r>
    <s v="01/13/2024"/>
    <s v="GA"/>
    <s v="EARLYBIRD"/>
    <s v="Blog"/>
    <n v="187.49"/>
    <n v="3"/>
    <s v="Completed"/>
    <x v="12"/>
    <x v="1"/>
    <s v="blog_promo"/>
    <n v="539.1"/>
    <n v="34629"/>
    <n v="599"/>
    <s v="texas"/>
    <n v="1.7297640705766844E-2"/>
    <n v="0.9"/>
    <n v="5.008347245409015E-3"/>
    <n v="562.47"/>
  </r>
  <r>
    <s v="01/13/2024"/>
    <s v="GA"/>
    <s v="EARLYBIRD"/>
    <s v="Spotify"/>
    <n v="149.99"/>
    <n v="1"/>
    <s v="Completed"/>
    <x v="12"/>
    <x v="3"/>
    <m/>
    <m/>
    <m/>
    <m/>
    <m/>
    <n v="0"/>
    <n v="0"/>
    <n v="0"/>
    <n v="149.99"/>
  </r>
  <r>
    <s v="01/13/2024"/>
    <s v="GA"/>
    <s v="EARLYBIRD"/>
    <s v="Blog"/>
    <n v="149.99"/>
    <n v="1"/>
    <s v="Completed"/>
    <x v="12"/>
    <x v="1"/>
    <s v="blog_promo"/>
    <n v="539.1"/>
    <n v="34629"/>
    <n v="599"/>
    <s v="texas"/>
    <n v="1.7297640705766844E-2"/>
    <n v="0.9"/>
    <n v="1.6694490818030051E-3"/>
    <n v="149.99"/>
  </r>
  <r>
    <s v="01/13/2024"/>
    <s v="GA"/>
    <s v="CAMPLIFE"/>
    <s v="Spotify"/>
    <n v="212.49"/>
    <n v="3"/>
    <s v="Completed"/>
    <x v="12"/>
    <x v="3"/>
    <m/>
    <m/>
    <m/>
    <m/>
    <m/>
    <n v="0"/>
    <n v="0"/>
    <n v="0"/>
    <n v="637.47"/>
  </r>
  <r>
    <s v="01/13/2024"/>
    <s v="GA"/>
    <s v="EARLYBIRD"/>
    <s v="TikTok"/>
    <n v="149.99"/>
    <n v="1"/>
    <s v="Completed"/>
    <x v="12"/>
    <x v="2"/>
    <m/>
    <m/>
    <m/>
    <m/>
    <m/>
    <n v="0"/>
    <n v="0"/>
    <n v="0"/>
    <n v="149.99"/>
  </r>
  <r>
    <s v="01/13/2024"/>
    <s v="GA"/>
    <s v="EARLYBIRD"/>
    <s v="Blog"/>
    <n v="187.49"/>
    <n v="1"/>
    <s v="Completed"/>
    <x v="12"/>
    <x v="1"/>
    <s v="blog_promo"/>
    <n v="539.1"/>
    <n v="34629"/>
    <n v="599"/>
    <s v="texas"/>
    <n v="1.7297640705766844E-2"/>
    <n v="0.9"/>
    <n v="1.6694490818030051E-3"/>
    <n v="187.49"/>
  </r>
  <r>
    <s v="01/13/2024"/>
    <s v="GA"/>
    <s v="EARLYBIRD"/>
    <s v="TikTok"/>
    <n v="149.99"/>
    <n v="3"/>
    <s v="Completed"/>
    <x v="12"/>
    <x v="2"/>
    <m/>
    <m/>
    <m/>
    <m/>
    <m/>
    <n v="0"/>
    <n v="0"/>
    <n v="0"/>
    <n v="449.97"/>
  </r>
  <r>
    <s v="01/13/2024"/>
    <s v="VIP"/>
    <s v="SOUNDCLUB"/>
    <s v="Instagram"/>
    <n v="359.99"/>
    <n v="3"/>
    <s v="Completed"/>
    <x v="12"/>
    <x v="0"/>
    <m/>
    <m/>
    <m/>
    <m/>
    <m/>
    <n v="0"/>
    <n v="0"/>
    <n v="0"/>
    <n v="1079.97"/>
  </r>
  <r>
    <s v="01/13/2024"/>
    <s v="GA"/>
    <s v="STUDENT24"/>
    <s v="Blog"/>
    <n v="199.99"/>
    <n v="3"/>
    <s v="Completed"/>
    <x v="12"/>
    <x v="1"/>
    <s v="blog_promo"/>
    <n v="539.1"/>
    <n v="34629"/>
    <n v="599"/>
    <s v="texas"/>
    <n v="1.7297640705766844E-2"/>
    <n v="0.9"/>
    <n v="5.008347245409015E-3"/>
    <n v="599.97"/>
  </r>
  <r>
    <s v="01/13/2024"/>
    <s v="GA"/>
    <s v="SOUNDCLUB"/>
    <s v="TikTok"/>
    <n v="179.99"/>
    <n v="1"/>
    <s v="Completed"/>
    <x v="12"/>
    <x v="2"/>
    <m/>
    <m/>
    <m/>
    <m/>
    <m/>
    <n v="0"/>
    <n v="0"/>
    <n v="0"/>
    <n v="179.99"/>
  </r>
  <r>
    <s v="01/13/2024"/>
    <s v="GA"/>
    <s v="EARLYBIRD"/>
    <s v="Instagram"/>
    <n v="149.99"/>
    <n v="1"/>
    <s v="Completed"/>
    <x v="12"/>
    <x v="0"/>
    <m/>
    <m/>
    <m/>
    <m/>
    <m/>
    <n v="0"/>
    <n v="0"/>
    <n v="0"/>
    <n v="149.99"/>
  </r>
  <r>
    <s v="01/13/2024"/>
    <s v="GA"/>
    <s v="VIBES24"/>
    <s v="Instagram"/>
    <n v="212.49"/>
    <n v="1"/>
    <s v="Completed"/>
    <x v="12"/>
    <x v="0"/>
    <m/>
    <m/>
    <m/>
    <m/>
    <m/>
    <n v="0"/>
    <n v="0"/>
    <n v="0"/>
    <n v="212.49"/>
  </r>
  <r>
    <s v="01/13/2024"/>
    <m/>
    <s v="EARLYBIRD"/>
    <s v="Instagram"/>
    <n v="149.99"/>
    <n v="1"/>
    <s v="Completed"/>
    <x v="12"/>
    <x v="0"/>
    <m/>
    <m/>
    <m/>
    <m/>
    <m/>
    <n v="0"/>
    <n v="0"/>
    <n v="0"/>
    <n v="149.99"/>
  </r>
  <r>
    <s v="01/13/2024"/>
    <s v="GA"/>
    <s v="SOUNDCLUB"/>
    <s v="Spotify"/>
    <n v="179.99"/>
    <n v="1"/>
    <s v="Completed"/>
    <x v="12"/>
    <x v="3"/>
    <m/>
    <m/>
    <m/>
    <m/>
    <m/>
    <n v="0"/>
    <n v="0"/>
    <n v="0"/>
    <n v="179.99"/>
  </r>
  <r>
    <s v="01/13/2024"/>
    <s v="GA"/>
    <s v="VIBES24"/>
    <s v="TikTok"/>
    <n v="212.49"/>
    <n v="2"/>
    <s v="Completed"/>
    <x v="12"/>
    <x v="2"/>
    <m/>
    <m/>
    <m/>
    <m/>
    <m/>
    <n v="0"/>
    <n v="0"/>
    <n v="0"/>
    <n v="424.98"/>
  </r>
  <r>
    <s v="01/13/2024"/>
    <s v="GA"/>
    <s v="CAMPLIFE"/>
    <s v="Instagram"/>
    <n v="169.99"/>
    <n v="2"/>
    <s v="Completed"/>
    <x v="12"/>
    <x v="0"/>
    <m/>
    <m/>
    <m/>
    <m/>
    <m/>
    <n v="0"/>
    <n v="0"/>
    <n v="0"/>
    <n v="339.98"/>
  </r>
  <r>
    <s v="01/13/2024"/>
    <s v="GA"/>
    <s v="VIBES24"/>
    <s v="Instagram"/>
    <n v="169.99"/>
    <n v="1"/>
    <s v="Completed"/>
    <x v="12"/>
    <x v="0"/>
    <m/>
    <m/>
    <m/>
    <m/>
    <m/>
    <n v="0"/>
    <n v="0"/>
    <n v="0"/>
    <n v="169.99"/>
  </r>
  <r>
    <s v="01/13/2024"/>
    <s v="GA"/>
    <s v="STUDENT24"/>
    <s v="TikTok"/>
    <n v="199.99"/>
    <n v="1"/>
    <s v="Completed"/>
    <x v="12"/>
    <x v="2"/>
    <m/>
    <m/>
    <m/>
    <m/>
    <m/>
    <n v="0"/>
    <n v="0"/>
    <n v="0"/>
    <n v="199.99"/>
  </r>
  <r>
    <s v="01/13/2024"/>
    <s v="GA"/>
    <s v="none"/>
    <s v="Instagram"/>
    <n v="249.99"/>
    <n v="1"/>
    <s v="Completed"/>
    <x v="12"/>
    <x v="0"/>
    <m/>
    <m/>
    <m/>
    <m/>
    <m/>
    <n v="0"/>
    <n v="0"/>
    <n v="0"/>
    <n v="249.99"/>
  </r>
  <r>
    <s v="01/13/2024"/>
    <s v="GA"/>
    <s v="EARLYBIRD"/>
    <s v="Instagram"/>
    <n v="149.99"/>
    <n v="2"/>
    <s v="Completed"/>
    <x v="12"/>
    <x v="0"/>
    <m/>
    <m/>
    <m/>
    <m/>
    <m/>
    <n v="0"/>
    <n v="0"/>
    <n v="0"/>
    <n v="299.98"/>
  </r>
  <r>
    <s v="01/13/2024"/>
    <s v="GA"/>
    <s v="VIBES24"/>
    <s v="Instagram"/>
    <n v="169.99"/>
    <n v="3"/>
    <s v="Completed"/>
    <x v="12"/>
    <x v="0"/>
    <m/>
    <m/>
    <m/>
    <m/>
    <m/>
    <n v="0"/>
    <n v="0"/>
    <n v="0"/>
    <n v="509.97"/>
  </r>
  <r>
    <s v="01/13/2024"/>
    <s v="VIP"/>
    <s v="EARLYBIRD"/>
    <s v="TikTok"/>
    <n v="299.99"/>
    <n v="3"/>
    <s v="Completed"/>
    <x v="12"/>
    <x v="2"/>
    <m/>
    <m/>
    <m/>
    <m/>
    <m/>
    <n v="0"/>
    <n v="0"/>
    <n v="0"/>
    <n v="899.97"/>
  </r>
  <r>
    <s v="01/13/2024"/>
    <s v="GA"/>
    <s v="EARLYBIRD"/>
    <s v="Blog"/>
    <n v="149.99"/>
    <n v="1"/>
    <s v="Completed"/>
    <x v="12"/>
    <x v="1"/>
    <s v="blog_promo"/>
    <n v="539.1"/>
    <n v="34629"/>
    <n v="599"/>
    <s v="texas"/>
    <n v="1.7297640705766844E-2"/>
    <n v="0.9"/>
    <n v="1.6694490818030051E-3"/>
    <n v="149.99"/>
  </r>
  <r>
    <s v="01/13/2024"/>
    <s v="GA"/>
    <s v="SOUNDCLUB"/>
    <s v="Blog"/>
    <n v="224.99"/>
    <n v="1"/>
    <s v="Completed"/>
    <x v="12"/>
    <x v="1"/>
    <s v="blog_promo"/>
    <n v="539.1"/>
    <n v="34629"/>
    <n v="599"/>
    <s v="texas"/>
    <n v="1.7297640705766844E-2"/>
    <n v="0.9"/>
    <n v="1.6694490818030051E-3"/>
    <n v="224.99"/>
  </r>
  <r>
    <s v="01/13/2024"/>
    <s v="GA"/>
    <s v="STUDENT24"/>
    <s v="TikTok"/>
    <n v="159.99"/>
    <n v="3"/>
    <s v="Completed"/>
    <x v="12"/>
    <x v="2"/>
    <m/>
    <m/>
    <m/>
    <m/>
    <m/>
    <n v="0"/>
    <n v="0"/>
    <n v="0"/>
    <n v="479.97"/>
  </r>
  <r>
    <s v="01/13/2024"/>
    <m/>
    <s v="EARLYBIRD"/>
    <s v="Blog"/>
    <n v="149.99"/>
    <n v="2"/>
    <s v="Completed"/>
    <x v="12"/>
    <x v="1"/>
    <s v="blog_promo"/>
    <n v="539.1"/>
    <n v="34629"/>
    <n v="599"/>
    <s v="texas"/>
    <n v="1.7297640705766844E-2"/>
    <n v="0.9"/>
    <n v="3.3388981636060101E-3"/>
    <n v="299.98"/>
  </r>
  <r>
    <s v="01/13/2024"/>
    <m/>
    <s v="EARLYBIRD"/>
    <s v="Instagram"/>
    <n v="149.99"/>
    <n v="1"/>
    <s v="Completed"/>
    <x v="12"/>
    <x v="0"/>
    <m/>
    <m/>
    <m/>
    <m/>
    <m/>
    <n v="0"/>
    <n v="0"/>
    <n v="0"/>
    <n v="149.99"/>
  </r>
  <r>
    <s v="01/13/2024"/>
    <s v="GA"/>
    <s v="CAMPLIFE"/>
    <s v="Spotify"/>
    <n v="212.49"/>
    <n v="3"/>
    <s v="Completed"/>
    <x v="12"/>
    <x v="3"/>
    <m/>
    <m/>
    <m/>
    <m/>
    <m/>
    <n v="0"/>
    <n v="0"/>
    <n v="0"/>
    <n v="637.47"/>
  </r>
  <r>
    <s v="01/13/2024"/>
    <s v="GA"/>
    <s v="SOUNDCLUB"/>
    <s v="Spotify"/>
    <n v="179.99"/>
    <n v="4"/>
    <s v="Completed"/>
    <x v="12"/>
    <x v="3"/>
    <m/>
    <m/>
    <m/>
    <m/>
    <m/>
    <n v="0"/>
    <n v="0"/>
    <n v="0"/>
    <n v="719.96"/>
  </r>
  <r>
    <s v="01/13/2024"/>
    <s v="GA"/>
    <s v="EARLYBIRD"/>
    <s v="Instagram"/>
    <n v="149.99"/>
    <n v="1"/>
    <s v="Completed"/>
    <x v="12"/>
    <x v="0"/>
    <m/>
    <m/>
    <m/>
    <m/>
    <m/>
    <n v="0"/>
    <n v="0"/>
    <n v="0"/>
    <n v="149.99"/>
  </r>
  <r>
    <s v="01/13/2024"/>
    <s v="GA"/>
    <s v="EARLYBIRD"/>
    <s v="TikTok"/>
    <n v="187.49"/>
    <n v="2"/>
    <s v="Completed"/>
    <x v="12"/>
    <x v="2"/>
    <m/>
    <m/>
    <m/>
    <m/>
    <m/>
    <n v="0"/>
    <n v="0"/>
    <n v="0"/>
    <n v="374.98"/>
  </r>
  <r>
    <s v="01/13/2024"/>
    <s v="GA"/>
    <s v="EARLYBIRD"/>
    <s v="Instagram"/>
    <n v="187.49"/>
    <n v="1"/>
    <s v="Completed"/>
    <x v="12"/>
    <x v="0"/>
    <m/>
    <m/>
    <m/>
    <m/>
    <m/>
    <n v="0"/>
    <n v="0"/>
    <n v="0"/>
    <n v="187.49"/>
  </r>
  <r>
    <s v="01/13/2024"/>
    <s v="GA"/>
    <s v="EARLYBIRD"/>
    <s v="Instagram"/>
    <n v="149.99"/>
    <n v="1"/>
    <s v="Completed"/>
    <x v="12"/>
    <x v="0"/>
    <m/>
    <m/>
    <m/>
    <m/>
    <m/>
    <n v="0"/>
    <n v="0"/>
    <n v="0"/>
    <n v="149.99"/>
  </r>
  <r>
    <s v="01/13/2024"/>
    <s v="GA"/>
    <s v="EARLYBIRD"/>
    <s v="Spotify"/>
    <n v="149.99"/>
    <n v="1"/>
    <s v="Completed"/>
    <x v="12"/>
    <x v="3"/>
    <m/>
    <m/>
    <m/>
    <m/>
    <m/>
    <n v="0"/>
    <n v="0"/>
    <n v="0"/>
    <n v="149.99"/>
  </r>
  <r>
    <s v="01/13/2024"/>
    <m/>
    <s v="EARLYBIRD"/>
    <s v="Blog"/>
    <n v="149.99"/>
    <n v="1"/>
    <s v="Completed"/>
    <x v="12"/>
    <x v="1"/>
    <s v="blog_promo"/>
    <n v="539.1"/>
    <n v="34629"/>
    <n v="599"/>
    <s v="texas"/>
    <n v="1.7297640705766844E-2"/>
    <n v="0.9"/>
    <n v="1.6694490818030051E-3"/>
    <n v="149.99"/>
  </r>
  <r>
    <s v="01/13/2024"/>
    <s v="VIP"/>
    <s v="SOUNDCLUB"/>
    <s v="TikTok"/>
    <n v="359.99"/>
    <n v="2"/>
    <s v="Completed"/>
    <x v="12"/>
    <x v="2"/>
    <m/>
    <m/>
    <m/>
    <m/>
    <m/>
    <n v="0"/>
    <n v="0"/>
    <n v="0"/>
    <n v="719.98"/>
  </r>
  <r>
    <s v="01/13/2024"/>
    <s v="GA"/>
    <s v="CAMPLIFE"/>
    <s v="Spotify"/>
    <n v="169.99"/>
    <n v="1"/>
    <s v="Completed"/>
    <x v="12"/>
    <x v="3"/>
    <m/>
    <m/>
    <m/>
    <m/>
    <m/>
    <n v="0"/>
    <n v="0"/>
    <n v="0"/>
    <n v="169.99"/>
  </r>
  <r>
    <s v="01/13/2024"/>
    <s v="GA"/>
    <s v="VIBES24"/>
    <s v="Instagram"/>
    <n v="212.49"/>
    <n v="1"/>
    <s v="Completed"/>
    <x v="12"/>
    <x v="0"/>
    <m/>
    <m/>
    <m/>
    <m/>
    <m/>
    <n v="0"/>
    <n v="0"/>
    <n v="0"/>
    <n v="212.49"/>
  </r>
  <r>
    <s v="01/13/2024"/>
    <s v="GA"/>
    <s v="EARLYBIRD"/>
    <s v="Instagram"/>
    <n v="149.99"/>
    <n v="1"/>
    <s v="Completed"/>
    <x v="12"/>
    <x v="0"/>
    <m/>
    <m/>
    <m/>
    <m/>
    <m/>
    <n v="0"/>
    <n v="0"/>
    <n v="0"/>
    <n v="149.99"/>
  </r>
  <r>
    <s v="01/13/2024"/>
    <s v="GA"/>
    <s v="STUDENT24"/>
    <s v="Instagram"/>
    <n v="159.99"/>
    <n v="1"/>
    <s v="Completed"/>
    <x v="12"/>
    <x v="0"/>
    <m/>
    <m/>
    <m/>
    <m/>
    <m/>
    <n v="0"/>
    <n v="0"/>
    <n v="0"/>
    <n v="159.99"/>
  </r>
  <r>
    <s v="01/13/2024"/>
    <s v="GA"/>
    <s v="SOUNDCLUB"/>
    <s v="Instagram"/>
    <n v="179.99"/>
    <n v="3"/>
    <s v="Completed"/>
    <x v="12"/>
    <x v="0"/>
    <m/>
    <m/>
    <m/>
    <m/>
    <m/>
    <n v="0"/>
    <n v="0"/>
    <n v="0"/>
    <n v="539.97"/>
  </r>
  <r>
    <s v="01/13/2024"/>
    <s v="GA"/>
    <s v="SOUNDCLUB"/>
    <s v="Spotify"/>
    <n v="179.99"/>
    <n v="3"/>
    <s v="Completed"/>
    <x v="12"/>
    <x v="3"/>
    <m/>
    <m/>
    <m/>
    <m/>
    <m/>
    <n v="0"/>
    <n v="0"/>
    <n v="0"/>
    <n v="539.97"/>
  </r>
  <r>
    <s v="01/13/2024"/>
    <s v="GA"/>
    <s v="EARLYBIRD"/>
    <s v="Instagram"/>
    <n v="149.99"/>
    <n v="2"/>
    <s v="Completed"/>
    <x v="12"/>
    <x v="0"/>
    <m/>
    <m/>
    <m/>
    <m/>
    <m/>
    <n v="0"/>
    <n v="0"/>
    <n v="0"/>
    <n v="299.98"/>
  </r>
  <r>
    <s v="01/13/2024"/>
    <s v="GA"/>
    <s v="CAMPLIFE"/>
    <s v="Instagram"/>
    <n v="169.99"/>
    <n v="1"/>
    <s v="Completed"/>
    <x v="12"/>
    <x v="0"/>
    <m/>
    <m/>
    <m/>
    <m/>
    <m/>
    <n v="0"/>
    <n v="0"/>
    <n v="0"/>
    <n v="169.99"/>
  </r>
  <r>
    <s v="01/13/2024"/>
    <s v="GA"/>
    <s v="VIBES24"/>
    <s v="Instagram"/>
    <n v="212.49"/>
    <n v="1"/>
    <s v="Completed"/>
    <x v="12"/>
    <x v="0"/>
    <m/>
    <m/>
    <m/>
    <m/>
    <m/>
    <n v="0"/>
    <n v="0"/>
    <n v="0"/>
    <n v="212.49"/>
  </r>
  <r>
    <s v="01/13/2024"/>
    <s v="VIP"/>
    <s v="EARLYBIRD"/>
    <s v="Spotify"/>
    <n v="299.99"/>
    <n v="2"/>
    <s v="Completed"/>
    <x v="12"/>
    <x v="3"/>
    <m/>
    <m/>
    <m/>
    <m/>
    <m/>
    <n v="0"/>
    <n v="0"/>
    <n v="0"/>
    <n v="599.98"/>
  </r>
  <r>
    <s v="01/13/2024"/>
    <s v="VIP"/>
    <s v="EARLYBIRD"/>
    <s v="Instagram"/>
    <n v="299.99"/>
    <n v="1"/>
    <s v="Completed"/>
    <x v="12"/>
    <x v="0"/>
    <m/>
    <m/>
    <m/>
    <m/>
    <m/>
    <n v="0"/>
    <n v="0"/>
    <n v="0"/>
    <n v="299.99"/>
  </r>
  <r>
    <s v="01/13/2024"/>
    <m/>
    <s v="SOUNDCLUB"/>
    <s v="Instagram"/>
    <n v="179.99"/>
    <n v="2"/>
    <s v="Completed"/>
    <x v="12"/>
    <x v="0"/>
    <m/>
    <m/>
    <m/>
    <m/>
    <m/>
    <n v="0"/>
    <n v="0"/>
    <n v="0"/>
    <n v="359.98"/>
  </r>
  <r>
    <s v="01/13/2024"/>
    <s v="GA"/>
    <s v="EARLYBIRD"/>
    <s v="TikTok"/>
    <n v="187.49"/>
    <n v="1"/>
    <s v="Completed"/>
    <x v="12"/>
    <x v="2"/>
    <m/>
    <m/>
    <m/>
    <m/>
    <m/>
    <n v="0"/>
    <n v="0"/>
    <n v="0"/>
    <n v="187.49"/>
  </r>
  <r>
    <s v="01/14/2024"/>
    <s v="GA"/>
    <s v="EARLYBIRD"/>
    <s v="Spotify"/>
    <n v="187.49"/>
    <n v="1"/>
    <s v="Completed"/>
    <x v="13"/>
    <x v="3"/>
    <s v="spotify_promo"/>
    <n v="3952.5"/>
    <n v="51192"/>
    <n v="1581"/>
    <s v="TX"/>
    <n v="3.0883731833098921E-2"/>
    <n v="2.5"/>
    <n v="6.3251106894370653E-4"/>
    <n v="187.49"/>
  </r>
  <r>
    <s v="01/14/2024"/>
    <s v="GA"/>
    <s v="EARLYBIRD"/>
    <s v="Spotify"/>
    <n v="149.99"/>
    <n v="1"/>
    <s v="Completed"/>
    <x v="13"/>
    <x v="3"/>
    <s v="spotify_promo"/>
    <n v="3952.5"/>
    <n v="51192"/>
    <n v="1581"/>
    <s v="TX"/>
    <n v="3.0883731833098921E-2"/>
    <n v="2.5"/>
    <n v="6.3251106894370653E-4"/>
    <n v="149.99"/>
  </r>
  <r>
    <s v="01/14/2024"/>
    <s v="GA"/>
    <s v="STUDENT24"/>
    <s v="Instagram"/>
    <n v="159.99"/>
    <n v="1"/>
    <s v="Completed"/>
    <x v="13"/>
    <x v="0"/>
    <m/>
    <m/>
    <m/>
    <m/>
    <m/>
    <n v="0"/>
    <n v="0"/>
    <n v="0"/>
    <n v="159.99"/>
  </r>
  <r>
    <s v="01/14/2024"/>
    <s v="GA"/>
    <s v="EARLYBIRD"/>
    <s v="TikTok"/>
    <n v="149.99"/>
    <n v="1"/>
    <s v="Completed"/>
    <x v="13"/>
    <x v="2"/>
    <m/>
    <m/>
    <m/>
    <m/>
    <m/>
    <n v="0"/>
    <n v="0"/>
    <n v="0"/>
    <n v="149.99"/>
  </r>
  <r>
    <s v="01/14/2024"/>
    <m/>
    <s v="VIBES24"/>
    <s v="Spotify"/>
    <n v="169.99"/>
    <n v="2"/>
    <s v="Completed"/>
    <x v="13"/>
    <x v="3"/>
    <s v="spotify_promo"/>
    <n v="3952.5"/>
    <n v="51192"/>
    <n v="1581"/>
    <s v="TX"/>
    <n v="3.0883731833098921E-2"/>
    <n v="2.5"/>
    <n v="1.2650221378874131E-3"/>
    <n v="339.98"/>
  </r>
  <r>
    <s v="01/14/2024"/>
    <s v="GA"/>
    <m/>
    <s v="TikTok"/>
    <n v="199.99"/>
    <n v="1"/>
    <s v="Completed"/>
    <x v="13"/>
    <x v="2"/>
    <m/>
    <m/>
    <m/>
    <m/>
    <m/>
    <n v="0"/>
    <n v="0"/>
    <n v="0"/>
    <n v="199.99"/>
  </r>
  <r>
    <s v="01/14/2024"/>
    <s v="GA"/>
    <s v="EARLYBIRD"/>
    <s v="Instagram"/>
    <n v="149.99"/>
    <n v="1"/>
    <s v="Completed"/>
    <x v="13"/>
    <x v="0"/>
    <m/>
    <m/>
    <m/>
    <m/>
    <m/>
    <n v="0"/>
    <n v="0"/>
    <n v="0"/>
    <n v="149.99"/>
  </r>
  <r>
    <s v="01/14/2024"/>
    <s v="VIP"/>
    <s v="EARLYBIRD"/>
    <s v="TikTok"/>
    <n v="299.99"/>
    <n v="2"/>
    <s v="Completed"/>
    <x v="13"/>
    <x v="2"/>
    <m/>
    <m/>
    <m/>
    <m/>
    <m/>
    <n v="0"/>
    <n v="0"/>
    <n v="0"/>
    <n v="599.98"/>
  </r>
  <r>
    <s v="01/14/2024"/>
    <s v="GA"/>
    <s v="VIBES24"/>
    <s v="Blog"/>
    <n v="169.99"/>
    <n v="4"/>
    <s v="Completed"/>
    <x v="13"/>
    <x v="1"/>
    <m/>
    <m/>
    <m/>
    <m/>
    <m/>
    <n v="0"/>
    <n v="0"/>
    <n v="0"/>
    <n v="679.96"/>
  </r>
  <r>
    <s v="01/14/2024"/>
    <s v="GA"/>
    <s v="CAMPLIFE"/>
    <s v="Spotify"/>
    <n v="169.99"/>
    <n v="1"/>
    <s v="Completed"/>
    <x v="13"/>
    <x v="3"/>
    <s v="spotify_promo"/>
    <n v="3952.5"/>
    <n v="51192"/>
    <n v="1581"/>
    <s v="TX"/>
    <n v="3.0883731833098921E-2"/>
    <n v="2.5"/>
    <n v="6.3251106894370653E-4"/>
    <n v="169.99"/>
  </r>
  <r>
    <s v="01/14/2024"/>
    <s v="GA"/>
    <s v="EARLYBIRD"/>
    <s v="Instagram"/>
    <n v="187.49"/>
    <n v="1"/>
    <s v="Completed"/>
    <x v="13"/>
    <x v="0"/>
    <m/>
    <m/>
    <m/>
    <m/>
    <m/>
    <n v="0"/>
    <n v="0"/>
    <n v="0"/>
    <n v="187.49"/>
  </r>
  <r>
    <s v="01/14/2024"/>
    <s v="GA"/>
    <s v="SOUNDCLUB"/>
    <s v="Instagram"/>
    <n v="179.99"/>
    <n v="1"/>
    <s v="Completed"/>
    <x v="13"/>
    <x v="0"/>
    <m/>
    <m/>
    <m/>
    <m/>
    <m/>
    <n v="0"/>
    <n v="0"/>
    <n v="0"/>
    <n v="179.99"/>
  </r>
  <r>
    <s v="01/14/2024"/>
    <m/>
    <s v="CAMPLIFE"/>
    <s v="Instagram"/>
    <n v="169.99"/>
    <n v="1"/>
    <s v="Completed"/>
    <x v="13"/>
    <x v="0"/>
    <m/>
    <m/>
    <m/>
    <m/>
    <m/>
    <n v="0"/>
    <n v="0"/>
    <n v="0"/>
    <n v="169.99"/>
  </r>
  <r>
    <s v="01/14/2024"/>
    <s v="GA"/>
    <s v="STUDENT24"/>
    <s v="Instagram"/>
    <n v="199.99"/>
    <n v="1"/>
    <s v="Completed"/>
    <x v="13"/>
    <x v="0"/>
    <m/>
    <m/>
    <m/>
    <m/>
    <m/>
    <n v="0"/>
    <n v="0"/>
    <n v="0"/>
    <n v="199.99"/>
  </r>
  <r>
    <s v="01/14/2024"/>
    <s v="GA"/>
    <s v="VIBES24"/>
    <s v="Instagram"/>
    <n v="212.49"/>
    <n v="1"/>
    <s v="Completed"/>
    <x v="13"/>
    <x v="0"/>
    <m/>
    <m/>
    <m/>
    <m/>
    <m/>
    <n v="0"/>
    <n v="0"/>
    <n v="0"/>
    <n v="212.49"/>
  </r>
  <r>
    <s v="01/14/2024"/>
    <s v="GA"/>
    <s v="CAMPLIFE"/>
    <s v="Instagram"/>
    <n v="169.99"/>
    <n v="1"/>
    <s v="Completed"/>
    <x v="13"/>
    <x v="0"/>
    <m/>
    <m/>
    <m/>
    <m/>
    <m/>
    <n v="0"/>
    <n v="0"/>
    <n v="0"/>
    <n v="169.99"/>
  </r>
  <r>
    <s v="01/14/2024"/>
    <s v="GA"/>
    <s v="EARLYBIRD"/>
    <s v="Instagram"/>
    <n v="149.99"/>
    <n v="2"/>
    <s v="Completed"/>
    <x v="13"/>
    <x v="0"/>
    <m/>
    <m/>
    <m/>
    <m/>
    <m/>
    <n v="0"/>
    <n v="0"/>
    <n v="0"/>
    <n v="299.98"/>
  </r>
  <r>
    <s v="01/14/2024"/>
    <s v="GA"/>
    <s v="STUDENT24"/>
    <s v="Blog"/>
    <n v="159.99"/>
    <n v="1"/>
    <s v="Completed"/>
    <x v="13"/>
    <x v="1"/>
    <m/>
    <m/>
    <m/>
    <m/>
    <m/>
    <n v="0"/>
    <n v="0"/>
    <n v="0"/>
    <n v="159.99"/>
  </r>
  <r>
    <s v="01/14/2024"/>
    <s v="GA"/>
    <s v="SOUNDCLUB"/>
    <s v="TikTok"/>
    <n v="179.99"/>
    <n v="1"/>
    <s v="Completed"/>
    <x v="13"/>
    <x v="2"/>
    <m/>
    <m/>
    <m/>
    <m/>
    <m/>
    <n v="0"/>
    <n v="0"/>
    <n v="0"/>
    <n v="179.99"/>
  </r>
  <r>
    <s v="01/14/2024"/>
    <s v="VIP"/>
    <s v="STUDENT24"/>
    <s v="Blog"/>
    <n v="319.99"/>
    <n v="3"/>
    <s v="Completed"/>
    <x v="13"/>
    <x v="1"/>
    <m/>
    <m/>
    <m/>
    <m/>
    <m/>
    <n v="0"/>
    <n v="0"/>
    <n v="0"/>
    <n v="959.97"/>
  </r>
  <r>
    <s v="01/14/2024"/>
    <s v="GA"/>
    <s v="VIBES24"/>
    <s v="Instagram"/>
    <n v="169.99"/>
    <n v="3"/>
    <s v="Completed"/>
    <x v="13"/>
    <x v="0"/>
    <m/>
    <m/>
    <m/>
    <m/>
    <m/>
    <n v="0"/>
    <n v="0"/>
    <n v="0"/>
    <n v="509.97"/>
  </r>
  <r>
    <s v="01/14/2024"/>
    <s v="GA"/>
    <s v="STUDENT24"/>
    <s v="Blog"/>
    <n v="159.99"/>
    <n v="1"/>
    <s v="Completed"/>
    <x v="13"/>
    <x v="1"/>
    <m/>
    <m/>
    <m/>
    <m/>
    <m/>
    <n v="0"/>
    <n v="0"/>
    <n v="0"/>
    <n v="159.99"/>
  </r>
  <r>
    <s v="01/14/2024"/>
    <s v="GA"/>
    <s v="CAMPLIFE"/>
    <s v="Blog"/>
    <n v="169.99"/>
    <n v="2"/>
    <s v="Completed"/>
    <x v="13"/>
    <x v="1"/>
    <m/>
    <m/>
    <m/>
    <m/>
    <m/>
    <n v="0"/>
    <n v="0"/>
    <n v="0"/>
    <n v="339.98"/>
  </r>
  <r>
    <s v="01/14/2024"/>
    <s v="GA"/>
    <s v="EARLYBIRD"/>
    <s v="Instagram"/>
    <n v="149.99"/>
    <n v="1"/>
    <s v="Completed"/>
    <x v="13"/>
    <x v="0"/>
    <m/>
    <m/>
    <m/>
    <m/>
    <m/>
    <n v="0"/>
    <n v="0"/>
    <n v="0"/>
    <n v="149.99"/>
  </r>
  <r>
    <s v="01/14/2024"/>
    <s v="GA"/>
    <s v="STUDENT24"/>
    <s v="Blog"/>
    <n v="159.99"/>
    <n v="1"/>
    <s v="Completed"/>
    <x v="13"/>
    <x v="1"/>
    <m/>
    <m/>
    <m/>
    <m/>
    <m/>
    <n v="0"/>
    <n v="0"/>
    <n v="0"/>
    <n v="159.99"/>
  </r>
  <r>
    <s v="01/14/2024"/>
    <s v="GA"/>
    <s v="EARLYBIRD"/>
    <s v="Spotify"/>
    <n v="149.99"/>
    <n v="1"/>
    <s v="Completed"/>
    <x v="13"/>
    <x v="3"/>
    <s v="spotify_promo"/>
    <n v="3952.5"/>
    <n v="51192"/>
    <n v="1581"/>
    <s v="TX"/>
    <n v="3.0883731833098921E-2"/>
    <n v="2.5"/>
    <n v="6.3251106894370653E-4"/>
    <n v="149.99"/>
  </r>
  <r>
    <s v="01/14/2024"/>
    <s v="GA"/>
    <s v="none"/>
    <s v="TikTok"/>
    <n v="199.99"/>
    <n v="1"/>
    <s v="Completed"/>
    <x v="13"/>
    <x v="2"/>
    <m/>
    <m/>
    <m/>
    <m/>
    <m/>
    <n v="0"/>
    <n v="0"/>
    <n v="0"/>
    <n v="199.99"/>
  </r>
  <r>
    <s v="01/14/2024"/>
    <s v="GA"/>
    <s v="EARLYBIRD"/>
    <s v="TikTok"/>
    <n v="149.99"/>
    <n v="1"/>
    <s v="Completed"/>
    <x v="13"/>
    <x v="2"/>
    <m/>
    <m/>
    <m/>
    <m/>
    <m/>
    <n v="0"/>
    <n v="0"/>
    <n v="0"/>
    <n v="149.99"/>
  </r>
  <r>
    <s v="01/14/2024"/>
    <s v="GA"/>
    <s v="EARLYBIRD"/>
    <s v="Blog"/>
    <n v="149.99"/>
    <n v="2"/>
    <s v="Completed"/>
    <x v="13"/>
    <x v="1"/>
    <m/>
    <m/>
    <m/>
    <m/>
    <m/>
    <n v="0"/>
    <n v="0"/>
    <n v="0"/>
    <n v="299.98"/>
  </r>
  <r>
    <s v="01/14/2024"/>
    <s v="GA"/>
    <s v="EARLYBIRD"/>
    <s v="Blog"/>
    <n v="149.99"/>
    <n v="3"/>
    <s v="Completed"/>
    <x v="13"/>
    <x v="1"/>
    <m/>
    <m/>
    <m/>
    <m/>
    <m/>
    <n v="0"/>
    <n v="0"/>
    <n v="0"/>
    <n v="449.97"/>
  </r>
  <r>
    <s v="01/14/2024"/>
    <s v="GA"/>
    <m/>
    <s v="Instagram"/>
    <n v="199.99"/>
    <n v="1"/>
    <s v="Completed"/>
    <x v="13"/>
    <x v="0"/>
    <m/>
    <m/>
    <m/>
    <m/>
    <m/>
    <n v="0"/>
    <n v="0"/>
    <n v="0"/>
    <n v="199.99"/>
  </r>
  <r>
    <s v="01/14/2024"/>
    <s v="GA"/>
    <s v="CAMPLIFE"/>
    <s v="Spotify"/>
    <n v="169.99"/>
    <n v="4"/>
    <s v="Completed"/>
    <x v="13"/>
    <x v="3"/>
    <s v="spotify_promo"/>
    <n v="3952.5"/>
    <n v="51192"/>
    <n v="1581"/>
    <s v="TX"/>
    <n v="3.0883731833098921E-2"/>
    <n v="2.5"/>
    <n v="2.5300442757748261E-3"/>
    <n v="679.96"/>
  </r>
  <r>
    <s v="01/14/2024"/>
    <s v="GA"/>
    <s v="SOUNDCLUB"/>
    <s v="Blog"/>
    <n v="179.99"/>
    <n v="2"/>
    <s v="Completed"/>
    <x v="13"/>
    <x v="1"/>
    <m/>
    <m/>
    <m/>
    <m/>
    <m/>
    <n v="0"/>
    <n v="0"/>
    <n v="0"/>
    <n v="359.98"/>
  </r>
  <r>
    <s v="01/14/2024"/>
    <m/>
    <s v="SOUNDCLUB"/>
    <s v="Blog"/>
    <n v="179.99"/>
    <n v="4"/>
    <s v="Completed"/>
    <x v="13"/>
    <x v="1"/>
    <m/>
    <m/>
    <m/>
    <m/>
    <m/>
    <n v="0"/>
    <n v="0"/>
    <n v="0"/>
    <n v="719.96"/>
  </r>
  <r>
    <s v="01/14/2024"/>
    <s v="GA"/>
    <s v="SOUNDCLUB"/>
    <s v="Instagram"/>
    <n v="224.99"/>
    <n v="1"/>
    <s v="Completed"/>
    <x v="13"/>
    <x v="0"/>
    <m/>
    <m/>
    <m/>
    <m/>
    <m/>
    <n v="0"/>
    <n v="0"/>
    <n v="0"/>
    <n v="224.99"/>
  </r>
  <r>
    <s v="01/14/2024"/>
    <s v="GA"/>
    <s v="EARLYBIRD"/>
    <s v="Spotify"/>
    <n v="149.99"/>
    <n v="1"/>
    <s v="Completed"/>
    <x v="13"/>
    <x v="3"/>
    <s v="spotify_promo"/>
    <n v="3952.5"/>
    <n v="51192"/>
    <n v="1581"/>
    <s v="TX"/>
    <n v="3.0883731833098921E-2"/>
    <n v="2.5"/>
    <n v="6.3251106894370653E-4"/>
    <n v="149.99"/>
  </r>
  <r>
    <s v="01/14/2024"/>
    <s v="GA"/>
    <s v="EARLYBIRD"/>
    <s v="Spotify"/>
    <n v="149.99"/>
    <n v="1"/>
    <s v="Completed"/>
    <x v="13"/>
    <x v="3"/>
    <s v="spotify_promo"/>
    <n v="3952.5"/>
    <n v="51192"/>
    <n v="1581"/>
    <s v="TX"/>
    <n v="3.0883731833098921E-2"/>
    <n v="2.5"/>
    <n v="6.3251106894370653E-4"/>
    <n v="149.99"/>
  </r>
  <r>
    <s v="01/14/2024"/>
    <s v="GA"/>
    <s v="SOUNDCLUB"/>
    <s v="TikTok"/>
    <n v="224.99"/>
    <n v="2"/>
    <s v="Completed"/>
    <x v="13"/>
    <x v="2"/>
    <m/>
    <m/>
    <m/>
    <m/>
    <m/>
    <n v="0"/>
    <n v="0"/>
    <n v="0"/>
    <n v="449.98"/>
  </r>
  <r>
    <s v="01/14/2024"/>
    <s v="GA"/>
    <s v="none"/>
    <s v="Instagram"/>
    <n v="249.99"/>
    <n v="1"/>
    <s v="Completed"/>
    <x v="13"/>
    <x v="0"/>
    <m/>
    <m/>
    <m/>
    <m/>
    <m/>
    <n v="0"/>
    <n v="0"/>
    <n v="0"/>
    <n v="249.99"/>
  </r>
  <r>
    <s v="01/14/2024"/>
    <s v="GA"/>
    <s v="STUDENT24"/>
    <s v="TikTok"/>
    <n v="159.99"/>
    <n v="1"/>
    <s v="Completed"/>
    <x v="13"/>
    <x v="2"/>
    <m/>
    <m/>
    <m/>
    <m/>
    <m/>
    <n v="0"/>
    <n v="0"/>
    <n v="0"/>
    <n v="159.99"/>
  </r>
  <r>
    <s v="01/14/2024"/>
    <s v="GA"/>
    <s v="CAMPLIFE"/>
    <s v="Blog"/>
    <n v="169.99"/>
    <n v="3"/>
    <s v="Completed"/>
    <x v="13"/>
    <x v="1"/>
    <m/>
    <m/>
    <m/>
    <m/>
    <m/>
    <n v="0"/>
    <n v="0"/>
    <n v="0"/>
    <n v="509.97"/>
  </r>
  <r>
    <s v="01/14/2024"/>
    <s v="GA"/>
    <s v="STUDENT24"/>
    <s v="Instagram"/>
    <n v="199.99"/>
    <n v="1"/>
    <s v="Completed"/>
    <x v="13"/>
    <x v="0"/>
    <m/>
    <m/>
    <m/>
    <m/>
    <m/>
    <n v="0"/>
    <n v="0"/>
    <n v="0"/>
    <n v="199.99"/>
  </r>
  <r>
    <s v="01/14/2024"/>
    <s v="GA"/>
    <s v="EARLYBIRD"/>
    <s v="TikTok"/>
    <n v="149.99"/>
    <n v="1"/>
    <s v="Completed"/>
    <x v="13"/>
    <x v="2"/>
    <m/>
    <m/>
    <m/>
    <m/>
    <m/>
    <n v="0"/>
    <n v="0"/>
    <n v="0"/>
    <n v="149.99"/>
  </r>
  <r>
    <s v="01/14/2024"/>
    <s v="GA"/>
    <s v="VIBES24"/>
    <s v="Instagram"/>
    <n v="169.99"/>
    <n v="1"/>
    <s v="Completed"/>
    <x v="13"/>
    <x v="0"/>
    <m/>
    <m/>
    <m/>
    <m/>
    <m/>
    <n v="0"/>
    <n v="0"/>
    <n v="0"/>
    <n v="169.99"/>
  </r>
  <r>
    <s v="01/14/2024"/>
    <s v="GA"/>
    <s v="EARLYBIRD"/>
    <s v="TikTok"/>
    <n v="187.49"/>
    <n v="3"/>
    <s v="Completed"/>
    <x v="13"/>
    <x v="2"/>
    <m/>
    <m/>
    <m/>
    <m/>
    <m/>
    <n v="0"/>
    <n v="0"/>
    <n v="0"/>
    <n v="562.47"/>
  </r>
  <r>
    <s v="01/14/2024"/>
    <s v="GA"/>
    <s v="EARLYBIRD"/>
    <s v="Instagram"/>
    <n v="149.99"/>
    <n v="1"/>
    <s v="Completed"/>
    <x v="13"/>
    <x v="0"/>
    <m/>
    <m/>
    <m/>
    <m/>
    <m/>
    <n v="0"/>
    <n v="0"/>
    <n v="0"/>
    <n v="149.99"/>
  </r>
  <r>
    <s v="01/14/2024"/>
    <s v="GA"/>
    <s v="EARLYBIRD"/>
    <s v="Blog"/>
    <n v="149.99"/>
    <n v="1"/>
    <s v="Completed"/>
    <x v="13"/>
    <x v="1"/>
    <m/>
    <m/>
    <m/>
    <m/>
    <m/>
    <n v="0"/>
    <n v="0"/>
    <n v="0"/>
    <n v="149.99"/>
  </r>
  <r>
    <s v="01/14/2024"/>
    <s v="GA"/>
    <s v="EARLYBIRD"/>
    <s v="Instagram"/>
    <n v="149.99"/>
    <n v="3"/>
    <s v="Completed"/>
    <x v="13"/>
    <x v="0"/>
    <m/>
    <m/>
    <m/>
    <m/>
    <m/>
    <n v="0"/>
    <n v="0"/>
    <n v="0"/>
    <n v="449.97"/>
  </r>
  <r>
    <s v="01/14/2024"/>
    <s v="GA"/>
    <s v="EARLYBIRD"/>
    <s v="Instagram"/>
    <n v="149.99"/>
    <n v="2"/>
    <s v="Completed"/>
    <x v="13"/>
    <x v="0"/>
    <m/>
    <m/>
    <m/>
    <m/>
    <m/>
    <n v="0"/>
    <n v="0"/>
    <n v="0"/>
    <n v="299.98"/>
  </r>
  <r>
    <s v="01/14/2024"/>
    <s v="GA"/>
    <s v="EARLYBIRD"/>
    <s v="Instagram"/>
    <n v="149.99"/>
    <n v="1"/>
    <s v="Completed"/>
    <x v="13"/>
    <x v="0"/>
    <m/>
    <m/>
    <m/>
    <m/>
    <m/>
    <n v="0"/>
    <n v="0"/>
    <n v="0"/>
    <n v="149.99"/>
  </r>
  <r>
    <s v="01/14/2024"/>
    <s v="GA"/>
    <s v="STUDENT24"/>
    <s v="Instagram"/>
    <n v="159.99"/>
    <n v="2"/>
    <s v="Completed"/>
    <x v="13"/>
    <x v="0"/>
    <m/>
    <m/>
    <m/>
    <m/>
    <m/>
    <n v="0"/>
    <n v="0"/>
    <n v="0"/>
    <n v="319.98"/>
  </r>
  <r>
    <s v="01/14/2024"/>
    <s v="GA"/>
    <s v="EARLYBIRD"/>
    <s v="Instagram"/>
    <n v="149.99"/>
    <n v="1"/>
    <s v="Completed"/>
    <x v="13"/>
    <x v="0"/>
    <m/>
    <m/>
    <m/>
    <m/>
    <m/>
    <n v="0"/>
    <n v="0"/>
    <n v="0"/>
    <n v="149.99"/>
  </r>
  <r>
    <s v="01/14/2024"/>
    <s v="GA"/>
    <s v="VIBES24"/>
    <s v="Blog"/>
    <n v="169.99"/>
    <n v="2"/>
    <s v="Completed"/>
    <x v="13"/>
    <x v="1"/>
    <m/>
    <m/>
    <m/>
    <m/>
    <m/>
    <n v="0"/>
    <n v="0"/>
    <n v="0"/>
    <n v="339.98"/>
  </r>
  <r>
    <s v="01/14/2024"/>
    <s v="GA"/>
    <s v="EARLYBIRD"/>
    <s v="Spotify"/>
    <n v="187.49"/>
    <n v="2"/>
    <s v="Completed"/>
    <x v="13"/>
    <x v="3"/>
    <s v="spotify_promo"/>
    <n v="3952.5"/>
    <n v="51192"/>
    <n v="1581"/>
    <s v="TX"/>
    <n v="3.0883731833098921E-2"/>
    <n v="2.5"/>
    <n v="1.2650221378874131E-3"/>
    <n v="374.98"/>
  </r>
  <r>
    <s v="01/14/2024"/>
    <s v="GA"/>
    <s v="EARLYBIRD"/>
    <s v="TikTok"/>
    <n v="149.99"/>
    <n v="1"/>
    <s v="Completed"/>
    <x v="13"/>
    <x v="2"/>
    <m/>
    <m/>
    <m/>
    <m/>
    <m/>
    <n v="0"/>
    <n v="0"/>
    <n v="0"/>
    <n v="149.99"/>
  </r>
  <r>
    <s v="01/14/2024"/>
    <s v="GA"/>
    <s v="EARLYBIRD"/>
    <s v="Spotify"/>
    <n v="149.99"/>
    <n v="2"/>
    <s v="Completed"/>
    <x v="13"/>
    <x v="3"/>
    <s v="spotify_promo"/>
    <n v="3952.5"/>
    <n v="51192"/>
    <n v="1581"/>
    <s v="TX"/>
    <n v="3.0883731833098921E-2"/>
    <n v="2.5"/>
    <n v="1.2650221378874131E-3"/>
    <n v="299.98"/>
  </r>
  <r>
    <s v="01/14/2024"/>
    <s v="GA"/>
    <s v="STUDENT24"/>
    <s v="Spotify"/>
    <n v="159.99"/>
    <n v="1"/>
    <s v="Completed"/>
    <x v="13"/>
    <x v="3"/>
    <s v="spotify_promo"/>
    <n v="3952.5"/>
    <n v="51192"/>
    <n v="1581"/>
    <s v="TX"/>
    <n v="3.0883731833098921E-2"/>
    <n v="2.5"/>
    <n v="6.3251106894370653E-4"/>
    <n v="159.99"/>
  </r>
  <r>
    <s v="01/14/2024"/>
    <s v="GA"/>
    <s v="STUDENT24"/>
    <s v="Blog"/>
    <n v="199.99"/>
    <n v="1"/>
    <s v="Completed"/>
    <x v="13"/>
    <x v="1"/>
    <m/>
    <m/>
    <m/>
    <m/>
    <m/>
    <n v="0"/>
    <n v="0"/>
    <n v="0"/>
    <n v="199.99"/>
  </r>
  <r>
    <s v="01/14/2024"/>
    <s v="GA"/>
    <s v="EARLYBIRD"/>
    <s v="Instagram"/>
    <n v="187.49"/>
    <n v="2"/>
    <s v="Completed"/>
    <x v="13"/>
    <x v="0"/>
    <m/>
    <m/>
    <m/>
    <m/>
    <m/>
    <n v="0"/>
    <n v="0"/>
    <n v="0"/>
    <n v="374.98"/>
  </r>
  <r>
    <s v="01/14/2024"/>
    <s v="GA"/>
    <s v="CAMPLIFE"/>
    <s v="Instagram"/>
    <n v="212.49"/>
    <n v="1"/>
    <s v="Completed"/>
    <x v="13"/>
    <x v="0"/>
    <m/>
    <m/>
    <m/>
    <m/>
    <m/>
    <n v="0"/>
    <n v="0"/>
    <n v="0"/>
    <n v="212.49"/>
  </r>
  <r>
    <s v="01/14/2024"/>
    <s v="VIP"/>
    <s v="EARLYBIRD"/>
    <s v="Instagram"/>
    <n v="299.99"/>
    <n v="1"/>
    <s v="Completed"/>
    <x v="13"/>
    <x v="0"/>
    <m/>
    <m/>
    <m/>
    <m/>
    <m/>
    <n v="0"/>
    <n v="0"/>
    <n v="0"/>
    <n v="299.99"/>
  </r>
  <r>
    <s v="01/14/2024"/>
    <s v="VIP"/>
    <s v="VIBES24"/>
    <s v="Blog"/>
    <n v="339.99"/>
    <n v="1"/>
    <s v="Completed"/>
    <x v="13"/>
    <x v="1"/>
    <m/>
    <m/>
    <m/>
    <m/>
    <m/>
    <n v="0"/>
    <n v="0"/>
    <n v="0"/>
    <n v="339.99"/>
  </r>
  <r>
    <s v="01/14/2024"/>
    <s v="GA"/>
    <s v="CAMPLIFE"/>
    <s v="Instagram"/>
    <n v="169.99"/>
    <n v="1"/>
    <s v="Completed"/>
    <x v="13"/>
    <x v="0"/>
    <m/>
    <m/>
    <m/>
    <m/>
    <m/>
    <n v="0"/>
    <n v="0"/>
    <n v="0"/>
    <n v="169.99"/>
  </r>
  <r>
    <s v="01/14/2024"/>
    <s v="GA"/>
    <s v="STUDENT24"/>
    <s v="Blog"/>
    <n v="159.99"/>
    <n v="1"/>
    <s v="Completed"/>
    <x v="13"/>
    <x v="1"/>
    <m/>
    <m/>
    <m/>
    <m/>
    <m/>
    <n v="0"/>
    <n v="0"/>
    <n v="0"/>
    <n v="159.99"/>
  </r>
  <r>
    <s v="01/14/2024"/>
    <s v="GA"/>
    <s v="SOUNDCLUB"/>
    <s v="Instagram"/>
    <n v="179.99"/>
    <n v="2"/>
    <s v="Completed"/>
    <x v="13"/>
    <x v="0"/>
    <m/>
    <m/>
    <m/>
    <m/>
    <m/>
    <n v="0"/>
    <n v="0"/>
    <n v="0"/>
    <n v="359.98"/>
  </r>
  <r>
    <s v="01/14/2024"/>
    <s v="VIP"/>
    <s v="EARLYBIRD"/>
    <s v="Blog"/>
    <n v="299.99"/>
    <n v="1"/>
    <s v="Completed"/>
    <x v="13"/>
    <x v="1"/>
    <m/>
    <m/>
    <m/>
    <m/>
    <m/>
    <n v="0"/>
    <n v="0"/>
    <n v="0"/>
    <n v="299.99"/>
  </r>
  <r>
    <s v="01/14/2024"/>
    <s v="VIP"/>
    <s v="STUDENT24"/>
    <s v="Instagram"/>
    <n v="319.99"/>
    <n v="1"/>
    <s v="Completed"/>
    <x v="13"/>
    <x v="0"/>
    <m/>
    <m/>
    <m/>
    <m/>
    <m/>
    <n v="0"/>
    <n v="0"/>
    <n v="0"/>
    <n v="319.99"/>
  </r>
  <r>
    <s v="01/14/2024"/>
    <s v="GA"/>
    <s v="VIBES24"/>
    <s v="Instagram"/>
    <n v="169.99"/>
    <n v="1"/>
    <s v="Completed"/>
    <x v="13"/>
    <x v="0"/>
    <m/>
    <m/>
    <m/>
    <m/>
    <m/>
    <n v="0"/>
    <n v="0"/>
    <n v="0"/>
    <n v="169.99"/>
  </r>
  <r>
    <s v="01/14/2024"/>
    <s v="GA"/>
    <s v="EARLYBIRD"/>
    <s v="Instagram"/>
    <n v="187.49"/>
    <n v="2"/>
    <s v="Completed"/>
    <x v="13"/>
    <x v="0"/>
    <m/>
    <m/>
    <m/>
    <m/>
    <m/>
    <n v="0"/>
    <n v="0"/>
    <n v="0"/>
    <n v="374.98"/>
  </r>
  <r>
    <s v="01/14/2024"/>
    <s v="GA"/>
    <s v="CAMPLIFE"/>
    <s v="Spotify"/>
    <n v="169.99"/>
    <n v="2"/>
    <s v="Completed"/>
    <x v="13"/>
    <x v="3"/>
    <s v="spotify_promo"/>
    <n v="3952.5"/>
    <n v="51192"/>
    <n v="1581"/>
    <s v="TX"/>
    <n v="3.0883731833098921E-2"/>
    <n v="2.5"/>
    <n v="1.2650221378874131E-3"/>
    <n v="339.98"/>
  </r>
  <r>
    <s v="01/14/2024"/>
    <s v="GA"/>
    <s v="STUDENT24"/>
    <s v="TikTok"/>
    <n v="159.99"/>
    <n v="2"/>
    <s v="Completed"/>
    <x v="13"/>
    <x v="2"/>
    <m/>
    <m/>
    <m/>
    <m/>
    <m/>
    <n v="0"/>
    <n v="0"/>
    <n v="0"/>
    <n v="319.98"/>
  </r>
  <r>
    <s v="01/14/2024"/>
    <s v="GA"/>
    <s v="EARLYBIRD"/>
    <s v="Instagram"/>
    <n v="187.49"/>
    <n v="2"/>
    <s v="Completed"/>
    <x v="13"/>
    <x v="0"/>
    <m/>
    <m/>
    <m/>
    <m/>
    <m/>
    <n v="0"/>
    <n v="0"/>
    <n v="0"/>
    <n v="374.98"/>
  </r>
  <r>
    <s v="01/14/2024"/>
    <s v="GA"/>
    <s v="STUDENT24"/>
    <s v="Spotify"/>
    <n v="159.99"/>
    <n v="1"/>
    <s v="Completed"/>
    <x v="13"/>
    <x v="3"/>
    <s v="spotify_promo"/>
    <n v="3952.5"/>
    <n v="51192"/>
    <n v="1581"/>
    <s v="TX"/>
    <n v="3.0883731833098921E-2"/>
    <n v="2.5"/>
    <n v="6.3251106894370653E-4"/>
    <n v="159.99"/>
  </r>
  <r>
    <s v="01/14/2024"/>
    <s v="GA"/>
    <s v="VIBES24"/>
    <s v="Instagram"/>
    <n v="169.99"/>
    <n v="1"/>
    <s v="Completed"/>
    <x v="13"/>
    <x v="0"/>
    <m/>
    <m/>
    <m/>
    <m/>
    <m/>
    <n v="0"/>
    <n v="0"/>
    <n v="0"/>
    <n v="169.99"/>
  </r>
  <r>
    <s v="01/14/2024"/>
    <s v="GA"/>
    <s v="EARLYBIRD"/>
    <s v="Spotify"/>
    <n v="149.99"/>
    <n v="3"/>
    <s v="Completed"/>
    <x v="13"/>
    <x v="3"/>
    <s v="spotify_promo"/>
    <n v="3952.5"/>
    <n v="51192"/>
    <n v="1581"/>
    <s v="TX"/>
    <n v="3.0883731833098921E-2"/>
    <n v="2.5"/>
    <n v="1.8975332068311196E-3"/>
    <n v="449.97"/>
  </r>
  <r>
    <s v="01/14/2024"/>
    <s v="VIP"/>
    <s v="EARLYBIRD"/>
    <s v="Instagram"/>
    <n v="299.99"/>
    <n v="3"/>
    <s v="Completed"/>
    <x v="13"/>
    <x v="0"/>
    <m/>
    <m/>
    <m/>
    <m/>
    <m/>
    <n v="0"/>
    <n v="0"/>
    <n v="0"/>
    <n v="899.97"/>
  </r>
  <r>
    <s v="01/14/2024"/>
    <s v="GA"/>
    <s v="SOUNDCLUB"/>
    <s v="Spotify"/>
    <n v="224.99"/>
    <n v="2"/>
    <s v="Completed"/>
    <x v="13"/>
    <x v="3"/>
    <s v="spotify_promo"/>
    <n v="3952.5"/>
    <n v="51192"/>
    <n v="1581"/>
    <s v="TX"/>
    <n v="3.0883731833098921E-2"/>
    <n v="2.5"/>
    <n v="1.2650221378874131E-3"/>
    <n v="449.98"/>
  </r>
  <r>
    <s v="01/14/2024"/>
    <s v="GA"/>
    <s v="EARLYBIRD"/>
    <s v="TikTok"/>
    <n v="149.99"/>
    <n v="2"/>
    <s v="Completed"/>
    <x v="13"/>
    <x v="2"/>
    <m/>
    <m/>
    <m/>
    <m/>
    <m/>
    <n v="0"/>
    <n v="0"/>
    <n v="0"/>
    <n v="299.98"/>
  </r>
  <r>
    <s v="01/14/2024"/>
    <s v="GA"/>
    <s v="SOUNDCLUB"/>
    <s v="Instagram"/>
    <n v="179.99"/>
    <n v="1"/>
    <s v="Completed"/>
    <x v="13"/>
    <x v="0"/>
    <m/>
    <m/>
    <m/>
    <m/>
    <m/>
    <n v="0"/>
    <n v="0"/>
    <n v="0"/>
    <n v="179.99"/>
  </r>
  <r>
    <s v="01/14/2024"/>
    <s v="GA"/>
    <s v="VIBES24"/>
    <s v="Spotify"/>
    <n v="169.99"/>
    <n v="3"/>
    <s v="Completed"/>
    <x v="13"/>
    <x v="3"/>
    <s v="spotify_promo"/>
    <n v="3952.5"/>
    <n v="51192"/>
    <n v="1581"/>
    <s v="TX"/>
    <n v="3.0883731833098921E-2"/>
    <n v="2.5"/>
    <n v="1.8975332068311196E-3"/>
    <n v="509.97"/>
  </r>
  <r>
    <s v="01/14/2024"/>
    <s v="VIP"/>
    <s v="EARLYBIRD"/>
    <s v="Blog"/>
    <n v="299.99"/>
    <n v="1"/>
    <s v="Completed"/>
    <x v="13"/>
    <x v="1"/>
    <m/>
    <m/>
    <m/>
    <m/>
    <m/>
    <n v="0"/>
    <n v="0"/>
    <n v="0"/>
    <n v="299.99"/>
  </r>
  <r>
    <s v="01/14/2024"/>
    <s v="GA"/>
    <s v="SOUNDCLUB"/>
    <s v="Instagram"/>
    <n v="179.99"/>
    <n v="1"/>
    <s v="Completed"/>
    <x v="13"/>
    <x v="0"/>
    <m/>
    <m/>
    <m/>
    <m/>
    <m/>
    <n v="0"/>
    <n v="0"/>
    <n v="0"/>
    <n v="179.99"/>
  </r>
  <r>
    <s v="01/14/2024"/>
    <s v="GA"/>
    <s v="VIBES24"/>
    <s v="Instagram"/>
    <n v="169.99"/>
    <n v="1"/>
    <s v="Completed"/>
    <x v="13"/>
    <x v="0"/>
    <m/>
    <m/>
    <m/>
    <m/>
    <m/>
    <n v="0"/>
    <n v="0"/>
    <n v="0"/>
    <n v="169.99"/>
  </r>
  <r>
    <s v="01/14/2024"/>
    <s v="GA"/>
    <s v="EARLYBIRD"/>
    <s v="Spotify"/>
    <n v="149.99"/>
    <n v="1"/>
    <s v="Completed"/>
    <x v="13"/>
    <x v="3"/>
    <s v="spotify_promo"/>
    <n v="3952.5"/>
    <n v="51192"/>
    <n v="1581"/>
    <s v="TX"/>
    <n v="3.0883731833098921E-2"/>
    <n v="2.5"/>
    <n v="6.3251106894370653E-4"/>
    <n v="149.99"/>
  </r>
  <r>
    <s v="01/14/2024"/>
    <s v="GA"/>
    <s v="SOUNDCLUB"/>
    <s v="Spotify"/>
    <n v="224.99"/>
    <n v="2"/>
    <s v="Completed"/>
    <x v="13"/>
    <x v="3"/>
    <s v="spotify_promo"/>
    <n v="3952.5"/>
    <n v="51192"/>
    <n v="1581"/>
    <s v="TX"/>
    <n v="3.0883731833098921E-2"/>
    <n v="2.5"/>
    <n v="1.2650221378874131E-3"/>
    <n v="449.98"/>
  </r>
  <r>
    <s v="01/14/2024"/>
    <s v="GA"/>
    <s v="EARLYBIRD"/>
    <s v="TikTok"/>
    <n v="149.99"/>
    <n v="1"/>
    <s v="Completed"/>
    <x v="13"/>
    <x v="2"/>
    <m/>
    <m/>
    <m/>
    <m/>
    <m/>
    <n v="0"/>
    <n v="0"/>
    <n v="0"/>
    <n v="149.99"/>
  </r>
  <r>
    <s v="01/14/2024"/>
    <s v="GA"/>
    <s v="CAMPLIFE"/>
    <s v="Instagram"/>
    <n v="169.99"/>
    <n v="1"/>
    <s v="Completed"/>
    <x v="13"/>
    <x v="0"/>
    <m/>
    <m/>
    <m/>
    <m/>
    <m/>
    <n v="0"/>
    <n v="0"/>
    <n v="0"/>
    <n v="169.99"/>
  </r>
  <r>
    <s v="01/14/2024"/>
    <s v="GA"/>
    <s v="none"/>
    <s v="TikTok"/>
    <n v="199.99"/>
    <n v="1"/>
    <s v="Completed"/>
    <x v="13"/>
    <x v="2"/>
    <m/>
    <m/>
    <m/>
    <m/>
    <m/>
    <n v="0"/>
    <n v="0"/>
    <n v="0"/>
    <n v="199.99"/>
  </r>
  <r>
    <s v="01/14/2024"/>
    <s v="GA"/>
    <s v="EARLYBIRD"/>
    <s v="TikTok"/>
    <n v="149.99"/>
    <n v="1"/>
    <s v="Completed"/>
    <x v="13"/>
    <x v="2"/>
    <m/>
    <m/>
    <m/>
    <m/>
    <m/>
    <n v="0"/>
    <n v="0"/>
    <n v="0"/>
    <n v="149.99"/>
  </r>
  <r>
    <s v="01/14/2024"/>
    <s v="GA"/>
    <s v="VIBES24"/>
    <s v="Instagram"/>
    <n v="212.49"/>
    <n v="1"/>
    <s v="Completed"/>
    <x v="13"/>
    <x v="0"/>
    <m/>
    <m/>
    <m/>
    <m/>
    <m/>
    <n v="0"/>
    <n v="0"/>
    <n v="0"/>
    <n v="212.49"/>
  </r>
  <r>
    <s v="01/14/2024"/>
    <s v="GA"/>
    <s v="EARLYBIRD"/>
    <s v="Instagram"/>
    <n v="187.49"/>
    <n v="1"/>
    <s v="Completed"/>
    <x v="13"/>
    <x v="0"/>
    <m/>
    <m/>
    <m/>
    <m/>
    <m/>
    <n v="0"/>
    <n v="0"/>
    <n v="0"/>
    <n v="187.49"/>
  </r>
  <r>
    <s v="01/14/2024"/>
    <s v="GA"/>
    <s v="none"/>
    <s v="Spotify"/>
    <n v="249.99"/>
    <n v="2"/>
    <s v="Completed"/>
    <x v="13"/>
    <x v="3"/>
    <s v="spotify_promo"/>
    <n v="3952.5"/>
    <n v="51192"/>
    <n v="1581"/>
    <s v="TX"/>
    <n v="3.0883731833098921E-2"/>
    <n v="2.5"/>
    <n v="1.2650221378874131E-3"/>
    <n v="499.98"/>
  </r>
  <r>
    <s v="01/14/2024"/>
    <s v="GA"/>
    <s v="EARLYBIRD"/>
    <s v="TikTok"/>
    <n v="149.99"/>
    <n v="1"/>
    <s v="Completed"/>
    <x v="13"/>
    <x v="2"/>
    <m/>
    <m/>
    <m/>
    <m/>
    <m/>
    <n v="0"/>
    <n v="0"/>
    <n v="0"/>
    <n v="149.99"/>
  </r>
  <r>
    <s v="01/14/2024"/>
    <m/>
    <s v="EARLYBIRD"/>
    <s v="Instagram"/>
    <n v="149.99"/>
    <n v="1"/>
    <s v="Completed"/>
    <x v="13"/>
    <x v="0"/>
    <m/>
    <m/>
    <m/>
    <m/>
    <m/>
    <n v="0"/>
    <n v="0"/>
    <n v="0"/>
    <n v="149.99"/>
  </r>
  <r>
    <s v="01/14/2024"/>
    <s v="GA"/>
    <s v="EARLYBIRD"/>
    <s v="TikTok"/>
    <n v="149.99"/>
    <n v="2"/>
    <s v="Completed"/>
    <x v="13"/>
    <x v="2"/>
    <m/>
    <m/>
    <m/>
    <m/>
    <m/>
    <n v="0"/>
    <n v="0"/>
    <n v="0"/>
    <n v="299.98"/>
  </r>
  <r>
    <s v="01/14/2024"/>
    <s v="VIP"/>
    <s v="EARLYBIRD"/>
    <s v="Instagram"/>
    <n v="299.99"/>
    <n v="2"/>
    <s v="Completed"/>
    <x v="13"/>
    <x v="0"/>
    <m/>
    <m/>
    <m/>
    <m/>
    <m/>
    <n v="0"/>
    <n v="0"/>
    <n v="0"/>
    <n v="599.98"/>
  </r>
  <r>
    <s v="01/14/2024"/>
    <s v="GA"/>
    <s v="EARLYBIRD"/>
    <s v="TikTok"/>
    <n v="149.99"/>
    <n v="1"/>
    <s v="Completed"/>
    <x v="13"/>
    <x v="2"/>
    <m/>
    <m/>
    <m/>
    <m/>
    <m/>
    <n v="0"/>
    <n v="0"/>
    <n v="0"/>
    <n v="149.99"/>
  </r>
  <r>
    <s v="01/14/2024"/>
    <s v="GA"/>
    <s v="SOUNDCLUB"/>
    <s v="Blog"/>
    <n v="224.99"/>
    <n v="2"/>
    <s v="Completed"/>
    <x v="13"/>
    <x v="1"/>
    <m/>
    <m/>
    <m/>
    <m/>
    <m/>
    <n v="0"/>
    <n v="0"/>
    <n v="0"/>
    <n v="449.98"/>
  </r>
  <r>
    <s v="01/14/2024"/>
    <s v="GA"/>
    <s v="SOUNDCLUB"/>
    <s v="TikTok"/>
    <n v="179.99"/>
    <n v="2"/>
    <s v="Completed"/>
    <x v="13"/>
    <x v="2"/>
    <m/>
    <m/>
    <m/>
    <m/>
    <m/>
    <n v="0"/>
    <n v="0"/>
    <n v="0"/>
    <n v="359.98"/>
  </r>
  <r>
    <s v="01/14/2024"/>
    <s v="GA"/>
    <s v="EARLYBIRD"/>
    <s v="TikTok"/>
    <n v="149.99"/>
    <n v="4"/>
    <s v="Completed"/>
    <x v="13"/>
    <x v="2"/>
    <m/>
    <m/>
    <m/>
    <m/>
    <m/>
    <n v="0"/>
    <n v="0"/>
    <n v="0"/>
    <n v="599.96"/>
  </r>
  <r>
    <s v="01/14/2024"/>
    <s v="VIP"/>
    <s v="EARLYBIRD"/>
    <s v="Instagram"/>
    <n v="299.99"/>
    <n v="1"/>
    <s v="Completed"/>
    <x v="13"/>
    <x v="0"/>
    <m/>
    <m/>
    <m/>
    <m/>
    <m/>
    <n v="0"/>
    <n v="0"/>
    <n v="0"/>
    <n v="299.99"/>
  </r>
  <r>
    <s v="01/14/2024"/>
    <s v="GA"/>
    <s v="EARLYBIRD"/>
    <s v="Instagram"/>
    <n v="149.99"/>
    <n v="1"/>
    <s v="Completed"/>
    <x v="13"/>
    <x v="0"/>
    <m/>
    <m/>
    <m/>
    <m/>
    <m/>
    <n v="0"/>
    <n v="0"/>
    <n v="0"/>
    <n v="149.99"/>
  </r>
  <r>
    <s v="01/14/2024"/>
    <s v="VIP"/>
    <s v="EARLYBIRD"/>
    <s v="Instagram"/>
    <n v="299.99"/>
    <n v="2"/>
    <s v="Completed"/>
    <x v="13"/>
    <x v="0"/>
    <m/>
    <m/>
    <m/>
    <m/>
    <m/>
    <n v="0"/>
    <n v="0"/>
    <n v="0"/>
    <n v="599.98"/>
  </r>
  <r>
    <s v="01/14/2024"/>
    <s v="GA"/>
    <s v="EARLYBIRD"/>
    <s v="Spotify"/>
    <n v="187.49"/>
    <n v="2"/>
    <s v="Completed"/>
    <x v="13"/>
    <x v="3"/>
    <s v="spotify_promo"/>
    <n v="3952.5"/>
    <n v="51192"/>
    <n v="1581"/>
    <s v="TX"/>
    <n v="3.0883731833098921E-2"/>
    <n v="2.5"/>
    <n v="1.2650221378874131E-3"/>
    <n v="374.98"/>
  </r>
  <r>
    <s v="01/14/2024"/>
    <s v="GA"/>
    <s v="EARLYBIRD"/>
    <s v="Instagram"/>
    <n v="149.99"/>
    <n v="2"/>
    <s v="Completed"/>
    <x v="13"/>
    <x v="0"/>
    <m/>
    <m/>
    <m/>
    <m/>
    <m/>
    <n v="0"/>
    <n v="0"/>
    <n v="0"/>
    <n v="299.98"/>
  </r>
  <r>
    <s v="01/14/2024"/>
    <s v="GA"/>
    <s v="CAMPLIFE"/>
    <s v="Blog"/>
    <n v="212.49"/>
    <n v="2"/>
    <s v="Completed"/>
    <x v="13"/>
    <x v="1"/>
    <m/>
    <m/>
    <m/>
    <m/>
    <m/>
    <n v="0"/>
    <n v="0"/>
    <n v="0"/>
    <n v="424.98"/>
  </r>
  <r>
    <s v="01/14/2024"/>
    <s v="VIP"/>
    <s v="VIBES24"/>
    <s v="Instagram"/>
    <n v="339.99"/>
    <n v="1"/>
    <s v="Completed"/>
    <x v="13"/>
    <x v="0"/>
    <m/>
    <m/>
    <m/>
    <m/>
    <m/>
    <n v="0"/>
    <n v="0"/>
    <n v="0"/>
    <n v="339.99"/>
  </r>
  <r>
    <s v="01/14/2024"/>
    <s v="GA"/>
    <s v="EARLYBIRD"/>
    <s v="Blog"/>
    <n v="149.99"/>
    <n v="2"/>
    <s v="Completed"/>
    <x v="13"/>
    <x v="1"/>
    <m/>
    <m/>
    <m/>
    <m/>
    <m/>
    <n v="0"/>
    <n v="0"/>
    <n v="0"/>
    <n v="299.98"/>
  </r>
  <r>
    <s v="01/14/2024"/>
    <s v="GA"/>
    <s v="VIBES24"/>
    <s v="Blog"/>
    <n v="169.99"/>
    <n v="2"/>
    <s v="Completed"/>
    <x v="13"/>
    <x v="1"/>
    <m/>
    <m/>
    <m/>
    <m/>
    <m/>
    <n v="0"/>
    <n v="0"/>
    <n v="0"/>
    <n v="339.98"/>
  </r>
  <r>
    <s v="01/14/2024"/>
    <s v="GA"/>
    <s v="EARLYBIRD"/>
    <s v="TikTok"/>
    <n v="149.99"/>
    <n v="1"/>
    <s v="Completed"/>
    <x v="13"/>
    <x v="2"/>
    <m/>
    <m/>
    <m/>
    <m/>
    <m/>
    <n v="0"/>
    <n v="0"/>
    <n v="0"/>
    <n v="149.99"/>
  </r>
  <r>
    <s v="01/14/2024"/>
    <s v="GA"/>
    <s v="VIBES24"/>
    <s v="Instagram"/>
    <n v="212.49"/>
    <n v="1"/>
    <s v="Completed"/>
    <x v="13"/>
    <x v="0"/>
    <m/>
    <m/>
    <m/>
    <m/>
    <m/>
    <n v="0"/>
    <n v="0"/>
    <n v="0"/>
    <n v="212.49"/>
  </r>
  <r>
    <s v="01/14/2024"/>
    <s v="GA"/>
    <s v="STUDENT24"/>
    <s v="Instagram"/>
    <n v="159.99"/>
    <n v="1"/>
    <s v="Completed"/>
    <x v="13"/>
    <x v="0"/>
    <m/>
    <m/>
    <m/>
    <m/>
    <m/>
    <n v="0"/>
    <n v="0"/>
    <n v="0"/>
    <n v="159.99"/>
  </r>
  <r>
    <s v="01/14/2024"/>
    <s v="GA"/>
    <s v="VIBES24"/>
    <s v="Instagram"/>
    <n v="212.49"/>
    <n v="1"/>
    <s v="Completed"/>
    <x v="13"/>
    <x v="0"/>
    <m/>
    <m/>
    <m/>
    <m/>
    <m/>
    <n v="0"/>
    <n v="0"/>
    <n v="0"/>
    <n v="212.49"/>
  </r>
  <r>
    <s v="01/14/2024"/>
    <s v="VIP"/>
    <s v="EARLYBIRD"/>
    <s v="Spotify"/>
    <n v="299.99"/>
    <n v="1"/>
    <s v="Completed"/>
    <x v="13"/>
    <x v="3"/>
    <s v="spotify_promo"/>
    <n v="3952.5"/>
    <n v="51192"/>
    <n v="1581"/>
    <s v="TX"/>
    <n v="3.0883731833098921E-2"/>
    <n v="2.5"/>
    <n v="6.3251106894370653E-4"/>
    <n v="299.99"/>
  </r>
  <r>
    <s v="01/14/2024"/>
    <s v="GA"/>
    <s v="STUDENT24"/>
    <s v="Instagram"/>
    <n v="159.99"/>
    <n v="1"/>
    <s v="Completed"/>
    <x v="13"/>
    <x v="0"/>
    <m/>
    <m/>
    <m/>
    <m/>
    <m/>
    <n v="0"/>
    <n v="0"/>
    <n v="0"/>
    <n v="159.99"/>
  </r>
  <r>
    <s v="01/14/2024"/>
    <s v="VIP"/>
    <s v="VIBES24"/>
    <s v="Blog"/>
    <n v="339.99"/>
    <n v="2"/>
    <s v="Completed"/>
    <x v="13"/>
    <x v="1"/>
    <m/>
    <m/>
    <m/>
    <m/>
    <m/>
    <n v="0"/>
    <n v="0"/>
    <n v="0"/>
    <n v="679.98"/>
  </r>
  <r>
    <s v="01/14/2024"/>
    <s v="GA"/>
    <s v="EARLYBIRD"/>
    <s v="Blog"/>
    <n v="149.99"/>
    <n v="3"/>
    <s v="Completed"/>
    <x v="13"/>
    <x v="1"/>
    <m/>
    <m/>
    <m/>
    <m/>
    <m/>
    <n v="0"/>
    <n v="0"/>
    <n v="0"/>
    <n v="449.97"/>
  </r>
  <r>
    <s v="01/14/2024"/>
    <s v="GA"/>
    <s v="EARLYBIRD"/>
    <s v="Instagram"/>
    <n v="149.99"/>
    <n v="1"/>
    <s v="Completed"/>
    <x v="13"/>
    <x v="0"/>
    <m/>
    <m/>
    <m/>
    <m/>
    <m/>
    <n v="0"/>
    <n v="0"/>
    <n v="0"/>
    <n v="149.99"/>
  </r>
  <r>
    <s v="01/14/2024"/>
    <s v="GA"/>
    <s v="EARLYBIRD"/>
    <s v="Blog"/>
    <n v="187.49"/>
    <n v="1"/>
    <s v="Completed"/>
    <x v="13"/>
    <x v="1"/>
    <m/>
    <m/>
    <m/>
    <m/>
    <m/>
    <n v="0"/>
    <n v="0"/>
    <n v="0"/>
    <n v="187.49"/>
  </r>
  <r>
    <s v="01/14/2024"/>
    <s v="GA"/>
    <s v="VIBES24"/>
    <s v="TikTok"/>
    <n v="212.49"/>
    <n v="2"/>
    <s v="Completed"/>
    <x v="13"/>
    <x v="2"/>
    <m/>
    <m/>
    <m/>
    <m/>
    <m/>
    <n v="0"/>
    <n v="0"/>
    <n v="0"/>
    <n v="424.98"/>
  </r>
  <r>
    <s v="01/14/2024"/>
    <s v="GA"/>
    <s v="EARLYBIRD"/>
    <s v="Blog"/>
    <n v="187.49"/>
    <n v="2"/>
    <s v="Completed"/>
    <x v="13"/>
    <x v="1"/>
    <m/>
    <m/>
    <m/>
    <m/>
    <m/>
    <n v="0"/>
    <n v="0"/>
    <n v="0"/>
    <n v="374.98"/>
  </r>
  <r>
    <s v="01/14/2024"/>
    <s v="GA"/>
    <s v="VIBES24"/>
    <s v="TikTok"/>
    <n v="169.99"/>
    <n v="1"/>
    <s v="Completed"/>
    <x v="13"/>
    <x v="2"/>
    <m/>
    <m/>
    <m/>
    <m/>
    <m/>
    <n v="0"/>
    <n v="0"/>
    <n v="0"/>
    <n v="169.99"/>
  </r>
  <r>
    <s v="01/14/2024"/>
    <s v="GA"/>
    <s v="STUDENT24"/>
    <s v="Instagram"/>
    <n v="199.99"/>
    <n v="1"/>
    <s v="Completed"/>
    <x v="13"/>
    <x v="0"/>
    <m/>
    <m/>
    <m/>
    <m/>
    <m/>
    <n v="0"/>
    <n v="0"/>
    <n v="0"/>
    <n v="199.99"/>
  </r>
  <r>
    <s v="01/14/2024"/>
    <s v="VIP"/>
    <s v="VIBES24"/>
    <s v="Instagram"/>
    <n v="339.99"/>
    <n v="1"/>
    <s v="Completed"/>
    <x v="13"/>
    <x v="0"/>
    <m/>
    <m/>
    <m/>
    <m/>
    <m/>
    <n v="0"/>
    <n v="0"/>
    <n v="0"/>
    <n v="339.99"/>
  </r>
  <r>
    <s v="01/14/2024"/>
    <s v="GA"/>
    <s v="EARLYBIRD"/>
    <s v="Instagram"/>
    <n v="187.49"/>
    <n v="1"/>
    <s v="Completed"/>
    <x v="13"/>
    <x v="0"/>
    <m/>
    <m/>
    <m/>
    <m/>
    <m/>
    <n v="0"/>
    <n v="0"/>
    <n v="0"/>
    <n v="187.49"/>
  </r>
  <r>
    <s v="01/14/2024"/>
    <s v="GA"/>
    <s v="EARLYBIRD"/>
    <s v="Spotify"/>
    <n v="187.49"/>
    <n v="1"/>
    <s v="Completed"/>
    <x v="13"/>
    <x v="3"/>
    <s v="spotify_promo"/>
    <n v="3952.5"/>
    <n v="51192"/>
    <n v="1581"/>
    <s v="TX"/>
    <n v="3.0883731833098921E-2"/>
    <n v="2.5"/>
    <n v="6.3251106894370653E-4"/>
    <n v="187.49"/>
  </r>
  <r>
    <s v="01/14/2024"/>
    <s v="VIP"/>
    <s v="STUDENT24"/>
    <s v="Spotify"/>
    <n v="319.99"/>
    <n v="2"/>
    <s v="Completed"/>
    <x v="13"/>
    <x v="3"/>
    <s v="spotify_promo"/>
    <n v="3952.5"/>
    <n v="51192"/>
    <n v="1581"/>
    <s v="TX"/>
    <n v="3.0883731833098921E-2"/>
    <n v="2.5"/>
    <n v="1.2650221378874131E-3"/>
    <n v="639.98"/>
  </r>
  <r>
    <s v="01/14/2024"/>
    <s v="GA"/>
    <s v="EARLYBIRD"/>
    <s v="Blog"/>
    <n v="149.99"/>
    <n v="1"/>
    <s v="Completed"/>
    <x v="13"/>
    <x v="1"/>
    <m/>
    <m/>
    <m/>
    <m/>
    <m/>
    <n v="0"/>
    <n v="0"/>
    <n v="0"/>
    <n v="149.99"/>
  </r>
  <r>
    <s v="01/14/2024"/>
    <s v="GA"/>
    <s v="VIBES24"/>
    <s v="Instagram"/>
    <n v="212.49"/>
    <n v="1"/>
    <s v="Completed"/>
    <x v="13"/>
    <x v="0"/>
    <m/>
    <m/>
    <m/>
    <m/>
    <m/>
    <n v="0"/>
    <n v="0"/>
    <n v="0"/>
    <n v="212.49"/>
  </r>
  <r>
    <s v="01/14/2024"/>
    <s v="GA"/>
    <s v="CAMPLIFE"/>
    <s v="Spotify"/>
    <n v="169.99"/>
    <n v="1"/>
    <s v="Completed"/>
    <x v="13"/>
    <x v="3"/>
    <s v="spotify_promo"/>
    <n v="3952.5"/>
    <n v="51192"/>
    <n v="1581"/>
    <s v="TX"/>
    <n v="3.0883731833098921E-2"/>
    <n v="2.5"/>
    <n v="6.3251106894370653E-4"/>
    <n v="169.99"/>
  </r>
  <r>
    <s v="01/14/2024"/>
    <s v="GA"/>
    <s v="VIBES24"/>
    <s v="TikTok"/>
    <n v="169.99"/>
    <n v="1"/>
    <s v="Completed"/>
    <x v="13"/>
    <x v="2"/>
    <m/>
    <m/>
    <m/>
    <m/>
    <m/>
    <n v="0"/>
    <n v="0"/>
    <n v="0"/>
    <n v="169.99"/>
  </r>
  <r>
    <s v="01/14/2024"/>
    <s v="GA"/>
    <s v="EARLYBIRD"/>
    <s v="TikTok"/>
    <n v="149.99"/>
    <n v="2"/>
    <s v="Completed"/>
    <x v="13"/>
    <x v="2"/>
    <m/>
    <m/>
    <m/>
    <m/>
    <m/>
    <n v="0"/>
    <n v="0"/>
    <n v="0"/>
    <n v="299.98"/>
  </r>
  <r>
    <s v="01/14/2024"/>
    <s v="GA"/>
    <s v="EARLYBIRD"/>
    <s v="Blog"/>
    <n v="187.49"/>
    <n v="2"/>
    <s v="Completed"/>
    <x v="13"/>
    <x v="1"/>
    <m/>
    <m/>
    <m/>
    <m/>
    <m/>
    <n v="0"/>
    <n v="0"/>
    <n v="0"/>
    <n v="374.98"/>
  </r>
  <r>
    <s v="01/14/2024"/>
    <s v="GA"/>
    <s v="STUDENT24"/>
    <s v="Instagram"/>
    <n v="159.99"/>
    <n v="3"/>
    <s v="Completed"/>
    <x v="13"/>
    <x v="0"/>
    <m/>
    <m/>
    <m/>
    <m/>
    <m/>
    <n v="0"/>
    <n v="0"/>
    <n v="0"/>
    <n v="479.97"/>
  </r>
  <r>
    <s v="01/14/2024"/>
    <s v="GA"/>
    <s v="CAMPLIFE"/>
    <s v="Instagram"/>
    <n v="212.49"/>
    <n v="1"/>
    <s v="Completed"/>
    <x v="13"/>
    <x v="0"/>
    <m/>
    <m/>
    <m/>
    <m/>
    <m/>
    <n v="0"/>
    <n v="0"/>
    <n v="0"/>
    <n v="212.49"/>
  </r>
  <r>
    <s v="01/14/2024"/>
    <s v="GA"/>
    <s v="EARLYBIRD"/>
    <s v="TikTok"/>
    <n v="187.49"/>
    <n v="3"/>
    <s v="Completed"/>
    <x v="13"/>
    <x v="2"/>
    <m/>
    <m/>
    <m/>
    <m/>
    <m/>
    <n v="0"/>
    <n v="0"/>
    <n v="0"/>
    <n v="562.47"/>
  </r>
  <r>
    <s v="01/14/2024"/>
    <s v="GA"/>
    <s v="EARLYBIRD"/>
    <s v="Instagram"/>
    <n v="149.99"/>
    <n v="2"/>
    <s v="Completed"/>
    <x v="13"/>
    <x v="0"/>
    <m/>
    <m/>
    <m/>
    <m/>
    <m/>
    <n v="0"/>
    <n v="0"/>
    <n v="0"/>
    <n v="299.98"/>
  </r>
  <r>
    <s v="01/14/2024"/>
    <m/>
    <s v="EARLYBIRD"/>
    <s v="TikTok"/>
    <n v="149.99"/>
    <n v="1"/>
    <s v="Completed"/>
    <x v="13"/>
    <x v="2"/>
    <m/>
    <m/>
    <m/>
    <m/>
    <m/>
    <n v="0"/>
    <n v="0"/>
    <n v="0"/>
    <n v="149.99"/>
  </r>
  <r>
    <s v="01/14/2024"/>
    <s v="GA"/>
    <s v="EARLYBIRD"/>
    <s v="Instagram"/>
    <n v="187.49"/>
    <n v="1"/>
    <s v="Completed"/>
    <x v="13"/>
    <x v="0"/>
    <m/>
    <m/>
    <m/>
    <m/>
    <m/>
    <n v="0"/>
    <n v="0"/>
    <n v="0"/>
    <n v="187.49"/>
  </r>
  <r>
    <s v="01/14/2024"/>
    <s v="GA"/>
    <s v="EARLYBIRD"/>
    <s v="Blog"/>
    <n v="187.49"/>
    <n v="1"/>
    <s v="Completed"/>
    <x v="13"/>
    <x v="1"/>
    <m/>
    <m/>
    <m/>
    <m/>
    <m/>
    <n v="0"/>
    <n v="0"/>
    <n v="0"/>
    <n v="187.49"/>
  </r>
  <r>
    <s v="01/14/2024"/>
    <s v="GA"/>
    <s v="EARLYBIRD"/>
    <s v="Instagram"/>
    <n v="187.49"/>
    <n v="2"/>
    <s v="Completed"/>
    <x v="13"/>
    <x v="0"/>
    <m/>
    <m/>
    <m/>
    <m/>
    <m/>
    <n v="0"/>
    <n v="0"/>
    <n v="0"/>
    <n v="374.98"/>
  </r>
  <r>
    <s v="01/14/2024"/>
    <s v="GA"/>
    <s v="EARLYBIRD"/>
    <s v="Spotify"/>
    <n v="149.99"/>
    <n v="2"/>
    <s v="Completed"/>
    <x v="13"/>
    <x v="3"/>
    <s v="spotify_promo"/>
    <n v="3952.5"/>
    <n v="51192"/>
    <n v="1581"/>
    <s v="TX"/>
    <n v="3.0883731833098921E-2"/>
    <n v="2.5"/>
    <n v="1.2650221378874131E-3"/>
    <n v="299.98"/>
  </r>
  <r>
    <s v="01/14/2024"/>
    <s v="VIP"/>
    <s v="EARLYBIRD"/>
    <s v="TikTok"/>
    <n v="299.99"/>
    <n v="2"/>
    <s v="Completed"/>
    <x v="13"/>
    <x v="2"/>
    <m/>
    <m/>
    <m/>
    <m/>
    <m/>
    <n v="0"/>
    <n v="0"/>
    <n v="0"/>
    <n v="599.98"/>
  </r>
  <r>
    <s v="01/14/2024"/>
    <m/>
    <s v="VIBES24"/>
    <s v="Spotify"/>
    <n v="169.99"/>
    <n v="1"/>
    <s v="Completed"/>
    <x v="13"/>
    <x v="3"/>
    <s v="spotify_promo"/>
    <n v="3952.5"/>
    <n v="51192"/>
    <n v="1581"/>
    <s v="TX"/>
    <n v="3.0883731833098921E-2"/>
    <n v="2.5"/>
    <n v="6.3251106894370653E-4"/>
    <n v="169.99"/>
  </r>
  <r>
    <s v="01/14/2024"/>
    <s v="GA"/>
    <s v="SOUNDCLUB"/>
    <s v="Spotify"/>
    <n v="179.99"/>
    <n v="3"/>
    <s v="Completed"/>
    <x v="13"/>
    <x v="3"/>
    <s v="spotify_promo"/>
    <n v="3952.5"/>
    <n v="51192"/>
    <n v="1581"/>
    <s v="TX"/>
    <n v="3.0883731833098921E-2"/>
    <n v="2.5"/>
    <n v="1.8975332068311196E-3"/>
    <n v="539.97"/>
  </r>
  <r>
    <s v="01/14/2024"/>
    <s v="GA"/>
    <s v="EARLYBIRD"/>
    <s v="Spotify"/>
    <n v="187.49"/>
    <n v="1"/>
    <s v="Completed"/>
    <x v="13"/>
    <x v="3"/>
    <s v="spotify_promo"/>
    <n v="3952.5"/>
    <n v="51192"/>
    <n v="1581"/>
    <s v="TX"/>
    <n v="3.0883731833098921E-2"/>
    <n v="2.5"/>
    <n v="6.3251106894370653E-4"/>
    <n v="187.49"/>
  </r>
  <r>
    <s v="01/14/2024"/>
    <s v="GA"/>
    <s v="CAMPLIFE"/>
    <s v="Instagram"/>
    <n v="169.99"/>
    <n v="1"/>
    <s v="Completed"/>
    <x v="13"/>
    <x v="0"/>
    <m/>
    <m/>
    <m/>
    <m/>
    <m/>
    <n v="0"/>
    <n v="0"/>
    <n v="0"/>
    <n v="169.99"/>
  </r>
  <r>
    <s v="01/14/2024"/>
    <s v="GA"/>
    <s v="EARLYBIRD"/>
    <s v="TikTok"/>
    <n v="149.99"/>
    <n v="1"/>
    <s v="Completed"/>
    <x v="13"/>
    <x v="2"/>
    <m/>
    <m/>
    <m/>
    <m/>
    <m/>
    <n v="0"/>
    <n v="0"/>
    <n v="0"/>
    <n v="149.99"/>
  </r>
  <r>
    <s v="01/14/2024"/>
    <s v="GA"/>
    <s v="EARLYBIRD"/>
    <s v="Spotify"/>
    <n v="187.49"/>
    <n v="4"/>
    <s v="Completed"/>
    <x v="13"/>
    <x v="3"/>
    <s v="spotify_promo"/>
    <n v="3952.5"/>
    <n v="51192"/>
    <n v="1581"/>
    <s v="TX"/>
    <n v="3.0883731833098921E-2"/>
    <n v="2.5"/>
    <n v="2.5300442757748261E-3"/>
    <n v="749.96"/>
  </r>
  <r>
    <s v="01/14/2024"/>
    <m/>
    <s v="VIBES24"/>
    <s v="Instagram"/>
    <n v="169.99"/>
    <n v="1"/>
    <s v="Completed"/>
    <x v="13"/>
    <x v="0"/>
    <m/>
    <m/>
    <m/>
    <m/>
    <m/>
    <n v="0"/>
    <n v="0"/>
    <n v="0"/>
    <n v="169.99"/>
  </r>
  <r>
    <s v="01/14/2024"/>
    <s v="GA"/>
    <s v="EARLYBIRD"/>
    <s v="Blog"/>
    <n v="149.99"/>
    <n v="1"/>
    <s v="Completed"/>
    <x v="13"/>
    <x v="1"/>
    <m/>
    <m/>
    <m/>
    <m/>
    <m/>
    <n v="0"/>
    <n v="0"/>
    <n v="0"/>
    <n v="149.99"/>
  </r>
  <r>
    <s v="01/14/2024"/>
    <s v="VIP"/>
    <s v="EARLYBIRD"/>
    <s v="Instagram"/>
    <n v="299.99"/>
    <n v="1"/>
    <s v="Completed"/>
    <x v="13"/>
    <x v="0"/>
    <m/>
    <m/>
    <m/>
    <m/>
    <m/>
    <n v="0"/>
    <n v="0"/>
    <n v="0"/>
    <n v="299.99"/>
  </r>
  <r>
    <s v="01/14/2024"/>
    <s v="GA"/>
    <s v="STUDENT24"/>
    <s v="Instagram"/>
    <n v="159.99"/>
    <n v="1"/>
    <s v="Completed"/>
    <x v="13"/>
    <x v="0"/>
    <m/>
    <m/>
    <m/>
    <m/>
    <m/>
    <n v="0"/>
    <n v="0"/>
    <n v="0"/>
    <n v="159.99"/>
  </r>
  <r>
    <s v="01/14/2024"/>
    <m/>
    <s v="VIBES24"/>
    <s v="Spotify"/>
    <n v="169.99"/>
    <n v="1"/>
    <s v="Completed"/>
    <x v="13"/>
    <x v="3"/>
    <s v="spotify_promo"/>
    <n v="3952.5"/>
    <n v="51192"/>
    <n v="1581"/>
    <s v="TX"/>
    <n v="3.0883731833098921E-2"/>
    <n v="2.5"/>
    <n v="6.3251106894370653E-4"/>
    <n v="169.99"/>
  </r>
  <r>
    <s v="01/14/2024"/>
    <s v="GA"/>
    <s v="EARLYBIRD"/>
    <s v="Instagram"/>
    <n v="187.49"/>
    <n v="2"/>
    <s v="Completed"/>
    <x v="13"/>
    <x v="0"/>
    <m/>
    <m/>
    <m/>
    <m/>
    <m/>
    <n v="0"/>
    <n v="0"/>
    <n v="0"/>
    <n v="374.98"/>
  </r>
  <r>
    <s v="01/14/2024"/>
    <s v="GA"/>
    <s v="STUDENT24"/>
    <s v="TikTok"/>
    <n v="159.99"/>
    <n v="3"/>
    <s v="Completed"/>
    <x v="13"/>
    <x v="2"/>
    <m/>
    <m/>
    <m/>
    <m/>
    <m/>
    <n v="0"/>
    <n v="0"/>
    <n v="0"/>
    <n v="479.97"/>
  </r>
  <r>
    <s v="01/14/2024"/>
    <s v="GA"/>
    <s v="SOUNDCLUB"/>
    <s v="Instagram"/>
    <n v="179.99"/>
    <n v="3"/>
    <s v="Completed"/>
    <x v="13"/>
    <x v="0"/>
    <m/>
    <m/>
    <m/>
    <m/>
    <m/>
    <n v="0"/>
    <n v="0"/>
    <n v="0"/>
    <n v="539.97"/>
  </r>
  <r>
    <s v="01/14/2024"/>
    <s v="GA"/>
    <s v="EARLYBIRD"/>
    <s v="Spotify"/>
    <n v="187.49"/>
    <n v="2"/>
    <s v="Completed"/>
    <x v="13"/>
    <x v="3"/>
    <s v="spotify_promo"/>
    <n v="3952.5"/>
    <n v="51192"/>
    <n v="1581"/>
    <s v="TX"/>
    <n v="3.0883731833098921E-2"/>
    <n v="2.5"/>
    <n v="1.2650221378874131E-3"/>
    <n v="374.98"/>
  </r>
  <r>
    <s v="01/14/2024"/>
    <s v="GA"/>
    <s v="VIBES24"/>
    <s v="Spotify"/>
    <n v="169.99"/>
    <n v="3"/>
    <s v="Completed"/>
    <x v="13"/>
    <x v="3"/>
    <s v="spotify_promo"/>
    <n v="3952.5"/>
    <n v="51192"/>
    <n v="1581"/>
    <s v="TX"/>
    <n v="3.0883731833098921E-2"/>
    <n v="2.5"/>
    <n v="1.8975332068311196E-3"/>
    <n v="509.97"/>
  </r>
  <r>
    <s v="01/14/2024"/>
    <s v="GA"/>
    <s v="EARLYBIRD"/>
    <s v="Spotify"/>
    <n v="149.99"/>
    <n v="1"/>
    <s v="Completed"/>
    <x v="13"/>
    <x v="3"/>
    <s v="spotify_promo"/>
    <n v="3952.5"/>
    <n v="51192"/>
    <n v="1581"/>
    <s v="TX"/>
    <n v="3.0883731833098921E-2"/>
    <n v="2.5"/>
    <n v="6.3251106894370653E-4"/>
    <n v="149.99"/>
  </r>
  <r>
    <s v="01/14/2024"/>
    <s v="GA"/>
    <s v="EARLYBIRD"/>
    <s v="Spotify"/>
    <n v="187.49"/>
    <n v="4"/>
    <s v="Completed"/>
    <x v="13"/>
    <x v="3"/>
    <s v="spotify_promo"/>
    <n v="3952.5"/>
    <n v="51192"/>
    <n v="1581"/>
    <s v="TX"/>
    <n v="3.0883731833098921E-2"/>
    <n v="2.5"/>
    <n v="2.5300442757748261E-3"/>
    <n v="749.96"/>
  </r>
  <r>
    <s v="01/14/2024"/>
    <s v="GA"/>
    <s v="EARLYBIRD"/>
    <s v="TikTok"/>
    <n v="149.99"/>
    <n v="3"/>
    <s v="Completed"/>
    <x v="13"/>
    <x v="2"/>
    <m/>
    <m/>
    <m/>
    <m/>
    <m/>
    <n v="0"/>
    <n v="0"/>
    <n v="0"/>
    <n v="449.97"/>
  </r>
  <r>
    <s v="01/14/2024"/>
    <m/>
    <s v="EARLYBIRD"/>
    <s v="Instagram"/>
    <n v="149.99"/>
    <n v="2"/>
    <s v="Completed"/>
    <x v="13"/>
    <x v="0"/>
    <m/>
    <m/>
    <m/>
    <m/>
    <m/>
    <n v="0"/>
    <n v="0"/>
    <n v="0"/>
    <n v="299.98"/>
  </r>
  <r>
    <s v="01/14/2024"/>
    <m/>
    <s v="STUDENT24"/>
    <s v="Instagram"/>
    <n v="159.99"/>
    <n v="1"/>
    <s v="Completed"/>
    <x v="13"/>
    <x v="0"/>
    <m/>
    <m/>
    <m/>
    <m/>
    <m/>
    <n v="0"/>
    <n v="0"/>
    <n v="0"/>
    <n v="159.99"/>
  </r>
  <r>
    <s v="01/14/2024"/>
    <s v="GA"/>
    <s v="EARLYBIRD"/>
    <s v="Instagram"/>
    <n v="187.49"/>
    <n v="1"/>
    <s v="Completed"/>
    <x v="13"/>
    <x v="0"/>
    <m/>
    <m/>
    <m/>
    <m/>
    <m/>
    <n v="0"/>
    <n v="0"/>
    <n v="0"/>
    <n v="187.49"/>
  </r>
  <r>
    <s v="01/14/2024"/>
    <m/>
    <s v="CAMPLIFE"/>
    <s v="Spotify"/>
    <n v="169.99"/>
    <n v="2"/>
    <s v="Completed"/>
    <x v="13"/>
    <x v="3"/>
    <s v="spotify_promo"/>
    <n v="3952.5"/>
    <n v="51192"/>
    <n v="1581"/>
    <s v="TX"/>
    <n v="3.0883731833098921E-2"/>
    <n v="2.5"/>
    <n v="1.2650221378874131E-3"/>
    <n v="339.98"/>
  </r>
  <r>
    <s v="01/14/2024"/>
    <s v="GA"/>
    <s v="CAMPLIFE"/>
    <s v="TikTok"/>
    <n v="169.99"/>
    <n v="1"/>
    <s v="Completed"/>
    <x v="13"/>
    <x v="2"/>
    <m/>
    <m/>
    <m/>
    <m/>
    <m/>
    <n v="0"/>
    <n v="0"/>
    <n v="0"/>
    <n v="169.99"/>
  </r>
  <r>
    <s v="01/14/2024"/>
    <s v="VIP"/>
    <s v="VIBES24"/>
    <s v="Instagram"/>
    <n v="339.99"/>
    <n v="1"/>
    <s v="Completed"/>
    <x v="13"/>
    <x v="0"/>
    <m/>
    <m/>
    <m/>
    <m/>
    <m/>
    <n v="0"/>
    <n v="0"/>
    <n v="0"/>
    <n v="339.99"/>
  </r>
  <r>
    <s v="01/14/2024"/>
    <s v="GA"/>
    <s v="EARLYBIRD"/>
    <s v="Instagram"/>
    <n v="149.99"/>
    <n v="1"/>
    <s v="Completed"/>
    <x v="13"/>
    <x v="0"/>
    <m/>
    <m/>
    <m/>
    <m/>
    <m/>
    <n v="0"/>
    <n v="0"/>
    <n v="0"/>
    <n v="149.99"/>
  </r>
  <r>
    <s v="01/14/2024"/>
    <s v="GA"/>
    <s v="EARLYBIRD"/>
    <s v="TikTok"/>
    <n v="187.49"/>
    <n v="1"/>
    <s v="Completed"/>
    <x v="13"/>
    <x v="2"/>
    <m/>
    <m/>
    <m/>
    <m/>
    <m/>
    <n v="0"/>
    <n v="0"/>
    <n v="0"/>
    <n v="187.49"/>
  </r>
  <r>
    <s v="01/14/2024"/>
    <s v="GA"/>
    <s v="EARLYBIRD"/>
    <s v="Blog"/>
    <n v="149.99"/>
    <n v="2"/>
    <s v="Completed"/>
    <x v="13"/>
    <x v="1"/>
    <m/>
    <m/>
    <m/>
    <m/>
    <m/>
    <n v="0"/>
    <n v="0"/>
    <n v="0"/>
    <n v="299.98"/>
  </r>
  <r>
    <s v="01/14/2024"/>
    <s v="GA"/>
    <s v="STUDENT24"/>
    <s v="Spotify"/>
    <n v="159.99"/>
    <n v="1"/>
    <s v="Completed"/>
    <x v="13"/>
    <x v="3"/>
    <s v="spotify_promo"/>
    <n v="3952.5"/>
    <n v="51192"/>
    <n v="1581"/>
    <s v="TX"/>
    <n v="3.0883731833098921E-2"/>
    <n v="2.5"/>
    <n v="6.3251106894370653E-4"/>
    <n v="159.99"/>
  </r>
  <r>
    <s v="01/14/2024"/>
    <s v="GA"/>
    <s v="VIBES24"/>
    <s v="Instagram"/>
    <n v="169.99"/>
    <n v="2"/>
    <s v="Completed"/>
    <x v="13"/>
    <x v="0"/>
    <m/>
    <m/>
    <m/>
    <m/>
    <m/>
    <n v="0"/>
    <n v="0"/>
    <n v="0"/>
    <n v="339.98"/>
  </r>
  <r>
    <s v="01/14/2024"/>
    <s v="GA"/>
    <s v="SOUNDCLUB"/>
    <s v="TikTok"/>
    <n v="179.99"/>
    <n v="1"/>
    <s v="Completed"/>
    <x v="13"/>
    <x v="2"/>
    <m/>
    <m/>
    <m/>
    <m/>
    <m/>
    <n v="0"/>
    <n v="0"/>
    <n v="0"/>
    <n v="179.99"/>
  </r>
  <r>
    <s v="01/14/2024"/>
    <s v="GA"/>
    <s v="SOUNDCLUB"/>
    <s v="Instagram"/>
    <n v="179.99"/>
    <n v="1"/>
    <s v="Completed"/>
    <x v="13"/>
    <x v="0"/>
    <m/>
    <m/>
    <m/>
    <m/>
    <m/>
    <n v="0"/>
    <n v="0"/>
    <n v="0"/>
    <n v="179.99"/>
  </r>
  <r>
    <s v="01/14/2024"/>
    <m/>
    <s v="EARLYBIRD"/>
    <s v="TikTok"/>
    <n v="149.99"/>
    <n v="3"/>
    <s v="Completed"/>
    <x v="13"/>
    <x v="2"/>
    <m/>
    <m/>
    <m/>
    <m/>
    <m/>
    <n v="0"/>
    <n v="0"/>
    <n v="0"/>
    <n v="449.97"/>
  </r>
  <r>
    <s v="01/15/2024"/>
    <s v="GA"/>
    <s v="EARLYBIRD"/>
    <s v="Spotify"/>
    <n v="149.99"/>
    <n v="1"/>
    <s v="Completed"/>
    <x v="14"/>
    <x v="3"/>
    <m/>
    <m/>
    <m/>
    <m/>
    <m/>
    <n v="0"/>
    <n v="0"/>
    <n v="0"/>
    <n v="149.99"/>
  </r>
  <r>
    <s v="01/15/2024"/>
    <s v="GA"/>
    <s v="none"/>
    <s v="Blog"/>
    <n v="199.99"/>
    <n v="1"/>
    <s v="Completed"/>
    <x v="14"/>
    <x v="1"/>
    <m/>
    <m/>
    <m/>
    <m/>
    <m/>
    <n v="0"/>
    <n v="0"/>
    <n v="0"/>
    <n v="199.99"/>
  </r>
  <r>
    <s v="01/15/2024"/>
    <s v="GA"/>
    <s v="CAMPLIFE"/>
    <s v="Spotify"/>
    <n v="169.99"/>
    <n v="1"/>
    <s v="Completed"/>
    <x v="14"/>
    <x v="3"/>
    <m/>
    <m/>
    <m/>
    <m/>
    <m/>
    <n v="0"/>
    <n v="0"/>
    <n v="0"/>
    <n v="169.99"/>
  </r>
  <r>
    <s v="01/15/2024"/>
    <s v="GA"/>
    <s v="STUDENT24"/>
    <s v="Spotify"/>
    <n v="159.99"/>
    <n v="1"/>
    <s v="Completed"/>
    <x v="14"/>
    <x v="3"/>
    <m/>
    <m/>
    <m/>
    <m/>
    <m/>
    <n v="0"/>
    <n v="0"/>
    <n v="0"/>
    <n v="159.99"/>
  </r>
  <r>
    <s v="01/15/2024"/>
    <s v="VIP"/>
    <s v="SOUNDCLUB"/>
    <s v="Instagram"/>
    <n v="359.99"/>
    <n v="1"/>
    <s v="Completed"/>
    <x v="14"/>
    <x v="0"/>
    <s v="instagram_promo"/>
    <n v="1087.2"/>
    <n v="44977"/>
    <n v="906"/>
    <s v="texas"/>
    <n v="2.0143628965915913E-2"/>
    <n v="1.2"/>
    <n v="1.1037527593818985E-3"/>
    <n v="359.99"/>
  </r>
  <r>
    <s v="01/15/2024"/>
    <m/>
    <s v="SOUNDCLUB"/>
    <s v="Blog"/>
    <n v="179.99"/>
    <n v="1"/>
    <s v="Completed"/>
    <x v="14"/>
    <x v="1"/>
    <m/>
    <m/>
    <m/>
    <m/>
    <m/>
    <n v="0"/>
    <n v="0"/>
    <n v="0"/>
    <n v="179.99"/>
  </r>
  <r>
    <s v="01/15/2024"/>
    <m/>
    <s v="CAMPLIFE"/>
    <s v="Spotify"/>
    <n v="169.99"/>
    <n v="1"/>
    <s v="Completed"/>
    <x v="14"/>
    <x v="3"/>
    <m/>
    <m/>
    <m/>
    <m/>
    <m/>
    <n v="0"/>
    <n v="0"/>
    <n v="0"/>
    <n v="169.99"/>
  </r>
  <r>
    <s v="01/15/2024"/>
    <s v="GA"/>
    <s v="VIBES24"/>
    <s v="Spotify"/>
    <n v="169.99"/>
    <n v="1"/>
    <s v="Completed"/>
    <x v="14"/>
    <x v="3"/>
    <m/>
    <m/>
    <m/>
    <m/>
    <m/>
    <n v="0"/>
    <n v="0"/>
    <n v="0"/>
    <n v="169.99"/>
  </r>
  <r>
    <s v="01/15/2024"/>
    <s v="GA"/>
    <s v="SOUNDCLUB"/>
    <s v="Instagram"/>
    <n v="179.99"/>
    <n v="2"/>
    <s v="Completed"/>
    <x v="14"/>
    <x v="0"/>
    <s v="instagram_promo"/>
    <n v="1087.2"/>
    <n v="44977"/>
    <n v="906"/>
    <s v="texas"/>
    <n v="2.0143628965915913E-2"/>
    <n v="1.2"/>
    <n v="2.2075055187637969E-3"/>
    <n v="359.98"/>
  </r>
  <r>
    <s v="01/15/2024"/>
    <s v="GA"/>
    <s v="VIBES24"/>
    <s v="Spotify"/>
    <n v="212.49"/>
    <n v="1"/>
    <s v="Completed"/>
    <x v="14"/>
    <x v="3"/>
    <m/>
    <m/>
    <m/>
    <m/>
    <m/>
    <n v="0"/>
    <n v="0"/>
    <n v="0"/>
    <n v="212.49"/>
  </r>
  <r>
    <s v="01/15/2024"/>
    <m/>
    <s v="CAMPLIFE"/>
    <s v="Spotify"/>
    <n v="169.99"/>
    <n v="2"/>
    <s v="Completed"/>
    <x v="14"/>
    <x v="3"/>
    <m/>
    <m/>
    <m/>
    <m/>
    <m/>
    <n v="0"/>
    <n v="0"/>
    <n v="0"/>
    <n v="339.98"/>
  </r>
  <r>
    <s v="01/15/2024"/>
    <s v="VIP"/>
    <s v="SOUNDCLUB"/>
    <s v="TikTok"/>
    <n v="359.99"/>
    <n v="1"/>
    <s v="Completed"/>
    <x v="14"/>
    <x v="2"/>
    <m/>
    <m/>
    <m/>
    <m/>
    <m/>
    <n v="0"/>
    <n v="0"/>
    <n v="0"/>
    <n v="359.99"/>
  </r>
  <r>
    <s v="01/15/2024"/>
    <m/>
    <s v="EARLYBIRD"/>
    <s v="Instagram"/>
    <n v="149.99"/>
    <n v="1"/>
    <s v="Completed"/>
    <x v="14"/>
    <x v="0"/>
    <s v="instagram_promo"/>
    <n v="1087.2"/>
    <n v="44977"/>
    <n v="906"/>
    <s v="texas"/>
    <n v="2.0143628965915913E-2"/>
    <n v="1.2"/>
    <n v="1.1037527593818985E-3"/>
    <n v="149.99"/>
  </r>
  <r>
    <s v="01/15/2024"/>
    <s v="GA"/>
    <s v="VIBES24"/>
    <s v="TikTok"/>
    <n v="169.99"/>
    <n v="1"/>
    <s v="Completed"/>
    <x v="14"/>
    <x v="2"/>
    <m/>
    <m/>
    <m/>
    <m/>
    <m/>
    <n v="0"/>
    <n v="0"/>
    <n v="0"/>
    <n v="169.99"/>
  </r>
  <r>
    <s v="01/15/2024"/>
    <m/>
    <s v="STUDENT24"/>
    <s v="Spotify"/>
    <n v="159.99"/>
    <n v="2"/>
    <s v="Completed"/>
    <x v="14"/>
    <x v="3"/>
    <m/>
    <m/>
    <m/>
    <m/>
    <m/>
    <n v="0"/>
    <n v="0"/>
    <n v="0"/>
    <n v="319.98"/>
  </r>
  <r>
    <s v="01/15/2024"/>
    <s v="GA"/>
    <s v="EARLYBIRD"/>
    <s v="TikTok"/>
    <n v="149.99"/>
    <n v="2"/>
    <s v="Completed"/>
    <x v="14"/>
    <x v="2"/>
    <m/>
    <m/>
    <m/>
    <m/>
    <m/>
    <n v="0"/>
    <n v="0"/>
    <n v="0"/>
    <n v="299.98"/>
  </r>
  <r>
    <s v="01/15/2024"/>
    <s v="GA"/>
    <s v="EARLYBIRD"/>
    <s v="Blog"/>
    <n v="149.99"/>
    <n v="1"/>
    <s v="Completed"/>
    <x v="14"/>
    <x v="1"/>
    <m/>
    <m/>
    <m/>
    <m/>
    <m/>
    <n v="0"/>
    <n v="0"/>
    <n v="0"/>
    <n v="149.99"/>
  </r>
  <r>
    <s v="01/15/2024"/>
    <s v="GA"/>
    <s v="STUDENT24"/>
    <s v="TikTok"/>
    <n v="159.99"/>
    <n v="1"/>
    <s v="Completed"/>
    <x v="14"/>
    <x v="2"/>
    <m/>
    <m/>
    <m/>
    <m/>
    <m/>
    <n v="0"/>
    <n v="0"/>
    <n v="0"/>
    <n v="159.99"/>
  </r>
  <r>
    <s v="01/15/2024"/>
    <s v="GA"/>
    <s v="STUDENT24"/>
    <s v="Spotify"/>
    <n v="159.99"/>
    <n v="1"/>
    <s v="Completed"/>
    <x v="14"/>
    <x v="3"/>
    <m/>
    <m/>
    <m/>
    <m/>
    <m/>
    <n v="0"/>
    <n v="0"/>
    <n v="0"/>
    <n v="159.99"/>
  </r>
  <r>
    <s v="01/15/2024"/>
    <s v="GA"/>
    <s v="CAMPLIFE"/>
    <s v="Blog"/>
    <n v="169.99"/>
    <n v="3"/>
    <s v="Completed"/>
    <x v="14"/>
    <x v="1"/>
    <m/>
    <m/>
    <m/>
    <m/>
    <m/>
    <n v="0"/>
    <n v="0"/>
    <n v="0"/>
    <n v="509.97"/>
  </r>
  <r>
    <s v="01/15/2024"/>
    <s v="GA"/>
    <s v="STUDENT24"/>
    <s v="Spotify"/>
    <n v="199.99"/>
    <n v="2"/>
    <s v="Completed"/>
    <x v="14"/>
    <x v="3"/>
    <m/>
    <m/>
    <m/>
    <m/>
    <m/>
    <n v="0"/>
    <n v="0"/>
    <n v="0"/>
    <n v="399.98"/>
  </r>
  <r>
    <s v="01/15/2024"/>
    <s v="GA"/>
    <s v="STUDENT24"/>
    <s v="TikTok"/>
    <n v="159.99"/>
    <n v="1"/>
    <s v="Completed"/>
    <x v="14"/>
    <x v="2"/>
    <m/>
    <m/>
    <m/>
    <m/>
    <m/>
    <n v="0"/>
    <n v="0"/>
    <n v="0"/>
    <n v="159.99"/>
  </r>
  <r>
    <s v="01/15/2024"/>
    <s v="GA"/>
    <s v="VIBES24"/>
    <s v="Spotify"/>
    <n v="169.99"/>
    <n v="3"/>
    <s v="Completed"/>
    <x v="14"/>
    <x v="3"/>
    <m/>
    <m/>
    <m/>
    <m/>
    <m/>
    <n v="0"/>
    <n v="0"/>
    <n v="0"/>
    <n v="509.97"/>
  </r>
  <r>
    <s v="01/15/2024"/>
    <s v="VIP"/>
    <s v="STUDENT24"/>
    <s v="Spotify"/>
    <n v="319.99"/>
    <n v="2"/>
    <s v="Completed"/>
    <x v="14"/>
    <x v="3"/>
    <m/>
    <m/>
    <m/>
    <m/>
    <m/>
    <n v="0"/>
    <n v="0"/>
    <n v="0"/>
    <n v="639.98"/>
  </r>
  <r>
    <s v="01/15/2024"/>
    <s v="GA"/>
    <s v="CAMPLIFE"/>
    <s v="Blog"/>
    <n v="212.49"/>
    <n v="2"/>
    <s v="Completed"/>
    <x v="14"/>
    <x v="1"/>
    <m/>
    <m/>
    <m/>
    <m/>
    <m/>
    <n v="0"/>
    <n v="0"/>
    <n v="0"/>
    <n v="424.98"/>
  </r>
  <r>
    <s v="01/15/2024"/>
    <s v="GA"/>
    <s v="SOUNDCLUB"/>
    <s v="Instagram"/>
    <n v="179.99"/>
    <n v="1"/>
    <s v="Completed"/>
    <x v="14"/>
    <x v="0"/>
    <s v="instagram_promo"/>
    <n v="1087.2"/>
    <n v="44977"/>
    <n v="906"/>
    <s v="texas"/>
    <n v="2.0143628965915913E-2"/>
    <n v="1.2"/>
    <n v="1.1037527593818985E-3"/>
    <n v="179.99"/>
  </r>
  <r>
    <s v="01/15/2024"/>
    <s v="GA"/>
    <m/>
    <s v="Instagram"/>
    <n v="199.99"/>
    <n v="1"/>
    <s v="Completed"/>
    <x v="14"/>
    <x v="0"/>
    <s v="instagram_promo"/>
    <n v="1087.2"/>
    <n v="44977"/>
    <n v="906"/>
    <s v="texas"/>
    <n v="2.0143628965915913E-2"/>
    <n v="1.2"/>
    <n v="1.1037527593818985E-3"/>
    <n v="199.99"/>
  </r>
  <r>
    <s v="01/15/2024"/>
    <m/>
    <s v="SOUNDCLUB"/>
    <s v="TikTok"/>
    <n v="179.99"/>
    <n v="1"/>
    <s v="Completed"/>
    <x v="14"/>
    <x v="2"/>
    <m/>
    <m/>
    <m/>
    <m/>
    <m/>
    <n v="0"/>
    <n v="0"/>
    <n v="0"/>
    <n v="179.99"/>
  </r>
  <r>
    <s v="01/15/2024"/>
    <s v="GA"/>
    <s v="EARLYBIRD"/>
    <s v="Spotify"/>
    <n v="149.99"/>
    <n v="1"/>
    <s v="Completed"/>
    <x v="14"/>
    <x v="3"/>
    <m/>
    <m/>
    <m/>
    <m/>
    <m/>
    <n v="0"/>
    <n v="0"/>
    <n v="0"/>
    <n v="149.99"/>
  </r>
  <r>
    <s v="01/15/2024"/>
    <s v="GA"/>
    <s v="EARLYBIRD"/>
    <s v="Instagram"/>
    <n v="149.99"/>
    <n v="1"/>
    <s v="Completed"/>
    <x v="14"/>
    <x v="0"/>
    <s v="instagram_promo"/>
    <n v="1087.2"/>
    <n v="44977"/>
    <n v="906"/>
    <s v="texas"/>
    <n v="2.0143628965915913E-2"/>
    <n v="1.2"/>
    <n v="1.1037527593818985E-3"/>
    <n v="149.99"/>
  </r>
  <r>
    <s v="01/15/2024"/>
    <s v="GA"/>
    <s v="SOUNDCLUB"/>
    <s v="Spotify"/>
    <n v="224.99"/>
    <n v="1"/>
    <s v="Completed"/>
    <x v="14"/>
    <x v="3"/>
    <m/>
    <m/>
    <m/>
    <m/>
    <m/>
    <n v="0"/>
    <n v="0"/>
    <n v="0"/>
    <n v="224.99"/>
  </r>
  <r>
    <s v="01/15/2024"/>
    <s v="GA"/>
    <s v="EARLYBIRD"/>
    <s v="TikTok"/>
    <n v="149.99"/>
    <n v="1"/>
    <s v="Completed"/>
    <x v="14"/>
    <x v="2"/>
    <m/>
    <m/>
    <m/>
    <m/>
    <m/>
    <n v="0"/>
    <n v="0"/>
    <n v="0"/>
    <n v="149.99"/>
  </r>
  <r>
    <s v="01/15/2024"/>
    <s v="GA"/>
    <s v="CAMPLIFE"/>
    <s v="Spotify"/>
    <n v="169.99"/>
    <n v="2"/>
    <s v="Completed"/>
    <x v="14"/>
    <x v="3"/>
    <m/>
    <m/>
    <m/>
    <m/>
    <m/>
    <n v="0"/>
    <n v="0"/>
    <n v="0"/>
    <n v="339.98"/>
  </r>
  <r>
    <s v="01/15/2024"/>
    <s v="GA"/>
    <s v="STUDENT24"/>
    <s v="Instagram"/>
    <n v="199.99"/>
    <n v="1"/>
    <s v="Completed"/>
    <x v="14"/>
    <x v="0"/>
    <s v="instagram_promo"/>
    <n v="1087.2"/>
    <n v="44977"/>
    <n v="906"/>
    <s v="texas"/>
    <n v="2.0143628965915913E-2"/>
    <n v="1.2"/>
    <n v="1.1037527593818985E-3"/>
    <n v="199.99"/>
  </r>
  <r>
    <s v="01/15/2024"/>
    <s v="GA"/>
    <s v="VIBES24"/>
    <s v="TikTok"/>
    <n v="169.99"/>
    <n v="2"/>
    <s v="Completed"/>
    <x v="14"/>
    <x v="2"/>
    <m/>
    <m/>
    <m/>
    <m/>
    <m/>
    <n v="0"/>
    <n v="0"/>
    <n v="0"/>
    <n v="339.98"/>
  </r>
  <r>
    <s v="01/15/2024"/>
    <s v="GA"/>
    <s v="EARLYBIRD"/>
    <s v="Spotify"/>
    <n v="149.99"/>
    <n v="1"/>
    <s v="Completed"/>
    <x v="14"/>
    <x v="3"/>
    <m/>
    <m/>
    <m/>
    <m/>
    <m/>
    <n v="0"/>
    <n v="0"/>
    <n v="0"/>
    <n v="149.99"/>
  </r>
  <r>
    <s v="01/15/2024"/>
    <s v="GA"/>
    <m/>
    <s v="TikTok"/>
    <n v="249.99"/>
    <n v="3"/>
    <s v="Completed"/>
    <x v="14"/>
    <x v="2"/>
    <m/>
    <m/>
    <m/>
    <m/>
    <m/>
    <n v="0"/>
    <n v="0"/>
    <n v="0"/>
    <n v="749.97"/>
  </r>
  <r>
    <s v="01/15/2024"/>
    <s v="GA"/>
    <s v="VIBES24"/>
    <s v="Spotify"/>
    <n v="212.49"/>
    <n v="2"/>
    <s v="Completed"/>
    <x v="14"/>
    <x v="3"/>
    <m/>
    <m/>
    <m/>
    <m/>
    <m/>
    <n v="0"/>
    <n v="0"/>
    <n v="0"/>
    <n v="424.98"/>
  </r>
  <r>
    <s v="01/15/2024"/>
    <s v="GA"/>
    <s v="EARLYBIRD"/>
    <s v="TikTok"/>
    <n v="149.99"/>
    <n v="2"/>
    <s v="Completed"/>
    <x v="14"/>
    <x v="2"/>
    <m/>
    <m/>
    <m/>
    <m/>
    <m/>
    <n v="0"/>
    <n v="0"/>
    <n v="0"/>
    <n v="299.98"/>
  </r>
  <r>
    <s v="01/15/2024"/>
    <m/>
    <s v="SOUNDCLUB"/>
    <s v="TikTok"/>
    <n v="179.99"/>
    <n v="1"/>
    <s v="Completed"/>
    <x v="14"/>
    <x v="2"/>
    <m/>
    <m/>
    <m/>
    <m/>
    <m/>
    <n v="0"/>
    <n v="0"/>
    <n v="0"/>
    <n v="179.99"/>
  </r>
  <r>
    <s v="01/15/2024"/>
    <s v="GA"/>
    <m/>
    <s v="Spotify"/>
    <n v="249.99"/>
    <n v="2"/>
    <s v="Completed"/>
    <x v="14"/>
    <x v="3"/>
    <m/>
    <m/>
    <m/>
    <m/>
    <m/>
    <n v="0"/>
    <n v="0"/>
    <n v="0"/>
    <n v="499.98"/>
  </r>
  <r>
    <s v="01/15/2024"/>
    <s v="GA"/>
    <s v="VIBES24"/>
    <s v="Spotify"/>
    <n v="169.99"/>
    <n v="1"/>
    <s v="Completed"/>
    <x v="14"/>
    <x v="3"/>
    <m/>
    <m/>
    <m/>
    <m/>
    <m/>
    <n v="0"/>
    <n v="0"/>
    <n v="0"/>
    <n v="169.99"/>
  </r>
  <r>
    <s v="01/15/2024"/>
    <m/>
    <s v="EARLYBIRD"/>
    <s v="TikTok"/>
    <n v="149.99"/>
    <n v="1"/>
    <s v="Completed"/>
    <x v="14"/>
    <x v="2"/>
    <m/>
    <m/>
    <m/>
    <m/>
    <m/>
    <n v="0"/>
    <n v="0"/>
    <n v="0"/>
    <n v="149.99"/>
  </r>
  <r>
    <s v="01/15/2024"/>
    <s v="GA"/>
    <s v="STUDENT24"/>
    <s v="TikTok"/>
    <n v="159.99"/>
    <n v="1"/>
    <s v="Completed"/>
    <x v="14"/>
    <x v="2"/>
    <m/>
    <m/>
    <m/>
    <m/>
    <m/>
    <n v="0"/>
    <n v="0"/>
    <n v="0"/>
    <n v="159.99"/>
  </r>
  <r>
    <s v="01/15/2024"/>
    <s v="GA"/>
    <s v="EARLYBIRD"/>
    <s v="Instagram"/>
    <n v="187.49"/>
    <n v="2"/>
    <s v="Completed"/>
    <x v="14"/>
    <x v="0"/>
    <s v="instagram_promo"/>
    <n v="1087.2"/>
    <n v="44977"/>
    <n v="906"/>
    <s v="texas"/>
    <n v="2.0143628965915913E-2"/>
    <n v="1.2"/>
    <n v="2.2075055187637969E-3"/>
    <n v="374.98"/>
  </r>
  <r>
    <s v="01/15/2024"/>
    <s v="GA"/>
    <s v="EARLYBIRD"/>
    <s v="TikTok"/>
    <n v="187.49"/>
    <n v="1"/>
    <s v="Completed"/>
    <x v="14"/>
    <x v="2"/>
    <m/>
    <m/>
    <m/>
    <m/>
    <m/>
    <n v="0"/>
    <n v="0"/>
    <n v="0"/>
    <n v="187.49"/>
  </r>
  <r>
    <s v="01/15/2024"/>
    <s v="GA"/>
    <s v="STUDENT24"/>
    <s v="Spotify"/>
    <n v="159.99"/>
    <n v="1"/>
    <s v="Completed"/>
    <x v="14"/>
    <x v="3"/>
    <m/>
    <m/>
    <m/>
    <m/>
    <m/>
    <n v="0"/>
    <n v="0"/>
    <n v="0"/>
    <n v="159.99"/>
  </r>
  <r>
    <s v="01/15/2024"/>
    <s v="GA"/>
    <m/>
    <s v="TikTok"/>
    <n v="199.99"/>
    <n v="1"/>
    <s v="Completed"/>
    <x v="14"/>
    <x v="2"/>
    <m/>
    <m/>
    <m/>
    <m/>
    <m/>
    <n v="0"/>
    <n v="0"/>
    <n v="0"/>
    <n v="199.99"/>
  </r>
  <r>
    <s v="01/15/2024"/>
    <s v="GA"/>
    <s v="CAMPLIFE"/>
    <s v="Instagram"/>
    <n v="169.99"/>
    <n v="1"/>
    <s v="Completed"/>
    <x v="14"/>
    <x v="0"/>
    <s v="instagram_promo"/>
    <n v="1087.2"/>
    <n v="44977"/>
    <n v="906"/>
    <s v="texas"/>
    <n v="2.0143628965915913E-2"/>
    <n v="1.2"/>
    <n v="1.1037527593818985E-3"/>
    <n v="169.99"/>
  </r>
  <r>
    <s v="01/15/2024"/>
    <s v="VIP"/>
    <s v="EARLYBIRD"/>
    <s v="Instagram"/>
    <n v="299.99"/>
    <n v="2"/>
    <s v="Completed"/>
    <x v="14"/>
    <x v="0"/>
    <s v="instagram_promo"/>
    <n v="1087.2"/>
    <n v="44977"/>
    <n v="906"/>
    <s v="texas"/>
    <n v="2.0143628965915913E-2"/>
    <n v="1.2"/>
    <n v="2.2075055187637969E-3"/>
    <n v="599.98"/>
  </r>
  <r>
    <s v="01/15/2024"/>
    <m/>
    <s v="EARLYBIRD"/>
    <s v="Blog"/>
    <n v="149.99"/>
    <n v="3"/>
    <s v="Completed"/>
    <x v="14"/>
    <x v="1"/>
    <m/>
    <m/>
    <m/>
    <m/>
    <m/>
    <n v="0"/>
    <n v="0"/>
    <n v="0"/>
    <n v="449.97"/>
  </r>
  <r>
    <s v="01/15/2024"/>
    <s v="GA"/>
    <m/>
    <s v="Blog"/>
    <n v="199.99"/>
    <n v="1"/>
    <s v="Completed"/>
    <x v="14"/>
    <x v="1"/>
    <m/>
    <m/>
    <m/>
    <m/>
    <m/>
    <n v="0"/>
    <n v="0"/>
    <n v="0"/>
    <n v="199.99"/>
  </r>
  <r>
    <s v="01/15/2024"/>
    <s v="GA"/>
    <s v="CAMPLIFE"/>
    <s v="TikTok"/>
    <n v="169.99"/>
    <n v="1"/>
    <s v="Completed"/>
    <x v="14"/>
    <x v="2"/>
    <m/>
    <m/>
    <m/>
    <m/>
    <m/>
    <n v="0"/>
    <n v="0"/>
    <n v="0"/>
    <n v="169.99"/>
  </r>
  <r>
    <s v="01/15/2024"/>
    <s v="GA"/>
    <s v="SOUNDCLUB"/>
    <s v="TikTok"/>
    <n v="224.99"/>
    <n v="1"/>
    <s v="Completed"/>
    <x v="14"/>
    <x v="2"/>
    <m/>
    <m/>
    <m/>
    <m/>
    <m/>
    <n v="0"/>
    <n v="0"/>
    <n v="0"/>
    <n v="224.99"/>
  </r>
  <r>
    <s v="01/15/2024"/>
    <s v="GA"/>
    <s v="SOUNDCLUB"/>
    <s v="TikTok"/>
    <n v="179.99"/>
    <n v="2"/>
    <s v="Completed"/>
    <x v="14"/>
    <x v="2"/>
    <m/>
    <m/>
    <m/>
    <m/>
    <m/>
    <n v="0"/>
    <n v="0"/>
    <n v="0"/>
    <n v="359.98"/>
  </r>
  <r>
    <s v="01/15/2024"/>
    <s v="GA"/>
    <s v="CAMPLIFE"/>
    <s v="Spotify"/>
    <n v="212.49"/>
    <n v="1"/>
    <s v="Completed"/>
    <x v="14"/>
    <x v="3"/>
    <m/>
    <m/>
    <m/>
    <m/>
    <m/>
    <n v="0"/>
    <n v="0"/>
    <n v="0"/>
    <n v="212.49"/>
  </r>
  <r>
    <s v="01/15/2024"/>
    <s v="GA"/>
    <s v="EARLYBIRD"/>
    <s v="Instagram"/>
    <n v="149.99"/>
    <n v="1"/>
    <s v="Completed"/>
    <x v="14"/>
    <x v="0"/>
    <s v="instagram_promo"/>
    <n v="1087.2"/>
    <n v="44977"/>
    <n v="906"/>
    <s v="texas"/>
    <n v="2.0143628965915913E-2"/>
    <n v="1.2"/>
    <n v="1.1037527593818985E-3"/>
    <n v="149.99"/>
  </r>
  <r>
    <s v="01/15/2024"/>
    <s v="GA"/>
    <s v="VIBES24"/>
    <s v="TikTok"/>
    <n v="169.99"/>
    <n v="1"/>
    <s v="Completed"/>
    <x v="14"/>
    <x v="2"/>
    <m/>
    <m/>
    <m/>
    <m/>
    <m/>
    <n v="0"/>
    <n v="0"/>
    <n v="0"/>
    <n v="169.99"/>
  </r>
  <r>
    <s v="01/15/2024"/>
    <s v="GA"/>
    <s v="STUDENT24"/>
    <s v="Blog"/>
    <n v="159.99"/>
    <n v="1"/>
    <s v="Completed"/>
    <x v="14"/>
    <x v="1"/>
    <m/>
    <m/>
    <m/>
    <m/>
    <m/>
    <n v="0"/>
    <n v="0"/>
    <n v="0"/>
    <n v="159.99"/>
  </r>
  <r>
    <s v="01/15/2024"/>
    <s v="GA"/>
    <s v="EARLYBIRD"/>
    <s v="Spotify"/>
    <n v="149.99"/>
    <n v="1"/>
    <s v="Completed"/>
    <x v="14"/>
    <x v="3"/>
    <m/>
    <m/>
    <m/>
    <m/>
    <m/>
    <n v="0"/>
    <n v="0"/>
    <n v="0"/>
    <n v="149.99"/>
  </r>
  <r>
    <s v="01/15/2024"/>
    <s v="GA"/>
    <s v="EARLYBIRD"/>
    <s v="TikTok"/>
    <n v="187.49"/>
    <n v="2"/>
    <s v="Completed"/>
    <x v="14"/>
    <x v="2"/>
    <m/>
    <m/>
    <m/>
    <m/>
    <m/>
    <n v="0"/>
    <n v="0"/>
    <n v="0"/>
    <n v="374.98"/>
  </r>
  <r>
    <s v="01/15/2024"/>
    <s v="GA"/>
    <s v="VIBES24"/>
    <s v="Blog"/>
    <n v="212.49"/>
    <n v="2"/>
    <s v="Completed"/>
    <x v="14"/>
    <x v="1"/>
    <m/>
    <m/>
    <m/>
    <m/>
    <m/>
    <n v="0"/>
    <n v="0"/>
    <n v="0"/>
    <n v="424.98"/>
  </r>
  <r>
    <s v="01/15/2024"/>
    <s v="GA"/>
    <s v="CAMPLIFE"/>
    <s v="Instagram"/>
    <n v="169.99"/>
    <n v="1"/>
    <s v="Completed"/>
    <x v="14"/>
    <x v="0"/>
    <s v="instagram_promo"/>
    <n v="1087.2"/>
    <n v="44977"/>
    <n v="906"/>
    <s v="texas"/>
    <n v="2.0143628965915913E-2"/>
    <n v="1.2"/>
    <n v="1.1037527593818985E-3"/>
    <n v="169.99"/>
  </r>
  <r>
    <s v="01/15/2024"/>
    <m/>
    <s v="EARLYBIRD"/>
    <s v="Spotify"/>
    <n v="149.99"/>
    <n v="2"/>
    <s v="Completed"/>
    <x v="14"/>
    <x v="3"/>
    <m/>
    <m/>
    <m/>
    <m/>
    <m/>
    <n v="0"/>
    <n v="0"/>
    <n v="0"/>
    <n v="299.98"/>
  </r>
  <r>
    <s v="01/15/2024"/>
    <s v="GA"/>
    <s v="EARLYBIRD"/>
    <s v="TikTok"/>
    <n v="149.99"/>
    <n v="2"/>
    <s v="Completed"/>
    <x v="14"/>
    <x v="2"/>
    <m/>
    <m/>
    <m/>
    <m/>
    <m/>
    <n v="0"/>
    <n v="0"/>
    <n v="0"/>
    <n v="299.98"/>
  </r>
  <r>
    <s v="01/15/2024"/>
    <s v="GA"/>
    <s v="STUDENT24"/>
    <s v="Spotify"/>
    <n v="199.99"/>
    <n v="3"/>
    <s v="Completed"/>
    <x v="14"/>
    <x v="3"/>
    <m/>
    <m/>
    <m/>
    <m/>
    <m/>
    <n v="0"/>
    <n v="0"/>
    <n v="0"/>
    <n v="599.97"/>
  </r>
  <r>
    <s v="01/15/2024"/>
    <s v="GA"/>
    <m/>
    <s v="Spotify"/>
    <n v="199.99"/>
    <n v="1"/>
    <s v="Completed"/>
    <x v="14"/>
    <x v="3"/>
    <m/>
    <m/>
    <m/>
    <m/>
    <m/>
    <n v="0"/>
    <n v="0"/>
    <n v="0"/>
    <n v="199.99"/>
  </r>
  <r>
    <s v="01/15/2024"/>
    <s v="GA"/>
    <s v="VIBES24"/>
    <s v="Spotify"/>
    <n v="212.49"/>
    <n v="1"/>
    <s v="Completed"/>
    <x v="14"/>
    <x v="3"/>
    <m/>
    <m/>
    <m/>
    <m/>
    <m/>
    <n v="0"/>
    <n v="0"/>
    <n v="0"/>
    <n v="212.49"/>
  </r>
  <r>
    <s v="01/15/2024"/>
    <s v="GA"/>
    <s v="STUDENT24"/>
    <s v="Instagram"/>
    <n v="199.99"/>
    <n v="1"/>
    <s v="Completed"/>
    <x v="14"/>
    <x v="0"/>
    <s v="instagram_promo"/>
    <n v="1087.2"/>
    <n v="44977"/>
    <n v="906"/>
    <s v="texas"/>
    <n v="2.0143628965915913E-2"/>
    <n v="1.2"/>
    <n v="1.1037527593818985E-3"/>
    <n v="199.99"/>
  </r>
  <r>
    <s v="01/15/2024"/>
    <s v="GA"/>
    <s v="SOUNDCLUB"/>
    <s v="TikTok"/>
    <n v="224.99"/>
    <n v="1"/>
    <s v="Completed"/>
    <x v="14"/>
    <x v="2"/>
    <m/>
    <m/>
    <m/>
    <m/>
    <m/>
    <n v="0"/>
    <n v="0"/>
    <n v="0"/>
    <n v="224.99"/>
  </r>
  <r>
    <s v="01/15/2024"/>
    <s v="GA"/>
    <s v="EARLYBIRD"/>
    <s v="Instagram"/>
    <n v="149.99"/>
    <n v="2"/>
    <s v="Completed"/>
    <x v="14"/>
    <x v="0"/>
    <s v="instagram_promo"/>
    <n v="1087.2"/>
    <n v="44977"/>
    <n v="906"/>
    <s v="texas"/>
    <n v="2.0143628965915913E-2"/>
    <n v="1.2"/>
    <n v="2.2075055187637969E-3"/>
    <n v="299.98"/>
  </r>
  <r>
    <s v="01/15/2024"/>
    <s v="GA"/>
    <s v="EARLYBIRD"/>
    <s v="Spotify"/>
    <n v="187.49"/>
    <n v="3"/>
    <s v="Completed"/>
    <x v="14"/>
    <x v="3"/>
    <m/>
    <m/>
    <m/>
    <m/>
    <m/>
    <n v="0"/>
    <n v="0"/>
    <n v="0"/>
    <n v="562.47"/>
  </r>
  <r>
    <s v="01/15/2024"/>
    <s v="GA"/>
    <m/>
    <s v="TikTok"/>
    <n v="199.99"/>
    <n v="1"/>
    <s v="Completed"/>
    <x v="14"/>
    <x v="2"/>
    <m/>
    <m/>
    <m/>
    <m/>
    <m/>
    <n v="0"/>
    <n v="0"/>
    <n v="0"/>
    <n v="199.99"/>
  </r>
  <r>
    <s v="01/15/2024"/>
    <s v="GA"/>
    <s v="EARLYBIRD"/>
    <s v="Spotify"/>
    <n v="187.49"/>
    <n v="1"/>
    <s v="Completed"/>
    <x v="14"/>
    <x v="3"/>
    <m/>
    <m/>
    <m/>
    <m/>
    <m/>
    <n v="0"/>
    <n v="0"/>
    <n v="0"/>
    <n v="187.49"/>
  </r>
  <r>
    <s v="01/15/2024"/>
    <s v="GA"/>
    <s v="EARLYBIRD"/>
    <s v="TikTok"/>
    <n v="149.99"/>
    <n v="1"/>
    <s v="Completed"/>
    <x v="14"/>
    <x v="2"/>
    <m/>
    <m/>
    <m/>
    <m/>
    <m/>
    <n v="0"/>
    <n v="0"/>
    <n v="0"/>
    <n v="149.99"/>
  </r>
  <r>
    <s v="01/15/2024"/>
    <s v="GA"/>
    <s v="SOUNDCLUB"/>
    <s v="Instagram"/>
    <n v="179.99"/>
    <n v="3"/>
    <s v="Completed"/>
    <x v="14"/>
    <x v="0"/>
    <s v="instagram_promo"/>
    <n v="1087.2"/>
    <n v="44977"/>
    <n v="906"/>
    <s v="texas"/>
    <n v="2.0143628965915913E-2"/>
    <n v="1.2"/>
    <n v="3.3112582781456954E-3"/>
    <n v="539.97"/>
  </r>
  <r>
    <s v="01/15/2024"/>
    <s v="GA"/>
    <s v="CAMPLIFE"/>
    <s v="Instagram"/>
    <n v="212.49"/>
    <n v="1"/>
    <s v="Completed"/>
    <x v="14"/>
    <x v="0"/>
    <s v="instagram_promo"/>
    <n v="1087.2"/>
    <n v="44977"/>
    <n v="906"/>
    <s v="texas"/>
    <n v="2.0143628965915913E-2"/>
    <n v="1.2"/>
    <n v="1.1037527593818985E-3"/>
    <n v="212.49"/>
  </r>
  <r>
    <s v="01/15/2024"/>
    <s v="GA"/>
    <s v="SOUNDCLUB"/>
    <s v="TikTok"/>
    <n v="179.99"/>
    <n v="1"/>
    <s v="Completed"/>
    <x v="14"/>
    <x v="2"/>
    <m/>
    <m/>
    <m/>
    <m/>
    <m/>
    <n v="0"/>
    <n v="0"/>
    <n v="0"/>
    <n v="179.99"/>
  </r>
  <r>
    <s v="01/15/2024"/>
    <s v="GA"/>
    <s v="SOUNDCLUB"/>
    <s v="Instagram"/>
    <n v="179.99"/>
    <n v="1"/>
    <s v="Completed"/>
    <x v="14"/>
    <x v="0"/>
    <s v="instagram_promo"/>
    <n v="1087.2"/>
    <n v="44977"/>
    <n v="906"/>
    <s v="texas"/>
    <n v="2.0143628965915913E-2"/>
    <n v="1.2"/>
    <n v="1.1037527593818985E-3"/>
    <n v="179.99"/>
  </r>
  <r>
    <s v="01/15/2024"/>
    <s v="GA"/>
    <s v="EARLYBIRD"/>
    <s v="Spotify"/>
    <n v="149.99"/>
    <n v="1"/>
    <s v="Completed"/>
    <x v="14"/>
    <x v="3"/>
    <m/>
    <m/>
    <m/>
    <m/>
    <m/>
    <n v="0"/>
    <n v="0"/>
    <n v="0"/>
    <n v="149.99"/>
  </r>
  <r>
    <s v="01/15/2024"/>
    <s v="GA"/>
    <s v="VIBES24"/>
    <s v="TikTok"/>
    <n v="169.99"/>
    <n v="2"/>
    <s v="Completed"/>
    <x v="14"/>
    <x v="2"/>
    <m/>
    <m/>
    <m/>
    <m/>
    <m/>
    <n v="0"/>
    <n v="0"/>
    <n v="0"/>
    <n v="339.98"/>
  </r>
  <r>
    <s v="01/15/2024"/>
    <s v="GA"/>
    <m/>
    <s v="Blog"/>
    <n v="199.99"/>
    <n v="1"/>
    <s v="Completed"/>
    <x v="14"/>
    <x v="1"/>
    <m/>
    <m/>
    <m/>
    <m/>
    <m/>
    <n v="0"/>
    <n v="0"/>
    <n v="0"/>
    <n v="199.99"/>
  </r>
  <r>
    <s v="01/15/2024"/>
    <s v="GA"/>
    <s v="STUDENT24"/>
    <s v="Spotify"/>
    <n v="159.99"/>
    <n v="2"/>
    <s v="Completed"/>
    <x v="14"/>
    <x v="3"/>
    <m/>
    <m/>
    <m/>
    <m/>
    <m/>
    <n v="0"/>
    <n v="0"/>
    <n v="0"/>
    <n v="319.98"/>
  </r>
  <r>
    <s v="01/15/2024"/>
    <s v="GA"/>
    <s v="EARLYBIRD"/>
    <s v="Instagram"/>
    <n v="149.99"/>
    <n v="1"/>
    <s v="Completed"/>
    <x v="14"/>
    <x v="0"/>
    <s v="instagram_promo"/>
    <n v="1087.2"/>
    <n v="44977"/>
    <n v="906"/>
    <s v="texas"/>
    <n v="2.0143628965915913E-2"/>
    <n v="1.2"/>
    <n v="1.1037527593818985E-3"/>
    <n v="149.99"/>
  </r>
  <r>
    <s v="01/15/2024"/>
    <s v="GA"/>
    <s v="VIBES24"/>
    <s v="Blog"/>
    <n v="169.99"/>
    <n v="1"/>
    <s v="Completed"/>
    <x v="14"/>
    <x v="1"/>
    <m/>
    <m/>
    <m/>
    <m/>
    <m/>
    <n v="0"/>
    <n v="0"/>
    <n v="0"/>
    <n v="169.99"/>
  </r>
  <r>
    <s v="01/15/2024"/>
    <s v="GA"/>
    <s v="none"/>
    <s v="TikTok"/>
    <n v="249.99"/>
    <n v="3"/>
    <s v="Completed"/>
    <x v="14"/>
    <x v="2"/>
    <m/>
    <m/>
    <m/>
    <m/>
    <m/>
    <n v="0"/>
    <n v="0"/>
    <n v="0"/>
    <n v="749.97"/>
  </r>
  <r>
    <s v="01/15/2024"/>
    <s v="GA"/>
    <s v="EARLYBIRD"/>
    <s v="Blog"/>
    <n v="187.49"/>
    <n v="1"/>
    <s v="Completed"/>
    <x v="14"/>
    <x v="1"/>
    <m/>
    <m/>
    <m/>
    <m/>
    <m/>
    <n v="0"/>
    <n v="0"/>
    <n v="0"/>
    <n v="187.49"/>
  </r>
  <r>
    <s v="01/15/2024"/>
    <s v="GA"/>
    <s v="EARLYBIRD"/>
    <s v="Instagram"/>
    <n v="149.99"/>
    <n v="2"/>
    <s v="Completed"/>
    <x v="14"/>
    <x v="0"/>
    <s v="instagram_promo"/>
    <n v="1087.2"/>
    <n v="44977"/>
    <n v="906"/>
    <s v="texas"/>
    <n v="2.0143628965915913E-2"/>
    <n v="1.2"/>
    <n v="2.2075055187637969E-3"/>
    <n v="299.98"/>
  </r>
  <r>
    <s v="01/15/2024"/>
    <m/>
    <s v="VIBES24"/>
    <s v="Blog"/>
    <n v="169.99"/>
    <n v="1"/>
    <s v="Completed"/>
    <x v="14"/>
    <x v="1"/>
    <m/>
    <m/>
    <m/>
    <m/>
    <m/>
    <n v="0"/>
    <n v="0"/>
    <n v="0"/>
    <n v="169.99"/>
  </r>
  <r>
    <s v="01/15/2024"/>
    <s v="GA"/>
    <s v="STUDENT24"/>
    <s v="Blog"/>
    <n v="159.99"/>
    <n v="1"/>
    <s v="Completed"/>
    <x v="14"/>
    <x v="1"/>
    <m/>
    <m/>
    <m/>
    <m/>
    <m/>
    <n v="0"/>
    <n v="0"/>
    <n v="0"/>
    <n v="159.99"/>
  </r>
  <r>
    <s v="01/15/2024"/>
    <s v="GA"/>
    <s v="EARLYBIRD"/>
    <s v="Instagram"/>
    <n v="187.49"/>
    <n v="2"/>
    <s v="Completed"/>
    <x v="14"/>
    <x v="0"/>
    <s v="instagram_promo"/>
    <n v="1087.2"/>
    <n v="44977"/>
    <n v="906"/>
    <s v="texas"/>
    <n v="2.0143628965915913E-2"/>
    <n v="1.2"/>
    <n v="2.2075055187637969E-3"/>
    <n v="374.98"/>
  </r>
  <r>
    <s v="01/16/2024"/>
    <s v="GA"/>
    <s v="CAMPLIFE"/>
    <s v="Spotify"/>
    <n v="212.49"/>
    <n v="1"/>
    <s v="Completed"/>
    <x v="15"/>
    <x v="3"/>
    <s v="spotify_promo"/>
    <n v="2080"/>
    <n v="33425"/>
    <n v="832"/>
    <s v="TEX"/>
    <n v="2.4891548242333583E-2"/>
    <n v="2.5"/>
    <n v="1.201923076923077E-3"/>
    <n v="212.49"/>
  </r>
  <r>
    <s v="01/16/2024"/>
    <s v="GA"/>
    <s v="VIBES24"/>
    <s v="TikTok"/>
    <n v="212.49"/>
    <n v="1"/>
    <s v="Completed"/>
    <x v="15"/>
    <x v="2"/>
    <m/>
    <m/>
    <m/>
    <m/>
    <m/>
    <n v="0"/>
    <n v="0"/>
    <n v="0"/>
    <n v="212.49"/>
  </r>
  <r>
    <s v="01/16/2024"/>
    <s v="GA"/>
    <s v="CAMPLIFE"/>
    <s v="Spotify"/>
    <n v="212.49"/>
    <n v="1"/>
    <s v="Completed"/>
    <x v="15"/>
    <x v="3"/>
    <s v="spotify_promo"/>
    <n v="2080"/>
    <n v="33425"/>
    <n v="832"/>
    <s v="TEX"/>
    <n v="2.4891548242333583E-2"/>
    <n v="2.5"/>
    <n v="1.201923076923077E-3"/>
    <n v="212.49"/>
  </r>
  <r>
    <s v="01/16/2024"/>
    <s v="GA"/>
    <s v="CAMPLIFE"/>
    <s v="Instagram"/>
    <n v="212.49"/>
    <n v="1"/>
    <s v="Completed"/>
    <x v="15"/>
    <x v="0"/>
    <s v="instagram_promo"/>
    <n v="1358.4"/>
    <n v="54074"/>
    <n v="1132"/>
    <s v="TEX"/>
    <n v="2.0934275252431852E-2"/>
    <n v="1.2000000000000002"/>
    <n v="8.8339222614840988E-4"/>
    <n v="212.49"/>
  </r>
  <r>
    <s v="01/16/2024"/>
    <s v="GA"/>
    <s v="VIBES24"/>
    <s v="Spotify"/>
    <n v="169.99"/>
    <n v="1"/>
    <s v="Completed"/>
    <x v="15"/>
    <x v="3"/>
    <s v="spotify_promo"/>
    <n v="2080"/>
    <n v="33425"/>
    <n v="832"/>
    <s v="TEX"/>
    <n v="2.4891548242333583E-2"/>
    <n v="2.5"/>
    <n v="1.201923076923077E-3"/>
    <n v="169.99"/>
  </r>
  <r>
    <s v="01/16/2024"/>
    <s v="GA"/>
    <s v="EARLYBIRD"/>
    <s v="Blog"/>
    <n v="187.49"/>
    <n v="1"/>
    <s v="Completed"/>
    <x v="15"/>
    <x v="1"/>
    <m/>
    <m/>
    <m/>
    <m/>
    <m/>
    <n v="0"/>
    <n v="0"/>
    <n v="0"/>
    <n v="187.49"/>
  </r>
  <r>
    <s v="01/16/2024"/>
    <s v="GA"/>
    <s v="STUDENT24"/>
    <s v="Spotify"/>
    <n v="159.99"/>
    <n v="2"/>
    <s v="Completed"/>
    <x v="15"/>
    <x v="3"/>
    <s v="spotify_promo"/>
    <n v="2080"/>
    <n v="33425"/>
    <n v="832"/>
    <s v="TEX"/>
    <n v="2.4891548242333583E-2"/>
    <n v="2.5"/>
    <n v="2.403846153846154E-3"/>
    <n v="319.98"/>
  </r>
  <r>
    <s v="01/16/2024"/>
    <s v="GA"/>
    <s v="STUDENT24"/>
    <s v="Spotify"/>
    <n v="159.99"/>
    <n v="3"/>
    <s v="Completed"/>
    <x v="15"/>
    <x v="3"/>
    <s v="spotify_promo"/>
    <n v="2080"/>
    <n v="33425"/>
    <n v="832"/>
    <s v="TEX"/>
    <n v="2.4891548242333583E-2"/>
    <n v="2.5"/>
    <n v="3.605769230769231E-3"/>
    <n v="479.97"/>
  </r>
  <r>
    <s v="01/16/2024"/>
    <s v="GA"/>
    <s v="STUDENT24"/>
    <s v="Blog"/>
    <n v="159.99"/>
    <n v="2"/>
    <s v="Completed"/>
    <x v="15"/>
    <x v="1"/>
    <m/>
    <m/>
    <m/>
    <m/>
    <m/>
    <n v="0"/>
    <n v="0"/>
    <n v="0"/>
    <n v="319.98"/>
  </r>
  <r>
    <s v="01/16/2024"/>
    <s v="GA"/>
    <s v="VIBES24"/>
    <s v="Spotify"/>
    <n v="169.99"/>
    <n v="1"/>
    <s v="Completed"/>
    <x v="15"/>
    <x v="3"/>
    <s v="spotify_promo"/>
    <n v="2080"/>
    <n v="33425"/>
    <n v="832"/>
    <s v="TEX"/>
    <n v="2.4891548242333583E-2"/>
    <n v="2.5"/>
    <n v="1.201923076923077E-3"/>
    <n v="169.99"/>
  </r>
  <r>
    <s v="01/16/2024"/>
    <s v="GA"/>
    <s v="STUDENT24"/>
    <s v="Instagram"/>
    <n v="159.99"/>
    <n v="1"/>
    <s v="Completed"/>
    <x v="15"/>
    <x v="0"/>
    <s v="instagram_promo"/>
    <n v="1358.4"/>
    <n v="54074"/>
    <n v="1132"/>
    <s v="TEX"/>
    <n v="2.0934275252431852E-2"/>
    <n v="1.2000000000000002"/>
    <n v="8.8339222614840988E-4"/>
    <n v="159.99"/>
  </r>
  <r>
    <s v="01/16/2024"/>
    <s v="GA"/>
    <m/>
    <s v="Instagram"/>
    <n v="199.99"/>
    <n v="2"/>
    <s v="Completed"/>
    <x v="15"/>
    <x v="0"/>
    <s v="instagram_promo"/>
    <n v="1358.4"/>
    <n v="54074"/>
    <n v="1132"/>
    <s v="TEX"/>
    <n v="2.0934275252431852E-2"/>
    <n v="1.2000000000000002"/>
    <n v="1.7667844522968198E-3"/>
    <n v="399.98"/>
  </r>
  <r>
    <s v="01/16/2024"/>
    <s v="GA"/>
    <s v="EARLYBIRD"/>
    <s v="Spotify"/>
    <n v="187.49"/>
    <n v="2"/>
    <s v="Completed"/>
    <x v="15"/>
    <x v="3"/>
    <s v="spotify_promo"/>
    <n v="2080"/>
    <n v="33425"/>
    <n v="832"/>
    <s v="TEX"/>
    <n v="2.4891548242333583E-2"/>
    <n v="2.5"/>
    <n v="2.403846153846154E-3"/>
    <n v="374.98"/>
  </r>
  <r>
    <s v="01/16/2024"/>
    <m/>
    <s v="CAMPLIFE"/>
    <s v="Blog"/>
    <n v="169.99"/>
    <n v="2"/>
    <s v="Completed"/>
    <x v="15"/>
    <x v="1"/>
    <m/>
    <m/>
    <m/>
    <m/>
    <m/>
    <n v="0"/>
    <n v="0"/>
    <n v="0"/>
    <n v="339.98"/>
  </r>
  <r>
    <s v="01/16/2024"/>
    <s v="GA"/>
    <s v="SOUNDCLUB"/>
    <s v="Instagram"/>
    <n v="224.99"/>
    <n v="2"/>
    <s v="Completed"/>
    <x v="15"/>
    <x v="0"/>
    <s v="instagram_promo"/>
    <n v="1358.4"/>
    <n v="54074"/>
    <n v="1132"/>
    <s v="TEX"/>
    <n v="2.0934275252431852E-2"/>
    <n v="1.2000000000000002"/>
    <n v="1.7667844522968198E-3"/>
    <n v="449.98"/>
  </r>
  <r>
    <s v="01/16/2024"/>
    <s v="GA"/>
    <s v="VIBES24"/>
    <s v="Blog"/>
    <n v="212.49"/>
    <n v="3"/>
    <s v="Completed"/>
    <x v="15"/>
    <x v="1"/>
    <m/>
    <m/>
    <m/>
    <m/>
    <m/>
    <n v="0"/>
    <n v="0"/>
    <n v="0"/>
    <n v="637.47"/>
  </r>
  <r>
    <s v="01/16/2024"/>
    <s v="GA"/>
    <s v="STUDENT24"/>
    <s v="Instagram"/>
    <n v="159.99"/>
    <n v="1"/>
    <s v="Completed"/>
    <x v="15"/>
    <x v="0"/>
    <s v="instagram_promo"/>
    <n v="1358.4"/>
    <n v="54074"/>
    <n v="1132"/>
    <s v="TEX"/>
    <n v="2.0934275252431852E-2"/>
    <n v="1.2000000000000002"/>
    <n v="8.8339222614840988E-4"/>
    <n v="159.99"/>
  </r>
  <r>
    <s v="01/16/2024"/>
    <s v="GA"/>
    <s v="VIBES24"/>
    <s v="Spotify"/>
    <n v="212.49"/>
    <n v="1"/>
    <s v="Completed"/>
    <x v="15"/>
    <x v="3"/>
    <s v="spotify_promo"/>
    <n v="2080"/>
    <n v="33425"/>
    <n v="832"/>
    <s v="TEX"/>
    <n v="2.4891548242333583E-2"/>
    <n v="2.5"/>
    <n v="1.201923076923077E-3"/>
    <n v="212.49"/>
  </r>
  <r>
    <s v="01/16/2024"/>
    <s v="VIP"/>
    <s v="CAMPLIFE"/>
    <s v="Instagram"/>
    <n v="339.99"/>
    <n v="2"/>
    <s v="Completed"/>
    <x v="15"/>
    <x v="0"/>
    <s v="instagram_promo"/>
    <n v="1358.4"/>
    <n v="54074"/>
    <n v="1132"/>
    <s v="TEX"/>
    <n v="2.0934275252431852E-2"/>
    <n v="1.2000000000000002"/>
    <n v="1.7667844522968198E-3"/>
    <n v="679.98"/>
  </r>
  <r>
    <s v="01/16/2024"/>
    <s v="GA"/>
    <s v="CAMPLIFE"/>
    <s v="Blog"/>
    <n v="212.49"/>
    <n v="3"/>
    <s v="Completed"/>
    <x v="15"/>
    <x v="1"/>
    <m/>
    <m/>
    <m/>
    <m/>
    <m/>
    <n v="0"/>
    <n v="0"/>
    <n v="0"/>
    <n v="637.47"/>
  </r>
  <r>
    <s v="01/16/2024"/>
    <s v="GA"/>
    <s v="EARLYBIRD"/>
    <s v="Instagram"/>
    <n v="149.99"/>
    <n v="1"/>
    <s v="Completed"/>
    <x v="15"/>
    <x v="0"/>
    <s v="instagram_promo"/>
    <n v="1358.4"/>
    <n v="54074"/>
    <n v="1132"/>
    <s v="TEX"/>
    <n v="2.0934275252431852E-2"/>
    <n v="1.2000000000000002"/>
    <n v="8.8339222614840988E-4"/>
    <n v="149.99"/>
  </r>
  <r>
    <s v="01/16/2024"/>
    <s v="GA"/>
    <s v="none"/>
    <s v="Spotify"/>
    <n v="249.99"/>
    <n v="3"/>
    <s v="Completed"/>
    <x v="15"/>
    <x v="3"/>
    <s v="spotify_promo"/>
    <n v="2080"/>
    <n v="33425"/>
    <n v="832"/>
    <s v="TEX"/>
    <n v="2.4891548242333583E-2"/>
    <n v="2.5"/>
    <n v="3.605769230769231E-3"/>
    <n v="749.97"/>
  </r>
  <r>
    <s v="01/16/2024"/>
    <s v="VIP"/>
    <m/>
    <s v="Instagram"/>
    <n v="399.99"/>
    <n v="1"/>
    <s v="Completed"/>
    <x v="15"/>
    <x v="0"/>
    <s v="instagram_promo"/>
    <n v="1358.4"/>
    <n v="54074"/>
    <n v="1132"/>
    <s v="TEX"/>
    <n v="2.0934275252431852E-2"/>
    <n v="1.2000000000000002"/>
    <n v="8.8339222614840988E-4"/>
    <n v="399.99"/>
  </r>
  <r>
    <s v="01/16/2024"/>
    <s v="GA"/>
    <m/>
    <s v="Spotify"/>
    <n v="249.99"/>
    <n v="1"/>
    <s v="Completed"/>
    <x v="15"/>
    <x v="3"/>
    <s v="spotify_promo"/>
    <n v="2080"/>
    <n v="33425"/>
    <n v="832"/>
    <s v="TEX"/>
    <n v="2.4891548242333583E-2"/>
    <n v="2.5"/>
    <n v="1.201923076923077E-3"/>
    <n v="249.99"/>
  </r>
  <r>
    <s v="01/16/2024"/>
    <s v="GA"/>
    <s v="EARLYBIRD"/>
    <s v="TikTok"/>
    <n v="187.49"/>
    <n v="2"/>
    <s v="Completed"/>
    <x v="15"/>
    <x v="2"/>
    <m/>
    <m/>
    <m/>
    <m/>
    <m/>
    <n v="0"/>
    <n v="0"/>
    <n v="0"/>
    <n v="374.98"/>
  </r>
  <r>
    <s v="01/16/2024"/>
    <s v="GA"/>
    <s v="VIBES24"/>
    <s v="Instagram"/>
    <n v="169.99"/>
    <n v="1"/>
    <s v="Completed"/>
    <x v="15"/>
    <x v="0"/>
    <s v="instagram_promo"/>
    <n v="1358.4"/>
    <n v="54074"/>
    <n v="1132"/>
    <s v="TEX"/>
    <n v="2.0934275252431852E-2"/>
    <n v="1.2000000000000002"/>
    <n v="8.8339222614840988E-4"/>
    <n v="169.99"/>
  </r>
  <r>
    <s v="01/16/2024"/>
    <s v="GA"/>
    <s v="CAMPLIFE"/>
    <s v="Spotify"/>
    <n v="212.49"/>
    <n v="1"/>
    <s v="Completed"/>
    <x v="15"/>
    <x v="3"/>
    <s v="spotify_promo"/>
    <n v="2080"/>
    <n v="33425"/>
    <n v="832"/>
    <s v="TEX"/>
    <n v="2.4891548242333583E-2"/>
    <n v="2.5"/>
    <n v="1.201923076923077E-3"/>
    <n v="212.49"/>
  </r>
  <r>
    <s v="01/16/2024"/>
    <s v="GA"/>
    <s v="VIBES24"/>
    <s v="TikTok"/>
    <n v="169.99"/>
    <n v="1"/>
    <s v="Completed"/>
    <x v="15"/>
    <x v="2"/>
    <m/>
    <m/>
    <m/>
    <m/>
    <m/>
    <n v="0"/>
    <n v="0"/>
    <n v="0"/>
    <n v="169.99"/>
  </r>
  <r>
    <s v="01/16/2024"/>
    <s v="GA"/>
    <s v="VIBES24"/>
    <s v="TikTok"/>
    <n v="212.49"/>
    <n v="1"/>
    <s v="Completed"/>
    <x v="15"/>
    <x v="2"/>
    <m/>
    <m/>
    <m/>
    <m/>
    <m/>
    <n v="0"/>
    <n v="0"/>
    <n v="0"/>
    <n v="212.49"/>
  </r>
  <r>
    <s v="01/16/2024"/>
    <s v="GA"/>
    <s v="STUDENT24"/>
    <s v="Instagram"/>
    <n v="159.99"/>
    <n v="4"/>
    <s v="Completed"/>
    <x v="15"/>
    <x v="0"/>
    <s v="instagram_promo"/>
    <n v="1358.4"/>
    <n v="54074"/>
    <n v="1132"/>
    <s v="TEX"/>
    <n v="2.0934275252431852E-2"/>
    <n v="1.2000000000000002"/>
    <n v="3.5335689045936395E-3"/>
    <n v="639.96"/>
  </r>
  <r>
    <s v="01/16/2024"/>
    <s v="GA"/>
    <s v="EARLYBIRD"/>
    <s v="Instagram"/>
    <n v="187.49"/>
    <n v="1"/>
    <s v="Completed"/>
    <x v="15"/>
    <x v="0"/>
    <s v="instagram_promo"/>
    <n v="1358.4"/>
    <n v="54074"/>
    <n v="1132"/>
    <s v="TEX"/>
    <n v="2.0934275252431852E-2"/>
    <n v="1.2000000000000002"/>
    <n v="8.8339222614840988E-4"/>
    <n v="187.49"/>
  </r>
  <r>
    <s v="01/16/2024"/>
    <s v="GA"/>
    <s v="SOUNDCLUB"/>
    <s v="TikTok"/>
    <n v="224.99"/>
    <n v="1"/>
    <s v="Completed"/>
    <x v="15"/>
    <x v="2"/>
    <m/>
    <m/>
    <m/>
    <m/>
    <m/>
    <n v="0"/>
    <n v="0"/>
    <n v="0"/>
    <n v="224.99"/>
  </r>
  <r>
    <s v="01/16/2024"/>
    <s v="GA"/>
    <s v="STUDENT24"/>
    <s v="TikTok"/>
    <n v="199.99"/>
    <n v="1"/>
    <s v="Completed"/>
    <x v="15"/>
    <x v="2"/>
    <m/>
    <m/>
    <m/>
    <m/>
    <m/>
    <n v="0"/>
    <n v="0"/>
    <n v="0"/>
    <n v="199.99"/>
  </r>
  <r>
    <s v="01/16/2024"/>
    <s v="GA"/>
    <s v="CAMPLIFE"/>
    <s v="Blog"/>
    <n v="169.99"/>
    <n v="1"/>
    <s v="Completed"/>
    <x v="15"/>
    <x v="1"/>
    <m/>
    <m/>
    <m/>
    <m/>
    <m/>
    <n v="0"/>
    <n v="0"/>
    <n v="0"/>
    <n v="169.99"/>
  </r>
  <r>
    <s v="01/16/2024"/>
    <s v="GA"/>
    <s v="none"/>
    <s v="Instagram"/>
    <n v="199.99"/>
    <n v="3"/>
    <s v="Completed"/>
    <x v="15"/>
    <x v="0"/>
    <s v="instagram_promo"/>
    <n v="1358.4"/>
    <n v="54074"/>
    <n v="1132"/>
    <s v="TEX"/>
    <n v="2.0934275252431852E-2"/>
    <n v="1.2000000000000002"/>
    <n v="2.6501766784452299E-3"/>
    <n v="599.97"/>
  </r>
  <r>
    <s v="01/16/2024"/>
    <s v="GA"/>
    <s v="STUDENT24"/>
    <s v="TikTok"/>
    <n v="199.99"/>
    <n v="1"/>
    <s v="Completed"/>
    <x v="15"/>
    <x v="2"/>
    <m/>
    <m/>
    <m/>
    <m/>
    <m/>
    <n v="0"/>
    <n v="0"/>
    <n v="0"/>
    <n v="199.99"/>
  </r>
  <r>
    <s v="01/16/2024"/>
    <s v="GA"/>
    <s v="SOUNDCLUB"/>
    <s v="Instagram"/>
    <n v="179.99"/>
    <n v="1"/>
    <s v="Completed"/>
    <x v="15"/>
    <x v="0"/>
    <s v="instagram_promo"/>
    <n v="1358.4"/>
    <n v="54074"/>
    <n v="1132"/>
    <s v="TEX"/>
    <n v="2.0934275252431852E-2"/>
    <n v="1.2000000000000002"/>
    <n v="8.8339222614840988E-4"/>
    <n v="179.99"/>
  </r>
  <r>
    <s v="01/16/2024"/>
    <s v="GA"/>
    <s v="VIBES24"/>
    <s v="Instagram"/>
    <n v="212.49"/>
    <n v="2"/>
    <s v="Completed"/>
    <x v="15"/>
    <x v="0"/>
    <s v="instagram_promo"/>
    <n v="1358.4"/>
    <n v="54074"/>
    <n v="1132"/>
    <s v="TEX"/>
    <n v="2.0934275252431852E-2"/>
    <n v="1.2000000000000002"/>
    <n v="1.7667844522968198E-3"/>
    <n v="424.98"/>
  </r>
  <r>
    <s v="01/16/2024"/>
    <m/>
    <s v="CAMPLIFE"/>
    <s v="TikTok"/>
    <n v="169.99"/>
    <n v="3"/>
    <s v="Completed"/>
    <x v="15"/>
    <x v="2"/>
    <m/>
    <m/>
    <m/>
    <m/>
    <m/>
    <n v="0"/>
    <n v="0"/>
    <n v="0"/>
    <n v="509.97"/>
  </r>
  <r>
    <s v="01/16/2024"/>
    <s v="GA"/>
    <s v="SOUNDCLUB"/>
    <s v="Instagram"/>
    <n v="224.99"/>
    <n v="2"/>
    <s v="Completed"/>
    <x v="15"/>
    <x v="0"/>
    <s v="instagram_promo"/>
    <n v="1358.4"/>
    <n v="54074"/>
    <n v="1132"/>
    <s v="TEX"/>
    <n v="2.0934275252431852E-2"/>
    <n v="1.2000000000000002"/>
    <n v="1.7667844522968198E-3"/>
    <n v="449.98"/>
  </r>
  <r>
    <s v="01/16/2024"/>
    <s v="GA"/>
    <s v="EARLYBIRD"/>
    <s v="Instagram"/>
    <n v="149.99"/>
    <n v="1"/>
    <s v="Completed"/>
    <x v="15"/>
    <x v="0"/>
    <s v="instagram_promo"/>
    <n v="1358.4"/>
    <n v="54074"/>
    <n v="1132"/>
    <s v="TEX"/>
    <n v="2.0934275252431852E-2"/>
    <n v="1.2000000000000002"/>
    <n v="8.8339222614840988E-4"/>
    <n v="149.99"/>
  </r>
  <r>
    <s v="01/16/2024"/>
    <s v="GA"/>
    <s v="CAMPLIFE"/>
    <s v="Instagram"/>
    <n v="212.49"/>
    <n v="1"/>
    <s v="Completed"/>
    <x v="15"/>
    <x v="0"/>
    <s v="instagram_promo"/>
    <n v="1358.4"/>
    <n v="54074"/>
    <n v="1132"/>
    <s v="TEX"/>
    <n v="2.0934275252431852E-2"/>
    <n v="1.2000000000000002"/>
    <n v="8.8339222614840988E-4"/>
    <n v="212.49"/>
  </r>
  <r>
    <s v="01/16/2024"/>
    <s v="GA"/>
    <s v="SOUNDCLUB"/>
    <s v="TikTok"/>
    <n v="224.99"/>
    <n v="3"/>
    <s v="Completed"/>
    <x v="15"/>
    <x v="2"/>
    <m/>
    <m/>
    <m/>
    <m/>
    <m/>
    <n v="0"/>
    <n v="0"/>
    <n v="0"/>
    <n v="674.97"/>
  </r>
  <r>
    <s v="01/16/2024"/>
    <s v="GA"/>
    <s v="CAMPLIFE"/>
    <s v="TikTok"/>
    <n v="212.49"/>
    <n v="1"/>
    <s v="Completed"/>
    <x v="15"/>
    <x v="2"/>
    <m/>
    <m/>
    <m/>
    <m/>
    <m/>
    <n v="0"/>
    <n v="0"/>
    <n v="0"/>
    <n v="212.49"/>
  </r>
  <r>
    <s v="01/16/2024"/>
    <s v="GA"/>
    <s v="EARLYBIRD"/>
    <s v="TikTok"/>
    <n v="187.49"/>
    <n v="1"/>
    <s v="Completed"/>
    <x v="15"/>
    <x v="2"/>
    <m/>
    <m/>
    <m/>
    <m/>
    <m/>
    <n v="0"/>
    <n v="0"/>
    <n v="0"/>
    <n v="187.49"/>
  </r>
  <r>
    <s v="01/16/2024"/>
    <s v="GA"/>
    <s v="EARLYBIRD"/>
    <s v="Spotify"/>
    <n v="149.99"/>
    <n v="1"/>
    <s v="Completed"/>
    <x v="15"/>
    <x v="3"/>
    <s v="spotify_promo"/>
    <n v="2080"/>
    <n v="33425"/>
    <n v="832"/>
    <s v="TEX"/>
    <n v="2.4891548242333583E-2"/>
    <n v="2.5"/>
    <n v="1.201923076923077E-3"/>
    <n v="149.99"/>
  </r>
  <r>
    <s v="01/16/2024"/>
    <s v="GA"/>
    <s v="VIBES24"/>
    <s v="Instagram"/>
    <n v="169.99"/>
    <n v="1"/>
    <s v="Completed"/>
    <x v="15"/>
    <x v="0"/>
    <s v="instagram_promo"/>
    <n v="1358.4"/>
    <n v="54074"/>
    <n v="1132"/>
    <s v="TEX"/>
    <n v="2.0934275252431852E-2"/>
    <n v="1.2000000000000002"/>
    <n v="8.8339222614840988E-4"/>
    <n v="169.99"/>
  </r>
  <r>
    <s v="01/16/2024"/>
    <s v="GA"/>
    <s v="SOUNDCLUB"/>
    <s v="Instagram"/>
    <n v="179.99"/>
    <n v="2"/>
    <s v="Completed"/>
    <x v="15"/>
    <x v="0"/>
    <s v="instagram_promo"/>
    <n v="1358.4"/>
    <n v="54074"/>
    <n v="1132"/>
    <s v="TEX"/>
    <n v="2.0934275252431852E-2"/>
    <n v="1.2000000000000002"/>
    <n v="1.7667844522968198E-3"/>
    <n v="359.98"/>
  </r>
  <r>
    <s v="01/16/2024"/>
    <s v="GA"/>
    <s v="SOUNDCLUB"/>
    <s v="Instagram"/>
    <n v="179.99"/>
    <n v="2"/>
    <s v="Completed"/>
    <x v="15"/>
    <x v="0"/>
    <s v="instagram_promo"/>
    <n v="1358.4"/>
    <n v="54074"/>
    <n v="1132"/>
    <s v="TEX"/>
    <n v="2.0934275252431852E-2"/>
    <n v="1.2000000000000002"/>
    <n v="1.7667844522968198E-3"/>
    <n v="359.98"/>
  </r>
  <r>
    <s v="01/16/2024"/>
    <s v="GA"/>
    <s v="EARLYBIRD"/>
    <s v="TikTok"/>
    <n v="187.49"/>
    <n v="2"/>
    <s v="Completed"/>
    <x v="15"/>
    <x v="2"/>
    <m/>
    <m/>
    <m/>
    <m/>
    <m/>
    <n v="0"/>
    <n v="0"/>
    <n v="0"/>
    <n v="374.98"/>
  </r>
  <r>
    <s v="01/16/2024"/>
    <s v="GA"/>
    <s v="VIBES24"/>
    <s v="TikTok"/>
    <n v="169.99"/>
    <n v="3"/>
    <s v="Completed"/>
    <x v="15"/>
    <x v="2"/>
    <m/>
    <m/>
    <m/>
    <m/>
    <m/>
    <n v="0"/>
    <n v="0"/>
    <n v="0"/>
    <n v="509.97"/>
  </r>
  <r>
    <s v="01/16/2024"/>
    <s v="VIP"/>
    <m/>
    <s v="Spotify"/>
    <n v="399.99"/>
    <n v="4"/>
    <s v="Completed"/>
    <x v="15"/>
    <x v="3"/>
    <s v="spotify_promo"/>
    <n v="2080"/>
    <n v="33425"/>
    <n v="832"/>
    <s v="TEX"/>
    <n v="2.4891548242333583E-2"/>
    <n v="2.5"/>
    <n v="4.807692307692308E-3"/>
    <n v="1599.96"/>
  </r>
  <r>
    <s v="01/16/2024"/>
    <s v="GA"/>
    <s v="EARLYBIRD"/>
    <s v="Spotify"/>
    <n v="187.49"/>
    <n v="1"/>
    <s v="Completed"/>
    <x v="15"/>
    <x v="3"/>
    <s v="spotify_promo"/>
    <n v="2080"/>
    <n v="33425"/>
    <n v="832"/>
    <s v="TEX"/>
    <n v="2.4891548242333583E-2"/>
    <n v="2.5"/>
    <n v="1.201923076923077E-3"/>
    <n v="187.49"/>
  </r>
  <r>
    <s v="01/16/2024"/>
    <s v="GA"/>
    <s v="SOUNDCLUB"/>
    <s v="Instagram"/>
    <n v="179.99"/>
    <n v="2"/>
    <s v="Completed"/>
    <x v="15"/>
    <x v="0"/>
    <s v="instagram_promo"/>
    <n v="1358.4"/>
    <n v="54074"/>
    <n v="1132"/>
    <s v="TEX"/>
    <n v="2.0934275252431852E-2"/>
    <n v="1.2000000000000002"/>
    <n v="1.7667844522968198E-3"/>
    <n v="359.98"/>
  </r>
  <r>
    <s v="01/16/2024"/>
    <m/>
    <s v="EARLYBIRD"/>
    <s v="Instagram"/>
    <n v="149.99"/>
    <n v="2"/>
    <s v="Completed"/>
    <x v="15"/>
    <x v="0"/>
    <s v="instagram_promo"/>
    <n v="1358.4"/>
    <n v="54074"/>
    <n v="1132"/>
    <s v="TEX"/>
    <n v="2.0934275252431852E-2"/>
    <n v="1.2000000000000002"/>
    <n v="1.7667844522968198E-3"/>
    <n v="299.98"/>
  </r>
  <r>
    <s v="01/16/2024"/>
    <s v="VIP"/>
    <s v="VIBES24"/>
    <s v="Spotify"/>
    <n v="339.99"/>
    <n v="2"/>
    <s v="Completed"/>
    <x v="15"/>
    <x v="3"/>
    <s v="spotify_promo"/>
    <n v="2080"/>
    <n v="33425"/>
    <n v="832"/>
    <s v="TEX"/>
    <n v="2.4891548242333583E-2"/>
    <n v="2.5"/>
    <n v="2.403846153846154E-3"/>
    <n v="679.98"/>
  </r>
  <r>
    <s v="01/16/2024"/>
    <s v="GA"/>
    <s v="STUDENT24"/>
    <s v="TikTok"/>
    <n v="159.99"/>
    <n v="2"/>
    <s v="Completed"/>
    <x v="15"/>
    <x v="2"/>
    <m/>
    <m/>
    <m/>
    <m/>
    <m/>
    <n v="0"/>
    <n v="0"/>
    <n v="0"/>
    <n v="319.98"/>
  </r>
  <r>
    <s v="01/16/2024"/>
    <s v="VIP"/>
    <s v="none"/>
    <s v="TikTok"/>
    <n v="399.99"/>
    <n v="3"/>
    <s v="Completed"/>
    <x v="15"/>
    <x v="2"/>
    <m/>
    <m/>
    <m/>
    <m/>
    <m/>
    <n v="0"/>
    <n v="0"/>
    <n v="0"/>
    <n v="1199.97"/>
  </r>
  <r>
    <s v="01/16/2024"/>
    <s v="GA"/>
    <m/>
    <s v="Spotify"/>
    <n v="249.99"/>
    <n v="1"/>
    <s v="Completed"/>
    <x v="15"/>
    <x v="3"/>
    <s v="spotify_promo"/>
    <n v="2080"/>
    <n v="33425"/>
    <n v="832"/>
    <s v="TEX"/>
    <n v="2.4891548242333583E-2"/>
    <n v="2.5"/>
    <n v="1.201923076923077E-3"/>
    <n v="249.99"/>
  </r>
  <r>
    <s v="01/16/2024"/>
    <s v="VIP"/>
    <s v="EARLYBIRD"/>
    <s v="TikTok"/>
    <n v="299.99"/>
    <n v="1"/>
    <s v="Completed"/>
    <x v="15"/>
    <x v="2"/>
    <m/>
    <m/>
    <m/>
    <m/>
    <m/>
    <n v="0"/>
    <n v="0"/>
    <n v="0"/>
    <n v="299.99"/>
  </r>
  <r>
    <s v="01/16/2024"/>
    <s v="GA"/>
    <m/>
    <s v="Spotify"/>
    <n v="199.99"/>
    <n v="2"/>
    <s v="Completed"/>
    <x v="15"/>
    <x v="3"/>
    <s v="spotify_promo"/>
    <n v="2080"/>
    <n v="33425"/>
    <n v="832"/>
    <s v="TEX"/>
    <n v="2.4891548242333583E-2"/>
    <n v="2.5"/>
    <n v="2.403846153846154E-3"/>
    <n v="399.98"/>
  </r>
  <r>
    <s v="01/16/2024"/>
    <s v="GA"/>
    <s v="EARLYBIRD"/>
    <s v="TikTok"/>
    <n v="187.49"/>
    <n v="1"/>
    <s v="Completed"/>
    <x v="15"/>
    <x v="2"/>
    <m/>
    <m/>
    <m/>
    <m/>
    <m/>
    <n v="0"/>
    <n v="0"/>
    <n v="0"/>
    <n v="187.49"/>
  </r>
  <r>
    <s v="01/16/2024"/>
    <m/>
    <s v="VIBES24"/>
    <s v="Spotify"/>
    <n v="169.99"/>
    <n v="1"/>
    <s v="Completed"/>
    <x v="15"/>
    <x v="3"/>
    <s v="spotify_promo"/>
    <n v="2080"/>
    <n v="33425"/>
    <n v="832"/>
    <s v="TEX"/>
    <n v="2.4891548242333583E-2"/>
    <n v="2.5"/>
    <n v="1.201923076923077E-3"/>
    <n v="169.99"/>
  </r>
  <r>
    <s v="01/16/2024"/>
    <s v="GA"/>
    <s v="SOUNDCLUB"/>
    <s v="Instagram"/>
    <n v="224.99"/>
    <n v="1"/>
    <s v="Completed"/>
    <x v="15"/>
    <x v="0"/>
    <s v="instagram_promo"/>
    <n v="1358.4"/>
    <n v="54074"/>
    <n v="1132"/>
    <s v="TEX"/>
    <n v="2.0934275252431852E-2"/>
    <n v="1.2000000000000002"/>
    <n v="8.8339222614840988E-4"/>
    <n v="224.99"/>
  </r>
  <r>
    <s v="01/16/2024"/>
    <s v="GA"/>
    <s v="STUDENT24"/>
    <s v="Instagram"/>
    <n v="199.99"/>
    <n v="1"/>
    <s v="Completed"/>
    <x v="15"/>
    <x v="0"/>
    <s v="instagram_promo"/>
    <n v="1358.4"/>
    <n v="54074"/>
    <n v="1132"/>
    <s v="TEX"/>
    <n v="2.0934275252431852E-2"/>
    <n v="1.2000000000000002"/>
    <n v="8.8339222614840988E-4"/>
    <n v="199.99"/>
  </r>
  <r>
    <s v="01/16/2024"/>
    <s v="GA"/>
    <s v="SOUNDCLUB"/>
    <s v="Blog"/>
    <n v="224.99"/>
    <n v="1"/>
    <s v="Completed"/>
    <x v="15"/>
    <x v="1"/>
    <m/>
    <m/>
    <m/>
    <m/>
    <m/>
    <n v="0"/>
    <n v="0"/>
    <n v="0"/>
    <n v="224.99"/>
  </r>
  <r>
    <s v="01/16/2024"/>
    <s v="GA"/>
    <s v="VIBES24"/>
    <s v="Instagram"/>
    <n v="212.49"/>
    <n v="3"/>
    <s v="Completed"/>
    <x v="15"/>
    <x v="0"/>
    <s v="instagram_promo"/>
    <n v="1358.4"/>
    <n v="54074"/>
    <n v="1132"/>
    <s v="TEX"/>
    <n v="2.0934275252431852E-2"/>
    <n v="1.2000000000000002"/>
    <n v="2.6501766784452299E-3"/>
    <n v="637.47"/>
  </r>
  <r>
    <s v="01/16/2024"/>
    <s v="GA"/>
    <s v="VIBES24"/>
    <s v="Spotify"/>
    <n v="169.99"/>
    <n v="1"/>
    <s v="Completed"/>
    <x v="15"/>
    <x v="3"/>
    <s v="spotify_promo"/>
    <n v="2080"/>
    <n v="33425"/>
    <n v="832"/>
    <s v="TEX"/>
    <n v="2.4891548242333583E-2"/>
    <n v="2.5"/>
    <n v="1.201923076923077E-3"/>
    <n v="169.99"/>
  </r>
  <r>
    <s v="01/16/2024"/>
    <s v="GA"/>
    <s v="STUDENT24"/>
    <s v="Blog"/>
    <n v="159.99"/>
    <n v="3"/>
    <s v="Completed"/>
    <x v="15"/>
    <x v="1"/>
    <m/>
    <m/>
    <m/>
    <m/>
    <m/>
    <n v="0"/>
    <n v="0"/>
    <n v="0"/>
    <n v="479.97"/>
  </r>
  <r>
    <s v="01/16/2024"/>
    <s v="VIP"/>
    <s v="CAMPLIFE"/>
    <s v="Instagram"/>
    <n v="339.99"/>
    <n v="3"/>
    <s v="Completed"/>
    <x v="15"/>
    <x v="0"/>
    <s v="instagram_promo"/>
    <n v="1358.4"/>
    <n v="54074"/>
    <n v="1132"/>
    <s v="TEX"/>
    <n v="2.0934275252431852E-2"/>
    <n v="1.2000000000000002"/>
    <n v="2.6501766784452299E-3"/>
    <n v="1019.97"/>
  </r>
  <r>
    <s v="01/16/2024"/>
    <s v="GA"/>
    <s v="STUDENT24"/>
    <s v="TikTok"/>
    <n v="159.99"/>
    <n v="1"/>
    <s v="Completed"/>
    <x v="15"/>
    <x v="2"/>
    <m/>
    <m/>
    <m/>
    <m/>
    <m/>
    <n v="0"/>
    <n v="0"/>
    <n v="0"/>
    <n v="159.99"/>
  </r>
  <r>
    <s v="01/16/2024"/>
    <s v="GA"/>
    <s v="STUDENT24"/>
    <s v="TikTok"/>
    <n v="159.99"/>
    <n v="1"/>
    <s v="Completed"/>
    <x v="15"/>
    <x v="2"/>
    <m/>
    <m/>
    <m/>
    <m/>
    <m/>
    <n v="0"/>
    <n v="0"/>
    <n v="0"/>
    <n v="159.99"/>
  </r>
  <r>
    <s v="01/16/2024"/>
    <s v="VIP"/>
    <s v="SOUNDCLUB"/>
    <s v="Instagram"/>
    <n v="359.99"/>
    <n v="2"/>
    <s v="Completed"/>
    <x v="15"/>
    <x v="0"/>
    <s v="instagram_promo"/>
    <n v="1358.4"/>
    <n v="54074"/>
    <n v="1132"/>
    <s v="TEX"/>
    <n v="2.0934275252431852E-2"/>
    <n v="1.2000000000000002"/>
    <n v="1.7667844522968198E-3"/>
    <n v="719.98"/>
  </r>
  <r>
    <s v="01/16/2024"/>
    <s v="GA"/>
    <s v="SOUNDCLUB"/>
    <s v="TikTok"/>
    <n v="179.99"/>
    <n v="2"/>
    <s v="Completed"/>
    <x v="15"/>
    <x v="2"/>
    <m/>
    <m/>
    <m/>
    <m/>
    <m/>
    <n v="0"/>
    <n v="0"/>
    <n v="0"/>
    <n v="359.98"/>
  </r>
  <r>
    <s v="01/16/2024"/>
    <m/>
    <s v="STUDENT24"/>
    <s v="Blog"/>
    <n v="159.99"/>
    <n v="4"/>
    <s v="Completed"/>
    <x v="15"/>
    <x v="1"/>
    <m/>
    <m/>
    <m/>
    <m/>
    <m/>
    <n v="0"/>
    <n v="0"/>
    <n v="0"/>
    <n v="639.96"/>
  </r>
  <r>
    <s v="01/16/2024"/>
    <s v="GA"/>
    <s v="EARLYBIRD"/>
    <s v="TikTok"/>
    <n v="187.49"/>
    <n v="1"/>
    <s v="Completed"/>
    <x v="15"/>
    <x v="2"/>
    <m/>
    <m/>
    <m/>
    <m/>
    <m/>
    <n v="0"/>
    <n v="0"/>
    <n v="0"/>
    <n v="187.49"/>
  </r>
  <r>
    <s v="01/16/2024"/>
    <s v="GA"/>
    <s v="EARLYBIRD"/>
    <s v="Spotify"/>
    <n v="149.99"/>
    <n v="1"/>
    <s v="Completed"/>
    <x v="15"/>
    <x v="3"/>
    <s v="spotify_promo"/>
    <n v="2080"/>
    <n v="33425"/>
    <n v="832"/>
    <s v="TEX"/>
    <n v="2.4891548242333583E-2"/>
    <n v="2.5"/>
    <n v="1.201923076923077E-3"/>
    <n v="149.99"/>
  </r>
  <r>
    <s v="01/16/2024"/>
    <s v="GA"/>
    <s v="EARLYBIRD"/>
    <s v="Instagram"/>
    <n v="149.99"/>
    <n v="1"/>
    <s v="Completed"/>
    <x v="15"/>
    <x v="0"/>
    <s v="instagram_promo"/>
    <n v="1358.4"/>
    <n v="54074"/>
    <n v="1132"/>
    <s v="TEX"/>
    <n v="2.0934275252431852E-2"/>
    <n v="1.2000000000000002"/>
    <n v="8.8339222614840988E-4"/>
    <n v="149.99"/>
  </r>
  <r>
    <s v="01/16/2024"/>
    <s v="GA"/>
    <s v="none"/>
    <s v="TikTok"/>
    <n v="199.99"/>
    <n v="4"/>
    <s v="Completed"/>
    <x v="15"/>
    <x v="2"/>
    <m/>
    <m/>
    <m/>
    <m/>
    <m/>
    <n v="0"/>
    <n v="0"/>
    <n v="0"/>
    <n v="799.96"/>
  </r>
  <r>
    <s v="01/16/2024"/>
    <s v="VIP"/>
    <s v="CAMPLIFE"/>
    <s v="TikTok"/>
    <n v="339.99"/>
    <n v="1"/>
    <s v="Completed"/>
    <x v="15"/>
    <x v="2"/>
    <m/>
    <m/>
    <m/>
    <m/>
    <m/>
    <n v="0"/>
    <n v="0"/>
    <n v="0"/>
    <n v="339.99"/>
  </r>
  <r>
    <s v="01/16/2024"/>
    <s v="GA"/>
    <s v="CAMPLIFE"/>
    <s v="Spotify"/>
    <n v="169.99"/>
    <n v="1"/>
    <s v="Completed"/>
    <x v="15"/>
    <x v="3"/>
    <s v="spotify_promo"/>
    <n v="2080"/>
    <n v="33425"/>
    <n v="832"/>
    <s v="TEX"/>
    <n v="2.4891548242333583E-2"/>
    <n v="2.5"/>
    <n v="1.201923076923077E-3"/>
    <n v="169.99"/>
  </r>
  <r>
    <s v="01/16/2024"/>
    <s v="GA"/>
    <s v="EARLYBIRD"/>
    <s v="TikTok"/>
    <n v="149.99"/>
    <n v="1"/>
    <s v="Completed"/>
    <x v="15"/>
    <x v="2"/>
    <m/>
    <m/>
    <m/>
    <m/>
    <m/>
    <n v="0"/>
    <n v="0"/>
    <n v="0"/>
    <n v="149.99"/>
  </r>
  <r>
    <s v="01/16/2024"/>
    <s v="GA"/>
    <s v="VIBES24"/>
    <s v="Instagram"/>
    <n v="169.99"/>
    <n v="2"/>
    <s v="Completed"/>
    <x v="15"/>
    <x v="0"/>
    <s v="instagram_promo"/>
    <n v="1358.4"/>
    <n v="54074"/>
    <n v="1132"/>
    <s v="TEX"/>
    <n v="2.0934275252431852E-2"/>
    <n v="1.2000000000000002"/>
    <n v="1.7667844522968198E-3"/>
    <n v="339.98"/>
  </r>
  <r>
    <s v="01/16/2024"/>
    <s v="GA"/>
    <s v="STUDENT24"/>
    <s v="Blog"/>
    <n v="159.99"/>
    <n v="4"/>
    <s v="Completed"/>
    <x v="15"/>
    <x v="1"/>
    <m/>
    <m/>
    <m/>
    <m/>
    <m/>
    <n v="0"/>
    <n v="0"/>
    <n v="0"/>
    <n v="639.96"/>
  </r>
  <r>
    <s v="01/16/2024"/>
    <s v="GA"/>
    <s v="EARLYBIRD"/>
    <s v="Instagram"/>
    <n v="187.49"/>
    <n v="2"/>
    <s v="Completed"/>
    <x v="15"/>
    <x v="0"/>
    <s v="instagram_promo"/>
    <n v="1358.4"/>
    <n v="54074"/>
    <n v="1132"/>
    <s v="TEX"/>
    <n v="2.0934275252431852E-2"/>
    <n v="1.2000000000000002"/>
    <n v="1.7667844522968198E-3"/>
    <n v="374.98"/>
  </r>
  <r>
    <s v="01/16/2024"/>
    <s v="GA"/>
    <s v="EARLYBIRD"/>
    <s v="TikTok"/>
    <n v="187.49"/>
    <n v="2"/>
    <s v="Completed"/>
    <x v="15"/>
    <x v="2"/>
    <m/>
    <m/>
    <m/>
    <m/>
    <m/>
    <n v="0"/>
    <n v="0"/>
    <n v="0"/>
    <n v="374.98"/>
  </r>
  <r>
    <s v="01/16/2024"/>
    <s v="GA"/>
    <s v="CAMPLIFE"/>
    <s v="Instagram"/>
    <n v="169.99"/>
    <n v="1"/>
    <s v="Completed"/>
    <x v="15"/>
    <x v="0"/>
    <s v="instagram_promo"/>
    <n v="1358.4"/>
    <n v="54074"/>
    <n v="1132"/>
    <s v="TEX"/>
    <n v="2.0934275252431852E-2"/>
    <n v="1.2000000000000002"/>
    <n v="8.8339222614840988E-4"/>
    <n v="169.99"/>
  </r>
  <r>
    <s v="01/16/2024"/>
    <s v="VIP"/>
    <s v="SOUNDCLUB"/>
    <s v="Spotify"/>
    <n v="359.99"/>
    <n v="4"/>
    <s v="Completed"/>
    <x v="15"/>
    <x v="3"/>
    <s v="spotify_promo"/>
    <n v="2080"/>
    <n v="33425"/>
    <n v="832"/>
    <s v="TEX"/>
    <n v="2.4891548242333583E-2"/>
    <n v="2.5"/>
    <n v="4.807692307692308E-3"/>
    <n v="1439.96"/>
  </r>
  <r>
    <s v="01/16/2024"/>
    <s v="GA"/>
    <s v="VIBES24"/>
    <s v="TikTok"/>
    <n v="169.99"/>
    <n v="2"/>
    <s v="Completed"/>
    <x v="15"/>
    <x v="2"/>
    <m/>
    <m/>
    <m/>
    <m/>
    <m/>
    <n v="0"/>
    <n v="0"/>
    <n v="0"/>
    <n v="339.98"/>
  </r>
  <r>
    <s v="01/16/2024"/>
    <s v="GA"/>
    <s v="SOUNDCLUB"/>
    <s v="Instagram"/>
    <n v="179.99"/>
    <n v="2"/>
    <s v="Completed"/>
    <x v="15"/>
    <x v="0"/>
    <s v="instagram_promo"/>
    <n v="1358.4"/>
    <n v="54074"/>
    <n v="1132"/>
    <s v="TEX"/>
    <n v="2.0934275252431852E-2"/>
    <n v="1.2000000000000002"/>
    <n v="1.7667844522968198E-3"/>
    <n v="359.98"/>
  </r>
  <r>
    <s v="01/16/2024"/>
    <s v="GA"/>
    <s v="SOUNDCLUB"/>
    <s v="Spotify"/>
    <n v="224.99"/>
    <n v="4"/>
    <s v="Completed"/>
    <x v="15"/>
    <x v="3"/>
    <s v="spotify_promo"/>
    <n v="2080"/>
    <n v="33425"/>
    <n v="832"/>
    <s v="TEX"/>
    <n v="2.4891548242333583E-2"/>
    <n v="2.5"/>
    <n v="4.807692307692308E-3"/>
    <n v="899.96"/>
  </r>
  <r>
    <s v="01/16/2024"/>
    <m/>
    <s v="SOUNDCLUB"/>
    <s v="Instagram"/>
    <n v="179.99"/>
    <n v="1"/>
    <s v="Completed"/>
    <x v="15"/>
    <x v="0"/>
    <s v="instagram_promo"/>
    <n v="1358.4"/>
    <n v="54074"/>
    <n v="1132"/>
    <s v="TEX"/>
    <n v="2.0934275252431852E-2"/>
    <n v="1.2000000000000002"/>
    <n v="8.8339222614840988E-4"/>
    <n v="179.99"/>
  </r>
  <r>
    <s v="01/17/2024"/>
    <s v="GA"/>
    <s v="SOUNDCLUB"/>
    <s v="Spotify"/>
    <n v="179.99"/>
    <n v="1"/>
    <s v="Completed"/>
    <x v="16"/>
    <x v="3"/>
    <s v="spotify_promo"/>
    <n v="2350"/>
    <n v="33830"/>
    <n v="940"/>
    <s v="TEX"/>
    <n v="2.7785988767366245E-2"/>
    <n v="2.5"/>
    <n v="1.0638297872340426E-3"/>
    <n v="179.99"/>
  </r>
  <r>
    <s v="01/17/2024"/>
    <s v="GA"/>
    <s v="SOUNDCLUB"/>
    <s v="Spotify"/>
    <n v="179.99"/>
    <n v="1"/>
    <s v="Completed"/>
    <x v="16"/>
    <x v="3"/>
    <s v="spotify_promo"/>
    <n v="2350"/>
    <n v="33830"/>
    <n v="940"/>
    <s v="TEX"/>
    <n v="2.7785988767366245E-2"/>
    <n v="2.5"/>
    <n v="1.0638297872340426E-3"/>
    <n v="179.99"/>
  </r>
  <r>
    <s v="01/17/2024"/>
    <s v="VIP"/>
    <s v="none"/>
    <s v="TikTok"/>
    <n v="399.99"/>
    <n v="1"/>
    <s v="Completed"/>
    <x v="16"/>
    <x v="2"/>
    <m/>
    <m/>
    <m/>
    <m/>
    <m/>
    <n v="0"/>
    <n v="0"/>
    <n v="0"/>
    <n v="399.99"/>
  </r>
  <r>
    <s v="01/17/2024"/>
    <s v="VIP"/>
    <s v="CAMPLIFE"/>
    <s v="Instagram"/>
    <n v="339.99"/>
    <n v="2"/>
    <s v="Completed"/>
    <x v="16"/>
    <x v="0"/>
    <s v="instagram_promo"/>
    <n v="1537.2"/>
    <n v="53882"/>
    <n v="1281"/>
    <s v="texas"/>
    <n v="2.3774173193274191E-2"/>
    <n v="1.2"/>
    <n v="1.56128024980484E-3"/>
    <n v="679.98"/>
  </r>
  <r>
    <s v="01/17/2024"/>
    <s v="GA"/>
    <s v="none"/>
    <s v="Instagram"/>
    <n v="199.99"/>
    <n v="1"/>
    <s v="Completed"/>
    <x v="16"/>
    <x v="0"/>
    <s v="instagram_promo"/>
    <n v="1537.2"/>
    <n v="53882"/>
    <n v="1281"/>
    <s v="texas"/>
    <n v="2.3774173193274191E-2"/>
    <n v="1.2"/>
    <n v="7.8064012490241998E-4"/>
    <n v="199.99"/>
  </r>
  <r>
    <s v="01/17/2024"/>
    <s v="GA"/>
    <s v="EARLYBIRD"/>
    <s v="Spotify"/>
    <n v="187.49"/>
    <n v="1"/>
    <s v="Completed"/>
    <x v="16"/>
    <x v="3"/>
    <s v="spotify_promo"/>
    <n v="2350"/>
    <n v="33830"/>
    <n v="940"/>
    <s v="TEX"/>
    <n v="2.7785988767366245E-2"/>
    <n v="2.5"/>
    <n v="1.0638297872340426E-3"/>
    <n v="187.49"/>
  </r>
  <r>
    <s v="01/17/2024"/>
    <s v="GA"/>
    <s v="EARLYBIRD"/>
    <s v="Instagram"/>
    <n v="149.99"/>
    <n v="2"/>
    <s v="Completed"/>
    <x v="16"/>
    <x v="0"/>
    <s v="instagram_promo"/>
    <n v="1537.2"/>
    <n v="53882"/>
    <n v="1281"/>
    <s v="texas"/>
    <n v="2.3774173193274191E-2"/>
    <n v="1.2"/>
    <n v="1.56128024980484E-3"/>
    <n v="299.98"/>
  </r>
  <r>
    <s v="01/17/2024"/>
    <s v="VIP"/>
    <s v="CAMPLIFE"/>
    <s v="Spotify"/>
    <n v="339.99"/>
    <n v="2"/>
    <s v="Completed"/>
    <x v="16"/>
    <x v="3"/>
    <s v="spotify_promo"/>
    <n v="2350"/>
    <n v="33830"/>
    <n v="940"/>
    <s v="TEX"/>
    <n v="2.7785988767366245E-2"/>
    <n v="2.5"/>
    <n v="2.1276595744680851E-3"/>
    <n v="679.98"/>
  </r>
  <r>
    <s v="01/17/2024"/>
    <s v="GA"/>
    <s v="SOUNDCLUB"/>
    <s v="Instagram"/>
    <n v="179.99"/>
    <n v="1"/>
    <s v="Completed"/>
    <x v="16"/>
    <x v="0"/>
    <s v="instagram_promo"/>
    <n v="1537.2"/>
    <n v="53882"/>
    <n v="1281"/>
    <s v="texas"/>
    <n v="2.3774173193274191E-2"/>
    <n v="1.2"/>
    <n v="7.8064012490241998E-4"/>
    <n v="179.99"/>
  </r>
  <r>
    <s v="01/17/2024"/>
    <s v="GA"/>
    <s v="STUDENT24"/>
    <s v="Instagram"/>
    <n v="199.99"/>
    <n v="1"/>
    <s v="Completed"/>
    <x v="16"/>
    <x v="0"/>
    <s v="instagram_promo"/>
    <n v="1537.2"/>
    <n v="53882"/>
    <n v="1281"/>
    <s v="texas"/>
    <n v="2.3774173193274191E-2"/>
    <n v="1.2"/>
    <n v="7.8064012490241998E-4"/>
    <n v="199.99"/>
  </r>
  <r>
    <s v="01/17/2024"/>
    <s v="GA"/>
    <s v="SOUNDCLUB"/>
    <s v="TikTok"/>
    <n v="179.99"/>
    <n v="4"/>
    <s v="Completed"/>
    <x v="16"/>
    <x v="2"/>
    <m/>
    <m/>
    <m/>
    <m/>
    <m/>
    <n v="0"/>
    <n v="0"/>
    <n v="0"/>
    <n v="719.96"/>
  </r>
  <r>
    <s v="01/17/2024"/>
    <s v="GA"/>
    <s v="VIBES24"/>
    <s v="Instagram"/>
    <n v="169.99"/>
    <n v="2"/>
    <s v="Completed"/>
    <x v="16"/>
    <x v="0"/>
    <s v="instagram_promo"/>
    <n v="1537.2"/>
    <n v="53882"/>
    <n v="1281"/>
    <s v="texas"/>
    <n v="2.3774173193274191E-2"/>
    <n v="1.2"/>
    <n v="1.56128024980484E-3"/>
    <n v="339.98"/>
  </r>
  <r>
    <s v="01/17/2024"/>
    <s v="GA"/>
    <s v="STUDENT24"/>
    <s v="Instagram"/>
    <n v="159.99"/>
    <n v="3"/>
    <s v="Completed"/>
    <x v="16"/>
    <x v="0"/>
    <s v="instagram_promo"/>
    <n v="1537.2"/>
    <n v="53882"/>
    <n v="1281"/>
    <s v="texas"/>
    <n v="2.3774173193274191E-2"/>
    <n v="1.2"/>
    <n v="2.34192037470726E-3"/>
    <n v="479.97"/>
  </r>
  <r>
    <s v="01/17/2024"/>
    <s v="GA"/>
    <s v="EARLYBIRD"/>
    <s v="Instagram"/>
    <n v="187.49"/>
    <n v="4"/>
    <s v="Completed"/>
    <x v="16"/>
    <x v="0"/>
    <s v="instagram_promo"/>
    <n v="1537.2"/>
    <n v="53882"/>
    <n v="1281"/>
    <s v="texas"/>
    <n v="2.3774173193274191E-2"/>
    <n v="1.2"/>
    <n v="3.1225604996096799E-3"/>
    <n v="749.96"/>
  </r>
  <r>
    <s v="01/17/2024"/>
    <s v="VIP"/>
    <m/>
    <s v="TikTok"/>
    <n v="399.99"/>
    <n v="1"/>
    <s v="Completed"/>
    <x v="16"/>
    <x v="2"/>
    <m/>
    <m/>
    <m/>
    <m/>
    <m/>
    <n v="0"/>
    <n v="0"/>
    <n v="0"/>
    <n v="399.99"/>
  </r>
  <r>
    <s v="01/17/2024"/>
    <s v="GA"/>
    <s v="STUDENT24"/>
    <s v="TikTok"/>
    <n v="159.99"/>
    <n v="2"/>
    <s v="Completed"/>
    <x v="16"/>
    <x v="2"/>
    <m/>
    <m/>
    <m/>
    <m/>
    <m/>
    <n v="0"/>
    <n v="0"/>
    <n v="0"/>
    <n v="319.98"/>
  </r>
  <r>
    <s v="01/17/2024"/>
    <s v="GA"/>
    <s v="EARLYBIRD"/>
    <s v="Instagram"/>
    <n v="149.99"/>
    <n v="1"/>
    <s v="Completed"/>
    <x v="16"/>
    <x v="0"/>
    <s v="instagram_promo"/>
    <n v="1537.2"/>
    <n v="53882"/>
    <n v="1281"/>
    <s v="texas"/>
    <n v="2.3774173193274191E-2"/>
    <n v="1.2"/>
    <n v="7.8064012490241998E-4"/>
    <n v="149.99"/>
  </r>
  <r>
    <s v="01/17/2024"/>
    <s v="GA"/>
    <s v="CAMPLIFE"/>
    <s v="Instagram"/>
    <n v="212.49"/>
    <n v="2"/>
    <s v="Completed"/>
    <x v="16"/>
    <x v="0"/>
    <s v="instagram_promo"/>
    <n v="1537.2"/>
    <n v="53882"/>
    <n v="1281"/>
    <s v="texas"/>
    <n v="2.3774173193274191E-2"/>
    <n v="1.2"/>
    <n v="1.56128024980484E-3"/>
    <n v="424.98"/>
  </r>
  <r>
    <s v="01/17/2024"/>
    <s v="VIP"/>
    <m/>
    <s v="Instagram"/>
    <n v="399.99"/>
    <n v="1"/>
    <s v="Completed"/>
    <x v="16"/>
    <x v="0"/>
    <s v="instagram_promo"/>
    <n v="1537.2"/>
    <n v="53882"/>
    <n v="1281"/>
    <s v="texas"/>
    <n v="2.3774173193274191E-2"/>
    <n v="1.2"/>
    <n v="7.8064012490241998E-4"/>
    <n v="399.99"/>
  </r>
  <r>
    <s v="01/17/2024"/>
    <s v="GA"/>
    <s v="VIBES24"/>
    <s v="Spotify"/>
    <n v="212.49"/>
    <n v="1"/>
    <s v="Completed"/>
    <x v="16"/>
    <x v="3"/>
    <s v="spotify_promo"/>
    <n v="2350"/>
    <n v="33830"/>
    <n v="940"/>
    <s v="TEX"/>
    <n v="2.7785988767366245E-2"/>
    <n v="2.5"/>
    <n v="1.0638297872340426E-3"/>
    <n v="212.49"/>
  </r>
  <r>
    <s v="01/17/2024"/>
    <s v="VIP"/>
    <s v="CAMPLIFE"/>
    <s v="Blog"/>
    <n v="339.99"/>
    <n v="1"/>
    <s v="Completed"/>
    <x v="16"/>
    <x v="1"/>
    <m/>
    <m/>
    <m/>
    <m/>
    <m/>
    <n v="0"/>
    <n v="0"/>
    <n v="0"/>
    <n v="339.99"/>
  </r>
  <r>
    <s v="01/17/2024"/>
    <s v="GA"/>
    <s v="CAMPLIFE"/>
    <s v="Instagram"/>
    <n v="169.99"/>
    <n v="1"/>
    <s v="Completed"/>
    <x v="16"/>
    <x v="0"/>
    <s v="instagram_promo"/>
    <n v="1537.2"/>
    <n v="53882"/>
    <n v="1281"/>
    <s v="texas"/>
    <n v="2.3774173193274191E-2"/>
    <n v="1.2"/>
    <n v="7.8064012490241998E-4"/>
    <n v="169.99"/>
  </r>
  <r>
    <s v="01/17/2024"/>
    <s v="GA"/>
    <s v="CAMPLIFE"/>
    <s v="Blog"/>
    <n v="169.99"/>
    <n v="1"/>
    <s v="Completed"/>
    <x v="16"/>
    <x v="1"/>
    <m/>
    <m/>
    <m/>
    <m/>
    <m/>
    <n v="0"/>
    <n v="0"/>
    <n v="0"/>
    <n v="169.99"/>
  </r>
  <r>
    <s v="01/17/2024"/>
    <s v="GA"/>
    <s v="STUDENT24"/>
    <s v="Instagram"/>
    <n v="199.99"/>
    <n v="2"/>
    <s v="Completed"/>
    <x v="16"/>
    <x v="0"/>
    <s v="instagram_promo"/>
    <n v="1537.2"/>
    <n v="53882"/>
    <n v="1281"/>
    <s v="texas"/>
    <n v="2.3774173193274191E-2"/>
    <n v="1.2"/>
    <n v="1.56128024980484E-3"/>
    <n v="399.98"/>
  </r>
  <r>
    <s v="01/17/2024"/>
    <s v="GA"/>
    <s v="CAMPLIFE"/>
    <s v="Blog"/>
    <n v="169.99"/>
    <n v="2"/>
    <s v="Completed"/>
    <x v="16"/>
    <x v="1"/>
    <m/>
    <m/>
    <m/>
    <m/>
    <m/>
    <n v="0"/>
    <n v="0"/>
    <n v="0"/>
    <n v="339.98"/>
  </r>
  <r>
    <s v="01/17/2024"/>
    <s v="GA"/>
    <m/>
    <s v="Spotify"/>
    <n v="199.99"/>
    <n v="2"/>
    <s v="Completed"/>
    <x v="16"/>
    <x v="3"/>
    <s v="spotify_promo"/>
    <n v="2350"/>
    <n v="33830"/>
    <n v="940"/>
    <s v="TEX"/>
    <n v="2.7785988767366245E-2"/>
    <n v="2.5"/>
    <n v="2.1276595744680851E-3"/>
    <n v="399.98"/>
  </r>
  <r>
    <s v="01/17/2024"/>
    <s v="VIP"/>
    <s v="EARLYBIRD"/>
    <s v="Instagram"/>
    <n v="299.99"/>
    <n v="1"/>
    <s v="Completed"/>
    <x v="16"/>
    <x v="0"/>
    <s v="instagram_promo"/>
    <n v="1537.2"/>
    <n v="53882"/>
    <n v="1281"/>
    <s v="texas"/>
    <n v="2.3774173193274191E-2"/>
    <n v="1.2"/>
    <n v="7.8064012490241998E-4"/>
    <n v="299.99"/>
  </r>
  <r>
    <s v="01/17/2024"/>
    <s v="GA"/>
    <m/>
    <s v="Blog"/>
    <n v="199.99"/>
    <n v="1"/>
    <s v="Completed"/>
    <x v="16"/>
    <x v="1"/>
    <m/>
    <m/>
    <m/>
    <m/>
    <m/>
    <n v="0"/>
    <n v="0"/>
    <n v="0"/>
    <n v="199.99"/>
  </r>
  <r>
    <s v="01/17/2024"/>
    <s v="GA"/>
    <m/>
    <s v="Instagram"/>
    <n v="249.99"/>
    <n v="4"/>
    <s v="Completed"/>
    <x v="16"/>
    <x v="0"/>
    <s v="instagram_promo"/>
    <n v="1537.2"/>
    <n v="53882"/>
    <n v="1281"/>
    <s v="texas"/>
    <n v="2.3774173193274191E-2"/>
    <n v="1.2"/>
    <n v="3.1225604996096799E-3"/>
    <n v="999.96"/>
  </r>
  <r>
    <s v="01/17/2024"/>
    <s v="GA"/>
    <s v="CAMPLIFE"/>
    <s v="Spotify"/>
    <n v="169.99"/>
    <n v="1"/>
    <s v="Completed"/>
    <x v="16"/>
    <x v="3"/>
    <s v="spotify_promo"/>
    <n v="2350"/>
    <n v="33830"/>
    <n v="940"/>
    <s v="TEX"/>
    <n v="2.7785988767366245E-2"/>
    <n v="2.5"/>
    <n v="1.0638297872340426E-3"/>
    <n v="169.99"/>
  </r>
  <r>
    <s v="01/17/2024"/>
    <s v="GA"/>
    <m/>
    <s v="TikTok"/>
    <n v="249.99"/>
    <n v="1"/>
    <s v="Completed"/>
    <x v="16"/>
    <x v="2"/>
    <m/>
    <m/>
    <m/>
    <m/>
    <m/>
    <n v="0"/>
    <n v="0"/>
    <n v="0"/>
    <n v="249.99"/>
  </r>
  <r>
    <s v="01/17/2024"/>
    <s v="GA"/>
    <s v="SOUNDCLUB"/>
    <s v="Instagram"/>
    <n v="224.99"/>
    <n v="1"/>
    <s v="Completed"/>
    <x v="16"/>
    <x v="0"/>
    <s v="instagram_promo"/>
    <n v="1537.2"/>
    <n v="53882"/>
    <n v="1281"/>
    <s v="texas"/>
    <n v="2.3774173193274191E-2"/>
    <n v="1.2"/>
    <n v="7.8064012490241998E-4"/>
    <n v="224.99"/>
  </r>
  <r>
    <s v="01/17/2024"/>
    <s v="VIP"/>
    <s v="SOUNDCLUB"/>
    <s v="Instagram"/>
    <n v="359.99"/>
    <n v="3"/>
    <s v="Completed"/>
    <x v="16"/>
    <x v="0"/>
    <s v="instagram_promo"/>
    <n v="1537.2"/>
    <n v="53882"/>
    <n v="1281"/>
    <s v="texas"/>
    <n v="2.3774173193274191E-2"/>
    <n v="1.2"/>
    <n v="2.34192037470726E-3"/>
    <n v="1079.97"/>
  </r>
  <r>
    <s v="01/17/2024"/>
    <s v="GA"/>
    <s v="VIBES24"/>
    <s v="TikTok"/>
    <n v="212.49"/>
    <n v="1"/>
    <s v="Completed"/>
    <x v="16"/>
    <x v="2"/>
    <m/>
    <m/>
    <m/>
    <m/>
    <m/>
    <n v="0"/>
    <n v="0"/>
    <n v="0"/>
    <n v="212.49"/>
  </r>
  <r>
    <s v="01/17/2024"/>
    <m/>
    <s v="EARLYBIRD"/>
    <s v="Instagram"/>
    <n v="149.99"/>
    <n v="1"/>
    <s v="Completed"/>
    <x v="16"/>
    <x v="0"/>
    <s v="instagram_promo"/>
    <n v="1537.2"/>
    <n v="53882"/>
    <n v="1281"/>
    <s v="texas"/>
    <n v="2.3774173193274191E-2"/>
    <n v="1.2"/>
    <n v="7.8064012490241998E-4"/>
    <n v="149.99"/>
  </r>
  <r>
    <s v="01/17/2024"/>
    <s v="VIP"/>
    <m/>
    <s v="TikTok"/>
    <n v="399.99"/>
    <n v="1"/>
    <s v="Completed"/>
    <x v="16"/>
    <x v="2"/>
    <m/>
    <m/>
    <m/>
    <m/>
    <m/>
    <n v="0"/>
    <n v="0"/>
    <n v="0"/>
    <n v="399.99"/>
  </r>
  <r>
    <s v="01/17/2024"/>
    <s v="GA"/>
    <s v="SOUNDCLUB"/>
    <s v="TikTok"/>
    <n v="179.99"/>
    <n v="1"/>
    <s v="Completed"/>
    <x v="16"/>
    <x v="2"/>
    <m/>
    <m/>
    <m/>
    <m/>
    <m/>
    <n v="0"/>
    <n v="0"/>
    <n v="0"/>
    <n v="179.99"/>
  </r>
  <r>
    <s v="01/17/2024"/>
    <s v="GA"/>
    <s v="VIBES24"/>
    <s v="Instagram"/>
    <n v="169.99"/>
    <n v="2"/>
    <s v="Completed"/>
    <x v="16"/>
    <x v="0"/>
    <s v="instagram_promo"/>
    <n v="1537.2"/>
    <n v="53882"/>
    <n v="1281"/>
    <s v="texas"/>
    <n v="2.3774173193274191E-2"/>
    <n v="1.2"/>
    <n v="1.56128024980484E-3"/>
    <n v="339.98"/>
  </r>
  <r>
    <s v="01/17/2024"/>
    <s v="GA"/>
    <s v="EARLYBIRD"/>
    <s v="Instagram"/>
    <n v="187.49"/>
    <n v="2"/>
    <s v="Completed"/>
    <x v="16"/>
    <x v="0"/>
    <s v="instagram_promo"/>
    <n v="1537.2"/>
    <n v="53882"/>
    <n v="1281"/>
    <s v="texas"/>
    <n v="2.3774173193274191E-2"/>
    <n v="1.2"/>
    <n v="1.56128024980484E-3"/>
    <n v="374.98"/>
  </r>
  <r>
    <s v="01/17/2024"/>
    <m/>
    <m/>
    <s v="TikTok"/>
    <n v="199.99"/>
    <n v="3"/>
    <s v="Completed"/>
    <x v="16"/>
    <x v="2"/>
    <m/>
    <m/>
    <m/>
    <m/>
    <m/>
    <n v="0"/>
    <n v="0"/>
    <n v="0"/>
    <n v="599.97"/>
  </r>
  <r>
    <s v="01/17/2024"/>
    <s v="GA"/>
    <m/>
    <s v="Blog"/>
    <n v="249.99"/>
    <n v="1"/>
    <s v="Completed"/>
    <x v="16"/>
    <x v="1"/>
    <m/>
    <m/>
    <m/>
    <m/>
    <m/>
    <n v="0"/>
    <n v="0"/>
    <n v="0"/>
    <n v="249.99"/>
  </r>
  <r>
    <s v="01/17/2024"/>
    <s v="GA"/>
    <s v="CAMPLIFE"/>
    <s v="Instagram"/>
    <n v="169.99"/>
    <n v="1"/>
    <s v="Completed"/>
    <x v="16"/>
    <x v="0"/>
    <s v="instagram_promo"/>
    <n v="1537.2"/>
    <n v="53882"/>
    <n v="1281"/>
    <s v="texas"/>
    <n v="2.3774173193274191E-2"/>
    <n v="1.2"/>
    <n v="7.8064012490241998E-4"/>
    <n v="169.99"/>
  </r>
  <r>
    <s v="01/17/2024"/>
    <s v="GA"/>
    <s v="VIBES24"/>
    <s v="TikTok"/>
    <n v="212.49"/>
    <n v="1"/>
    <s v="Completed"/>
    <x v="16"/>
    <x v="2"/>
    <m/>
    <m/>
    <m/>
    <m/>
    <m/>
    <n v="0"/>
    <n v="0"/>
    <n v="0"/>
    <n v="212.49"/>
  </r>
  <r>
    <s v="01/17/2024"/>
    <m/>
    <s v="CAMPLIFE"/>
    <s v="Instagram"/>
    <n v="169.99"/>
    <n v="1"/>
    <s v="Completed"/>
    <x v="16"/>
    <x v="0"/>
    <s v="instagram_promo"/>
    <n v="1537.2"/>
    <n v="53882"/>
    <n v="1281"/>
    <s v="texas"/>
    <n v="2.3774173193274191E-2"/>
    <n v="1.2"/>
    <n v="7.8064012490241998E-4"/>
    <n v="169.99"/>
  </r>
  <r>
    <s v="01/17/2024"/>
    <s v="GA"/>
    <s v="EARLYBIRD"/>
    <s v="Spotify"/>
    <n v="187.49"/>
    <n v="2"/>
    <s v="Completed"/>
    <x v="16"/>
    <x v="3"/>
    <s v="spotify_promo"/>
    <n v="2350"/>
    <n v="33830"/>
    <n v="940"/>
    <s v="TEX"/>
    <n v="2.7785988767366245E-2"/>
    <n v="2.5"/>
    <n v="2.1276595744680851E-3"/>
    <n v="374.98"/>
  </r>
  <r>
    <s v="01/17/2024"/>
    <s v="GA"/>
    <s v="STUDENT24"/>
    <s v="Instagram"/>
    <n v="159.99"/>
    <n v="1"/>
    <s v="Completed"/>
    <x v="16"/>
    <x v="0"/>
    <s v="instagram_promo"/>
    <n v="1537.2"/>
    <n v="53882"/>
    <n v="1281"/>
    <s v="texas"/>
    <n v="2.3774173193274191E-2"/>
    <n v="1.2"/>
    <n v="7.8064012490241998E-4"/>
    <n v="159.99"/>
  </r>
  <r>
    <s v="01/17/2024"/>
    <s v="GA"/>
    <s v="VIBES24"/>
    <s v="Instagram"/>
    <n v="169.99"/>
    <n v="4"/>
    <s v="Completed"/>
    <x v="16"/>
    <x v="0"/>
    <s v="instagram_promo"/>
    <n v="1537.2"/>
    <n v="53882"/>
    <n v="1281"/>
    <s v="texas"/>
    <n v="2.3774173193274191E-2"/>
    <n v="1.2"/>
    <n v="3.1225604996096799E-3"/>
    <n v="679.96"/>
  </r>
  <r>
    <s v="01/17/2024"/>
    <s v="GA"/>
    <s v="STUDENT24"/>
    <s v="TikTok"/>
    <n v="159.99"/>
    <n v="1"/>
    <s v="Completed"/>
    <x v="16"/>
    <x v="2"/>
    <m/>
    <m/>
    <m/>
    <m/>
    <m/>
    <n v="0"/>
    <n v="0"/>
    <n v="0"/>
    <n v="159.99"/>
  </r>
  <r>
    <s v="01/17/2024"/>
    <s v="GA"/>
    <s v="EARLYBIRD"/>
    <s v="Instagram"/>
    <n v="149.99"/>
    <n v="1"/>
    <s v="Completed"/>
    <x v="16"/>
    <x v="0"/>
    <s v="instagram_promo"/>
    <n v="1537.2"/>
    <n v="53882"/>
    <n v="1281"/>
    <s v="texas"/>
    <n v="2.3774173193274191E-2"/>
    <n v="1.2"/>
    <n v="7.8064012490241998E-4"/>
    <n v="149.99"/>
  </r>
  <r>
    <s v="01/17/2024"/>
    <s v="GA"/>
    <s v="CAMPLIFE"/>
    <s v="Blog"/>
    <n v="212.49"/>
    <n v="2"/>
    <s v="Completed"/>
    <x v="16"/>
    <x v="1"/>
    <m/>
    <m/>
    <m/>
    <m/>
    <m/>
    <n v="0"/>
    <n v="0"/>
    <n v="0"/>
    <n v="424.98"/>
  </r>
  <r>
    <s v="01/17/2024"/>
    <s v="GA"/>
    <s v="none"/>
    <s v="TikTok"/>
    <n v="249.99"/>
    <n v="1"/>
    <s v="Completed"/>
    <x v="16"/>
    <x v="2"/>
    <m/>
    <m/>
    <m/>
    <m/>
    <m/>
    <n v="0"/>
    <n v="0"/>
    <n v="0"/>
    <n v="249.99"/>
  </r>
  <r>
    <s v="01/17/2024"/>
    <s v="GA"/>
    <s v="EARLYBIRD"/>
    <s v="Blog"/>
    <n v="149.99"/>
    <n v="3"/>
    <s v="Completed"/>
    <x v="16"/>
    <x v="1"/>
    <m/>
    <m/>
    <m/>
    <m/>
    <m/>
    <n v="0"/>
    <n v="0"/>
    <n v="0"/>
    <n v="449.97"/>
  </r>
  <r>
    <s v="01/17/2024"/>
    <s v="GA"/>
    <s v="STUDENT24"/>
    <s v="Instagram"/>
    <n v="159.99"/>
    <n v="1"/>
    <s v="Completed"/>
    <x v="16"/>
    <x v="0"/>
    <s v="instagram_promo"/>
    <n v="1537.2"/>
    <n v="53882"/>
    <n v="1281"/>
    <s v="texas"/>
    <n v="2.3774173193274191E-2"/>
    <n v="1.2"/>
    <n v="7.8064012490241998E-4"/>
    <n v="159.99"/>
  </r>
  <r>
    <s v="01/17/2024"/>
    <s v="GA"/>
    <s v="EARLYBIRD"/>
    <s v="Instagram"/>
    <n v="149.99"/>
    <n v="1"/>
    <s v="Completed"/>
    <x v="16"/>
    <x v="0"/>
    <s v="instagram_promo"/>
    <n v="1537.2"/>
    <n v="53882"/>
    <n v="1281"/>
    <s v="texas"/>
    <n v="2.3774173193274191E-2"/>
    <n v="1.2"/>
    <n v="7.8064012490241998E-4"/>
    <n v="149.99"/>
  </r>
  <r>
    <s v="01/17/2024"/>
    <s v="GA"/>
    <s v="CAMPLIFE"/>
    <s v="Instagram"/>
    <n v="169.99"/>
    <n v="2"/>
    <s v="Completed"/>
    <x v="16"/>
    <x v="0"/>
    <s v="instagram_promo"/>
    <n v="1537.2"/>
    <n v="53882"/>
    <n v="1281"/>
    <s v="texas"/>
    <n v="2.3774173193274191E-2"/>
    <n v="1.2"/>
    <n v="1.56128024980484E-3"/>
    <n v="339.98"/>
  </r>
  <r>
    <s v="01/17/2024"/>
    <s v="VIP"/>
    <s v="SOUNDCLUB"/>
    <s v="Blog"/>
    <n v="359.99"/>
    <n v="1"/>
    <s v="Completed"/>
    <x v="16"/>
    <x v="1"/>
    <m/>
    <m/>
    <m/>
    <m/>
    <m/>
    <n v="0"/>
    <n v="0"/>
    <n v="0"/>
    <n v="359.99"/>
  </r>
  <r>
    <s v="01/17/2024"/>
    <s v="GA"/>
    <s v="STUDENT24"/>
    <s v="Spotify"/>
    <n v="159.99"/>
    <n v="1"/>
    <s v="Completed"/>
    <x v="16"/>
    <x v="3"/>
    <s v="spotify_promo"/>
    <n v="2350"/>
    <n v="33830"/>
    <n v="940"/>
    <s v="TEX"/>
    <n v="2.7785988767366245E-2"/>
    <n v="2.5"/>
    <n v="1.0638297872340426E-3"/>
    <n v="159.99"/>
  </r>
  <r>
    <s v="01/17/2024"/>
    <s v="GA"/>
    <m/>
    <s v="Instagram"/>
    <n v="249.99"/>
    <n v="1"/>
    <s v="Completed"/>
    <x v="16"/>
    <x v="0"/>
    <s v="instagram_promo"/>
    <n v="1537.2"/>
    <n v="53882"/>
    <n v="1281"/>
    <s v="texas"/>
    <n v="2.3774173193274191E-2"/>
    <n v="1.2"/>
    <n v="7.8064012490241998E-4"/>
    <n v="249.99"/>
  </r>
  <r>
    <s v="01/17/2024"/>
    <s v="GA"/>
    <s v="EARLYBIRD"/>
    <s v="Instagram"/>
    <n v="187.49"/>
    <n v="1"/>
    <s v="Completed"/>
    <x v="16"/>
    <x v="0"/>
    <s v="instagram_promo"/>
    <n v="1537.2"/>
    <n v="53882"/>
    <n v="1281"/>
    <s v="texas"/>
    <n v="2.3774173193274191E-2"/>
    <n v="1.2"/>
    <n v="7.8064012490241998E-4"/>
    <n v="187.49"/>
  </r>
  <r>
    <s v="01/17/2024"/>
    <s v="GA"/>
    <s v="VIBES24"/>
    <s v="Spotify"/>
    <n v="212.49"/>
    <n v="1"/>
    <s v="Completed"/>
    <x v="16"/>
    <x v="3"/>
    <s v="spotify_promo"/>
    <n v="2350"/>
    <n v="33830"/>
    <n v="940"/>
    <s v="TEX"/>
    <n v="2.7785988767366245E-2"/>
    <n v="2.5"/>
    <n v="1.0638297872340426E-3"/>
    <n v="212.49"/>
  </r>
  <r>
    <s v="01/17/2024"/>
    <s v="VIP"/>
    <s v="EARLYBIRD"/>
    <s v="Instagram"/>
    <n v="299.99"/>
    <n v="2"/>
    <s v="Completed"/>
    <x v="16"/>
    <x v="0"/>
    <s v="instagram_promo"/>
    <n v="1537.2"/>
    <n v="53882"/>
    <n v="1281"/>
    <s v="texas"/>
    <n v="2.3774173193274191E-2"/>
    <n v="1.2"/>
    <n v="1.56128024980484E-3"/>
    <n v="599.98"/>
  </r>
  <r>
    <s v="01/17/2024"/>
    <s v="GA"/>
    <s v="EARLYBIRD"/>
    <s v="Blog"/>
    <n v="149.99"/>
    <n v="1"/>
    <s v="Completed"/>
    <x v="16"/>
    <x v="1"/>
    <m/>
    <m/>
    <m/>
    <m/>
    <m/>
    <n v="0"/>
    <n v="0"/>
    <n v="0"/>
    <n v="149.99"/>
  </r>
  <r>
    <s v="01/17/2024"/>
    <m/>
    <s v="CAMPLIFE"/>
    <s v="Instagram"/>
    <n v="169.99"/>
    <n v="1"/>
    <s v="Completed"/>
    <x v="16"/>
    <x v="0"/>
    <s v="instagram_promo"/>
    <n v="1537.2"/>
    <n v="53882"/>
    <n v="1281"/>
    <s v="texas"/>
    <n v="2.3774173193274191E-2"/>
    <n v="1.2"/>
    <n v="7.8064012490241998E-4"/>
    <n v="169.99"/>
  </r>
  <r>
    <s v="01/17/2024"/>
    <s v="GA"/>
    <s v="EARLYBIRD"/>
    <s v="Spotify"/>
    <n v="149.99"/>
    <n v="1"/>
    <s v="Completed"/>
    <x v="16"/>
    <x v="3"/>
    <s v="spotify_promo"/>
    <n v="2350"/>
    <n v="33830"/>
    <n v="940"/>
    <s v="TEX"/>
    <n v="2.7785988767366245E-2"/>
    <n v="2.5"/>
    <n v="1.0638297872340426E-3"/>
    <n v="149.99"/>
  </r>
  <r>
    <s v="01/17/2024"/>
    <m/>
    <s v="STUDENT24"/>
    <s v="Instagram"/>
    <n v="159.99"/>
    <n v="1"/>
    <s v="Completed"/>
    <x v="16"/>
    <x v="0"/>
    <s v="instagram_promo"/>
    <n v="1537.2"/>
    <n v="53882"/>
    <n v="1281"/>
    <s v="texas"/>
    <n v="2.3774173193274191E-2"/>
    <n v="1.2"/>
    <n v="7.8064012490241998E-4"/>
    <n v="159.99"/>
  </r>
  <r>
    <s v="01/17/2024"/>
    <s v="GA"/>
    <m/>
    <s v="TikTok"/>
    <n v="199.99"/>
    <n v="2"/>
    <s v="Completed"/>
    <x v="16"/>
    <x v="2"/>
    <m/>
    <m/>
    <m/>
    <m/>
    <m/>
    <n v="0"/>
    <n v="0"/>
    <n v="0"/>
    <n v="399.98"/>
  </r>
  <r>
    <s v="01/17/2024"/>
    <s v="GA"/>
    <s v="STUDENT24"/>
    <s v="TikTok"/>
    <n v="159.99"/>
    <n v="2"/>
    <s v="Completed"/>
    <x v="16"/>
    <x v="2"/>
    <m/>
    <m/>
    <m/>
    <m/>
    <m/>
    <n v="0"/>
    <n v="0"/>
    <n v="0"/>
    <n v="319.98"/>
  </r>
  <r>
    <s v="01/17/2024"/>
    <s v="GA"/>
    <m/>
    <s v="Instagram"/>
    <n v="199.99"/>
    <n v="3"/>
    <s v="Completed"/>
    <x v="16"/>
    <x v="0"/>
    <s v="instagram_promo"/>
    <n v="1537.2"/>
    <n v="53882"/>
    <n v="1281"/>
    <s v="texas"/>
    <n v="2.3774173193274191E-2"/>
    <n v="1.2"/>
    <n v="2.34192037470726E-3"/>
    <n v="599.97"/>
  </r>
  <r>
    <s v="01/17/2024"/>
    <s v="VIP"/>
    <s v="VIBES24"/>
    <s v="TikTok"/>
    <n v="339.99"/>
    <n v="1"/>
    <s v="Completed"/>
    <x v="16"/>
    <x v="2"/>
    <m/>
    <m/>
    <m/>
    <m/>
    <m/>
    <n v="0"/>
    <n v="0"/>
    <n v="0"/>
    <n v="339.99"/>
  </r>
  <r>
    <s v="01/17/2024"/>
    <s v="GA"/>
    <s v="STUDENT24"/>
    <s v="Spotify"/>
    <n v="159.99"/>
    <n v="1"/>
    <s v="Completed"/>
    <x v="16"/>
    <x v="3"/>
    <s v="spotify_promo"/>
    <n v="2350"/>
    <n v="33830"/>
    <n v="940"/>
    <s v="TEX"/>
    <n v="2.7785988767366245E-2"/>
    <n v="2.5"/>
    <n v="1.0638297872340426E-3"/>
    <n v="159.99"/>
  </r>
  <r>
    <s v="01/17/2024"/>
    <s v="GA"/>
    <s v="SOUNDCLUB"/>
    <s v="Instagram"/>
    <n v="179.99"/>
    <n v="2"/>
    <s v="Completed"/>
    <x v="16"/>
    <x v="0"/>
    <s v="instagram_promo"/>
    <n v="1537.2"/>
    <n v="53882"/>
    <n v="1281"/>
    <s v="texas"/>
    <n v="2.3774173193274191E-2"/>
    <n v="1.2"/>
    <n v="1.56128024980484E-3"/>
    <n v="359.98"/>
  </r>
  <r>
    <s v="01/17/2024"/>
    <s v="GA"/>
    <s v="EARLYBIRD"/>
    <s v="Instagram"/>
    <n v="149.99"/>
    <n v="2"/>
    <s v="Completed"/>
    <x v="16"/>
    <x v="0"/>
    <s v="instagram_promo"/>
    <n v="1537.2"/>
    <n v="53882"/>
    <n v="1281"/>
    <s v="texas"/>
    <n v="2.3774173193274191E-2"/>
    <n v="1.2"/>
    <n v="1.56128024980484E-3"/>
    <n v="299.98"/>
  </r>
  <r>
    <s v="01/17/2024"/>
    <s v="GA"/>
    <m/>
    <s v="Spotify"/>
    <n v="199.99"/>
    <n v="1"/>
    <s v="Completed"/>
    <x v="16"/>
    <x v="3"/>
    <s v="spotify_promo"/>
    <n v="2350"/>
    <n v="33830"/>
    <n v="940"/>
    <s v="TEX"/>
    <n v="2.7785988767366245E-2"/>
    <n v="2.5"/>
    <n v="1.0638297872340426E-3"/>
    <n v="199.99"/>
  </r>
  <r>
    <s v="01/17/2024"/>
    <s v="GA"/>
    <s v="CAMPLIFE"/>
    <s v="Instagram"/>
    <n v="169.99"/>
    <n v="1"/>
    <s v="Completed"/>
    <x v="16"/>
    <x v="0"/>
    <s v="instagram_promo"/>
    <n v="1537.2"/>
    <n v="53882"/>
    <n v="1281"/>
    <s v="texas"/>
    <n v="2.3774173193274191E-2"/>
    <n v="1.2"/>
    <n v="7.8064012490241998E-4"/>
    <n v="169.99"/>
  </r>
  <r>
    <s v="01/17/2024"/>
    <m/>
    <s v="EARLYBIRD"/>
    <s v="TikTok"/>
    <n v="149.99"/>
    <n v="1"/>
    <s v="Completed"/>
    <x v="16"/>
    <x v="2"/>
    <m/>
    <m/>
    <m/>
    <m/>
    <m/>
    <n v="0"/>
    <n v="0"/>
    <n v="0"/>
    <n v="149.99"/>
  </r>
  <r>
    <s v="01/17/2024"/>
    <s v="GA"/>
    <s v="EARLYBIRD"/>
    <s v="Blog"/>
    <n v="149.99"/>
    <n v="2"/>
    <s v="Completed"/>
    <x v="16"/>
    <x v="1"/>
    <m/>
    <m/>
    <m/>
    <m/>
    <m/>
    <n v="0"/>
    <n v="0"/>
    <n v="0"/>
    <n v="299.98"/>
  </r>
  <r>
    <s v="01/17/2024"/>
    <s v="GA"/>
    <s v="EARLYBIRD"/>
    <s v="TikTok"/>
    <n v="149.99"/>
    <n v="1"/>
    <s v="Completed"/>
    <x v="16"/>
    <x v="2"/>
    <m/>
    <m/>
    <m/>
    <m/>
    <m/>
    <n v="0"/>
    <n v="0"/>
    <n v="0"/>
    <n v="149.99"/>
  </r>
  <r>
    <s v="01/17/2024"/>
    <s v="GA"/>
    <s v="EARLYBIRD"/>
    <s v="TikTok"/>
    <n v="149.99"/>
    <n v="1"/>
    <s v="Completed"/>
    <x v="16"/>
    <x v="2"/>
    <m/>
    <m/>
    <m/>
    <m/>
    <m/>
    <n v="0"/>
    <n v="0"/>
    <n v="0"/>
    <n v="149.99"/>
  </r>
  <r>
    <s v="01/17/2024"/>
    <m/>
    <s v="EARLYBIRD"/>
    <s v="Spotify"/>
    <n v="149.99"/>
    <n v="2"/>
    <s v="Completed"/>
    <x v="16"/>
    <x v="3"/>
    <s v="spotify_promo"/>
    <n v="2350"/>
    <n v="33830"/>
    <n v="940"/>
    <s v="TEX"/>
    <n v="2.7785988767366245E-2"/>
    <n v="2.5"/>
    <n v="2.1276595744680851E-3"/>
    <n v="299.98"/>
  </r>
  <r>
    <s v="01/17/2024"/>
    <s v="GA"/>
    <m/>
    <s v="Spotify"/>
    <n v="199.99"/>
    <n v="1"/>
    <s v="Completed"/>
    <x v="16"/>
    <x v="3"/>
    <s v="spotify_promo"/>
    <n v="2350"/>
    <n v="33830"/>
    <n v="940"/>
    <s v="TEX"/>
    <n v="2.7785988767366245E-2"/>
    <n v="2.5"/>
    <n v="1.0638297872340426E-3"/>
    <n v="199.99"/>
  </r>
  <r>
    <s v="01/17/2024"/>
    <s v="GA"/>
    <s v="STUDENT24"/>
    <s v="Spotify"/>
    <n v="159.99"/>
    <n v="3"/>
    <s v="Completed"/>
    <x v="16"/>
    <x v="3"/>
    <s v="spotify_promo"/>
    <n v="2350"/>
    <n v="33830"/>
    <n v="940"/>
    <s v="TEX"/>
    <n v="2.7785988767366245E-2"/>
    <n v="2.5"/>
    <n v="3.1914893617021275E-3"/>
    <n v="479.97"/>
  </r>
  <r>
    <s v="01/17/2024"/>
    <s v="GA"/>
    <s v="none"/>
    <s v="Spotify"/>
    <n v="199.99"/>
    <n v="1"/>
    <s v="Completed"/>
    <x v="16"/>
    <x v="3"/>
    <s v="spotify_promo"/>
    <n v="2350"/>
    <n v="33830"/>
    <n v="940"/>
    <s v="TEX"/>
    <n v="2.7785988767366245E-2"/>
    <n v="2.5"/>
    <n v="1.0638297872340426E-3"/>
    <n v="199.99"/>
  </r>
  <r>
    <s v="01/17/2024"/>
    <s v="GA"/>
    <s v="EARLYBIRD"/>
    <s v="TikTok"/>
    <n v="149.99"/>
    <n v="1"/>
    <s v="Completed"/>
    <x v="16"/>
    <x v="2"/>
    <m/>
    <m/>
    <m/>
    <m/>
    <m/>
    <n v="0"/>
    <n v="0"/>
    <n v="0"/>
    <n v="149.99"/>
  </r>
  <r>
    <s v="01/17/2024"/>
    <m/>
    <s v="VIBES24"/>
    <s v="Instagram"/>
    <n v="169.99"/>
    <n v="1"/>
    <s v="Completed"/>
    <x v="16"/>
    <x v="0"/>
    <s v="instagram_promo"/>
    <n v="1537.2"/>
    <n v="53882"/>
    <n v="1281"/>
    <s v="texas"/>
    <n v="2.3774173193274191E-2"/>
    <n v="1.2"/>
    <n v="7.8064012490241998E-4"/>
    <n v="169.99"/>
  </r>
  <r>
    <s v="01/17/2024"/>
    <s v="GA"/>
    <s v="EARLYBIRD"/>
    <s v="TikTok"/>
    <n v="149.99"/>
    <n v="1"/>
    <s v="Completed"/>
    <x v="16"/>
    <x v="2"/>
    <m/>
    <m/>
    <m/>
    <m/>
    <m/>
    <n v="0"/>
    <n v="0"/>
    <n v="0"/>
    <n v="149.99"/>
  </r>
  <r>
    <s v="01/17/2024"/>
    <s v="GA"/>
    <s v="EARLYBIRD"/>
    <s v="TikTok"/>
    <n v="149.99"/>
    <n v="1"/>
    <s v="Completed"/>
    <x v="16"/>
    <x v="2"/>
    <m/>
    <m/>
    <m/>
    <m/>
    <m/>
    <n v="0"/>
    <n v="0"/>
    <n v="0"/>
    <n v="149.99"/>
  </r>
  <r>
    <s v="01/17/2024"/>
    <s v="GA"/>
    <s v="STUDENT24"/>
    <s v="Instagram"/>
    <n v="199.99"/>
    <n v="1"/>
    <s v="Completed"/>
    <x v="16"/>
    <x v="0"/>
    <s v="instagram_promo"/>
    <n v="1537.2"/>
    <n v="53882"/>
    <n v="1281"/>
    <s v="texas"/>
    <n v="2.3774173193274191E-2"/>
    <n v="1.2"/>
    <n v="7.8064012490241998E-4"/>
    <n v="199.99"/>
  </r>
  <r>
    <s v="01/17/2024"/>
    <s v="GA"/>
    <s v="EARLYBIRD"/>
    <s v="TikTok"/>
    <n v="149.99"/>
    <n v="1"/>
    <s v="Completed"/>
    <x v="16"/>
    <x v="2"/>
    <m/>
    <m/>
    <m/>
    <m/>
    <m/>
    <n v="0"/>
    <n v="0"/>
    <n v="0"/>
    <n v="149.99"/>
  </r>
  <r>
    <s v="01/17/2024"/>
    <s v="GA"/>
    <s v="CAMPLIFE"/>
    <s v="TikTok"/>
    <n v="212.49"/>
    <n v="1"/>
    <s v="Completed"/>
    <x v="16"/>
    <x v="2"/>
    <m/>
    <m/>
    <m/>
    <m/>
    <m/>
    <n v="0"/>
    <n v="0"/>
    <n v="0"/>
    <n v="212.49"/>
  </r>
  <r>
    <s v="01/17/2024"/>
    <s v="VIP"/>
    <s v="VIBES24"/>
    <s v="TikTok"/>
    <n v="339.99"/>
    <n v="1"/>
    <s v="Completed"/>
    <x v="16"/>
    <x v="2"/>
    <m/>
    <m/>
    <m/>
    <m/>
    <m/>
    <n v="0"/>
    <n v="0"/>
    <n v="0"/>
    <n v="339.99"/>
  </r>
  <r>
    <s v="01/17/2024"/>
    <s v="GA"/>
    <s v="STUDENT24"/>
    <s v="TikTok"/>
    <n v="159.99"/>
    <n v="1"/>
    <s v="Completed"/>
    <x v="16"/>
    <x v="2"/>
    <m/>
    <m/>
    <m/>
    <m/>
    <m/>
    <n v="0"/>
    <n v="0"/>
    <n v="0"/>
    <n v="159.99"/>
  </r>
  <r>
    <s v="01/17/2024"/>
    <s v="VIP"/>
    <s v="EARLYBIRD"/>
    <s v="Blog"/>
    <n v="299.99"/>
    <n v="2"/>
    <s v="Completed"/>
    <x v="16"/>
    <x v="1"/>
    <m/>
    <m/>
    <m/>
    <m/>
    <m/>
    <n v="0"/>
    <n v="0"/>
    <n v="0"/>
    <n v="599.98"/>
  </r>
  <r>
    <s v="01/18/2024"/>
    <s v="GA"/>
    <s v="SOUNDCLUB"/>
    <s v="TikTok"/>
    <n v="179.99"/>
    <n v="1"/>
    <s v="Completed"/>
    <x v="17"/>
    <x v="2"/>
    <m/>
    <m/>
    <m/>
    <m/>
    <m/>
    <n v="0"/>
    <n v="0"/>
    <n v="0"/>
    <n v="179.99"/>
  </r>
  <r>
    <s v="01/18/2024"/>
    <s v="GA"/>
    <s v="VIBES24"/>
    <s v="Instagram"/>
    <n v="212.49"/>
    <n v="1"/>
    <s v="Completed"/>
    <x v="17"/>
    <x v="0"/>
    <m/>
    <m/>
    <m/>
    <m/>
    <m/>
    <n v="0"/>
    <n v="0"/>
    <n v="0"/>
    <n v="212.49"/>
  </r>
  <r>
    <s v="01/18/2024"/>
    <s v="GA"/>
    <s v="EARLYBIRD"/>
    <s v="Instagram"/>
    <n v="187.49"/>
    <n v="2"/>
    <s v="Completed"/>
    <x v="17"/>
    <x v="0"/>
    <m/>
    <m/>
    <m/>
    <m/>
    <m/>
    <n v="0"/>
    <n v="0"/>
    <n v="0"/>
    <n v="374.98"/>
  </r>
  <r>
    <s v="01/18/2024"/>
    <m/>
    <s v="STUDENT24"/>
    <s v="Instagram"/>
    <n v="159.99"/>
    <n v="1"/>
    <s v="Completed"/>
    <x v="17"/>
    <x v="0"/>
    <m/>
    <m/>
    <m/>
    <m/>
    <m/>
    <n v="0"/>
    <n v="0"/>
    <n v="0"/>
    <n v="159.99"/>
  </r>
  <r>
    <s v="01/18/2024"/>
    <m/>
    <s v="SOUNDCLUB"/>
    <s v="Blog"/>
    <n v="179.99"/>
    <n v="2"/>
    <s v="Completed"/>
    <x v="17"/>
    <x v="1"/>
    <s v="blog_promo"/>
    <n v="478.8"/>
    <n v="25654"/>
    <n v="532"/>
    <s v="TEX"/>
    <n v="2.0737506821548297E-2"/>
    <n v="0.9"/>
    <n v="3.7593984962406013E-3"/>
    <n v="359.98"/>
  </r>
  <r>
    <s v="01/18/2024"/>
    <s v="GA"/>
    <s v="EARLYBIRD"/>
    <s v="Instagram"/>
    <n v="187.49"/>
    <n v="3"/>
    <s v="Completed"/>
    <x v="17"/>
    <x v="0"/>
    <m/>
    <m/>
    <m/>
    <m/>
    <m/>
    <n v="0"/>
    <n v="0"/>
    <n v="0"/>
    <n v="562.47"/>
  </r>
  <r>
    <s v="01/18/2024"/>
    <s v="GA"/>
    <s v="SOUNDCLUB"/>
    <s v="Instagram"/>
    <n v="224.99"/>
    <n v="1"/>
    <s v="Completed"/>
    <x v="17"/>
    <x v="0"/>
    <m/>
    <m/>
    <m/>
    <m/>
    <m/>
    <n v="0"/>
    <n v="0"/>
    <n v="0"/>
    <n v="224.99"/>
  </r>
  <r>
    <s v="01/18/2024"/>
    <s v="GA"/>
    <m/>
    <s v="Spotify"/>
    <n v="199.99"/>
    <n v="3"/>
    <s v="Completed"/>
    <x v="17"/>
    <x v="3"/>
    <m/>
    <m/>
    <m/>
    <m/>
    <m/>
    <n v="0"/>
    <n v="0"/>
    <n v="0"/>
    <n v="599.97"/>
  </r>
  <r>
    <s v="01/18/2024"/>
    <s v="GA"/>
    <s v="SOUNDCLUB"/>
    <s v="TikTok"/>
    <n v="179.99"/>
    <n v="2"/>
    <s v="Completed"/>
    <x v="17"/>
    <x v="2"/>
    <m/>
    <m/>
    <m/>
    <m/>
    <m/>
    <n v="0"/>
    <n v="0"/>
    <n v="0"/>
    <n v="359.98"/>
  </r>
  <r>
    <s v="01/18/2024"/>
    <s v="GA"/>
    <s v="EARLYBIRD"/>
    <s v="TikTok"/>
    <n v="149.99"/>
    <n v="1"/>
    <s v="Completed"/>
    <x v="17"/>
    <x v="2"/>
    <m/>
    <m/>
    <m/>
    <m/>
    <m/>
    <n v="0"/>
    <n v="0"/>
    <n v="0"/>
    <n v="149.99"/>
  </r>
  <r>
    <s v="01/18/2024"/>
    <s v="GA"/>
    <s v="EARLYBIRD"/>
    <s v="Instagram"/>
    <n v="149.99"/>
    <n v="3"/>
    <s v="Completed"/>
    <x v="17"/>
    <x v="0"/>
    <m/>
    <m/>
    <m/>
    <m/>
    <m/>
    <n v="0"/>
    <n v="0"/>
    <n v="0"/>
    <n v="449.97"/>
  </r>
  <r>
    <s v="01/18/2024"/>
    <s v="GA"/>
    <s v="EARLYBIRD"/>
    <s v="Instagram"/>
    <n v="149.99"/>
    <n v="2"/>
    <s v="Completed"/>
    <x v="17"/>
    <x v="0"/>
    <m/>
    <m/>
    <m/>
    <m/>
    <m/>
    <n v="0"/>
    <n v="0"/>
    <n v="0"/>
    <n v="299.98"/>
  </r>
  <r>
    <s v="01/18/2024"/>
    <s v="GA"/>
    <s v="EARLYBIRD"/>
    <s v="Instagram"/>
    <n v="149.99"/>
    <n v="2"/>
    <s v="Completed"/>
    <x v="17"/>
    <x v="0"/>
    <m/>
    <m/>
    <m/>
    <m/>
    <m/>
    <n v="0"/>
    <n v="0"/>
    <n v="0"/>
    <n v="299.98"/>
  </r>
  <r>
    <s v="01/18/2024"/>
    <s v="GA"/>
    <s v="SOUNDCLUB"/>
    <s v="TikTok"/>
    <n v="179.99"/>
    <n v="3"/>
    <s v="Completed"/>
    <x v="17"/>
    <x v="2"/>
    <m/>
    <m/>
    <m/>
    <m/>
    <m/>
    <n v="0"/>
    <n v="0"/>
    <n v="0"/>
    <n v="539.97"/>
  </r>
  <r>
    <s v="01/18/2024"/>
    <s v="GA"/>
    <s v="EARLYBIRD"/>
    <s v="Spotify"/>
    <n v="149.99"/>
    <n v="1"/>
    <s v="Completed"/>
    <x v="17"/>
    <x v="3"/>
    <m/>
    <m/>
    <m/>
    <m/>
    <m/>
    <n v="0"/>
    <n v="0"/>
    <n v="0"/>
    <n v="149.99"/>
  </r>
  <r>
    <s v="01/18/2024"/>
    <s v="GA"/>
    <s v="EARLYBIRD"/>
    <s v="Instagram"/>
    <n v="149.99"/>
    <n v="1"/>
    <s v="Completed"/>
    <x v="17"/>
    <x v="0"/>
    <m/>
    <m/>
    <m/>
    <m/>
    <m/>
    <n v="0"/>
    <n v="0"/>
    <n v="0"/>
    <n v="149.99"/>
  </r>
  <r>
    <s v="01/18/2024"/>
    <s v="GA"/>
    <s v="STUDENT24"/>
    <s v="TikTok"/>
    <n v="159.99"/>
    <n v="1"/>
    <s v="Completed"/>
    <x v="17"/>
    <x v="2"/>
    <m/>
    <m/>
    <m/>
    <m/>
    <m/>
    <n v="0"/>
    <n v="0"/>
    <n v="0"/>
    <n v="159.99"/>
  </r>
  <r>
    <s v="01/18/2024"/>
    <s v="GA"/>
    <s v="VIBES24"/>
    <s v="Instagram"/>
    <n v="169.99"/>
    <n v="1"/>
    <s v="Completed"/>
    <x v="17"/>
    <x v="0"/>
    <m/>
    <m/>
    <m/>
    <m/>
    <m/>
    <n v="0"/>
    <n v="0"/>
    <n v="0"/>
    <n v="169.99"/>
  </r>
  <r>
    <s v="01/18/2024"/>
    <s v="VIP"/>
    <s v="EARLYBIRD"/>
    <s v="Instagram"/>
    <n v="299.99"/>
    <n v="1"/>
    <s v="Completed"/>
    <x v="17"/>
    <x v="0"/>
    <m/>
    <m/>
    <m/>
    <m/>
    <m/>
    <n v="0"/>
    <n v="0"/>
    <n v="0"/>
    <n v="299.99"/>
  </r>
  <r>
    <s v="01/18/2024"/>
    <s v="GA"/>
    <s v="CAMPLIFE"/>
    <s v="Blog"/>
    <n v="169.99"/>
    <n v="2"/>
    <s v="Completed"/>
    <x v="17"/>
    <x v="1"/>
    <s v="blog_promo"/>
    <n v="478.8"/>
    <n v="25654"/>
    <n v="532"/>
    <s v="TEX"/>
    <n v="2.0737506821548297E-2"/>
    <n v="0.9"/>
    <n v="3.7593984962406013E-3"/>
    <n v="339.98"/>
  </r>
  <r>
    <s v="01/18/2024"/>
    <s v="GA"/>
    <s v="SOUNDCLUB"/>
    <s v="TikTok"/>
    <n v="179.99"/>
    <n v="1"/>
    <s v="Completed"/>
    <x v="17"/>
    <x v="2"/>
    <m/>
    <m/>
    <m/>
    <m/>
    <m/>
    <n v="0"/>
    <n v="0"/>
    <n v="0"/>
    <n v="179.99"/>
  </r>
  <r>
    <s v="01/18/2024"/>
    <s v="GA"/>
    <s v="SOUNDCLUB"/>
    <s v="Instagram"/>
    <n v="179.99"/>
    <n v="2"/>
    <s v="Completed"/>
    <x v="17"/>
    <x v="0"/>
    <m/>
    <m/>
    <m/>
    <m/>
    <m/>
    <n v="0"/>
    <n v="0"/>
    <n v="0"/>
    <n v="359.98"/>
  </r>
  <r>
    <s v="01/18/2024"/>
    <s v="GA"/>
    <s v="SOUNDCLUB"/>
    <s v="Instagram"/>
    <n v="224.99"/>
    <n v="2"/>
    <s v="Completed"/>
    <x v="17"/>
    <x v="0"/>
    <m/>
    <m/>
    <m/>
    <m/>
    <m/>
    <n v="0"/>
    <n v="0"/>
    <n v="0"/>
    <n v="449.98"/>
  </r>
  <r>
    <s v="01/18/2024"/>
    <s v="GA"/>
    <s v="VIBES24"/>
    <s v="Blog"/>
    <n v="212.49"/>
    <n v="2"/>
    <s v="Completed"/>
    <x v="17"/>
    <x v="1"/>
    <s v="blog_promo"/>
    <n v="478.8"/>
    <n v="25654"/>
    <n v="532"/>
    <s v="TEX"/>
    <n v="2.0737506821548297E-2"/>
    <n v="0.9"/>
    <n v="3.7593984962406013E-3"/>
    <n v="424.98"/>
  </r>
  <r>
    <s v="01/18/2024"/>
    <s v="GA"/>
    <s v="VIBES24"/>
    <s v="Instagram"/>
    <n v="169.99"/>
    <n v="1"/>
    <s v="Completed"/>
    <x v="17"/>
    <x v="0"/>
    <m/>
    <m/>
    <m/>
    <m/>
    <m/>
    <n v="0"/>
    <n v="0"/>
    <n v="0"/>
    <n v="169.99"/>
  </r>
  <r>
    <s v="01/18/2024"/>
    <s v="GA"/>
    <m/>
    <s v="Instagram"/>
    <n v="199.99"/>
    <n v="1"/>
    <s v="Completed"/>
    <x v="17"/>
    <x v="0"/>
    <m/>
    <m/>
    <m/>
    <m/>
    <m/>
    <n v="0"/>
    <n v="0"/>
    <n v="0"/>
    <n v="199.99"/>
  </r>
  <r>
    <s v="01/18/2024"/>
    <m/>
    <s v="EARLYBIRD"/>
    <s v="Instagram"/>
    <n v="149.99"/>
    <n v="3"/>
    <s v="Completed"/>
    <x v="17"/>
    <x v="0"/>
    <m/>
    <m/>
    <m/>
    <m/>
    <m/>
    <n v="0"/>
    <n v="0"/>
    <n v="0"/>
    <n v="449.97"/>
  </r>
  <r>
    <s v="01/18/2024"/>
    <s v="GA"/>
    <s v="SOUNDCLUB"/>
    <s v="TikTok"/>
    <n v="179.99"/>
    <n v="2"/>
    <s v="Completed"/>
    <x v="17"/>
    <x v="2"/>
    <m/>
    <m/>
    <m/>
    <m/>
    <m/>
    <n v="0"/>
    <n v="0"/>
    <n v="0"/>
    <n v="359.98"/>
  </r>
  <r>
    <s v="01/18/2024"/>
    <s v="GA"/>
    <s v="EARLYBIRD"/>
    <s v="Blog"/>
    <n v="187.49"/>
    <n v="3"/>
    <s v="Completed"/>
    <x v="17"/>
    <x v="1"/>
    <s v="blog_promo"/>
    <n v="478.8"/>
    <n v="25654"/>
    <n v="532"/>
    <s v="TEX"/>
    <n v="2.0737506821548297E-2"/>
    <n v="0.9"/>
    <n v="5.6390977443609019E-3"/>
    <n v="562.47"/>
  </r>
  <r>
    <s v="01/18/2024"/>
    <s v="GA"/>
    <s v="SOUNDCLUB"/>
    <s v="TikTok"/>
    <n v="224.99"/>
    <n v="1"/>
    <s v="Completed"/>
    <x v="17"/>
    <x v="2"/>
    <m/>
    <m/>
    <m/>
    <m/>
    <m/>
    <n v="0"/>
    <n v="0"/>
    <n v="0"/>
    <n v="224.99"/>
  </r>
  <r>
    <s v="01/18/2024"/>
    <s v="GA"/>
    <s v="SOUNDCLUB"/>
    <s v="TikTok"/>
    <n v="179.99"/>
    <n v="1"/>
    <s v="Completed"/>
    <x v="17"/>
    <x v="2"/>
    <m/>
    <m/>
    <m/>
    <m/>
    <m/>
    <n v="0"/>
    <n v="0"/>
    <n v="0"/>
    <n v="179.99"/>
  </r>
  <r>
    <s v="01/18/2024"/>
    <s v="GA"/>
    <s v="CAMPLIFE"/>
    <s v="Blog"/>
    <n v="169.99"/>
    <n v="1"/>
    <s v="Completed"/>
    <x v="17"/>
    <x v="1"/>
    <s v="blog_promo"/>
    <n v="478.8"/>
    <n v="25654"/>
    <n v="532"/>
    <s v="TEX"/>
    <n v="2.0737506821548297E-2"/>
    <n v="0.9"/>
    <n v="1.8796992481203006E-3"/>
    <n v="169.99"/>
  </r>
  <r>
    <s v="01/18/2024"/>
    <s v="GA"/>
    <s v="EARLYBIRD"/>
    <s v="Instagram"/>
    <n v="149.99"/>
    <n v="2"/>
    <s v="Completed"/>
    <x v="17"/>
    <x v="0"/>
    <m/>
    <m/>
    <m/>
    <m/>
    <m/>
    <n v="0"/>
    <n v="0"/>
    <n v="0"/>
    <n v="299.98"/>
  </r>
  <r>
    <s v="01/18/2024"/>
    <s v="VIP"/>
    <s v="SOUNDCLUB"/>
    <s v="TikTok"/>
    <n v="359.99"/>
    <n v="1"/>
    <s v="Completed"/>
    <x v="17"/>
    <x v="2"/>
    <m/>
    <m/>
    <m/>
    <m/>
    <m/>
    <n v="0"/>
    <n v="0"/>
    <n v="0"/>
    <n v="359.99"/>
  </r>
  <r>
    <s v="01/18/2024"/>
    <s v="GA"/>
    <s v="VIBES24"/>
    <s v="TikTok"/>
    <n v="169.99"/>
    <n v="2"/>
    <s v="Completed"/>
    <x v="17"/>
    <x v="2"/>
    <m/>
    <m/>
    <m/>
    <m/>
    <m/>
    <n v="0"/>
    <n v="0"/>
    <n v="0"/>
    <n v="339.98"/>
  </r>
  <r>
    <s v="01/18/2024"/>
    <s v="GA"/>
    <s v="EARLYBIRD"/>
    <s v="TikTok"/>
    <n v="187.49"/>
    <n v="1"/>
    <s v="Completed"/>
    <x v="17"/>
    <x v="2"/>
    <m/>
    <m/>
    <m/>
    <m/>
    <m/>
    <n v="0"/>
    <n v="0"/>
    <n v="0"/>
    <n v="187.49"/>
  </r>
  <r>
    <s v="01/18/2024"/>
    <s v="GA"/>
    <s v="none"/>
    <s v="Blog"/>
    <n v="199.99"/>
    <n v="1"/>
    <s v="Completed"/>
    <x v="17"/>
    <x v="1"/>
    <s v="blog_promo"/>
    <n v="478.8"/>
    <n v="25654"/>
    <n v="532"/>
    <s v="TEX"/>
    <n v="2.0737506821548297E-2"/>
    <n v="0.9"/>
    <n v="1.8796992481203006E-3"/>
    <n v="199.99"/>
  </r>
  <r>
    <s v="01/18/2024"/>
    <s v="GA"/>
    <s v="VIBES24"/>
    <s v="Instagram"/>
    <n v="169.99"/>
    <n v="1"/>
    <s v="Completed"/>
    <x v="17"/>
    <x v="0"/>
    <m/>
    <m/>
    <m/>
    <m/>
    <m/>
    <n v="0"/>
    <n v="0"/>
    <n v="0"/>
    <n v="169.99"/>
  </r>
  <r>
    <s v="01/18/2024"/>
    <s v="GA"/>
    <s v="CAMPLIFE"/>
    <s v="Blog"/>
    <n v="169.99"/>
    <n v="1"/>
    <s v="Completed"/>
    <x v="17"/>
    <x v="1"/>
    <s v="blog_promo"/>
    <n v="478.8"/>
    <n v="25654"/>
    <n v="532"/>
    <s v="TEX"/>
    <n v="2.0737506821548297E-2"/>
    <n v="0.9"/>
    <n v="1.8796992481203006E-3"/>
    <n v="169.99"/>
  </r>
  <r>
    <s v="01/18/2024"/>
    <s v="GA"/>
    <s v="CAMPLIFE"/>
    <s v="Instagram"/>
    <n v="212.49"/>
    <n v="1"/>
    <s v="Completed"/>
    <x v="17"/>
    <x v="0"/>
    <m/>
    <m/>
    <m/>
    <m/>
    <m/>
    <n v="0"/>
    <n v="0"/>
    <n v="0"/>
    <n v="212.49"/>
  </r>
  <r>
    <s v="01/18/2024"/>
    <s v="GA"/>
    <s v="STUDENT24"/>
    <s v="Instagram"/>
    <n v="159.99"/>
    <n v="1"/>
    <s v="Completed"/>
    <x v="17"/>
    <x v="0"/>
    <m/>
    <m/>
    <m/>
    <m/>
    <m/>
    <n v="0"/>
    <n v="0"/>
    <n v="0"/>
    <n v="159.99"/>
  </r>
  <r>
    <s v="01/18/2024"/>
    <s v="GA"/>
    <m/>
    <s v="Instagram"/>
    <n v="199.99"/>
    <n v="3"/>
    <s v="Completed"/>
    <x v="17"/>
    <x v="0"/>
    <m/>
    <m/>
    <m/>
    <m/>
    <m/>
    <n v="0"/>
    <n v="0"/>
    <n v="0"/>
    <n v="599.97"/>
  </r>
  <r>
    <s v="01/18/2024"/>
    <s v="GA"/>
    <s v="EARLYBIRD"/>
    <s v="TikTok"/>
    <n v="149.99"/>
    <n v="1"/>
    <s v="Completed"/>
    <x v="17"/>
    <x v="2"/>
    <m/>
    <m/>
    <m/>
    <m/>
    <m/>
    <n v="0"/>
    <n v="0"/>
    <n v="0"/>
    <n v="149.99"/>
  </r>
  <r>
    <s v="01/18/2024"/>
    <s v="GA"/>
    <s v="CAMPLIFE"/>
    <s v="Blog"/>
    <n v="169.99"/>
    <n v="2"/>
    <s v="Completed"/>
    <x v="17"/>
    <x v="1"/>
    <s v="blog_promo"/>
    <n v="478.8"/>
    <n v="25654"/>
    <n v="532"/>
    <s v="TEX"/>
    <n v="2.0737506821548297E-2"/>
    <n v="0.9"/>
    <n v="3.7593984962406013E-3"/>
    <n v="339.98"/>
  </r>
  <r>
    <s v="01/18/2024"/>
    <s v="GA"/>
    <m/>
    <s v="Instagram"/>
    <n v="249.99"/>
    <n v="3"/>
    <s v="Completed"/>
    <x v="17"/>
    <x v="0"/>
    <m/>
    <m/>
    <m/>
    <m/>
    <m/>
    <n v="0"/>
    <n v="0"/>
    <n v="0"/>
    <n v="749.97"/>
  </r>
  <r>
    <s v="01/18/2024"/>
    <s v="GA"/>
    <s v="STUDENT24"/>
    <s v="TikTok"/>
    <n v="159.99"/>
    <n v="1"/>
    <s v="Completed"/>
    <x v="17"/>
    <x v="2"/>
    <m/>
    <m/>
    <m/>
    <m/>
    <m/>
    <n v="0"/>
    <n v="0"/>
    <n v="0"/>
    <n v="159.99"/>
  </r>
  <r>
    <s v="01/18/2024"/>
    <s v="GA"/>
    <s v="none"/>
    <s v="Blog"/>
    <n v="249.99"/>
    <n v="4"/>
    <s v="Completed"/>
    <x v="17"/>
    <x v="1"/>
    <s v="blog_promo"/>
    <n v="478.8"/>
    <n v="25654"/>
    <n v="532"/>
    <s v="TEX"/>
    <n v="2.0737506821548297E-2"/>
    <n v="0.9"/>
    <n v="7.5187969924812026E-3"/>
    <n v="999.96"/>
  </r>
  <r>
    <s v="01/18/2024"/>
    <s v="GA"/>
    <s v="CAMPLIFE"/>
    <s v="TikTok"/>
    <n v="212.49"/>
    <n v="1"/>
    <s v="Completed"/>
    <x v="17"/>
    <x v="2"/>
    <m/>
    <m/>
    <m/>
    <m/>
    <m/>
    <n v="0"/>
    <n v="0"/>
    <n v="0"/>
    <n v="212.49"/>
  </r>
  <r>
    <s v="01/18/2024"/>
    <s v="GA"/>
    <s v="CAMPLIFE"/>
    <s v="TikTok"/>
    <n v="169.99"/>
    <n v="1"/>
    <s v="Completed"/>
    <x v="17"/>
    <x v="2"/>
    <m/>
    <m/>
    <m/>
    <m/>
    <m/>
    <n v="0"/>
    <n v="0"/>
    <n v="0"/>
    <n v="169.99"/>
  </r>
  <r>
    <s v="01/18/2024"/>
    <s v="GA"/>
    <s v="SOUNDCLUB"/>
    <s v="TikTok"/>
    <n v="179.99"/>
    <n v="1"/>
    <s v="Completed"/>
    <x v="17"/>
    <x v="2"/>
    <m/>
    <m/>
    <m/>
    <m/>
    <m/>
    <n v="0"/>
    <n v="0"/>
    <n v="0"/>
    <n v="179.99"/>
  </r>
  <r>
    <s v="01/18/2024"/>
    <s v="GA"/>
    <s v="VIBES24"/>
    <s v="TikTok"/>
    <n v="169.99"/>
    <n v="1"/>
    <s v="Completed"/>
    <x v="17"/>
    <x v="2"/>
    <m/>
    <m/>
    <m/>
    <m/>
    <m/>
    <n v="0"/>
    <n v="0"/>
    <n v="0"/>
    <n v="169.99"/>
  </r>
  <r>
    <s v="01/18/2024"/>
    <s v="VIP"/>
    <s v="STUDENT24"/>
    <s v="TikTok"/>
    <n v="319.99"/>
    <n v="1"/>
    <s v="Completed"/>
    <x v="17"/>
    <x v="2"/>
    <m/>
    <m/>
    <m/>
    <m/>
    <m/>
    <n v="0"/>
    <n v="0"/>
    <n v="0"/>
    <n v="319.99"/>
  </r>
  <r>
    <s v="01/18/2024"/>
    <s v="GA"/>
    <s v="VIBES24"/>
    <s v="Spotify"/>
    <n v="212.49"/>
    <n v="2"/>
    <s v="Completed"/>
    <x v="17"/>
    <x v="3"/>
    <m/>
    <m/>
    <m/>
    <m/>
    <m/>
    <n v="0"/>
    <n v="0"/>
    <n v="0"/>
    <n v="424.98"/>
  </r>
  <r>
    <s v="01/18/2024"/>
    <s v="GA"/>
    <s v="SOUNDCLUB"/>
    <s v="Spotify"/>
    <n v="179.99"/>
    <n v="1"/>
    <s v="Completed"/>
    <x v="17"/>
    <x v="3"/>
    <m/>
    <m/>
    <m/>
    <m/>
    <m/>
    <n v="0"/>
    <n v="0"/>
    <n v="0"/>
    <n v="179.99"/>
  </r>
  <r>
    <s v="01/18/2024"/>
    <s v="GA"/>
    <s v="SOUNDCLUB"/>
    <s v="TikTok"/>
    <n v="179.99"/>
    <n v="2"/>
    <s v="Completed"/>
    <x v="17"/>
    <x v="2"/>
    <m/>
    <m/>
    <m/>
    <m/>
    <m/>
    <n v="0"/>
    <n v="0"/>
    <n v="0"/>
    <n v="359.98"/>
  </r>
  <r>
    <s v="01/18/2024"/>
    <s v="VIP"/>
    <s v="EARLYBIRD"/>
    <s v="TikTok"/>
    <n v="299.99"/>
    <n v="1"/>
    <s v="Completed"/>
    <x v="17"/>
    <x v="2"/>
    <m/>
    <m/>
    <m/>
    <m/>
    <m/>
    <n v="0"/>
    <n v="0"/>
    <n v="0"/>
    <n v="299.99"/>
  </r>
  <r>
    <s v="01/18/2024"/>
    <s v="GA"/>
    <s v="CAMPLIFE"/>
    <s v="TikTok"/>
    <n v="212.49"/>
    <n v="2"/>
    <s v="Completed"/>
    <x v="17"/>
    <x v="2"/>
    <m/>
    <m/>
    <m/>
    <m/>
    <m/>
    <n v="0"/>
    <n v="0"/>
    <n v="0"/>
    <n v="424.98"/>
  </r>
  <r>
    <s v="01/18/2024"/>
    <s v="VIP"/>
    <s v="STUDENT24"/>
    <s v="TikTok"/>
    <n v="319.99"/>
    <n v="4"/>
    <s v="Completed"/>
    <x v="17"/>
    <x v="2"/>
    <m/>
    <m/>
    <m/>
    <m/>
    <m/>
    <n v="0"/>
    <n v="0"/>
    <n v="0"/>
    <n v="1279.96"/>
  </r>
  <r>
    <s v="01/18/2024"/>
    <s v="GA"/>
    <s v="VIBES24"/>
    <s v="Spotify"/>
    <n v="169.99"/>
    <n v="2"/>
    <s v="Completed"/>
    <x v="17"/>
    <x v="3"/>
    <m/>
    <m/>
    <m/>
    <m/>
    <m/>
    <n v="0"/>
    <n v="0"/>
    <n v="0"/>
    <n v="339.98"/>
  </r>
  <r>
    <s v="01/18/2024"/>
    <s v="GA"/>
    <s v="EARLYBIRD"/>
    <s v="Blog"/>
    <n v="149.99"/>
    <n v="1"/>
    <s v="Completed"/>
    <x v="17"/>
    <x v="1"/>
    <s v="blog_promo"/>
    <n v="478.8"/>
    <n v="25654"/>
    <n v="532"/>
    <s v="TEX"/>
    <n v="2.0737506821548297E-2"/>
    <n v="0.9"/>
    <n v="1.8796992481203006E-3"/>
    <n v="149.99"/>
  </r>
  <r>
    <s v="01/18/2024"/>
    <s v="GA"/>
    <s v="CAMPLIFE"/>
    <s v="Instagram"/>
    <n v="212.49"/>
    <n v="1"/>
    <s v="Completed"/>
    <x v="17"/>
    <x v="0"/>
    <m/>
    <m/>
    <m/>
    <m/>
    <m/>
    <n v="0"/>
    <n v="0"/>
    <n v="0"/>
    <n v="212.49"/>
  </r>
  <r>
    <s v="01/18/2024"/>
    <s v="VIP"/>
    <s v="STUDENT24"/>
    <s v="Instagram"/>
    <n v="319.99"/>
    <n v="2"/>
    <s v="Completed"/>
    <x v="17"/>
    <x v="0"/>
    <m/>
    <m/>
    <m/>
    <m/>
    <m/>
    <n v="0"/>
    <n v="0"/>
    <n v="0"/>
    <n v="639.98"/>
  </r>
  <r>
    <s v="01/18/2024"/>
    <s v="GA"/>
    <s v="CAMPLIFE"/>
    <s v="TikTok"/>
    <n v="169.99"/>
    <n v="1"/>
    <s v="Completed"/>
    <x v="17"/>
    <x v="2"/>
    <m/>
    <m/>
    <m/>
    <m/>
    <m/>
    <n v="0"/>
    <n v="0"/>
    <n v="0"/>
    <n v="169.99"/>
  </r>
  <r>
    <s v="01/18/2024"/>
    <s v="GA"/>
    <m/>
    <s v="Blog"/>
    <n v="199.99"/>
    <n v="1"/>
    <s v="Completed"/>
    <x v="17"/>
    <x v="1"/>
    <s v="blog_promo"/>
    <n v="478.8"/>
    <n v="25654"/>
    <n v="532"/>
    <s v="TEX"/>
    <n v="2.0737506821548297E-2"/>
    <n v="0.9"/>
    <n v="1.8796992481203006E-3"/>
    <n v="199.99"/>
  </r>
  <r>
    <s v="01/18/2024"/>
    <s v="GA"/>
    <s v="VIBES24"/>
    <s v="TikTok"/>
    <n v="169.99"/>
    <n v="1"/>
    <s v="Completed"/>
    <x v="17"/>
    <x v="2"/>
    <m/>
    <m/>
    <m/>
    <m/>
    <m/>
    <n v="0"/>
    <n v="0"/>
    <n v="0"/>
    <n v="169.99"/>
  </r>
  <r>
    <s v="01/18/2024"/>
    <s v="GA"/>
    <s v="EARLYBIRD"/>
    <s v="Instagram"/>
    <n v="149.99"/>
    <n v="4"/>
    <s v="Completed"/>
    <x v="17"/>
    <x v="0"/>
    <m/>
    <m/>
    <m/>
    <m/>
    <m/>
    <n v="0"/>
    <n v="0"/>
    <n v="0"/>
    <n v="599.96"/>
  </r>
  <r>
    <s v="01/18/2024"/>
    <s v="GA"/>
    <s v="EARLYBIRD"/>
    <s v="TikTok"/>
    <n v="149.99"/>
    <n v="1"/>
    <s v="Completed"/>
    <x v="17"/>
    <x v="2"/>
    <m/>
    <m/>
    <m/>
    <m/>
    <m/>
    <n v="0"/>
    <n v="0"/>
    <n v="0"/>
    <n v="149.99"/>
  </r>
  <r>
    <s v="01/18/2024"/>
    <m/>
    <m/>
    <s v="TikTok"/>
    <n v="199.99"/>
    <n v="1"/>
    <s v="Completed"/>
    <x v="17"/>
    <x v="2"/>
    <m/>
    <m/>
    <m/>
    <m/>
    <m/>
    <n v="0"/>
    <n v="0"/>
    <n v="0"/>
    <n v="199.99"/>
  </r>
  <r>
    <s v="01/18/2024"/>
    <s v="GA"/>
    <s v="CAMPLIFE"/>
    <s v="Spotify"/>
    <n v="169.99"/>
    <n v="2"/>
    <s v="Completed"/>
    <x v="17"/>
    <x v="3"/>
    <m/>
    <m/>
    <m/>
    <m/>
    <m/>
    <n v="0"/>
    <n v="0"/>
    <n v="0"/>
    <n v="339.98"/>
  </r>
  <r>
    <s v="01/18/2024"/>
    <s v="GA"/>
    <s v="EARLYBIRD"/>
    <s v="TikTok"/>
    <n v="187.49"/>
    <n v="2"/>
    <s v="Completed"/>
    <x v="17"/>
    <x v="2"/>
    <m/>
    <m/>
    <m/>
    <m/>
    <m/>
    <n v="0"/>
    <n v="0"/>
    <n v="0"/>
    <n v="374.98"/>
  </r>
  <r>
    <s v="01/18/2024"/>
    <s v="GA"/>
    <s v="STUDENT24"/>
    <s v="Instagram"/>
    <n v="159.99"/>
    <n v="1"/>
    <s v="Completed"/>
    <x v="17"/>
    <x v="0"/>
    <m/>
    <m/>
    <m/>
    <m/>
    <m/>
    <n v="0"/>
    <n v="0"/>
    <n v="0"/>
    <n v="159.99"/>
  </r>
  <r>
    <s v="01/18/2024"/>
    <s v="GA"/>
    <s v="EARLYBIRD"/>
    <s v="Instagram"/>
    <n v="149.99"/>
    <n v="1"/>
    <s v="Completed"/>
    <x v="17"/>
    <x v="0"/>
    <m/>
    <m/>
    <m/>
    <m/>
    <m/>
    <n v="0"/>
    <n v="0"/>
    <n v="0"/>
    <n v="149.99"/>
  </r>
  <r>
    <s v="01/18/2024"/>
    <s v="GA"/>
    <s v="CAMPLIFE"/>
    <s v="TikTok"/>
    <n v="212.49"/>
    <n v="3"/>
    <s v="Completed"/>
    <x v="17"/>
    <x v="2"/>
    <m/>
    <m/>
    <m/>
    <m/>
    <m/>
    <n v="0"/>
    <n v="0"/>
    <n v="0"/>
    <n v="637.47"/>
  </r>
  <r>
    <s v="01/18/2024"/>
    <s v="GA"/>
    <s v="CAMPLIFE"/>
    <s v="Instagram"/>
    <n v="169.99"/>
    <n v="2"/>
    <s v="Completed"/>
    <x v="17"/>
    <x v="0"/>
    <m/>
    <m/>
    <m/>
    <m/>
    <m/>
    <n v="0"/>
    <n v="0"/>
    <n v="0"/>
    <n v="339.98"/>
  </r>
  <r>
    <s v="01/18/2024"/>
    <s v="GA"/>
    <s v="VIBES24"/>
    <s v="Spotify"/>
    <n v="169.99"/>
    <n v="1"/>
    <s v="Completed"/>
    <x v="17"/>
    <x v="3"/>
    <m/>
    <m/>
    <m/>
    <m/>
    <m/>
    <n v="0"/>
    <n v="0"/>
    <n v="0"/>
    <n v="169.99"/>
  </r>
  <r>
    <s v="01/18/2024"/>
    <s v="GA"/>
    <s v="SOUNDCLUB"/>
    <s v="Blog"/>
    <n v="224.99"/>
    <n v="1"/>
    <s v="Completed"/>
    <x v="17"/>
    <x v="1"/>
    <s v="blog_promo"/>
    <n v="478.8"/>
    <n v="25654"/>
    <n v="532"/>
    <s v="TEX"/>
    <n v="2.0737506821548297E-2"/>
    <n v="0.9"/>
    <n v="1.8796992481203006E-3"/>
    <n v="224.99"/>
  </r>
  <r>
    <s v="01/18/2024"/>
    <s v="GA"/>
    <s v="none"/>
    <s v="Instagram"/>
    <n v="249.99"/>
    <n v="1"/>
    <s v="Completed"/>
    <x v="17"/>
    <x v="0"/>
    <m/>
    <m/>
    <m/>
    <m/>
    <m/>
    <n v="0"/>
    <n v="0"/>
    <n v="0"/>
    <n v="249.99"/>
  </r>
  <r>
    <s v="01/18/2024"/>
    <s v="GA"/>
    <s v="VIBES24"/>
    <s v="Instagram"/>
    <n v="169.99"/>
    <n v="1"/>
    <s v="Completed"/>
    <x v="17"/>
    <x v="0"/>
    <m/>
    <m/>
    <m/>
    <m/>
    <m/>
    <n v="0"/>
    <n v="0"/>
    <n v="0"/>
    <n v="169.99"/>
  </r>
  <r>
    <s v="01/18/2024"/>
    <s v="GA"/>
    <s v="EARLYBIRD"/>
    <s v="Blog"/>
    <n v="149.99"/>
    <n v="1"/>
    <s v="Completed"/>
    <x v="17"/>
    <x v="1"/>
    <s v="blog_promo"/>
    <n v="478.8"/>
    <n v="25654"/>
    <n v="532"/>
    <s v="TEX"/>
    <n v="2.0737506821548297E-2"/>
    <n v="0.9"/>
    <n v="1.8796992481203006E-3"/>
    <n v="149.99"/>
  </r>
  <r>
    <s v="01/18/2024"/>
    <s v="VIP"/>
    <s v="none"/>
    <s v="TikTok"/>
    <n v="399.99"/>
    <n v="1"/>
    <s v="Completed"/>
    <x v="17"/>
    <x v="2"/>
    <m/>
    <m/>
    <m/>
    <m/>
    <m/>
    <n v="0"/>
    <n v="0"/>
    <n v="0"/>
    <n v="399.99"/>
  </r>
  <r>
    <s v="01/18/2024"/>
    <s v="GA"/>
    <s v="VIBES24"/>
    <s v="Instagram"/>
    <n v="169.99"/>
    <n v="3"/>
    <s v="Completed"/>
    <x v="17"/>
    <x v="0"/>
    <m/>
    <m/>
    <m/>
    <m/>
    <m/>
    <n v="0"/>
    <n v="0"/>
    <n v="0"/>
    <n v="509.97"/>
  </r>
  <r>
    <s v="01/18/2024"/>
    <s v="GA"/>
    <s v="CAMPLIFE"/>
    <s v="Instagram"/>
    <n v="212.49"/>
    <n v="1"/>
    <s v="Completed"/>
    <x v="17"/>
    <x v="0"/>
    <m/>
    <m/>
    <m/>
    <m/>
    <m/>
    <n v="0"/>
    <n v="0"/>
    <n v="0"/>
    <n v="212.49"/>
  </r>
  <r>
    <s v="01/18/2024"/>
    <s v="GA"/>
    <s v="STUDENT24"/>
    <s v="Instagram"/>
    <n v="159.99"/>
    <n v="1"/>
    <s v="Completed"/>
    <x v="17"/>
    <x v="0"/>
    <m/>
    <m/>
    <m/>
    <m/>
    <m/>
    <n v="0"/>
    <n v="0"/>
    <n v="0"/>
    <n v="159.99"/>
  </r>
  <r>
    <s v="01/18/2024"/>
    <s v="GA"/>
    <s v="SOUNDCLUB"/>
    <s v="Instagram"/>
    <n v="179.99"/>
    <n v="1"/>
    <s v="Completed"/>
    <x v="17"/>
    <x v="0"/>
    <m/>
    <m/>
    <m/>
    <m/>
    <m/>
    <n v="0"/>
    <n v="0"/>
    <n v="0"/>
    <n v="179.99"/>
  </r>
  <r>
    <s v="01/18/2024"/>
    <s v="GA"/>
    <s v="EARLYBIRD"/>
    <s v="Instagram"/>
    <n v="149.99"/>
    <n v="1"/>
    <s v="Completed"/>
    <x v="17"/>
    <x v="0"/>
    <m/>
    <m/>
    <m/>
    <m/>
    <m/>
    <n v="0"/>
    <n v="0"/>
    <n v="0"/>
    <n v="149.99"/>
  </r>
  <r>
    <s v="01/18/2024"/>
    <s v="GA"/>
    <s v="STUDENT24"/>
    <s v="Instagram"/>
    <n v="199.99"/>
    <n v="1"/>
    <s v="Completed"/>
    <x v="17"/>
    <x v="0"/>
    <m/>
    <m/>
    <m/>
    <m/>
    <m/>
    <n v="0"/>
    <n v="0"/>
    <n v="0"/>
    <n v="199.99"/>
  </r>
  <r>
    <s v="01/18/2024"/>
    <s v="GA"/>
    <s v="EARLYBIRD"/>
    <s v="Instagram"/>
    <n v="149.99"/>
    <n v="1"/>
    <s v="Completed"/>
    <x v="17"/>
    <x v="0"/>
    <m/>
    <m/>
    <m/>
    <m/>
    <m/>
    <n v="0"/>
    <n v="0"/>
    <n v="0"/>
    <n v="149.99"/>
  </r>
  <r>
    <s v="01/18/2024"/>
    <m/>
    <s v="CAMPLIFE"/>
    <s v="Spotify"/>
    <n v="169.99"/>
    <n v="1"/>
    <s v="Completed"/>
    <x v="17"/>
    <x v="3"/>
    <m/>
    <m/>
    <m/>
    <m/>
    <m/>
    <n v="0"/>
    <n v="0"/>
    <n v="0"/>
    <n v="169.99"/>
  </r>
  <r>
    <s v="01/18/2024"/>
    <s v="GA"/>
    <s v="SOUNDCLUB"/>
    <s v="Blog"/>
    <n v="179.99"/>
    <n v="2"/>
    <s v="Completed"/>
    <x v="17"/>
    <x v="1"/>
    <s v="blog_promo"/>
    <n v="478.8"/>
    <n v="25654"/>
    <n v="532"/>
    <s v="TEX"/>
    <n v="2.0737506821548297E-2"/>
    <n v="0.9"/>
    <n v="3.7593984962406013E-3"/>
    <n v="359.98"/>
  </r>
  <r>
    <s v="01/18/2024"/>
    <s v="GA"/>
    <s v="STUDENT24"/>
    <s v="Instagram"/>
    <n v="199.99"/>
    <n v="1"/>
    <s v="Completed"/>
    <x v="17"/>
    <x v="0"/>
    <m/>
    <m/>
    <m/>
    <m/>
    <m/>
    <n v="0"/>
    <n v="0"/>
    <n v="0"/>
    <n v="199.99"/>
  </r>
  <r>
    <s v="01/18/2024"/>
    <s v="GA"/>
    <s v="EARLYBIRD"/>
    <s v="TikTok"/>
    <n v="187.49"/>
    <n v="1"/>
    <s v="Completed"/>
    <x v="17"/>
    <x v="2"/>
    <m/>
    <m/>
    <m/>
    <m/>
    <m/>
    <n v="0"/>
    <n v="0"/>
    <n v="0"/>
    <n v="187.49"/>
  </r>
  <r>
    <s v="01/18/2024"/>
    <s v="GA"/>
    <s v="SOUNDCLUB"/>
    <s v="Blog"/>
    <n v="179.99"/>
    <n v="2"/>
    <s v="Completed"/>
    <x v="17"/>
    <x v="1"/>
    <s v="blog_promo"/>
    <n v="478.8"/>
    <n v="25654"/>
    <n v="532"/>
    <s v="TEX"/>
    <n v="2.0737506821548297E-2"/>
    <n v="0.9"/>
    <n v="3.7593984962406013E-3"/>
    <n v="359.98"/>
  </r>
  <r>
    <s v="01/18/2024"/>
    <s v="VIP"/>
    <m/>
    <s v="Spotify"/>
    <n v="399.99"/>
    <n v="1"/>
    <s v="Completed"/>
    <x v="17"/>
    <x v="3"/>
    <m/>
    <m/>
    <m/>
    <m/>
    <m/>
    <n v="0"/>
    <n v="0"/>
    <n v="0"/>
    <n v="399.99"/>
  </r>
  <r>
    <s v="01/19/2024"/>
    <s v="VIP"/>
    <s v="SOUNDCLUB"/>
    <s v="Spotify"/>
    <n v="359.99"/>
    <n v="1"/>
    <s v="Completed"/>
    <x v="18"/>
    <x v="3"/>
    <m/>
    <m/>
    <m/>
    <m/>
    <m/>
    <n v="0"/>
    <n v="0"/>
    <n v="0"/>
    <n v="359.99"/>
  </r>
  <r>
    <s v="01/19/2024"/>
    <s v="GA"/>
    <s v="STUDENT24"/>
    <s v="Blog"/>
    <n v="199.99"/>
    <n v="2"/>
    <s v="Completed"/>
    <x v="18"/>
    <x v="1"/>
    <m/>
    <m/>
    <m/>
    <m/>
    <m/>
    <n v="0"/>
    <n v="0"/>
    <n v="0"/>
    <n v="399.98"/>
  </r>
  <r>
    <s v="01/19/2024"/>
    <s v="GA"/>
    <s v="CAMPLIFE"/>
    <s v="Instagram"/>
    <n v="169.99"/>
    <n v="2"/>
    <s v="Completed"/>
    <x v="18"/>
    <x v="0"/>
    <s v="instagram_promo"/>
    <n v="1057.2"/>
    <n v="40224"/>
    <n v="881"/>
    <s v="texas"/>
    <n v="2.1902346857597454E-2"/>
    <n v="1.2"/>
    <n v="2.2701475595913734E-3"/>
    <n v="339.98"/>
  </r>
  <r>
    <s v="01/19/2024"/>
    <s v="GA"/>
    <s v="CAMPLIFE"/>
    <s v="TikTok"/>
    <n v="169.99"/>
    <n v="1"/>
    <s v="Completed"/>
    <x v="18"/>
    <x v="2"/>
    <m/>
    <m/>
    <m/>
    <m/>
    <m/>
    <n v="0"/>
    <n v="0"/>
    <n v="0"/>
    <n v="169.99"/>
  </r>
  <r>
    <s v="01/19/2024"/>
    <s v="VIP"/>
    <s v="EARLYBIRD"/>
    <s v="TikTok"/>
    <n v="299.99"/>
    <n v="1"/>
    <s v="Completed"/>
    <x v="18"/>
    <x v="2"/>
    <m/>
    <m/>
    <m/>
    <m/>
    <m/>
    <n v="0"/>
    <n v="0"/>
    <n v="0"/>
    <n v="299.99"/>
  </r>
  <r>
    <s v="01/19/2024"/>
    <s v="GA"/>
    <s v="STUDENT24"/>
    <s v="Instagram"/>
    <n v="159.99"/>
    <n v="3"/>
    <s v="Completed"/>
    <x v="18"/>
    <x v="0"/>
    <s v="instagram_promo"/>
    <n v="1057.2"/>
    <n v="40224"/>
    <n v="881"/>
    <s v="texas"/>
    <n v="2.1902346857597454E-2"/>
    <n v="1.2"/>
    <n v="3.4052213393870601E-3"/>
    <n v="479.97"/>
  </r>
  <r>
    <s v="01/19/2024"/>
    <s v="GA"/>
    <s v="EARLYBIRD"/>
    <s v="Instagram"/>
    <n v="149.99"/>
    <n v="2"/>
    <s v="Completed"/>
    <x v="18"/>
    <x v="0"/>
    <s v="instagram_promo"/>
    <n v="1057.2"/>
    <n v="40224"/>
    <n v="881"/>
    <s v="texas"/>
    <n v="2.1902346857597454E-2"/>
    <n v="1.2"/>
    <n v="2.2701475595913734E-3"/>
    <n v="299.98"/>
  </r>
  <r>
    <s v="01/19/2024"/>
    <s v="GA"/>
    <s v="EARLYBIRD"/>
    <s v="Spotify"/>
    <n v="149.99"/>
    <n v="2"/>
    <s v="Completed"/>
    <x v="18"/>
    <x v="3"/>
    <m/>
    <m/>
    <m/>
    <m/>
    <m/>
    <n v="0"/>
    <n v="0"/>
    <n v="0"/>
    <n v="299.98"/>
  </r>
  <r>
    <s v="01/19/2024"/>
    <s v="GA"/>
    <m/>
    <s v="TikTok"/>
    <n v="199.99"/>
    <n v="2"/>
    <s v="Completed"/>
    <x v="18"/>
    <x v="2"/>
    <m/>
    <m/>
    <m/>
    <m/>
    <m/>
    <n v="0"/>
    <n v="0"/>
    <n v="0"/>
    <n v="399.98"/>
  </r>
  <r>
    <s v="01/19/2024"/>
    <s v="GA"/>
    <s v="VIBES24"/>
    <s v="TikTok"/>
    <n v="212.49"/>
    <n v="1"/>
    <s v="Completed"/>
    <x v="18"/>
    <x v="2"/>
    <m/>
    <m/>
    <m/>
    <m/>
    <m/>
    <n v="0"/>
    <n v="0"/>
    <n v="0"/>
    <n v="212.49"/>
  </r>
  <r>
    <s v="01/19/2024"/>
    <s v="GA"/>
    <s v="CAMPLIFE"/>
    <s v="Spotify"/>
    <n v="169.99"/>
    <n v="2"/>
    <s v="Completed"/>
    <x v="18"/>
    <x v="3"/>
    <m/>
    <m/>
    <m/>
    <m/>
    <m/>
    <n v="0"/>
    <n v="0"/>
    <n v="0"/>
    <n v="339.98"/>
  </r>
  <r>
    <s v="01/19/2024"/>
    <m/>
    <s v="EARLYBIRD"/>
    <s v="Instagram"/>
    <n v="149.99"/>
    <n v="1"/>
    <s v="Completed"/>
    <x v="18"/>
    <x v="0"/>
    <s v="instagram_promo"/>
    <n v="1057.2"/>
    <n v="40224"/>
    <n v="881"/>
    <s v="texas"/>
    <n v="2.1902346857597454E-2"/>
    <n v="1.2"/>
    <n v="1.1350737797956867E-3"/>
    <n v="149.99"/>
  </r>
  <r>
    <s v="01/19/2024"/>
    <s v="GA"/>
    <s v="EARLYBIRD"/>
    <s v="Instagram"/>
    <n v="149.99"/>
    <n v="2"/>
    <s v="Completed"/>
    <x v="18"/>
    <x v="0"/>
    <s v="instagram_promo"/>
    <n v="1057.2"/>
    <n v="40224"/>
    <n v="881"/>
    <s v="texas"/>
    <n v="2.1902346857597454E-2"/>
    <n v="1.2"/>
    <n v="2.2701475595913734E-3"/>
    <n v="299.98"/>
  </r>
  <r>
    <s v="01/19/2024"/>
    <s v="GA"/>
    <s v="EARLYBIRD"/>
    <s v="Instagram"/>
    <n v="149.99"/>
    <n v="1"/>
    <s v="Completed"/>
    <x v="18"/>
    <x v="0"/>
    <s v="instagram_promo"/>
    <n v="1057.2"/>
    <n v="40224"/>
    <n v="881"/>
    <s v="texas"/>
    <n v="2.1902346857597454E-2"/>
    <n v="1.2"/>
    <n v="1.1350737797956867E-3"/>
    <n v="149.99"/>
  </r>
  <r>
    <s v="01/19/2024"/>
    <s v="GA"/>
    <m/>
    <s v="Blog"/>
    <n v="199.99"/>
    <n v="1"/>
    <s v="Completed"/>
    <x v="18"/>
    <x v="1"/>
    <m/>
    <m/>
    <m/>
    <m/>
    <m/>
    <n v="0"/>
    <n v="0"/>
    <n v="0"/>
    <n v="199.99"/>
  </r>
  <r>
    <s v="01/19/2024"/>
    <s v="VIP"/>
    <s v="CAMPLIFE"/>
    <s v="Spotify"/>
    <n v="339.99"/>
    <n v="1"/>
    <s v="Completed"/>
    <x v="18"/>
    <x v="3"/>
    <m/>
    <m/>
    <m/>
    <m/>
    <m/>
    <n v="0"/>
    <n v="0"/>
    <n v="0"/>
    <n v="339.99"/>
  </r>
  <r>
    <s v="01/19/2024"/>
    <s v="GA"/>
    <s v="EARLYBIRD"/>
    <s v="Blog"/>
    <n v="187.49"/>
    <n v="1"/>
    <s v="Completed"/>
    <x v="18"/>
    <x v="1"/>
    <m/>
    <m/>
    <m/>
    <m/>
    <m/>
    <n v="0"/>
    <n v="0"/>
    <n v="0"/>
    <n v="187.49"/>
  </r>
  <r>
    <s v="01/19/2024"/>
    <s v="GA"/>
    <s v="SOUNDCLUB"/>
    <s v="Blog"/>
    <n v="224.99"/>
    <n v="1"/>
    <s v="Completed"/>
    <x v="18"/>
    <x v="1"/>
    <m/>
    <m/>
    <m/>
    <m/>
    <m/>
    <n v="0"/>
    <n v="0"/>
    <n v="0"/>
    <n v="224.99"/>
  </r>
  <r>
    <s v="01/19/2024"/>
    <s v="GA"/>
    <s v="CAMPLIFE"/>
    <s v="Instagram"/>
    <n v="169.99"/>
    <n v="1"/>
    <s v="Completed"/>
    <x v="18"/>
    <x v="0"/>
    <s v="instagram_promo"/>
    <n v="1057.2"/>
    <n v="40224"/>
    <n v="881"/>
    <s v="texas"/>
    <n v="2.1902346857597454E-2"/>
    <n v="1.2"/>
    <n v="1.1350737797956867E-3"/>
    <n v="169.99"/>
  </r>
  <r>
    <s v="01/19/2024"/>
    <s v="GA"/>
    <s v="EARLYBIRD"/>
    <s v="Spotify"/>
    <n v="149.99"/>
    <n v="2"/>
    <s v="Completed"/>
    <x v="18"/>
    <x v="3"/>
    <m/>
    <m/>
    <m/>
    <m/>
    <m/>
    <n v="0"/>
    <n v="0"/>
    <n v="0"/>
    <n v="299.98"/>
  </r>
  <r>
    <s v="01/19/2024"/>
    <s v="GA"/>
    <s v="SOUNDCLUB"/>
    <s v="Spotify"/>
    <n v="224.99"/>
    <n v="1"/>
    <s v="Completed"/>
    <x v="18"/>
    <x v="3"/>
    <m/>
    <m/>
    <m/>
    <m/>
    <m/>
    <n v="0"/>
    <n v="0"/>
    <n v="0"/>
    <n v="224.99"/>
  </r>
  <r>
    <s v="01/19/2024"/>
    <m/>
    <s v="EARLYBIRD"/>
    <s v="Spotify"/>
    <n v="149.99"/>
    <n v="2"/>
    <s v="Completed"/>
    <x v="18"/>
    <x v="3"/>
    <m/>
    <m/>
    <m/>
    <m/>
    <m/>
    <n v="0"/>
    <n v="0"/>
    <n v="0"/>
    <n v="299.98"/>
  </r>
  <r>
    <s v="01/19/2024"/>
    <s v="GA"/>
    <s v="CAMPLIFE"/>
    <s v="Instagram"/>
    <n v="169.99"/>
    <n v="1"/>
    <s v="Completed"/>
    <x v="18"/>
    <x v="0"/>
    <s v="instagram_promo"/>
    <n v="1057.2"/>
    <n v="40224"/>
    <n v="881"/>
    <s v="texas"/>
    <n v="2.1902346857597454E-2"/>
    <n v="1.2"/>
    <n v="1.1350737797956867E-3"/>
    <n v="169.99"/>
  </r>
  <r>
    <s v="01/19/2024"/>
    <s v="GA"/>
    <s v="STUDENT24"/>
    <s v="TikTok"/>
    <n v="159.99"/>
    <n v="2"/>
    <s v="Completed"/>
    <x v="18"/>
    <x v="2"/>
    <m/>
    <m/>
    <m/>
    <m/>
    <m/>
    <n v="0"/>
    <n v="0"/>
    <n v="0"/>
    <n v="319.98"/>
  </r>
  <r>
    <s v="01/19/2024"/>
    <s v="GA"/>
    <s v="CAMPLIFE"/>
    <s v="TikTok"/>
    <n v="169.99"/>
    <n v="1"/>
    <s v="Completed"/>
    <x v="18"/>
    <x v="2"/>
    <m/>
    <m/>
    <m/>
    <m/>
    <m/>
    <n v="0"/>
    <n v="0"/>
    <n v="0"/>
    <n v="169.99"/>
  </r>
  <r>
    <s v="01/19/2024"/>
    <s v="GA"/>
    <s v="SOUNDCLUB"/>
    <s v="TikTok"/>
    <n v="179.99"/>
    <n v="1"/>
    <s v="Completed"/>
    <x v="18"/>
    <x v="2"/>
    <m/>
    <m/>
    <m/>
    <m/>
    <m/>
    <n v="0"/>
    <n v="0"/>
    <n v="0"/>
    <n v="179.99"/>
  </r>
  <r>
    <s v="01/19/2024"/>
    <s v="GA"/>
    <s v="VIBES24"/>
    <s v="Blog"/>
    <n v="212.49"/>
    <n v="2"/>
    <s v="Completed"/>
    <x v="18"/>
    <x v="1"/>
    <m/>
    <m/>
    <m/>
    <m/>
    <m/>
    <n v="0"/>
    <n v="0"/>
    <n v="0"/>
    <n v="424.98"/>
  </r>
  <r>
    <s v="01/19/2024"/>
    <s v="GA"/>
    <s v="EARLYBIRD"/>
    <s v="Blog"/>
    <n v="149.99"/>
    <n v="1"/>
    <s v="Completed"/>
    <x v="18"/>
    <x v="1"/>
    <m/>
    <m/>
    <m/>
    <m/>
    <m/>
    <n v="0"/>
    <n v="0"/>
    <n v="0"/>
    <n v="149.99"/>
  </r>
  <r>
    <s v="01/19/2024"/>
    <s v="GA"/>
    <s v="EARLYBIRD"/>
    <s v="Spotify"/>
    <n v="187.49"/>
    <n v="1"/>
    <s v="Completed"/>
    <x v="18"/>
    <x v="3"/>
    <m/>
    <m/>
    <m/>
    <m/>
    <m/>
    <n v="0"/>
    <n v="0"/>
    <n v="0"/>
    <n v="187.49"/>
  </r>
  <r>
    <s v="01/19/2024"/>
    <s v="GA"/>
    <m/>
    <s v="Blog"/>
    <n v="199.99"/>
    <n v="2"/>
    <s v="Completed"/>
    <x v="18"/>
    <x v="1"/>
    <m/>
    <m/>
    <m/>
    <m/>
    <m/>
    <n v="0"/>
    <n v="0"/>
    <n v="0"/>
    <n v="399.98"/>
  </r>
  <r>
    <s v="01/19/2024"/>
    <s v="GA"/>
    <s v="EARLYBIRD"/>
    <s v="TikTok"/>
    <n v="187.49"/>
    <n v="2"/>
    <s v="Completed"/>
    <x v="18"/>
    <x v="2"/>
    <m/>
    <m/>
    <m/>
    <m/>
    <m/>
    <n v="0"/>
    <n v="0"/>
    <n v="0"/>
    <n v="374.98"/>
  </r>
  <r>
    <s v="01/19/2024"/>
    <s v="GA"/>
    <s v="none"/>
    <s v="Spotify"/>
    <n v="249.99"/>
    <n v="1"/>
    <s v="Completed"/>
    <x v="18"/>
    <x v="3"/>
    <m/>
    <m/>
    <m/>
    <m/>
    <m/>
    <n v="0"/>
    <n v="0"/>
    <n v="0"/>
    <n v="249.99"/>
  </r>
  <r>
    <s v="01/19/2024"/>
    <s v="VIP"/>
    <s v="VIBES24"/>
    <s v="Instagram"/>
    <n v="339.99"/>
    <n v="1"/>
    <s v="Completed"/>
    <x v="18"/>
    <x v="0"/>
    <s v="instagram_promo"/>
    <n v="1057.2"/>
    <n v="40224"/>
    <n v="881"/>
    <s v="texas"/>
    <n v="2.1902346857597454E-2"/>
    <n v="1.2"/>
    <n v="1.1350737797956867E-3"/>
    <n v="339.99"/>
  </r>
  <r>
    <s v="01/19/2024"/>
    <s v="GA"/>
    <s v="VIBES24"/>
    <s v="Instagram"/>
    <n v="169.99"/>
    <n v="1"/>
    <s v="Completed"/>
    <x v="18"/>
    <x v="0"/>
    <s v="instagram_promo"/>
    <n v="1057.2"/>
    <n v="40224"/>
    <n v="881"/>
    <s v="texas"/>
    <n v="2.1902346857597454E-2"/>
    <n v="1.2"/>
    <n v="1.1350737797956867E-3"/>
    <n v="169.99"/>
  </r>
  <r>
    <s v="01/19/2024"/>
    <s v="GA"/>
    <s v="SOUNDCLUB"/>
    <s v="Instagram"/>
    <n v="179.99"/>
    <n v="2"/>
    <s v="Completed"/>
    <x v="18"/>
    <x v="0"/>
    <s v="instagram_promo"/>
    <n v="1057.2"/>
    <n v="40224"/>
    <n v="881"/>
    <s v="texas"/>
    <n v="2.1902346857597454E-2"/>
    <n v="1.2"/>
    <n v="2.2701475595913734E-3"/>
    <n v="359.98"/>
  </r>
  <r>
    <s v="01/19/2024"/>
    <m/>
    <s v="EARLYBIRD"/>
    <s v="TikTok"/>
    <n v="149.99"/>
    <n v="3"/>
    <s v="Completed"/>
    <x v="18"/>
    <x v="2"/>
    <m/>
    <m/>
    <m/>
    <m/>
    <m/>
    <n v="0"/>
    <n v="0"/>
    <n v="0"/>
    <n v="449.97"/>
  </r>
  <r>
    <s v="01/19/2024"/>
    <s v="GA"/>
    <s v="EARLYBIRD"/>
    <s v="Instagram"/>
    <n v="149.99"/>
    <n v="1"/>
    <s v="Completed"/>
    <x v="18"/>
    <x v="0"/>
    <s v="instagram_promo"/>
    <n v="1057.2"/>
    <n v="40224"/>
    <n v="881"/>
    <s v="texas"/>
    <n v="2.1902346857597454E-2"/>
    <n v="1.2"/>
    <n v="1.1350737797956867E-3"/>
    <n v="149.99"/>
  </r>
  <r>
    <s v="01/19/2024"/>
    <s v="VIP"/>
    <s v="CAMPLIFE"/>
    <s v="Instagram"/>
    <n v="339.99"/>
    <n v="2"/>
    <s v="Completed"/>
    <x v="18"/>
    <x v="0"/>
    <s v="instagram_promo"/>
    <n v="1057.2"/>
    <n v="40224"/>
    <n v="881"/>
    <s v="texas"/>
    <n v="2.1902346857597454E-2"/>
    <n v="1.2"/>
    <n v="2.2701475595913734E-3"/>
    <n v="679.98"/>
  </r>
  <r>
    <s v="01/19/2024"/>
    <s v="GA"/>
    <s v="EARLYBIRD"/>
    <s v="Instagram"/>
    <n v="149.99"/>
    <n v="2"/>
    <s v="Completed"/>
    <x v="18"/>
    <x v="0"/>
    <s v="instagram_promo"/>
    <n v="1057.2"/>
    <n v="40224"/>
    <n v="881"/>
    <s v="texas"/>
    <n v="2.1902346857597454E-2"/>
    <n v="1.2"/>
    <n v="2.2701475595913734E-3"/>
    <n v="299.98"/>
  </r>
  <r>
    <s v="01/19/2024"/>
    <s v="GA"/>
    <s v="VIBES24"/>
    <s v="Spotify"/>
    <n v="169.99"/>
    <n v="1"/>
    <s v="Completed"/>
    <x v="18"/>
    <x v="3"/>
    <m/>
    <m/>
    <m/>
    <m/>
    <m/>
    <n v="0"/>
    <n v="0"/>
    <n v="0"/>
    <n v="169.99"/>
  </r>
  <r>
    <s v="01/19/2024"/>
    <s v="GA"/>
    <s v="STUDENT24"/>
    <s v="Spotify"/>
    <n v="159.99"/>
    <n v="1"/>
    <s v="Completed"/>
    <x v="18"/>
    <x v="3"/>
    <m/>
    <m/>
    <m/>
    <m/>
    <m/>
    <n v="0"/>
    <n v="0"/>
    <n v="0"/>
    <n v="159.99"/>
  </r>
  <r>
    <s v="01/19/2024"/>
    <s v="GA"/>
    <s v="EARLYBIRD"/>
    <s v="Blog"/>
    <n v="149.99"/>
    <n v="1"/>
    <s v="Completed"/>
    <x v="18"/>
    <x v="1"/>
    <m/>
    <m/>
    <m/>
    <m/>
    <m/>
    <n v="0"/>
    <n v="0"/>
    <n v="0"/>
    <n v="149.99"/>
  </r>
  <r>
    <s v="01/19/2024"/>
    <s v="VIP"/>
    <s v="EARLYBIRD"/>
    <s v="TikTok"/>
    <n v="299.99"/>
    <n v="1"/>
    <s v="Completed"/>
    <x v="18"/>
    <x v="2"/>
    <m/>
    <m/>
    <m/>
    <m/>
    <m/>
    <n v="0"/>
    <n v="0"/>
    <n v="0"/>
    <n v="299.99"/>
  </r>
  <r>
    <s v="01/19/2024"/>
    <m/>
    <s v="SOUNDCLUB"/>
    <s v="Blog"/>
    <n v="179.99"/>
    <n v="1"/>
    <s v="Completed"/>
    <x v="18"/>
    <x v="1"/>
    <m/>
    <m/>
    <m/>
    <m/>
    <m/>
    <n v="0"/>
    <n v="0"/>
    <n v="0"/>
    <n v="179.99"/>
  </r>
  <r>
    <s v="01/19/2024"/>
    <s v="GA"/>
    <s v="EARLYBIRD"/>
    <s v="Spotify"/>
    <n v="149.99"/>
    <n v="1"/>
    <s v="Completed"/>
    <x v="18"/>
    <x v="3"/>
    <m/>
    <m/>
    <m/>
    <m/>
    <m/>
    <n v="0"/>
    <n v="0"/>
    <n v="0"/>
    <n v="149.99"/>
  </r>
  <r>
    <s v="01/19/2024"/>
    <s v="GA"/>
    <s v="VIBES24"/>
    <s v="Instagram"/>
    <n v="169.99"/>
    <n v="2"/>
    <s v="Completed"/>
    <x v="18"/>
    <x v="0"/>
    <s v="instagram_promo"/>
    <n v="1057.2"/>
    <n v="40224"/>
    <n v="881"/>
    <s v="texas"/>
    <n v="2.1902346857597454E-2"/>
    <n v="1.2"/>
    <n v="2.2701475595913734E-3"/>
    <n v="339.98"/>
  </r>
  <r>
    <s v="01/19/2024"/>
    <s v="GA"/>
    <s v="VIBES24"/>
    <s v="Instagram"/>
    <n v="169.99"/>
    <n v="1"/>
    <s v="Completed"/>
    <x v="18"/>
    <x v="0"/>
    <s v="instagram_promo"/>
    <n v="1057.2"/>
    <n v="40224"/>
    <n v="881"/>
    <s v="texas"/>
    <n v="2.1902346857597454E-2"/>
    <n v="1.2"/>
    <n v="1.1350737797956867E-3"/>
    <n v="169.99"/>
  </r>
  <r>
    <s v="01/19/2024"/>
    <s v="GA"/>
    <s v="EARLYBIRD"/>
    <s v="Instagram"/>
    <n v="149.99"/>
    <n v="2"/>
    <s v="Completed"/>
    <x v="18"/>
    <x v="0"/>
    <s v="instagram_promo"/>
    <n v="1057.2"/>
    <n v="40224"/>
    <n v="881"/>
    <s v="texas"/>
    <n v="2.1902346857597454E-2"/>
    <n v="1.2"/>
    <n v="2.2701475595913734E-3"/>
    <n v="299.98"/>
  </r>
  <r>
    <s v="01/19/2024"/>
    <s v="GA"/>
    <s v="STUDENT24"/>
    <s v="Instagram"/>
    <n v="159.99"/>
    <n v="1"/>
    <s v="Completed"/>
    <x v="18"/>
    <x v="0"/>
    <s v="instagram_promo"/>
    <n v="1057.2"/>
    <n v="40224"/>
    <n v="881"/>
    <s v="texas"/>
    <n v="2.1902346857597454E-2"/>
    <n v="1.2"/>
    <n v="1.1350737797956867E-3"/>
    <n v="159.99"/>
  </r>
  <r>
    <s v="01/19/2024"/>
    <s v="GA"/>
    <s v="SOUNDCLUB"/>
    <s v="TikTok"/>
    <n v="179.99"/>
    <n v="2"/>
    <s v="Completed"/>
    <x v="18"/>
    <x v="2"/>
    <m/>
    <m/>
    <m/>
    <m/>
    <m/>
    <n v="0"/>
    <n v="0"/>
    <n v="0"/>
    <n v="359.98"/>
  </r>
  <r>
    <s v="01/19/2024"/>
    <s v="GA"/>
    <s v="SOUNDCLUB"/>
    <s v="Spotify"/>
    <n v="179.99"/>
    <n v="1"/>
    <s v="Completed"/>
    <x v="18"/>
    <x v="3"/>
    <m/>
    <m/>
    <m/>
    <m/>
    <m/>
    <n v="0"/>
    <n v="0"/>
    <n v="0"/>
    <n v="179.99"/>
  </r>
  <r>
    <s v="01/19/2024"/>
    <s v="VIP"/>
    <s v="EARLYBIRD"/>
    <s v="TikTok"/>
    <n v="299.99"/>
    <n v="2"/>
    <s v="Completed"/>
    <x v="18"/>
    <x v="2"/>
    <m/>
    <m/>
    <m/>
    <m/>
    <m/>
    <n v="0"/>
    <n v="0"/>
    <n v="0"/>
    <n v="599.98"/>
  </r>
  <r>
    <s v="01/19/2024"/>
    <s v="VIP"/>
    <s v="EARLYBIRD"/>
    <s v="TikTok"/>
    <n v="299.99"/>
    <n v="1"/>
    <s v="Completed"/>
    <x v="18"/>
    <x v="2"/>
    <m/>
    <m/>
    <m/>
    <m/>
    <m/>
    <n v="0"/>
    <n v="0"/>
    <n v="0"/>
    <n v="299.99"/>
  </r>
  <r>
    <s v="01/19/2024"/>
    <s v="GA"/>
    <s v="CAMPLIFE"/>
    <s v="Blog"/>
    <n v="212.49"/>
    <n v="1"/>
    <s v="Completed"/>
    <x v="18"/>
    <x v="1"/>
    <m/>
    <m/>
    <m/>
    <m/>
    <m/>
    <n v="0"/>
    <n v="0"/>
    <n v="0"/>
    <n v="212.49"/>
  </r>
  <r>
    <s v="01/19/2024"/>
    <s v="VIP"/>
    <s v="none"/>
    <s v="Blog"/>
    <n v="399.99"/>
    <n v="2"/>
    <s v="Completed"/>
    <x v="18"/>
    <x v="1"/>
    <m/>
    <m/>
    <m/>
    <m/>
    <m/>
    <n v="0"/>
    <n v="0"/>
    <n v="0"/>
    <n v="799.98"/>
  </r>
  <r>
    <s v="01/19/2024"/>
    <s v="GA"/>
    <s v="CAMPLIFE"/>
    <s v="Spotify"/>
    <n v="169.99"/>
    <n v="3"/>
    <s v="Completed"/>
    <x v="18"/>
    <x v="3"/>
    <m/>
    <m/>
    <m/>
    <m/>
    <m/>
    <n v="0"/>
    <n v="0"/>
    <n v="0"/>
    <n v="509.97"/>
  </r>
  <r>
    <s v="01/19/2024"/>
    <s v="GA"/>
    <s v="CAMPLIFE"/>
    <s v="Instagram"/>
    <n v="169.99"/>
    <n v="2"/>
    <s v="Completed"/>
    <x v="18"/>
    <x v="0"/>
    <s v="instagram_promo"/>
    <n v="1057.2"/>
    <n v="40224"/>
    <n v="881"/>
    <s v="texas"/>
    <n v="2.1902346857597454E-2"/>
    <n v="1.2"/>
    <n v="2.2701475595913734E-3"/>
    <n v="339.98"/>
  </r>
  <r>
    <s v="01/19/2024"/>
    <s v="GA"/>
    <s v="VIBES24"/>
    <s v="Instagram"/>
    <n v="169.99"/>
    <n v="2"/>
    <s v="Completed"/>
    <x v="18"/>
    <x v="0"/>
    <s v="instagram_promo"/>
    <n v="1057.2"/>
    <n v="40224"/>
    <n v="881"/>
    <s v="texas"/>
    <n v="2.1902346857597454E-2"/>
    <n v="1.2"/>
    <n v="2.2701475595913734E-3"/>
    <n v="339.98"/>
  </r>
  <r>
    <s v="01/19/2024"/>
    <s v="GA"/>
    <s v="SOUNDCLUB"/>
    <s v="Instagram"/>
    <n v="179.99"/>
    <n v="1"/>
    <s v="Completed"/>
    <x v="18"/>
    <x v="0"/>
    <s v="instagram_promo"/>
    <n v="1057.2"/>
    <n v="40224"/>
    <n v="881"/>
    <s v="texas"/>
    <n v="2.1902346857597454E-2"/>
    <n v="1.2"/>
    <n v="1.1350737797956867E-3"/>
    <n v="179.99"/>
  </r>
  <r>
    <s v="01/19/2024"/>
    <s v="GA"/>
    <s v="SOUNDCLUB"/>
    <s v="Instagram"/>
    <n v="179.99"/>
    <n v="2"/>
    <s v="Completed"/>
    <x v="18"/>
    <x v="0"/>
    <s v="instagram_promo"/>
    <n v="1057.2"/>
    <n v="40224"/>
    <n v="881"/>
    <s v="texas"/>
    <n v="2.1902346857597454E-2"/>
    <n v="1.2"/>
    <n v="2.2701475595913734E-3"/>
    <n v="359.98"/>
  </r>
  <r>
    <s v="01/19/2024"/>
    <s v="GA"/>
    <s v="STUDENT24"/>
    <s v="TikTok"/>
    <n v="159.99"/>
    <n v="2"/>
    <s v="Completed"/>
    <x v="18"/>
    <x v="2"/>
    <m/>
    <m/>
    <m/>
    <m/>
    <m/>
    <n v="0"/>
    <n v="0"/>
    <n v="0"/>
    <n v="319.98"/>
  </r>
  <r>
    <s v="01/19/2024"/>
    <s v="GA"/>
    <m/>
    <s v="Spotify"/>
    <n v="199.99"/>
    <n v="1"/>
    <s v="Completed"/>
    <x v="18"/>
    <x v="3"/>
    <m/>
    <m/>
    <m/>
    <m/>
    <m/>
    <n v="0"/>
    <n v="0"/>
    <n v="0"/>
    <n v="199.99"/>
  </r>
  <r>
    <s v="01/19/2024"/>
    <s v="GA"/>
    <s v="VIBES24"/>
    <s v="Spotify"/>
    <n v="169.99"/>
    <n v="2"/>
    <s v="Completed"/>
    <x v="18"/>
    <x v="3"/>
    <m/>
    <m/>
    <m/>
    <m/>
    <m/>
    <n v="0"/>
    <n v="0"/>
    <n v="0"/>
    <n v="339.98"/>
  </r>
  <r>
    <s v="01/19/2024"/>
    <s v="GA"/>
    <s v="CAMPLIFE"/>
    <s v="Blog"/>
    <n v="169.99"/>
    <n v="1"/>
    <s v="Completed"/>
    <x v="18"/>
    <x v="1"/>
    <m/>
    <m/>
    <m/>
    <m/>
    <m/>
    <n v="0"/>
    <n v="0"/>
    <n v="0"/>
    <n v="169.99"/>
  </r>
  <r>
    <s v="01/19/2024"/>
    <m/>
    <s v="VIBES24"/>
    <s v="TikTok"/>
    <n v="169.99"/>
    <n v="1"/>
    <s v="Completed"/>
    <x v="18"/>
    <x v="2"/>
    <m/>
    <m/>
    <m/>
    <m/>
    <m/>
    <n v="0"/>
    <n v="0"/>
    <n v="0"/>
    <n v="169.99"/>
  </r>
  <r>
    <s v="01/19/2024"/>
    <s v="GA"/>
    <s v="VIBES24"/>
    <s v="TikTok"/>
    <n v="169.99"/>
    <n v="2"/>
    <s v="Completed"/>
    <x v="18"/>
    <x v="2"/>
    <m/>
    <m/>
    <m/>
    <m/>
    <m/>
    <n v="0"/>
    <n v="0"/>
    <n v="0"/>
    <n v="339.98"/>
  </r>
  <r>
    <s v="01/19/2024"/>
    <s v="GA"/>
    <s v="STUDENT24"/>
    <s v="Spotify"/>
    <n v="199.99"/>
    <n v="1"/>
    <s v="Completed"/>
    <x v="18"/>
    <x v="3"/>
    <m/>
    <m/>
    <m/>
    <m/>
    <m/>
    <n v="0"/>
    <n v="0"/>
    <n v="0"/>
    <n v="199.99"/>
  </r>
  <r>
    <s v="01/19/2024"/>
    <s v="VIP"/>
    <s v="VIBES24"/>
    <s v="Instagram"/>
    <n v="339.99"/>
    <n v="1"/>
    <s v="Completed"/>
    <x v="18"/>
    <x v="0"/>
    <s v="instagram_promo"/>
    <n v="1057.2"/>
    <n v="40224"/>
    <n v="881"/>
    <s v="texas"/>
    <n v="2.1902346857597454E-2"/>
    <n v="1.2"/>
    <n v="1.1350737797956867E-3"/>
    <n v="339.99"/>
  </r>
  <r>
    <s v="01/19/2024"/>
    <s v="GA"/>
    <s v="EARLYBIRD"/>
    <s v="Spotify"/>
    <n v="149.99"/>
    <n v="2"/>
    <s v="Completed"/>
    <x v="18"/>
    <x v="3"/>
    <m/>
    <m/>
    <m/>
    <m/>
    <m/>
    <n v="0"/>
    <n v="0"/>
    <n v="0"/>
    <n v="299.98"/>
  </r>
  <r>
    <s v="01/19/2024"/>
    <s v="GA"/>
    <s v="CAMPLIFE"/>
    <s v="TikTok"/>
    <n v="169.99"/>
    <n v="1"/>
    <s v="Completed"/>
    <x v="18"/>
    <x v="2"/>
    <m/>
    <m/>
    <m/>
    <m/>
    <m/>
    <n v="0"/>
    <n v="0"/>
    <n v="0"/>
    <n v="169.99"/>
  </r>
  <r>
    <s v="01/19/2024"/>
    <s v="GA"/>
    <s v="EARLYBIRD"/>
    <s v="Instagram"/>
    <n v="187.49"/>
    <n v="2"/>
    <s v="Completed"/>
    <x v="18"/>
    <x v="0"/>
    <s v="instagram_promo"/>
    <n v="1057.2"/>
    <n v="40224"/>
    <n v="881"/>
    <s v="texas"/>
    <n v="2.1902346857597454E-2"/>
    <n v="1.2"/>
    <n v="2.2701475595913734E-3"/>
    <n v="374.98"/>
  </r>
  <r>
    <s v="01/19/2024"/>
    <s v="GA"/>
    <s v="CAMPLIFE"/>
    <s v="Instagram"/>
    <n v="169.99"/>
    <n v="1"/>
    <s v="Completed"/>
    <x v="18"/>
    <x v="0"/>
    <s v="instagram_promo"/>
    <n v="1057.2"/>
    <n v="40224"/>
    <n v="881"/>
    <s v="texas"/>
    <n v="2.1902346857597454E-2"/>
    <n v="1.2"/>
    <n v="1.1350737797956867E-3"/>
    <n v="169.99"/>
  </r>
  <r>
    <s v="01/19/2024"/>
    <s v="VIP"/>
    <s v="SOUNDCLUB"/>
    <s v="Instagram"/>
    <n v="359.99"/>
    <n v="1"/>
    <s v="Completed"/>
    <x v="18"/>
    <x v="0"/>
    <s v="instagram_promo"/>
    <n v="1057.2"/>
    <n v="40224"/>
    <n v="881"/>
    <s v="texas"/>
    <n v="2.1902346857597454E-2"/>
    <n v="1.2"/>
    <n v="1.1350737797956867E-3"/>
    <n v="359.99"/>
  </r>
  <r>
    <s v="01/19/2024"/>
    <s v="GA"/>
    <s v="VIBES24"/>
    <s v="TikTok"/>
    <n v="169.99"/>
    <n v="2"/>
    <s v="Completed"/>
    <x v="18"/>
    <x v="2"/>
    <m/>
    <m/>
    <m/>
    <m/>
    <m/>
    <n v="0"/>
    <n v="0"/>
    <n v="0"/>
    <n v="339.98"/>
  </r>
  <r>
    <s v="01/19/2024"/>
    <s v="GA"/>
    <s v="STUDENT24"/>
    <s v="Blog"/>
    <n v="159.99"/>
    <n v="1"/>
    <s v="Completed"/>
    <x v="18"/>
    <x v="1"/>
    <m/>
    <m/>
    <m/>
    <m/>
    <m/>
    <n v="0"/>
    <n v="0"/>
    <n v="0"/>
    <n v="159.99"/>
  </r>
  <r>
    <s v="01/19/2024"/>
    <m/>
    <s v="CAMPLIFE"/>
    <s v="Instagram"/>
    <n v="169.99"/>
    <n v="2"/>
    <s v="Completed"/>
    <x v="18"/>
    <x v="0"/>
    <s v="instagram_promo"/>
    <n v="1057.2"/>
    <n v="40224"/>
    <n v="881"/>
    <s v="texas"/>
    <n v="2.1902346857597454E-2"/>
    <n v="1.2"/>
    <n v="2.2701475595913734E-3"/>
    <n v="339.98"/>
  </r>
  <r>
    <s v="01/19/2024"/>
    <s v="GA"/>
    <m/>
    <s v="Blog"/>
    <n v="199.99"/>
    <n v="1"/>
    <s v="Completed"/>
    <x v="18"/>
    <x v="1"/>
    <m/>
    <m/>
    <m/>
    <m/>
    <m/>
    <n v="0"/>
    <n v="0"/>
    <n v="0"/>
    <n v="199.99"/>
  </r>
  <r>
    <s v="01/19/2024"/>
    <s v="GA"/>
    <s v="SOUNDCLUB"/>
    <s v="Spotify"/>
    <n v="224.99"/>
    <n v="1"/>
    <s v="Completed"/>
    <x v="18"/>
    <x v="3"/>
    <m/>
    <m/>
    <m/>
    <m/>
    <m/>
    <n v="0"/>
    <n v="0"/>
    <n v="0"/>
    <n v="224.99"/>
  </r>
  <r>
    <s v="01/19/2024"/>
    <s v="GA"/>
    <s v="STUDENT24"/>
    <s v="TikTok"/>
    <n v="159.99"/>
    <n v="1"/>
    <s v="Completed"/>
    <x v="18"/>
    <x v="2"/>
    <m/>
    <m/>
    <m/>
    <m/>
    <m/>
    <n v="0"/>
    <n v="0"/>
    <n v="0"/>
    <n v="159.99"/>
  </r>
  <r>
    <s v="01/19/2024"/>
    <s v="GA"/>
    <s v="STUDENT24"/>
    <s v="Instagram"/>
    <n v="159.99"/>
    <n v="2"/>
    <s v="Completed"/>
    <x v="18"/>
    <x v="0"/>
    <s v="instagram_promo"/>
    <n v="1057.2"/>
    <n v="40224"/>
    <n v="881"/>
    <s v="texas"/>
    <n v="2.1902346857597454E-2"/>
    <n v="1.2"/>
    <n v="2.2701475595913734E-3"/>
    <n v="319.98"/>
  </r>
  <r>
    <s v="01/19/2024"/>
    <s v="GA"/>
    <m/>
    <s v="Instagram"/>
    <n v="199.99"/>
    <n v="2"/>
    <s v="Completed"/>
    <x v="18"/>
    <x v="0"/>
    <s v="instagram_promo"/>
    <n v="1057.2"/>
    <n v="40224"/>
    <n v="881"/>
    <s v="texas"/>
    <n v="2.1902346857597454E-2"/>
    <n v="1.2"/>
    <n v="2.2701475595913734E-3"/>
    <n v="399.98"/>
  </r>
  <r>
    <s v="01/19/2024"/>
    <s v="VIP"/>
    <s v="CAMPLIFE"/>
    <s v="Instagram"/>
    <n v="339.99"/>
    <n v="2"/>
    <s v="Completed"/>
    <x v="18"/>
    <x v="0"/>
    <s v="instagram_promo"/>
    <n v="1057.2"/>
    <n v="40224"/>
    <n v="881"/>
    <s v="texas"/>
    <n v="2.1902346857597454E-2"/>
    <n v="1.2"/>
    <n v="2.2701475595913734E-3"/>
    <n v="679.98"/>
  </r>
  <r>
    <s v="01/19/2024"/>
    <s v="GA"/>
    <s v="VIBES24"/>
    <s v="Blog"/>
    <n v="169.99"/>
    <n v="1"/>
    <s v="Completed"/>
    <x v="18"/>
    <x v="1"/>
    <m/>
    <m/>
    <m/>
    <m/>
    <m/>
    <n v="0"/>
    <n v="0"/>
    <n v="0"/>
    <n v="169.99"/>
  </r>
  <r>
    <s v="01/19/2024"/>
    <s v="GA"/>
    <s v="STUDENT24"/>
    <s v="TikTok"/>
    <n v="159.99"/>
    <n v="1"/>
    <s v="Completed"/>
    <x v="18"/>
    <x v="2"/>
    <m/>
    <m/>
    <m/>
    <m/>
    <m/>
    <n v="0"/>
    <n v="0"/>
    <n v="0"/>
    <n v="159.99"/>
  </r>
  <r>
    <s v="01/19/2024"/>
    <s v="GA"/>
    <s v="CAMPLIFE"/>
    <s v="Instagram"/>
    <n v="169.99"/>
    <n v="4"/>
    <s v="Completed"/>
    <x v="18"/>
    <x v="0"/>
    <s v="instagram_promo"/>
    <n v="1057.2"/>
    <n v="40224"/>
    <n v="881"/>
    <s v="texas"/>
    <n v="2.1902346857597454E-2"/>
    <n v="1.2"/>
    <n v="4.5402951191827468E-3"/>
    <n v="679.96"/>
  </r>
  <r>
    <s v="01/19/2024"/>
    <s v="VIP"/>
    <s v="EARLYBIRD"/>
    <s v="Instagram"/>
    <n v="299.99"/>
    <n v="1"/>
    <s v="Completed"/>
    <x v="18"/>
    <x v="0"/>
    <s v="instagram_promo"/>
    <n v="1057.2"/>
    <n v="40224"/>
    <n v="881"/>
    <s v="texas"/>
    <n v="2.1902346857597454E-2"/>
    <n v="1.2"/>
    <n v="1.1350737797956867E-3"/>
    <n v="299.99"/>
  </r>
  <r>
    <s v="01/19/2024"/>
    <s v="GA"/>
    <s v="VIBES24"/>
    <s v="Instagram"/>
    <n v="169.99"/>
    <n v="3"/>
    <s v="Completed"/>
    <x v="18"/>
    <x v="0"/>
    <s v="instagram_promo"/>
    <n v="1057.2"/>
    <n v="40224"/>
    <n v="881"/>
    <s v="texas"/>
    <n v="2.1902346857597454E-2"/>
    <n v="1.2"/>
    <n v="3.4052213393870601E-3"/>
    <n v="509.97"/>
  </r>
  <r>
    <s v="01/19/2024"/>
    <s v="GA"/>
    <s v="VIBES24"/>
    <s v="Spotify"/>
    <n v="169.99"/>
    <n v="1"/>
    <s v="Completed"/>
    <x v="18"/>
    <x v="3"/>
    <m/>
    <m/>
    <m/>
    <m/>
    <m/>
    <n v="0"/>
    <n v="0"/>
    <n v="0"/>
    <n v="169.99"/>
  </r>
  <r>
    <s v="01/19/2024"/>
    <s v="GA"/>
    <s v="SOUNDCLUB"/>
    <s v="Instagram"/>
    <n v="224.99"/>
    <n v="1"/>
    <s v="Completed"/>
    <x v="18"/>
    <x v="0"/>
    <s v="instagram_promo"/>
    <n v="1057.2"/>
    <n v="40224"/>
    <n v="881"/>
    <s v="texas"/>
    <n v="2.1902346857597454E-2"/>
    <n v="1.2"/>
    <n v="1.1350737797956867E-3"/>
    <n v="224.99"/>
  </r>
  <r>
    <s v="01/19/2024"/>
    <s v="GA"/>
    <m/>
    <s v="Instagram"/>
    <n v="249.99"/>
    <n v="1"/>
    <s v="Completed"/>
    <x v="18"/>
    <x v="0"/>
    <s v="instagram_promo"/>
    <n v="1057.2"/>
    <n v="40224"/>
    <n v="881"/>
    <s v="texas"/>
    <n v="2.1902346857597454E-2"/>
    <n v="1.2"/>
    <n v="1.1350737797956867E-3"/>
    <n v="249.99"/>
  </r>
  <r>
    <s v="01/19/2024"/>
    <s v="VIP"/>
    <s v="SOUNDCLUB"/>
    <s v="TikTok"/>
    <n v="359.99"/>
    <n v="3"/>
    <s v="Completed"/>
    <x v="18"/>
    <x v="2"/>
    <m/>
    <m/>
    <m/>
    <m/>
    <m/>
    <n v="0"/>
    <n v="0"/>
    <n v="0"/>
    <n v="1079.97"/>
  </r>
  <r>
    <s v="01/19/2024"/>
    <s v="GA"/>
    <s v="CAMPLIFE"/>
    <s v="Blog"/>
    <n v="169.99"/>
    <n v="2"/>
    <s v="Completed"/>
    <x v="18"/>
    <x v="1"/>
    <m/>
    <m/>
    <m/>
    <m/>
    <m/>
    <n v="0"/>
    <n v="0"/>
    <n v="0"/>
    <n v="339.98"/>
  </r>
  <r>
    <s v="01/19/2024"/>
    <s v="GA"/>
    <s v="VIBES24"/>
    <s v="Instagram"/>
    <n v="212.49"/>
    <n v="1"/>
    <s v="Completed"/>
    <x v="18"/>
    <x v="0"/>
    <s v="instagram_promo"/>
    <n v="1057.2"/>
    <n v="40224"/>
    <n v="881"/>
    <s v="texas"/>
    <n v="2.1902346857597454E-2"/>
    <n v="1.2"/>
    <n v="1.1350737797956867E-3"/>
    <n v="212.49"/>
  </r>
  <r>
    <s v="01/19/2024"/>
    <s v="GA"/>
    <s v="STUDENT24"/>
    <s v="Spotify"/>
    <n v="199.99"/>
    <n v="3"/>
    <s v="Completed"/>
    <x v="18"/>
    <x v="3"/>
    <m/>
    <m/>
    <m/>
    <m/>
    <m/>
    <n v="0"/>
    <n v="0"/>
    <n v="0"/>
    <n v="599.97"/>
  </r>
  <r>
    <s v="01/20/2024"/>
    <s v="GA"/>
    <s v="EARLYBIRD"/>
    <s v="Spotify"/>
    <n v="149.99"/>
    <n v="1"/>
    <s v="Completed"/>
    <x v="19"/>
    <x v="3"/>
    <m/>
    <m/>
    <m/>
    <m/>
    <m/>
    <n v="0"/>
    <n v="0"/>
    <n v="0"/>
    <n v="149.99"/>
  </r>
  <r>
    <s v="01/20/2024"/>
    <s v="GA"/>
    <s v="SOUNDCLUB"/>
    <s v="TikTok"/>
    <n v="179.99"/>
    <n v="1"/>
    <s v="Completed"/>
    <x v="19"/>
    <x v="2"/>
    <s v="tiktok_promo"/>
    <n v="1399.2"/>
    <n v="65566"/>
    <n v="1272"/>
    <s v="TEX"/>
    <n v="1.9400298935423849E-2"/>
    <n v="1.1000000000000001"/>
    <n v="7.8616352201257866E-4"/>
    <n v="179.99"/>
  </r>
  <r>
    <s v="01/20/2024"/>
    <s v="GA"/>
    <s v="EARLYBIRD"/>
    <s v="TikTok"/>
    <n v="149.99"/>
    <n v="1"/>
    <s v="Completed"/>
    <x v="19"/>
    <x v="2"/>
    <s v="tiktok_promo"/>
    <n v="1399.2"/>
    <n v="65566"/>
    <n v="1272"/>
    <s v="TEX"/>
    <n v="1.9400298935423849E-2"/>
    <n v="1.1000000000000001"/>
    <n v="7.8616352201257866E-4"/>
    <n v="149.99"/>
  </r>
  <r>
    <s v="01/20/2024"/>
    <s v="GA"/>
    <s v="SOUNDCLUB"/>
    <s v="Instagram"/>
    <n v="224.99"/>
    <n v="4"/>
    <s v="Completed"/>
    <x v="19"/>
    <x v="0"/>
    <m/>
    <m/>
    <m/>
    <m/>
    <m/>
    <n v="0"/>
    <n v="0"/>
    <n v="0"/>
    <n v="899.96"/>
  </r>
  <r>
    <s v="01/20/2024"/>
    <s v="VIP"/>
    <s v="EARLYBIRD"/>
    <s v="TikTok"/>
    <n v="299.99"/>
    <n v="1"/>
    <s v="Completed"/>
    <x v="19"/>
    <x v="2"/>
    <s v="tiktok_promo"/>
    <n v="1399.2"/>
    <n v="65566"/>
    <n v="1272"/>
    <s v="TEX"/>
    <n v="1.9400298935423849E-2"/>
    <n v="1.1000000000000001"/>
    <n v="7.8616352201257866E-4"/>
    <n v="299.99"/>
  </r>
  <r>
    <s v="01/20/2024"/>
    <s v="GA"/>
    <s v="SOUNDCLUB"/>
    <s v="Spotify"/>
    <n v="179.99"/>
    <n v="3"/>
    <s v="Completed"/>
    <x v="19"/>
    <x v="3"/>
    <m/>
    <m/>
    <m/>
    <m/>
    <m/>
    <n v="0"/>
    <n v="0"/>
    <n v="0"/>
    <n v="539.97"/>
  </r>
  <r>
    <s v="01/20/2024"/>
    <s v="GA"/>
    <s v="EARLYBIRD"/>
    <s v="Instagram"/>
    <n v="149.99"/>
    <n v="1"/>
    <s v="Completed"/>
    <x v="19"/>
    <x v="0"/>
    <m/>
    <m/>
    <m/>
    <m/>
    <m/>
    <n v="0"/>
    <n v="0"/>
    <n v="0"/>
    <n v="149.99"/>
  </r>
  <r>
    <s v="01/20/2024"/>
    <s v="VIP"/>
    <s v="CAMPLIFE"/>
    <s v="Blog"/>
    <n v="339.99"/>
    <n v="2"/>
    <s v="Completed"/>
    <x v="19"/>
    <x v="1"/>
    <m/>
    <m/>
    <m/>
    <m/>
    <m/>
    <n v="0"/>
    <n v="0"/>
    <n v="0"/>
    <n v="679.98"/>
  </r>
  <r>
    <s v="01/20/2024"/>
    <s v="VIP"/>
    <m/>
    <s v="Spotify"/>
    <n v="399.99"/>
    <n v="2"/>
    <s v="Completed"/>
    <x v="19"/>
    <x v="3"/>
    <m/>
    <m/>
    <m/>
    <m/>
    <m/>
    <n v="0"/>
    <n v="0"/>
    <n v="0"/>
    <n v="799.98"/>
  </r>
  <r>
    <s v="01/20/2024"/>
    <s v="GA"/>
    <s v="SOUNDCLUB"/>
    <s v="Blog"/>
    <n v="224.99"/>
    <n v="2"/>
    <s v="Completed"/>
    <x v="19"/>
    <x v="1"/>
    <m/>
    <m/>
    <m/>
    <m/>
    <m/>
    <n v="0"/>
    <n v="0"/>
    <n v="0"/>
    <n v="449.98"/>
  </r>
  <r>
    <s v="01/20/2024"/>
    <s v="GA"/>
    <s v="SOUNDCLUB"/>
    <s v="Instagram"/>
    <n v="179.99"/>
    <n v="1"/>
    <s v="Completed"/>
    <x v="19"/>
    <x v="0"/>
    <m/>
    <m/>
    <m/>
    <m/>
    <m/>
    <n v="0"/>
    <n v="0"/>
    <n v="0"/>
    <n v="179.99"/>
  </r>
  <r>
    <s v="01/20/2024"/>
    <s v="GA"/>
    <s v="EARLYBIRD"/>
    <s v="TikTok"/>
    <n v="149.99"/>
    <n v="2"/>
    <s v="Completed"/>
    <x v="19"/>
    <x v="2"/>
    <s v="tiktok_promo"/>
    <n v="1399.2"/>
    <n v="65566"/>
    <n v="1272"/>
    <s v="TEX"/>
    <n v="1.9400298935423849E-2"/>
    <n v="1.1000000000000001"/>
    <n v="1.5723270440251573E-3"/>
    <n v="299.98"/>
  </r>
  <r>
    <s v="01/20/2024"/>
    <s v="GA"/>
    <s v="SOUNDCLUB"/>
    <s v="Blog"/>
    <n v="179.99"/>
    <n v="4"/>
    <s v="Completed"/>
    <x v="19"/>
    <x v="1"/>
    <m/>
    <m/>
    <m/>
    <m/>
    <m/>
    <n v="0"/>
    <n v="0"/>
    <n v="0"/>
    <n v="719.96"/>
  </r>
  <r>
    <s v="01/20/2024"/>
    <s v="GA"/>
    <s v="VIBES24"/>
    <s v="Instagram"/>
    <n v="212.49"/>
    <n v="3"/>
    <s v="Completed"/>
    <x v="19"/>
    <x v="0"/>
    <m/>
    <m/>
    <m/>
    <m/>
    <m/>
    <n v="0"/>
    <n v="0"/>
    <n v="0"/>
    <n v="637.47"/>
  </r>
  <r>
    <s v="01/20/2024"/>
    <s v="GA"/>
    <s v="SOUNDCLUB"/>
    <s v="Instagram"/>
    <n v="179.99"/>
    <n v="2"/>
    <s v="Completed"/>
    <x v="19"/>
    <x v="0"/>
    <m/>
    <m/>
    <m/>
    <m/>
    <m/>
    <n v="0"/>
    <n v="0"/>
    <n v="0"/>
    <n v="359.98"/>
  </r>
  <r>
    <s v="01/20/2024"/>
    <s v="GA"/>
    <s v="VIBES24"/>
    <s v="Blog"/>
    <n v="169.99"/>
    <n v="1"/>
    <s v="Completed"/>
    <x v="19"/>
    <x v="1"/>
    <m/>
    <m/>
    <m/>
    <m/>
    <m/>
    <n v="0"/>
    <n v="0"/>
    <n v="0"/>
    <n v="169.99"/>
  </r>
  <r>
    <s v="01/20/2024"/>
    <m/>
    <s v="EARLYBIRD"/>
    <s v="Instagram"/>
    <n v="149.99"/>
    <n v="1"/>
    <s v="Completed"/>
    <x v="19"/>
    <x v="0"/>
    <m/>
    <m/>
    <m/>
    <m/>
    <m/>
    <n v="0"/>
    <n v="0"/>
    <n v="0"/>
    <n v="149.99"/>
  </r>
  <r>
    <s v="01/20/2024"/>
    <s v="GA"/>
    <s v="EARLYBIRD"/>
    <s v="Instagram"/>
    <n v="149.99"/>
    <n v="4"/>
    <s v="Completed"/>
    <x v="19"/>
    <x v="0"/>
    <m/>
    <m/>
    <m/>
    <m/>
    <m/>
    <n v="0"/>
    <n v="0"/>
    <n v="0"/>
    <n v="599.96"/>
  </r>
  <r>
    <s v="01/20/2024"/>
    <s v="GA"/>
    <s v="SOUNDCLUB"/>
    <s v="TikTok"/>
    <n v="179.99"/>
    <n v="3"/>
    <s v="Completed"/>
    <x v="19"/>
    <x v="2"/>
    <s v="tiktok_promo"/>
    <n v="1399.2"/>
    <n v="65566"/>
    <n v="1272"/>
    <s v="TEX"/>
    <n v="1.9400298935423849E-2"/>
    <n v="1.1000000000000001"/>
    <n v="2.3584905660377358E-3"/>
    <n v="539.97"/>
  </r>
  <r>
    <s v="01/20/2024"/>
    <s v="GA"/>
    <s v="CAMPLIFE"/>
    <s v="Spotify"/>
    <n v="169.99"/>
    <n v="2"/>
    <s v="Completed"/>
    <x v="19"/>
    <x v="3"/>
    <m/>
    <m/>
    <m/>
    <m/>
    <m/>
    <n v="0"/>
    <n v="0"/>
    <n v="0"/>
    <n v="339.98"/>
  </r>
  <r>
    <s v="01/20/2024"/>
    <s v="GA"/>
    <s v="EARLYBIRD"/>
    <s v="TikTok"/>
    <n v="187.49"/>
    <n v="2"/>
    <s v="Completed"/>
    <x v="19"/>
    <x v="2"/>
    <s v="tiktok_promo"/>
    <n v="1399.2"/>
    <n v="65566"/>
    <n v="1272"/>
    <s v="TEX"/>
    <n v="1.9400298935423849E-2"/>
    <n v="1.1000000000000001"/>
    <n v="1.5723270440251573E-3"/>
    <n v="374.98"/>
  </r>
  <r>
    <s v="01/20/2024"/>
    <s v="GA"/>
    <s v="EARLYBIRD"/>
    <s v="Spotify"/>
    <n v="187.49"/>
    <n v="1"/>
    <s v="Completed"/>
    <x v="19"/>
    <x v="3"/>
    <m/>
    <m/>
    <m/>
    <m/>
    <m/>
    <n v="0"/>
    <n v="0"/>
    <n v="0"/>
    <n v="187.49"/>
  </r>
  <r>
    <s v="01/20/2024"/>
    <s v="GA"/>
    <s v="EARLYBIRD"/>
    <s v="Instagram"/>
    <n v="187.49"/>
    <n v="2"/>
    <s v="Completed"/>
    <x v="19"/>
    <x v="0"/>
    <m/>
    <m/>
    <m/>
    <m/>
    <m/>
    <n v="0"/>
    <n v="0"/>
    <n v="0"/>
    <n v="374.98"/>
  </r>
  <r>
    <s v="01/20/2024"/>
    <s v="GA"/>
    <s v="STUDENT24"/>
    <s v="TikTok"/>
    <n v="159.99"/>
    <n v="1"/>
    <s v="Completed"/>
    <x v="19"/>
    <x v="2"/>
    <s v="tiktok_promo"/>
    <n v="1399.2"/>
    <n v="65566"/>
    <n v="1272"/>
    <s v="TEX"/>
    <n v="1.9400298935423849E-2"/>
    <n v="1.1000000000000001"/>
    <n v="7.8616352201257866E-4"/>
    <n v="159.99"/>
  </r>
  <r>
    <s v="01/20/2024"/>
    <s v="GA"/>
    <s v="EARLYBIRD"/>
    <s v="Spotify"/>
    <n v="149.99"/>
    <n v="2"/>
    <s v="Completed"/>
    <x v="19"/>
    <x v="3"/>
    <m/>
    <m/>
    <m/>
    <m/>
    <m/>
    <n v="0"/>
    <n v="0"/>
    <n v="0"/>
    <n v="299.98"/>
  </r>
  <r>
    <s v="01/20/2024"/>
    <s v="GA"/>
    <s v="SOUNDCLUB"/>
    <s v="Spotify"/>
    <n v="224.99"/>
    <n v="3"/>
    <s v="Completed"/>
    <x v="19"/>
    <x v="3"/>
    <m/>
    <m/>
    <m/>
    <m/>
    <m/>
    <n v="0"/>
    <n v="0"/>
    <n v="0"/>
    <n v="674.97"/>
  </r>
  <r>
    <s v="01/20/2024"/>
    <s v="GA"/>
    <s v="EARLYBIRD"/>
    <s v="Instagram"/>
    <n v="187.49"/>
    <n v="1"/>
    <s v="Completed"/>
    <x v="19"/>
    <x v="0"/>
    <m/>
    <m/>
    <m/>
    <m/>
    <m/>
    <n v="0"/>
    <n v="0"/>
    <n v="0"/>
    <n v="187.49"/>
  </r>
  <r>
    <s v="01/20/2024"/>
    <s v="GA"/>
    <m/>
    <s v="Instagram"/>
    <n v="199.99"/>
    <n v="2"/>
    <s v="Completed"/>
    <x v="19"/>
    <x v="0"/>
    <m/>
    <m/>
    <m/>
    <m/>
    <m/>
    <n v="0"/>
    <n v="0"/>
    <n v="0"/>
    <n v="399.98"/>
  </r>
  <r>
    <s v="01/20/2024"/>
    <s v="GA"/>
    <s v="EARLYBIRD"/>
    <s v="Blog"/>
    <n v="187.49"/>
    <n v="1"/>
    <s v="Completed"/>
    <x v="19"/>
    <x v="1"/>
    <m/>
    <m/>
    <m/>
    <m/>
    <m/>
    <n v="0"/>
    <n v="0"/>
    <n v="0"/>
    <n v="187.49"/>
  </r>
  <r>
    <s v="01/20/2024"/>
    <s v="GA"/>
    <s v="VIBES24"/>
    <s v="Blog"/>
    <n v="169.99"/>
    <n v="1"/>
    <s v="Completed"/>
    <x v="19"/>
    <x v="1"/>
    <m/>
    <m/>
    <m/>
    <m/>
    <m/>
    <n v="0"/>
    <n v="0"/>
    <n v="0"/>
    <n v="169.99"/>
  </r>
  <r>
    <s v="01/20/2024"/>
    <s v="GA"/>
    <m/>
    <s v="Blog"/>
    <n v="199.99"/>
    <n v="1"/>
    <s v="Completed"/>
    <x v="19"/>
    <x v="1"/>
    <m/>
    <m/>
    <m/>
    <m/>
    <m/>
    <n v="0"/>
    <n v="0"/>
    <n v="0"/>
    <n v="199.99"/>
  </r>
  <r>
    <s v="01/20/2024"/>
    <s v="GA"/>
    <s v="VIBES24"/>
    <s v="Instagram"/>
    <n v="212.49"/>
    <n v="1"/>
    <s v="Completed"/>
    <x v="19"/>
    <x v="0"/>
    <m/>
    <m/>
    <m/>
    <m/>
    <m/>
    <n v="0"/>
    <n v="0"/>
    <n v="0"/>
    <n v="212.49"/>
  </r>
  <r>
    <s v="01/20/2024"/>
    <s v="GA"/>
    <s v="SOUNDCLUB"/>
    <s v="TikTok"/>
    <n v="179.99"/>
    <n v="2"/>
    <s v="Completed"/>
    <x v="19"/>
    <x v="2"/>
    <s v="tiktok_promo"/>
    <n v="1399.2"/>
    <n v="65566"/>
    <n v="1272"/>
    <s v="TEX"/>
    <n v="1.9400298935423849E-2"/>
    <n v="1.1000000000000001"/>
    <n v="1.5723270440251573E-3"/>
    <n v="359.98"/>
  </r>
  <r>
    <s v="01/20/2024"/>
    <m/>
    <s v="SOUNDCLUB"/>
    <s v="Instagram"/>
    <n v="179.99"/>
    <n v="3"/>
    <s v="Completed"/>
    <x v="19"/>
    <x v="0"/>
    <m/>
    <m/>
    <m/>
    <m/>
    <m/>
    <n v="0"/>
    <n v="0"/>
    <n v="0"/>
    <n v="539.97"/>
  </r>
  <r>
    <s v="01/20/2024"/>
    <s v="VIP"/>
    <s v="CAMPLIFE"/>
    <s v="Blog"/>
    <n v="339.99"/>
    <n v="1"/>
    <s v="Completed"/>
    <x v="19"/>
    <x v="1"/>
    <m/>
    <m/>
    <m/>
    <m/>
    <m/>
    <n v="0"/>
    <n v="0"/>
    <n v="0"/>
    <n v="339.99"/>
  </r>
  <r>
    <s v="01/20/2024"/>
    <s v="GA"/>
    <s v="SOUNDCLUB"/>
    <s v="Spotify"/>
    <n v="179.99"/>
    <n v="2"/>
    <s v="Completed"/>
    <x v="19"/>
    <x v="3"/>
    <m/>
    <m/>
    <m/>
    <m/>
    <m/>
    <n v="0"/>
    <n v="0"/>
    <n v="0"/>
    <n v="359.98"/>
  </r>
  <r>
    <s v="01/20/2024"/>
    <s v="GA"/>
    <s v="STUDENT24"/>
    <s v="Instagram"/>
    <n v="159.99"/>
    <n v="2"/>
    <s v="Completed"/>
    <x v="19"/>
    <x v="0"/>
    <m/>
    <m/>
    <m/>
    <m/>
    <m/>
    <n v="0"/>
    <n v="0"/>
    <n v="0"/>
    <n v="319.98"/>
  </r>
  <r>
    <s v="01/20/2024"/>
    <s v="GA"/>
    <s v="EARLYBIRD"/>
    <s v="Spotify"/>
    <n v="149.99"/>
    <n v="4"/>
    <s v="Completed"/>
    <x v="19"/>
    <x v="3"/>
    <m/>
    <m/>
    <m/>
    <m/>
    <m/>
    <n v="0"/>
    <n v="0"/>
    <n v="0"/>
    <n v="599.96"/>
  </r>
  <r>
    <s v="01/20/2024"/>
    <s v="GA"/>
    <s v="EARLYBIRD"/>
    <s v="Blog"/>
    <n v="149.99"/>
    <n v="1"/>
    <s v="Completed"/>
    <x v="19"/>
    <x v="1"/>
    <m/>
    <m/>
    <m/>
    <m/>
    <m/>
    <n v="0"/>
    <n v="0"/>
    <n v="0"/>
    <n v="149.99"/>
  </r>
  <r>
    <s v="01/20/2024"/>
    <s v="GA"/>
    <s v="CAMPLIFE"/>
    <s v="TikTok"/>
    <n v="169.99"/>
    <n v="1"/>
    <s v="Completed"/>
    <x v="19"/>
    <x v="2"/>
    <s v="tiktok_promo"/>
    <n v="1399.2"/>
    <n v="65566"/>
    <n v="1272"/>
    <s v="TEX"/>
    <n v="1.9400298935423849E-2"/>
    <n v="1.1000000000000001"/>
    <n v="7.8616352201257866E-4"/>
    <n v="169.99"/>
  </r>
  <r>
    <s v="01/20/2024"/>
    <s v="GA"/>
    <s v="STUDENT24"/>
    <s v="TikTok"/>
    <n v="159.99"/>
    <n v="4"/>
    <s v="Completed"/>
    <x v="19"/>
    <x v="2"/>
    <s v="tiktok_promo"/>
    <n v="1399.2"/>
    <n v="65566"/>
    <n v="1272"/>
    <s v="TEX"/>
    <n v="1.9400298935423849E-2"/>
    <n v="1.1000000000000001"/>
    <n v="3.1446540880503146E-3"/>
    <n v="639.96"/>
  </r>
  <r>
    <s v="01/20/2024"/>
    <s v="GA"/>
    <s v="EARLYBIRD"/>
    <s v="Blog"/>
    <n v="149.99"/>
    <n v="2"/>
    <s v="Completed"/>
    <x v="19"/>
    <x v="1"/>
    <m/>
    <m/>
    <m/>
    <m/>
    <m/>
    <n v="0"/>
    <n v="0"/>
    <n v="0"/>
    <n v="299.98"/>
  </r>
  <r>
    <s v="01/20/2024"/>
    <m/>
    <s v="VIBES24"/>
    <s v="Blog"/>
    <n v="169.99"/>
    <n v="1"/>
    <s v="Completed"/>
    <x v="19"/>
    <x v="1"/>
    <m/>
    <m/>
    <m/>
    <m/>
    <m/>
    <n v="0"/>
    <n v="0"/>
    <n v="0"/>
    <n v="169.99"/>
  </r>
  <r>
    <s v="01/20/2024"/>
    <s v="GA"/>
    <m/>
    <s v="TikTok"/>
    <n v="249.99"/>
    <n v="1"/>
    <s v="Completed"/>
    <x v="19"/>
    <x v="2"/>
    <s v="tiktok_promo"/>
    <n v="1399.2"/>
    <n v="65566"/>
    <n v="1272"/>
    <s v="TEX"/>
    <n v="1.9400298935423849E-2"/>
    <n v="1.1000000000000001"/>
    <n v="7.8616352201257866E-4"/>
    <n v="249.99"/>
  </r>
  <r>
    <s v="01/20/2024"/>
    <s v="GA"/>
    <s v="STUDENT24"/>
    <s v="Instagram"/>
    <n v="159.99"/>
    <n v="1"/>
    <s v="Completed"/>
    <x v="19"/>
    <x v="0"/>
    <m/>
    <m/>
    <m/>
    <m/>
    <m/>
    <n v="0"/>
    <n v="0"/>
    <n v="0"/>
    <n v="159.99"/>
  </r>
  <r>
    <s v="01/20/2024"/>
    <s v="GA"/>
    <s v="VIBES24"/>
    <s v="Instagram"/>
    <n v="212.49"/>
    <n v="1"/>
    <s v="Completed"/>
    <x v="19"/>
    <x v="0"/>
    <m/>
    <m/>
    <m/>
    <m/>
    <m/>
    <n v="0"/>
    <n v="0"/>
    <n v="0"/>
    <n v="212.49"/>
  </r>
  <r>
    <s v="01/20/2024"/>
    <s v="GA"/>
    <s v="EARLYBIRD"/>
    <s v="Spotify"/>
    <n v="187.49"/>
    <n v="1"/>
    <s v="Completed"/>
    <x v="19"/>
    <x v="3"/>
    <m/>
    <m/>
    <m/>
    <m/>
    <m/>
    <n v="0"/>
    <n v="0"/>
    <n v="0"/>
    <n v="187.49"/>
  </r>
  <r>
    <s v="01/20/2024"/>
    <s v="VIP"/>
    <s v="EARLYBIRD"/>
    <s v="Instagram"/>
    <n v="299.99"/>
    <n v="1"/>
    <s v="Completed"/>
    <x v="19"/>
    <x v="0"/>
    <m/>
    <m/>
    <m/>
    <m/>
    <m/>
    <n v="0"/>
    <n v="0"/>
    <n v="0"/>
    <n v="299.99"/>
  </r>
  <r>
    <s v="01/20/2024"/>
    <s v="GA"/>
    <s v="STUDENT24"/>
    <s v="Instagram"/>
    <n v="159.99"/>
    <n v="1"/>
    <s v="Completed"/>
    <x v="19"/>
    <x v="0"/>
    <m/>
    <m/>
    <m/>
    <m/>
    <m/>
    <n v="0"/>
    <n v="0"/>
    <n v="0"/>
    <n v="159.99"/>
  </r>
  <r>
    <s v="01/20/2024"/>
    <s v="GA"/>
    <s v="none"/>
    <s v="Spotify"/>
    <n v="199.99"/>
    <n v="2"/>
    <s v="Completed"/>
    <x v="19"/>
    <x v="3"/>
    <m/>
    <m/>
    <m/>
    <m/>
    <m/>
    <n v="0"/>
    <n v="0"/>
    <n v="0"/>
    <n v="399.98"/>
  </r>
  <r>
    <s v="01/20/2024"/>
    <s v="VIP"/>
    <s v="CAMPLIFE"/>
    <s v="TikTok"/>
    <n v="339.99"/>
    <n v="2"/>
    <s v="Completed"/>
    <x v="19"/>
    <x v="2"/>
    <s v="tiktok_promo"/>
    <n v="1399.2"/>
    <n v="65566"/>
    <n v="1272"/>
    <s v="TEX"/>
    <n v="1.9400298935423849E-2"/>
    <n v="1.1000000000000001"/>
    <n v="1.5723270440251573E-3"/>
    <n v="679.98"/>
  </r>
  <r>
    <s v="01/20/2024"/>
    <s v="GA"/>
    <s v="EARLYBIRD"/>
    <s v="Blog"/>
    <n v="149.99"/>
    <n v="1"/>
    <s v="Completed"/>
    <x v="19"/>
    <x v="1"/>
    <m/>
    <m/>
    <m/>
    <m/>
    <m/>
    <n v="0"/>
    <n v="0"/>
    <n v="0"/>
    <n v="149.99"/>
  </r>
  <r>
    <s v="01/20/2024"/>
    <s v="GA"/>
    <s v="none"/>
    <s v="Instagram"/>
    <n v="199.99"/>
    <n v="2"/>
    <s v="Completed"/>
    <x v="19"/>
    <x v="0"/>
    <m/>
    <m/>
    <m/>
    <m/>
    <m/>
    <n v="0"/>
    <n v="0"/>
    <n v="0"/>
    <n v="399.98"/>
  </r>
  <r>
    <s v="01/20/2024"/>
    <s v="GA"/>
    <s v="CAMPLIFE"/>
    <s v="TikTok"/>
    <n v="169.99"/>
    <n v="1"/>
    <s v="Completed"/>
    <x v="19"/>
    <x v="2"/>
    <s v="tiktok_promo"/>
    <n v="1399.2"/>
    <n v="65566"/>
    <n v="1272"/>
    <s v="TEX"/>
    <n v="1.9400298935423849E-2"/>
    <n v="1.1000000000000001"/>
    <n v="7.8616352201257866E-4"/>
    <n v="169.99"/>
  </r>
  <r>
    <s v="01/20/2024"/>
    <s v="GA"/>
    <s v="STUDENT24"/>
    <s v="TikTok"/>
    <n v="159.99"/>
    <n v="1"/>
    <s v="Completed"/>
    <x v="19"/>
    <x v="2"/>
    <s v="tiktok_promo"/>
    <n v="1399.2"/>
    <n v="65566"/>
    <n v="1272"/>
    <s v="TEX"/>
    <n v="1.9400298935423849E-2"/>
    <n v="1.1000000000000001"/>
    <n v="7.8616352201257866E-4"/>
    <n v="159.99"/>
  </r>
  <r>
    <s v="01/20/2024"/>
    <s v="GA"/>
    <m/>
    <s v="TikTok"/>
    <n v="199.99"/>
    <n v="1"/>
    <s v="Completed"/>
    <x v="19"/>
    <x v="2"/>
    <s v="tiktok_promo"/>
    <n v="1399.2"/>
    <n v="65566"/>
    <n v="1272"/>
    <s v="TEX"/>
    <n v="1.9400298935423849E-2"/>
    <n v="1.1000000000000001"/>
    <n v="7.8616352201257866E-4"/>
    <n v="199.99"/>
  </r>
  <r>
    <s v="01/20/2024"/>
    <s v="GA"/>
    <m/>
    <s v="Blog"/>
    <n v="199.99"/>
    <n v="1"/>
    <s v="Completed"/>
    <x v="19"/>
    <x v="1"/>
    <m/>
    <m/>
    <m/>
    <m/>
    <m/>
    <n v="0"/>
    <n v="0"/>
    <n v="0"/>
    <n v="199.99"/>
  </r>
  <r>
    <s v="01/20/2024"/>
    <s v="GA"/>
    <s v="VIBES24"/>
    <s v="TikTok"/>
    <n v="212.49"/>
    <n v="1"/>
    <s v="Completed"/>
    <x v="19"/>
    <x v="2"/>
    <s v="tiktok_promo"/>
    <n v="1399.2"/>
    <n v="65566"/>
    <n v="1272"/>
    <s v="TEX"/>
    <n v="1.9400298935423849E-2"/>
    <n v="1.1000000000000001"/>
    <n v="7.8616352201257866E-4"/>
    <n v="212.49"/>
  </r>
  <r>
    <s v="01/20/2024"/>
    <s v="GA"/>
    <s v="EARLYBIRD"/>
    <s v="Spotify"/>
    <n v="187.49"/>
    <n v="3"/>
    <s v="Completed"/>
    <x v="19"/>
    <x v="3"/>
    <m/>
    <m/>
    <m/>
    <m/>
    <m/>
    <n v="0"/>
    <n v="0"/>
    <n v="0"/>
    <n v="562.47"/>
  </r>
  <r>
    <s v="01/20/2024"/>
    <s v="GA"/>
    <s v="SOUNDCLUB"/>
    <s v="TikTok"/>
    <n v="224.99"/>
    <n v="3"/>
    <s v="Completed"/>
    <x v="19"/>
    <x v="2"/>
    <s v="tiktok_promo"/>
    <n v="1399.2"/>
    <n v="65566"/>
    <n v="1272"/>
    <s v="TEX"/>
    <n v="1.9400298935423849E-2"/>
    <n v="1.1000000000000001"/>
    <n v="2.3584905660377358E-3"/>
    <n v="674.97"/>
  </r>
  <r>
    <s v="01/20/2024"/>
    <s v="GA"/>
    <s v="EARLYBIRD"/>
    <s v="Blog"/>
    <n v="149.99"/>
    <n v="1"/>
    <s v="Completed"/>
    <x v="19"/>
    <x v="1"/>
    <m/>
    <m/>
    <m/>
    <m/>
    <m/>
    <n v="0"/>
    <n v="0"/>
    <n v="0"/>
    <n v="149.99"/>
  </r>
  <r>
    <s v="01/20/2024"/>
    <s v="GA"/>
    <s v="CAMPLIFE"/>
    <s v="Instagram"/>
    <n v="169.99"/>
    <n v="1"/>
    <s v="Completed"/>
    <x v="19"/>
    <x v="0"/>
    <m/>
    <m/>
    <m/>
    <m/>
    <m/>
    <n v="0"/>
    <n v="0"/>
    <n v="0"/>
    <n v="169.99"/>
  </r>
  <r>
    <s v="01/20/2024"/>
    <s v="GA"/>
    <s v="EARLYBIRD"/>
    <s v="Instagram"/>
    <n v="149.99"/>
    <n v="2"/>
    <s v="Completed"/>
    <x v="19"/>
    <x v="0"/>
    <m/>
    <m/>
    <m/>
    <m/>
    <m/>
    <n v="0"/>
    <n v="0"/>
    <n v="0"/>
    <n v="299.98"/>
  </r>
  <r>
    <s v="01/20/2024"/>
    <s v="GA"/>
    <s v="EARLYBIRD"/>
    <s v="Instagram"/>
    <n v="149.99"/>
    <n v="2"/>
    <s v="Completed"/>
    <x v="19"/>
    <x v="0"/>
    <m/>
    <m/>
    <m/>
    <m/>
    <m/>
    <n v="0"/>
    <n v="0"/>
    <n v="0"/>
    <n v="299.98"/>
  </r>
  <r>
    <s v="01/20/2024"/>
    <s v="GA"/>
    <s v="EARLYBIRD"/>
    <s v="TikTok"/>
    <n v="149.99"/>
    <n v="1"/>
    <s v="Completed"/>
    <x v="19"/>
    <x v="2"/>
    <s v="tiktok_promo"/>
    <n v="1399.2"/>
    <n v="65566"/>
    <n v="1272"/>
    <s v="TEX"/>
    <n v="1.9400298935423849E-2"/>
    <n v="1.1000000000000001"/>
    <n v="7.8616352201257866E-4"/>
    <n v="149.99"/>
  </r>
  <r>
    <s v="01/20/2024"/>
    <s v="GA"/>
    <s v="none"/>
    <s v="Spotify"/>
    <n v="199.99"/>
    <n v="1"/>
    <s v="Completed"/>
    <x v="19"/>
    <x v="3"/>
    <m/>
    <m/>
    <m/>
    <m/>
    <m/>
    <n v="0"/>
    <n v="0"/>
    <n v="0"/>
    <n v="199.99"/>
  </r>
  <r>
    <s v="01/20/2024"/>
    <m/>
    <s v="EARLYBIRD"/>
    <s v="TikTok"/>
    <n v="149.99"/>
    <n v="1"/>
    <s v="Completed"/>
    <x v="19"/>
    <x v="2"/>
    <s v="tiktok_promo"/>
    <n v="1399.2"/>
    <n v="65566"/>
    <n v="1272"/>
    <s v="TEX"/>
    <n v="1.9400298935423849E-2"/>
    <n v="1.1000000000000001"/>
    <n v="7.8616352201257866E-4"/>
    <n v="149.99"/>
  </r>
  <r>
    <s v="01/20/2024"/>
    <s v="GA"/>
    <s v="VIBES24"/>
    <s v="TikTok"/>
    <n v="169.99"/>
    <n v="1"/>
    <s v="Completed"/>
    <x v="19"/>
    <x v="2"/>
    <s v="tiktok_promo"/>
    <n v="1399.2"/>
    <n v="65566"/>
    <n v="1272"/>
    <s v="TEX"/>
    <n v="1.9400298935423849E-2"/>
    <n v="1.1000000000000001"/>
    <n v="7.8616352201257866E-4"/>
    <n v="169.99"/>
  </r>
  <r>
    <s v="01/20/2024"/>
    <m/>
    <s v="VIBES24"/>
    <s v="Instagram"/>
    <n v="169.99"/>
    <n v="2"/>
    <s v="Completed"/>
    <x v="19"/>
    <x v="0"/>
    <m/>
    <m/>
    <m/>
    <m/>
    <m/>
    <n v="0"/>
    <n v="0"/>
    <n v="0"/>
    <n v="339.98"/>
  </r>
  <r>
    <s v="01/20/2024"/>
    <s v="GA"/>
    <s v="VIBES24"/>
    <s v="Blog"/>
    <n v="169.99"/>
    <n v="1"/>
    <s v="Completed"/>
    <x v="19"/>
    <x v="1"/>
    <m/>
    <m/>
    <m/>
    <m/>
    <m/>
    <n v="0"/>
    <n v="0"/>
    <n v="0"/>
    <n v="169.99"/>
  </r>
  <r>
    <s v="01/20/2024"/>
    <s v="GA"/>
    <s v="EARLYBIRD"/>
    <s v="TikTok"/>
    <n v="149.99"/>
    <n v="1"/>
    <s v="Completed"/>
    <x v="19"/>
    <x v="2"/>
    <s v="tiktok_promo"/>
    <n v="1399.2"/>
    <n v="65566"/>
    <n v="1272"/>
    <s v="TEX"/>
    <n v="1.9400298935423849E-2"/>
    <n v="1.1000000000000001"/>
    <n v="7.8616352201257866E-4"/>
    <n v="149.99"/>
  </r>
  <r>
    <s v="01/20/2024"/>
    <s v="GA"/>
    <s v="CAMPLIFE"/>
    <s v="Spotify"/>
    <n v="212.49"/>
    <n v="1"/>
    <s v="Completed"/>
    <x v="19"/>
    <x v="3"/>
    <m/>
    <m/>
    <m/>
    <m/>
    <m/>
    <n v="0"/>
    <n v="0"/>
    <n v="0"/>
    <n v="212.49"/>
  </r>
  <r>
    <s v="01/20/2024"/>
    <m/>
    <s v="EARLYBIRD"/>
    <s v="TikTok"/>
    <n v="149.99"/>
    <n v="1"/>
    <s v="Completed"/>
    <x v="19"/>
    <x v="2"/>
    <s v="tiktok_promo"/>
    <n v="1399.2"/>
    <n v="65566"/>
    <n v="1272"/>
    <s v="TEX"/>
    <n v="1.9400298935423849E-2"/>
    <n v="1.1000000000000001"/>
    <n v="7.8616352201257866E-4"/>
    <n v="149.99"/>
  </r>
  <r>
    <s v="01/20/2024"/>
    <s v="VIP"/>
    <s v="SOUNDCLUB"/>
    <s v="Instagram"/>
    <n v="359.99"/>
    <n v="1"/>
    <s v="Completed"/>
    <x v="19"/>
    <x v="0"/>
    <m/>
    <m/>
    <m/>
    <m/>
    <m/>
    <n v="0"/>
    <n v="0"/>
    <n v="0"/>
    <n v="359.99"/>
  </r>
  <r>
    <s v="01/20/2024"/>
    <m/>
    <s v="CAMPLIFE"/>
    <s v="Spotify"/>
    <n v="169.99"/>
    <n v="1"/>
    <s v="Completed"/>
    <x v="19"/>
    <x v="3"/>
    <m/>
    <m/>
    <m/>
    <m/>
    <m/>
    <n v="0"/>
    <n v="0"/>
    <n v="0"/>
    <n v="169.99"/>
  </r>
  <r>
    <s v="01/20/2024"/>
    <s v="GA"/>
    <s v="CAMPLIFE"/>
    <s v="Instagram"/>
    <n v="169.99"/>
    <n v="1"/>
    <s v="Completed"/>
    <x v="19"/>
    <x v="0"/>
    <m/>
    <m/>
    <m/>
    <m/>
    <m/>
    <n v="0"/>
    <n v="0"/>
    <n v="0"/>
    <n v="169.99"/>
  </r>
  <r>
    <s v="01/20/2024"/>
    <s v="GA"/>
    <s v="EARLYBIRD"/>
    <s v="Spotify"/>
    <n v="149.99"/>
    <n v="1"/>
    <s v="Completed"/>
    <x v="19"/>
    <x v="3"/>
    <m/>
    <m/>
    <m/>
    <m/>
    <m/>
    <n v="0"/>
    <n v="0"/>
    <n v="0"/>
    <n v="149.99"/>
  </r>
  <r>
    <s v="01/20/2024"/>
    <s v="GA"/>
    <s v="EARLYBIRD"/>
    <s v="Instagram"/>
    <n v="149.99"/>
    <n v="1"/>
    <s v="Completed"/>
    <x v="19"/>
    <x v="0"/>
    <m/>
    <m/>
    <m/>
    <m/>
    <m/>
    <n v="0"/>
    <n v="0"/>
    <n v="0"/>
    <n v="149.99"/>
  </r>
  <r>
    <s v="01/20/2024"/>
    <s v="GA"/>
    <s v="STUDENT24"/>
    <s v="TikTok"/>
    <n v="159.99"/>
    <n v="2"/>
    <s v="Completed"/>
    <x v="19"/>
    <x v="2"/>
    <s v="tiktok_promo"/>
    <n v="1399.2"/>
    <n v="65566"/>
    <n v="1272"/>
    <s v="TEX"/>
    <n v="1.9400298935423849E-2"/>
    <n v="1.1000000000000001"/>
    <n v="1.5723270440251573E-3"/>
    <n v="319.98"/>
  </r>
  <r>
    <s v="01/20/2024"/>
    <s v="GA"/>
    <s v="STUDENT24"/>
    <s v="TikTok"/>
    <n v="159.99"/>
    <n v="4"/>
    <s v="Completed"/>
    <x v="19"/>
    <x v="2"/>
    <s v="tiktok_promo"/>
    <n v="1399.2"/>
    <n v="65566"/>
    <n v="1272"/>
    <s v="TEX"/>
    <n v="1.9400298935423849E-2"/>
    <n v="1.1000000000000001"/>
    <n v="3.1446540880503146E-3"/>
    <n v="639.96"/>
  </r>
  <r>
    <s v="01/20/2024"/>
    <s v="GA"/>
    <m/>
    <s v="TikTok"/>
    <n v="199.99"/>
    <n v="1"/>
    <s v="Completed"/>
    <x v="19"/>
    <x v="2"/>
    <s v="tiktok_promo"/>
    <n v="1399.2"/>
    <n v="65566"/>
    <n v="1272"/>
    <s v="TEX"/>
    <n v="1.9400298935423849E-2"/>
    <n v="1.1000000000000001"/>
    <n v="7.8616352201257866E-4"/>
    <n v="199.99"/>
  </r>
  <r>
    <s v="01/20/2024"/>
    <s v="GA"/>
    <s v="CAMPLIFE"/>
    <s v="Instagram"/>
    <n v="169.99"/>
    <n v="1"/>
    <s v="Completed"/>
    <x v="19"/>
    <x v="0"/>
    <m/>
    <m/>
    <m/>
    <m/>
    <m/>
    <n v="0"/>
    <n v="0"/>
    <n v="0"/>
    <n v="169.99"/>
  </r>
  <r>
    <s v="01/20/2024"/>
    <m/>
    <s v="SOUNDCLUB"/>
    <s v="Blog"/>
    <n v="179.99"/>
    <n v="1"/>
    <s v="Completed"/>
    <x v="19"/>
    <x v="1"/>
    <m/>
    <m/>
    <m/>
    <m/>
    <m/>
    <n v="0"/>
    <n v="0"/>
    <n v="0"/>
    <n v="179.99"/>
  </r>
  <r>
    <s v="01/20/2024"/>
    <s v="VIP"/>
    <s v="EARLYBIRD"/>
    <s v="TikTok"/>
    <n v="299.99"/>
    <n v="1"/>
    <s v="Completed"/>
    <x v="19"/>
    <x v="2"/>
    <s v="tiktok_promo"/>
    <n v="1399.2"/>
    <n v="65566"/>
    <n v="1272"/>
    <s v="TEX"/>
    <n v="1.9400298935423849E-2"/>
    <n v="1.1000000000000001"/>
    <n v="7.8616352201257866E-4"/>
    <n v="299.99"/>
  </r>
  <r>
    <s v="01/20/2024"/>
    <s v="GA"/>
    <s v="VIBES24"/>
    <s v="TikTok"/>
    <n v="169.99"/>
    <n v="3"/>
    <s v="Completed"/>
    <x v="19"/>
    <x v="2"/>
    <s v="tiktok_promo"/>
    <n v="1399.2"/>
    <n v="65566"/>
    <n v="1272"/>
    <s v="TEX"/>
    <n v="1.9400298935423849E-2"/>
    <n v="1.1000000000000001"/>
    <n v="2.3584905660377358E-3"/>
    <n v="509.97"/>
  </r>
  <r>
    <s v="01/20/2024"/>
    <s v="GA"/>
    <m/>
    <s v="TikTok"/>
    <n v="199.99"/>
    <n v="2"/>
    <s v="Completed"/>
    <x v="19"/>
    <x v="2"/>
    <s v="tiktok_promo"/>
    <n v="1399.2"/>
    <n v="65566"/>
    <n v="1272"/>
    <s v="TEX"/>
    <n v="1.9400298935423849E-2"/>
    <n v="1.1000000000000001"/>
    <n v="1.5723270440251573E-3"/>
    <n v="399.98"/>
  </r>
  <r>
    <s v="01/20/2024"/>
    <s v="GA"/>
    <s v="EARLYBIRD"/>
    <s v="Instagram"/>
    <n v="149.99"/>
    <n v="4"/>
    <s v="Completed"/>
    <x v="19"/>
    <x v="0"/>
    <m/>
    <m/>
    <m/>
    <m/>
    <m/>
    <n v="0"/>
    <n v="0"/>
    <n v="0"/>
    <n v="599.96"/>
  </r>
  <r>
    <s v="01/20/2024"/>
    <s v="GA"/>
    <s v="STUDENT24"/>
    <s v="Blog"/>
    <n v="159.99"/>
    <n v="1"/>
    <s v="Completed"/>
    <x v="19"/>
    <x v="1"/>
    <m/>
    <m/>
    <m/>
    <m/>
    <m/>
    <n v="0"/>
    <n v="0"/>
    <n v="0"/>
    <n v="159.99"/>
  </r>
  <r>
    <s v="01/20/2024"/>
    <s v="GA"/>
    <s v="STUDENT24"/>
    <s v="Instagram"/>
    <n v="159.99"/>
    <n v="1"/>
    <s v="Completed"/>
    <x v="19"/>
    <x v="0"/>
    <m/>
    <m/>
    <m/>
    <m/>
    <m/>
    <n v="0"/>
    <n v="0"/>
    <n v="0"/>
    <n v="159.99"/>
  </r>
  <r>
    <s v="01/20/2024"/>
    <s v="GA"/>
    <s v="EARLYBIRD"/>
    <s v="Blog"/>
    <n v="149.99"/>
    <n v="1"/>
    <s v="Completed"/>
    <x v="19"/>
    <x v="1"/>
    <m/>
    <m/>
    <m/>
    <m/>
    <m/>
    <n v="0"/>
    <n v="0"/>
    <n v="0"/>
    <n v="149.99"/>
  </r>
  <r>
    <s v="01/20/2024"/>
    <s v="GA"/>
    <s v="EARLYBIRD"/>
    <s v="Blog"/>
    <n v="149.99"/>
    <n v="2"/>
    <s v="Completed"/>
    <x v="19"/>
    <x v="1"/>
    <m/>
    <m/>
    <m/>
    <m/>
    <m/>
    <n v="0"/>
    <n v="0"/>
    <n v="0"/>
    <n v="299.98"/>
  </r>
  <r>
    <s v="01/20/2024"/>
    <s v="GA"/>
    <s v="STUDENT24"/>
    <s v="Instagram"/>
    <n v="159.99"/>
    <n v="4"/>
    <s v="Completed"/>
    <x v="19"/>
    <x v="0"/>
    <m/>
    <m/>
    <m/>
    <m/>
    <m/>
    <n v="0"/>
    <n v="0"/>
    <n v="0"/>
    <n v="639.96"/>
  </r>
  <r>
    <s v="01/20/2024"/>
    <s v="GA"/>
    <m/>
    <s v="Instagram"/>
    <n v="199.99"/>
    <n v="2"/>
    <s v="Completed"/>
    <x v="19"/>
    <x v="0"/>
    <m/>
    <m/>
    <m/>
    <m/>
    <m/>
    <n v="0"/>
    <n v="0"/>
    <n v="0"/>
    <n v="399.98"/>
  </r>
  <r>
    <s v="01/20/2024"/>
    <s v="GA"/>
    <m/>
    <s v="Spotify"/>
    <n v="199.99"/>
    <n v="2"/>
    <s v="Completed"/>
    <x v="19"/>
    <x v="3"/>
    <m/>
    <m/>
    <m/>
    <m/>
    <m/>
    <n v="0"/>
    <n v="0"/>
    <n v="0"/>
    <n v="399.98"/>
  </r>
  <r>
    <s v="01/20/2024"/>
    <s v="GA"/>
    <s v="EARLYBIRD"/>
    <s v="Spotify"/>
    <n v="149.99"/>
    <n v="2"/>
    <s v="Completed"/>
    <x v="19"/>
    <x v="3"/>
    <m/>
    <m/>
    <m/>
    <m/>
    <m/>
    <n v="0"/>
    <n v="0"/>
    <n v="0"/>
    <n v="299.98"/>
  </r>
  <r>
    <s v="01/20/2024"/>
    <s v="GA"/>
    <s v="SOUNDCLUB"/>
    <s v="TikTok"/>
    <n v="179.99"/>
    <n v="2"/>
    <s v="Completed"/>
    <x v="19"/>
    <x v="2"/>
    <s v="tiktok_promo"/>
    <n v="1399.2"/>
    <n v="65566"/>
    <n v="1272"/>
    <s v="TEX"/>
    <n v="1.9400298935423849E-2"/>
    <n v="1.1000000000000001"/>
    <n v="1.5723270440251573E-3"/>
    <n v="359.98"/>
  </r>
  <r>
    <s v="01/20/2024"/>
    <s v="GA"/>
    <s v="none"/>
    <s v="TikTok"/>
    <n v="199.99"/>
    <n v="1"/>
    <s v="Completed"/>
    <x v="19"/>
    <x v="2"/>
    <s v="tiktok_promo"/>
    <n v="1399.2"/>
    <n v="65566"/>
    <n v="1272"/>
    <s v="TEX"/>
    <n v="1.9400298935423849E-2"/>
    <n v="1.1000000000000001"/>
    <n v="7.8616352201257866E-4"/>
    <n v="199.99"/>
  </r>
  <r>
    <s v="01/20/2024"/>
    <s v="GA"/>
    <s v="EARLYBIRD"/>
    <s v="Blog"/>
    <n v="149.99"/>
    <n v="4"/>
    <s v="Completed"/>
    <x v="19"/>
    <x v="1"/>
    <m/>
    <m/>
    <m/>
    <m/>
    <m/>
    <n v="0"/>
    <n v="0"/>
    <n v="0"/>
    <n v="599.96"/>
  </r>
  <r>
    <s v="01/20/2024"/>
    <s v="GA"/>
    <s v="STUDENT24"/>
    <s v="Instagram"/>
    <n v="199.99"/>
    <n v="3"/>
    <s v="Completed"/>
    <x v="19"/>
    <x v="0"/>
    <m/>
    <m/>
    <m/>
    <m/>
    <m/>
    <n v="0"/>
    <n v="0"/>
    <n v="0"/>
    <n v="599.97"/>
  </r>
  <r>
    <s v="01/20/2024"/>
    <s v="GA"/>
    <s v="CAMPLIFE"/>
    <s v="Instagram"/>
    <n v="169.99"/>
    <n v="1"/>
    <s v="Completed"/>
    <x v="19"/>
    <x v="0"/>
    <m/>
    <m/>
    <m/>
    <m/>
    <m/>
    <n v="0"/>
    <n v="0"/>
    <n v="0"/>
    <n v="169.99"/>
  </r>
  <r>
    <s v="01/20/2024"/>
    <s v="GA"/>
    <s v="none"/>
    <s v="Spotify"/>
    <n v="199.99"/>
    <n v="1"/>
    <s v="Completed"/>
    <x v="19"/>
    <x v="3"/>
    <m/>
    <m/>
    <m/>
    <m/>
    <m/>
    <n v="0"/>
    <n v="0"/>
    <n v="0"/>
    <n v="199.99"/>
  </r>
  <r>
    <s v="01/20/2024"/>
    <s v="GA"/>
    <s v="STUDENT24"/>
    <s v="Instagram"/>
    <n v="199.99"/>
    <n v="1"/>
    <s v="Completed"/>
    <x v="19"/>
    <x v="0"/>
    <m/>
    <m/>
    <m/>
    <m/>
    <m/>
    <n v="0"/>
    <n v="0"/>
    <n v="0"/>
    <n v="199.99"/>
  </r>
  <r>
    <s v="01/20/2024"/>
    <s v="GA"/>
    <s v="STUDENT24"/>
    <s v="Instagram"/>
    <n v="159.99"/>
    <n v="2"/>
    <s v="Completed"/>
    <x v="19"/>
    <x v="0"/>
    <m/>
    <m/>
    <m/>
    <m/>
    <m/>
    <n v="0"/>
    <n v="0"/>
    <n v="0"/>
    <n v="319.98"/>
  </r>
  <r>
    <s v="01/20/2024"/>
    <s v="GA"/>
    <s v="none"/>
    <s v="Instagram"/>
    <n v="249.99"/>
    <n v="2"/>
    <s v="Completed"/>
    <x v="19"/>
    <x v="0"/>
    <m/>
    <m/>
    <m/>
    <m/>
    <m/>
    <n v="0"/>
    <n v="0"/>
    <n v="0"/>
    <n v="499.98"/>
  </r>
  <r>
    <s v="01/20/2024"/>
    <s v="GA"/>
    <s v="SOUNDCLUB"/>
    <s v="Instagram"/>
    <n v="179.99"/>
    <n v="2"/>
    <s v="Completed"/>
    <x v="19"/>
    <x v="0"/>
    <m/>
    <m/>
    <m/>
    <m/>
    <m/>
    <n v="0"/>
    <n v="0"/>
    <n v="0"/>
    <n v="359.98"/>
  </r>
  <r>
    <s v="01/20/2024"/>
    <s v="GA"/>
    <s v="CAMPLIFE"/>
    <s v="Spotify"/>
    <n v="212.49"/>
    <n v="1"/>
    <s v="Completed"/>
    <x v="19"/>
    <x v="3"/>
    <m/>
    <m/>
    <m/>
    <m/>
    <m/>
    <n v="0"/>
    <n v="0"/>
    <n v="0"/>
    <n v="212.49"/>
  </r>
  <r>
    <s v="01/20/2024"/>
    <s v="GA"/>
    <m/>
    <s v="Instagram"/>
    <n v="199.99"/>
    <n v="1"/>
    <s v="Completed"/>
    <x v="19"/>
    <x v="0"/>
    <m/>
    <m/>
    <m/>
    <m/>
    <m/>
    <n v="0"/>
    <n v="0"/>
    <n v="0"/>
    <n v="199.99"/>
  </r>
  <r>
    <s v="01/20/2024"/>
    <s v="GA"/>
    <s v="EARLYBIRD"/>
    <s v="Blog"/>
    <n v="149.99"/>
    <n v="2"/>
    <s v="Completed"/>
    <x v="19"/>
    <x v="1"/>
    <m/>
    <m/>
    <m/>
    <m/>
    <m/>
    <n v="0"/>
    <n v="0"/>
    <n v="0"/>
    <n v="299.98"/>
  </r>
  <r>
    <s v="01/20/2024"/>
    <s v="GA"/>
    <s v="VIBES24"/>
    <s v="Blog"/>
    <n v="169.99"/>
    <n v="1"/>
    <s v="Completed"/>
    <x v="19"/>
    <x v="1"/>
    <m/>
    <m/>
    <m/>
    <m/>
    <m/>
    <n v="0"/>
    <n v="0"/>
    <n v="0"/>
    <n v="169.99"/>
  </r>
  <r>
    <s v="01/20/2024"/>
    <s v="GA"/>
    <s v="CAMPLIFE"/>
    <s v="Instagram"/>
    <n v="169.99"/>
    <n v="1"/>
    <s v="Completed"/>
    <x v="19"/>
    <x v="0"/>
    <m/>
    <m/>
    <m/>
    <m/>
    <m/>
    <n v="0"/>
    <n v="0"/>
    <n v="0"/>
    <n v="169.99"/>
  </r>
  <r>
    <s v="01/20/2024"/>
    <s v="GA"/>
    <s v="VIBES24"/>
    <s v="TikTok"/>
    <n v="212.49"/>
    <n v="2"/>
    <s v="Completed"/>
    <x v="19"/>
    <x v="2"/>
    <s v="tiktok_promo"/>
    <n v="1399.2"/>
    <n v="65566"/>
    <n v="1272"/>
    <s v="TEX"/>
    <n v="1.9400298935423849E-2"/>
    <n v="1.1000000000000001"/>
    <n v="1.5723270440251573E-3"/>
    <n v="424.98"/>
  </r>
  <r>
    <s v="01/20/2024"/>
    <s v="GA"/>
    <s v="EARLYBIRD"/>
    <s v="Blog"/>
    <n v="149.99"/>
    <n v="1"/>
    <s v="Completed"/>
    <x v="19"/>
    <x v="1"/>
    <m/>
    <m/>
    <m/>
    <m/>
    <m/>
    <n v="0"/>
    <n v="0"/>
    <n v="0"/>
    <n v="149.99"/>
  </r>
  <r>
    <s v="01/20/2024"/>
    <s v="GA"/>
    <s v="SOUNDCLUB"/>
    <s v="TikTok"/>
    <n v="179.99"/>
    <n v="2"/>
    <s v="Completed"/>
    <x v="19"/>
    <x v="2"/>
    <s v="tiktok_promo"/>
    <n v="1399.2"/>
    <n v="65566"/>
    <n v="1272"/>
    <s v="TEX"/>
    <n v="1.9400298935423849E-2"/>
    <n v="1.1000000000000001"/>
    <n v="1.5723270440251573E-3"/>
    <n v="359.98"/>
  </r>
  <r>
    <s v="01/20/2024"/>
    <s v="GA"/>
    <s v="EARLYBIRD"/>
    <s v="Instagram"/>
    <n v="149.99"/>
    <n v="2"/>
    <s v="Completed"/>
    <x v="19"/>
    <x v="0"/>
    <m/>
    <m/>
    <m/>
    <m/>
    <m/>
    <n v="0"/>
    <n v="0"/>
    <n v="0"/>
    <n v="299.98"/>
  </r>
  <r>
    <s v="01/20/2024"/>
    <s v="GA"/>
    <s v="SOUNDCLUB"/>
    <s v="TikTok"/>
    <n v="179.99"/>
    <n v="1"/>
    <s v="Completed"/>
    <x v="19"/>
    <x v="2"/>
    <s v="tiktok_promo"/>
    <n v="1399.2"/>
    <n v="65566"/>
    <n v="1272"/>
    <s v="TEX"/>
    <n v="1.9400298935423849E-2"/>
    <n v="1.1000000000000001"/>
    <n v="7.8616352201257866E-4"/>
    <n v="179.99"/>
  </r>
  <r>
    <s v="01/20/2024"/>
    <s v="GA"/>
    <s v="EARLYBIRD"/>
    <s v="Instagram"/>
    <n v="187.49"/>
    <n v="1"/>
    <s v="Completed"/>
    <x v="19"/>
    <x v="0"/>
    <m/>
    <m/>
    <m/>
    <m/>
    <m/>
    <n v="0"/>
    <n v="0"/>
    <n v="0"/>
    <n v="187.49"/>
  </r>
  <r>
    <s v="01/20/2024"/>
    <s v="GA"/>
    <s v="CAMPLIFE"/>
    <s v="Blog"/>
    <n v="169.99"/>
    <n v="2"/>
    <s v="Completed"/>
    <x v="19"/>
    <x v="1"/>
    <m/>
    <m/>
    <m/>
    <m/>
    <m/>
    <n v="0"/>
    <n v="0"/>
    <n v="0"/>
    <n v="339.98"/>
  </r>
  <r>
    <s v="01/20/2024"/>
    <s v="GA"/>
    <s v="EARLYBIRD"/>
    <s v="Blog"/>
    <n v="149.99"/>
    <n v="1"/>
    <s v="Completed"/>
    <x v="19"/>
    <x v="1"/>
    <m/>
    <m/>
    <m/>
    <m/>
    <m/>
    <n v="0"/>
    <n v="0"/>
    <n v="0"/>
    <n v="149.99"/>
  </r>
  <r>
    <s v="01/20/2024"/>
    <s v="GA"/>
    <s v="STUDENT24"/>
    <s v="TikTok"/>
    <n v="159.99"/>
    <n v="1"/>
    <s v="Completed"/>
    <x v="19"/>
    <x v="2"/>
    <s v="tiktok_promo"/>
    <n v="1399.2"/>
    <n v="65566"/>
    <n v="1272"/>
    <s v="TEX"/>
    <n v="1.9400298935423849E-2"/>
    <n v="1.1000000000000001"/>
    <n v="7.8616352201257866E-4"/>
    <n v="159.99"/>
  </r>
  <r>
    <s v="01/20/2024"/>
    <s v="GA"/>
    <s v="CAMPLIFE"/>
    <s v="TikTok"/>
    <n v="169.99"/>
    <n v="4"/>
    <s v="Completed"/>
    <x v="19"/>
    <x v="2"/>
    <s v="tiktok_promo"/>
    <n v="1399.2"/>
    <n v="65566"/>
    <n v="1272"/>
    <s v="TEX"/>
    <n v="1.9400298935423849E-2"/>
    <n v="1.1000000000000001"/>
    <n v="3.1446540880503146E-3"/>
    <n v="679.96"/>
  </r>
  <r>
    <s v="01/20/2024"/>
    <s v="GA"/>
    <s v="STUDENT24"/>
    <s v="Blog"/>
    <n v="159.99"/>
    <n v="2"/>
    <s v="Completed"/>
    <x v="19"/>
    <x v="1"/>
    <m/>
    <m/>
    <m/>
    <m/>
    <m/>
    <n v="0"/>
    <n v="0"/>
    <n v="0"/>
    <n v="319.98"/>
  </r>
  <r>
    <s v="01/20/2024"/>
    <s v="GA"/>
    <s v="STUDENT24"/>
    <s v="TikTok"/>
    <n v="159.99"/>
    <n v="2"/>
    <s v="Completed"/>
    <x v="19"/>
    <x v="2"/>
    <s v="tiktok_promo"/>
    <n v="1399.2"/>
    <n v="65566"/>
    <n v="1272"/>
    <s v="TEX"/>
    <n v="1.9400298935423849E-2"/>
    <n v="1.1000000000000001"/>
    <n v="1.5723270440251573E-3"/>
    <n v="319.98"/>
  </r>
  <r>
    <s v="01/20/2024"/>
    <s v="GA"/>
    <s v="STUDENT24"/>
    <s v="TikTok"/>
    <n v="159.99"/>
    <n v="1"/>
    <s v="Completed"/>
    <x v="19"/>
    <x v="2"/>
    <s v="tiktok_promo"/>
    <n v="1399.2"/>
    <n v="65566"/>
    <n v="1272"/>
    <s v="TEX"/>
    <n v="1.9400298935423849E-2"/>
    <n v="1.1000000000000001"/>
    <n v="7.8616352201257866E-4"/>
    <n v="159.99"/>
  </r>
  <r>
    <s v="01/20/2024"/>
    <s v="GA"/>
    <s v="SOUNDCLUB"/>
    <s v="Spotify"/>
    <n v="179.99"/>
    <n v="1"/>
    <s v="Completed"/>
    <x v="19"/>
    <x v="3"/>
    <m/>
    <m/>
    <m/>
    <m/>
    <m/>
    <n v="0"/>
    <n v="0"/>
    <n v="0"/>
    <n v="179.99"/>
  </r>
  <r>
    <s v="01/20/2024"/>
    <s v="GA"/>
    <s v="STUDENT24"/>
    <s v="Blog"/>
    <n v="199.99"/>
    <n v="2"/>
    <s v="Completed"/>
    <x v="19"/>
    <x v="1"/>
    <m/>
    <m/>
    <m/>
    <m/>
    <m/>
    <n v="0"/>
    <n v="0"/>
    <n v="0"/>
    <n v="399.98"/>
  </r>
  <r>
    <s v="01/20/2024"/>
    <s v="VIP"/>
    <s v="EARLYBIRD"/>
    <s v="TikTok"/>
    <n v="299.99"/>
    <n v="1"/>
    <s v="Completed"/>
    <x v="19"/>
    <x v="2"/>
    <s v="tiktok_promo"/>
    <n v="1399.2"/>
    <n v="65566"/>
    <n v="1272"/>
    <s v="TEX"/>
    <n v="1.9400298935423849E-2"/>
    <n v="1.1000000000000001"/>
    <n v="7.8616352201257866E-4"/>
    <n v="299.99"/>
  </r>
  <r>
    <s v="01/20/2024"/>
    <s v="GA"/>
    <s v="EARLYBIRD"/>
    <s v="TikTok"/>
    <n v="187.49"/>
    <n v="1"/>
    <s v="Completed"/>
    <x v="19"/>
    <x v="2"/>
    <s v="tiktok_promo"/>
    <n v="1399.2"/>
    <n v="65566"/>
    <n v="1272"/>
    <s v="TEX"/>
    <n v="1.9400298935423849E-2"/>
    <n v="1.1000000000000001"/>
    <n v="7.8616352201257866E-4"/>
    <n v="187.49"/>
  </r>
  <r>
    <s v="01/20/2024"/>
    <s v="GA"/>
    <m/>
    <s v="Blog"/>
    <n v="199.99"/>
    <n v="1"/>
    <s v="Completed"/>
    <x v="19"/>
    <x v="1"/>
    <m/>
    <m/>
    <m/>
    <m/>
    <m/>
    <n v="0"/>
    <n v="0"/>
    <n v="0"/>
    <n v="199.99"/>
  </r>
  <r>
    <s v="01/20/2024"/>
    <s v="GA"/>
    <s v="EARLYBIRD"/>
    <s v="Instagram"/>
    <n v="149.99"/>
    <n v="1"/>
    <s v="Completed"/>
    <x v="19"/>
    <x v="0"/>
    <m/>
    <m/>
    <m/>
    <m/>
    <m/>
    <n v="0"/>
    <n v="0"/>
    <n v="0"/>
    <n v="149.99"/>
  </r>
  <r>
    <s v="01/20/2024"/>
    <s v="GA"/>
    <s v="SOUNDCLUB"/>
    <s v="Instagram"/>
    <n v="179.99"/>
    <n v="2"/>
    <s v="Completed"/>
    <x v="19"/>
    <x v="0"/>
    <m/>
    <m/>
    <m/>
    <m/>
    <m/>
    <n v="0"/>
    <n v="0"/>
    <n v="0"/>
    <n v="359.98"/>
  </r>
  <r>
    <s v="01/20/2024"/>
    <s v="GA"/>
    <s v="CAMPLIFE"/>
    <s v="Instagram"/>
    <n v="169.99"/>
    <n v="1"/>
    <s v="Completed"/>
    <x v="19"/>
    <x v="0"/>
    <m/>
    <m/>
    <m/>
    <m/>
    <m/>
    <n v="0"/>
    <n v="0"/>
    <n v="0"/>
    <n v="169.99"/>
  </r>
  <r>
    <s v="01/20/2024"/>
    <s v="GA"/>
    <s v="VIBES24"/>
    <s v="TikTok"/>
    <n v="169.99"/>
    <n v="1"/>
    <s v="Completed"/>
    <x v="19"/>
    <x v="2"/>
    <s v="tiktok_promo"/>
    <n v="1399.2"/>
    <n v="65566"/>
    <n v="1272"/>
    <s v="TEX"/>
    <n v="1.9400298935423849E-2"/>
    <n v="1.1000000000000001"/>
    <n v="7.8616352201257866E-4"/>
    <n v="169.99"/>
  </r>
  <r>
    <s v="01/20/2024"/>
    <s v="GA"/>
    <s v="STUDENT24"/>
    <s v="Instagram"/>
    <n v="199.99"/>
    <n v="3"/>
    <s v="Completed"/>
    <x v="19"/>
    <x v="0"/>
    <m/>
    <m/>
    <m/>
    <m/>
    <m/>
    <n v="0"/>
    <n v="0"/>
    <n v="0"/>
    <n v="599.97"/>
  </r>
  <r>
    <s v="01/20/2024"/>
    <s v="GA"/>
    <s v="none"/>
    <s v="TikTok"/>
    <n v="199.99"/>
    <n v="1"/>
    <s v="Completed"/>
    <x v="19"/>
    <x v="2"/>
    <s v="tiktok_promo"/>
    <n v="1399.2"/>
    <n v="65566"/>
    <n v="1272"/>
    <s v="TEX"/>
    <n v="1.9400298935423849E-2"/>
    <n v="1.1000000000000001"/>
    <n v="7.8616352201257866E-4"/>
    <n v="199.99"/>
  </r>
  <r>
    <s v="01/20/2024"/>
    <s v="GA"/>
    <s v="VIBES24"/>
    <s v="Instagram"/>
    <n v="169.99"/>
    <n v="1"/>
    <s v="Completed"/>
    <x v="19"/>
    <x v="0"/>
    <m/>
    <m/>
    <m/>
    <m/>
    <m/>
    <n v="0"/>
    <n v="0"/>
    <n v="0"/>
    <n v="169.99"/>
  </r>
  <r>
    <s v="01/20/2024"/>
    <m/>
    <s v="CAMPLIFE"/>
    <s v="Instagram"/>
    <n v="169.99"/>
    <n v="2"/>
    <s v="Completed"/>
    <x v="19"/>
    <x v="0"/>
    <m/>
    <m/>
    <m/>
    <m/>
    <m/>
    <n v="0"/>
    <n v="0"/>
    <n v="0"/>
    <n v="339.98"/>
  </r>
  <r>
    <s v="01/20/2024"/>
    <s v="GA"/>
    <s v="CAMPLIFE"/>
    <s v="TikTok"/>
    <n v="212.49"/>
    <n v="2"/>
    <s v="Completed"/>
    <x v="19"/>
    <x v="2"/>
    <s v="tiktok_promo"/>
    <n v="1399.2"/>
    <n v="65566"/>
    <n v="1272"/>
    <s v="TEX"/>
    <n v="1.9400298935423849E-2"/>
    <n v="1.1000000000000001"/>
    <n v="1.5723270440251573E-3"/>
    <n v="424.98"/>
  </r>
  <r>
    <s v="01/20/2024"/>
    <s v="GA"/>
    <s v="VIBES24"/>
    <s v="TikTok"/>
    <n v="212.49"/>
    <n v="1"/>
    <s v="Completed"/>
    <x v="19"/>
    <x v="2"/>
    <s v="tiktok_promo"/>
    <n v="1399.2"/>
    <n v="65566"/>
    <n v="1272"/>
    <s v="TEX"/>
    <n v="1.9400298935423849E-2"/>
    <n v="1.1000000000000001"/>
    <n v="7.8616352201257866E-4"/>
    <n v="212.49"/>
  </r>
  <r>
    <s v="01/20/2024"/>
    <s v="GA"/>
    <s v="SOUNDCLUB"/>
    <s v="Spotify"/>
    <n v="179.99"/>
    <n v="3"/>
    <s v="Completed"/>
    <x v="19"/>
    <x v="3"/>
    <m/>
    <m/>
    <m/>
    <m/>
    <m/>
    <n v="0"/>
    <n v="0"/>
    <n v="0"/>
    <n v="539.97"/>
  </r>
  <r>
    <s v="01/20/2024"/>
    <s v="GA"/>
    <s v="CAMPLIFE"/>
    <s v="Spotify"/>
    <n v="169.99"/>
    <n v="1"/>
    <s v="Completed"/>
    <x v="19"/>
    <x v="3"/>
    <m/>
    <m/>
    <m/>
    <m/>
    <m/>
    <n v="0"/>
    <n v="0"/>
    <n v="0"/>
    <n v="169.99"/>
  </r>
  <r>
    <s v="01/20/2024"/>
    <s v="GA"/>
    <s v="STUDENT24"/>
    <s v="Instagram"/>
    <n v="159.99"/>
    <n v="1"/>
    <s v="Completed"/>
    <x v="19"/>
    <x v="0"/>
    <m/>
    <m/>
    <m/>
    <m/>
    <m/>
    <n v="0"/>
    <n v="0"/>
    <n v="0"/>
    <n v="159.99"/>
  </r>
  <r>
    <s v="01/20/2024"/>
    <s v="GA"/>
    <s v="EARLYBIRD"/>
    <s v="Blog"/>
    <n v="149.99"/>
    <n v="1"/>
    <s v="Completed"/>
    <x v="19"/>
    <x v="1"/>
    <m/>
    <m/>
    <m/>
    <m/>
    <m/>
    <n v="0"/>
    <n v="0"/>
    <n v="0"/>
    <n v="149.99"/>
  </r>
  <r>
    <s v="01/21/2024"/>
    <s v="GA"/>
    <s v="SOUNDCLUB"/>
    <s v="Instagram"/>
    <n v="224.99"/>
    <n v="1"/>
    <s v="Completed"/>
    <x v="20"/>
    <x v="0"/>
    <m/>
    <m/>
    <m/>
    <m/>
    <m/>
    <n v="0"/>
    <n v="0"/>
    <n v="0"/>
    <n v="224.99"/>
  </r>
  <r>
    <s v="01/21/2024"/>
    <s v="VIP"/>
    <s v="STUDENT24"/>
    <s v="TikTok"/>
    <n v="319.99"/>
    <n v="3"/>
    <s v="Completed"/>
    <x v="20"/>
    <x v="2"/>
    <m/>
    <m/>
    <m/>
    <m/>
    <m/>
    <n v="0"/>
    <n v="0"/>
    <n v="0"/>
    <n v="959.97"/>
  </r>
  <r>
    <s v="01/21/2024"/>
    <s v="GA"/>
    <s v="VIBES24"/>
    <s v="Instagram"/>
    <n v="169.99"/>
    <n v="2"/>
    <s v="Completed"/>
    <x v="20"/>
    <x v="0"/>
    <m/>
    <m/>
    <m/>
    <m/>
    <m/>
    <n v="0"/>
    <n v="0"/>
    <n v="0"/>
    <n v="339.98"/>
  </r>
  <r>
    <s v="01/21/2024"/>
    <s v="GA"/>
    <s v="STUDENT24"/>
    <s v="TikTok"/>
    <n v="159.99"/>
    <n v="1"/>
    <s v="Completed"/>
    <x v="20"/>
    <x v="2"/>
    <m/>
    <m/>
    <m/>
    <m/>
    <m/>
    <n v="0"/>
    <n v="0"/>
    <n v="0"/>
    <n v="159.99"/>
  </r>
  <r>
    <s v="01/21/2024"/>
    <s v="GA"/>
    <s v="VIBES24"/>
    <s v="TikTok"/>
    <n v="169.99"/>
    <n v="4"/>
    <s v="Completed"/>
    <x v="20"/>
    <x v="2"/>
    <m/>
    <m/>
    <m/>
    <m/>
    <m/>
    <n v="0"/>
    <n v="0"/>
    <n v="0"/>
    <n v="679.96"/>
  </r>
  <r>
    <s v="01/21/2024"/>
    <s v="GA"/>
    <s v="EARLYBIRD"/>
    <s v="Instagram"/>
    <n v="149.99"/>
    <n v="1"/>
    <s v="Completed"/>
    <x v="20"/>
    <x v="0"/>
    <m/>
    <m/>
    <m/>
    <m/>
    <m/>
    <n v="0"/>
    <n v="0"/>
    <n v="0"/>
    <n v="149.99"/>
  </r>
  <r>
    <s v="01/21/2024"/>
    <s v="GA"/>
    <s v="CAMPLIFE"/>
    <s v="Spotify"/>
    <n v="212.49"/>
    <n v="1"/>
    <s v="Completed"/>
    <x v="20"/>
    <x v="3"/>
    <m/>
    <m/>
    <m/>
    <m/>
    <m/>
    <n v="0"/>
    <n v="0"/>
    <n v="0"/>
    <n v="212.49"/>
  </r>
  <r>
    <s v="01/21/2024"/>
    <s v="GA"/>
    <s v="CAMPLIFE"/>
    <s v="Spotify"/>
    <n v="212.49"/>
    <n v="2"/>
    <s v="Completed"/>
    <x v="20"/>
    <x v="3"/>
    <m/>
    <m/>
    <m/>
    <m/>
    <m/>
    <n v="0"/>
    <n v="0"/>
    <n v="0"/>
    <n v="424.98"/>
  </r>
  <r>
    <s v="01/21/2024"/>
    <s v="GA"/>
    <s v="STUDENT24"/>
    <s v="TikTok"/>
    <n v="199.99"/>
    <n v="2"/>
    <s v="Completed"/>
    <x v="20"/>
    <x v="2"/>
    <m/>
    <m/>
    <m/>
    <m/>
    <m/>
    <n v="0"/>
    <n v="0"/>
    <n v="0"/>
    <n v="399.98"/>
  </r>
  <r>
    <s v="01/21/2024"/>
    <s v="GA"/>
    <m/>
    <s v="Instagram"/>
    <n v="249.99"/>
    <n v="3"/>
    <s v="Completed"/>
    <x v="20"/>
    <x v="0"/>
    <m/>
    <m/>
    <m/>
    <m/>
    <m/>
    <n v="0"/>
    <n v="0"/>
    <n v="0"/>
    <n v="749.97"/>
  </r>
  <r>
    <s v="01/21/2024"/>
    <s v="GA"/>
    <s v="VIBES24"/>
    <s v="Instagram"/>
    <n v="169.99"/>
    <n v="2"/>
    <s v="Completed"/>
    <x v="20"/>
    <x v="0"/>
    <m/>
    <m/>
    <m/>
    <m/>
    <m/>
    <n v="0"/>
    <n v="0"/>
    <n v="0"/>
    <n v="339.98"/>
  </r>
  <r>
    <s v="01/21/2024"/>
    <s v="GA"/>
    <s v="STUDENT24"/>
    <s v="Blog"/>
    <n v="159.99"/>
    <n v="1"/>
    <s v="Completed"/>
    <x v="20"/>
    <x v="1"/>
    <m/>
    <m/>
    <m/>
    <m/>
    <m/>
    <n v="0"/>
    <n v="0"/>
    <n v="0"/>
    <n v="159.99"/>
  </r>
  <r>
    <s v="01/21/2024"/>
    <s v="GA"/>
    <s v="EARLYBIRD"/>
    <s v="Blog"/>
    <n v="187.49"/>
    <n v="1"/>
    <s v="Completed"/>
    <x v="20"/>
    <x v="1"/>
    <m/>
    <m/>
    <m/>
    <m/>
    <m/>
    <n v="0"/>
    <n v="0"/>
    <n v="0"/>
    <n v="187.49"/>
  </r>
  <r>
    <s v="01/21/2024"/>
    <s v="GA"/>
    <s v="STUDENT24"/>
    <s v="Instagram"/>
    <n v="159.99"/>
    <n v="2"/>
    <s v="Completed"/>
    <x v="20"/>
    <x v="0"/>
    <m/>
    <m/>
    <m/>
    <m/>
    <m/>
    <n v="0"/>
    <n v="0"/>
    <n v="0"/>
    <n v="319.98"/>
  </r>
  <r>
    <s v="01/21/2024"/>
    <s v="GA"/>
    <s v="CAMPLIFE"/>
    <s v="Blog"/>
    <n v="212.49"/>
    <n v="3"/>
    <s v="Completed"/>
    <x v="20"/>
    <x v="1"/>
    <m/>
    <m/>
    <m/>
    <m/>
    <m/>
    <n v="0"/>
    <n v="0"/>
    <n v="0"/>
    <n v="637.47"/>
  </r>
  <r>
    <s v="01/21/2024"/>
    <s v="VIP"/>
    <s v="VIBES24"/>
    <s v="Spotify"/>
    <n v="339.99"/>
    <n v="1"/>
    <s v="Completed"/>
    <x v="20"/>
    <x v="3"/>
    <m/>
    <m/>
    <m/>
    <m/>
    <m/>
    <n v="0"/>
    <n v="0"/>
    <n v="0"/>
    <n v="339.99"/>
  </r>
  <r>
    <s v="01/21/2024"/>
    <s v="GA"/>
    <s v="EARLYBIRD"/>
    <s v="Instagram"/>
    <n v="149.99"/>
    <n v="3"/>
    <s v="Completed"/>
    <x v="20"/>
    <x v="0"/>
    <m/>
    <m/>
    <m/>
    <m/>
    <m/>
    <n v="0"/>
    <n v="0"/>
    <n v="0"/>
    <n v="449.97"/>
  </r>
  <r>
    <s v="01/21/2024"/>
    <s v="GA"/>
    <s v="VIBES24"/>
    <s v="TikTok"/>
    <n v="212.49"/>
    <n v="1"/>
    <s v="Completed"/>
    <x v="20"/>
    <x v="2"/>
    <m/>
    <m/>
    <m/>
    <m/>
    <m/>
    <n v="0"/>
    <n v="0"/>
    <n v="0"/>
    <n v="212.49"/>
  </r>
  <r>
    <s v="01/21/2024"/>
    <s v="GA"/>
    <s v="STUDENT24"/>
    <s v="Instagram"/>
    <n v="199.99"/>
    <n v="4"/>
    <s v="Completed"/>
    <x v="20"/>
    <x v="0"/>
    <m/>
    <m/>
    <m/>
    <m/>
    <m/>
    <n v="0"/>
    <n v="0"/>
    <n v="0"/>
    <n v="799.96"/>
  </r>
  <r>
    <s v="01/21/2024"/>
    <s v="GA"/>
    <s v="EARLYBIRD"/>
    <s v="Instagram"/>
    <n v="149.99"/>
    <n v="2"/>
    <s v="Completed"/>
    <x v="20"/>
    <x v="0"/>
    <m/>
    <m/>
    <m/>
    <m/>
    <m/>
    <n v="0"/>
    <n v="0"/>
    <n v="0"/>
    <n v="299.98"/>
  </r>
  <r>
    <s v="01/21/2024"/>
    <s v="VIP"/>
    <s v="STUDENT24"/>
    <s v="Instagram"/>
    <n v="319.99"/>
    <n v="1"/>
    <s v="Completed"/>
    <x v="20"/>
    <x v="0"/>
    <m/>
    <m/>
    <m/>
    <m/>
    <m/>
    <n v="0"/>
    <n v="0"/>
    <n v="0"/>
    <n v="319.99"/>
  </r>
  <r>
    <s v="01/21/2024"/>
    <s v="GA"/>
    <s v="EARLYBIRD"/>
    <s v="Instagram"/>
    <n v="149.99"/>
    <n v="2"/>
    <s v="Completed"/>
    <x v="20"/>
    <x v="0"/>
    <m/>
    <m/>
    <m/>
    <m/>
    <m/>
    <n v="0"/>
    <n v="0"/>
    <n v="0"/>
    <n v="299.98"/>
  </r>
  <r>
    <s v="01/21/2024"/>
    <s v="GA"/>
    <s v="SOUNDCLUB"/>
    <s v="TikTok"/>
    <n v="224.99"/>
    <n v="1"/>
    <s v="Completed"/>
    <x v="20"/>
    <x v="2"/>
    <m/>
    <m/>
    <m/>
    <m/>
    <m/>
    <n v="0"/>
    <n v="0"/>
    <n v="0"/>
    <n v="224.99"/>
  </r>
  <r>
    <s v="01/21/2024"/>
    <s v="GA"/>
    <s v="VIBES24"/>
    <s v="Spotify"/>
    <n v="169.99"/>
    <n v="2"/>
    <s v="Completed"/>
    <x v="20"/>
    <x v="3"/>
    <m/>
    <m/>
    <m/>
    <m/>
    <m/>
    <n v="0"/>
    <n v="0"/>
    <n v="0"/>
    <n v="339.98"/>
  </r>
  <r>
    <s v="01/21/2024"/>
    <s v="GA"/>
    <m/>
    <s v="Instagram"/>
    <n v="199.99"/>
    <n v="1"/>
    <s v="Completed"/>
    <x v="20"/>
    <x v="0"/>
    <m/>
    <m/>
    <m/>
    <m/>
    <m/>
    <n v="0"/>
    <n v="0"/>
    <n v="0"/>
    <n v="199.99"/>
  </r>
  <r>
    <s v="01/21/2024"/>
    <m/>
    <m/>
    <s v="Spotify"/>
    <n v="199.99"/>
    <n v="4"/>
    <s v="Completed"/>
    <x v="20"/>
    <x v="3"/>
    <m/>
    <m/>
    <m/>
    <m/>
    <m/>
    <n v="0"/>
    <n v="0"/>
    <n v="0"/>
    <n v="799.96"/>
  </r>
  <r>
    <s v="01/21/2024"/>
    <s v="GA"/>
    <s v="EARLYBIRD"/>
    <s v="TikTok"/>
    <n v="149.99"/>
    <n v="1"/>
    <s v="Completed"/>
    <x v="20"/>
    <x v="2"/>
    <m/>
    <m/>
    <m/>
    <m/>
    <m/>
    <n v="0"/>
    <n v="0"/>
    <n v="0"/>
    <n v="149.99"/>
  </r>
  <r>
    <s v="01/21/2024"/>
    <s v="GA"/>
    <s v="STUDENT24"/>
    <s v="Spotify"/>
    <n v="159.99"/>
    <n v="1"/>
    <s v="Completed"/>
    <x v="20"/>
    <x v="3"/>
    <m/>
    <m/>
    <m/>
    <m/>
    <m/>
    <n v="0"/>
    <n v="0"/>
    <n v="0"/>
    <n v="159.99"/>
  </r>
  <r>
    <s v="01/21/2024"/>
    <s v="GA"/>
    <s v="VIBES24"/>
    <s v="Blog"/>
    <n v="212.49"/>
    <n v="1"/>
    <s v="Completed"/>
    <x v="20"/>
    <x v="1"/>
    <m/>
    <m/>
    <m/>
    <m/>
    <m/>
    <n v="0"/>
    <n v="0"/>
    <n v="0"/>
    <n v="212.49"/>
  </r>
  <r>
    <s v="01/21/2024"/>
    <s v="GA"/>
    <s v="STUDENT24"/>
    <s v="TikTok"/>
    <n v="199.99"/>
    <n v="2"/>
    <s v="Completed"/>
    <x v="20"/>
    <x v="2"/>
    <m/>
    <m/>
    <m/>
    <m/>
    <m/>
    <n v="0"/>
    <n v="0"/>
    <n v="0"/>
    <n v="399.98"/>
  </r>
  <r>
    <s v="01/21/2024"/>
    <s v="GA"/>
    <s v="STUDENT24"/>
    <s v="TikTok"/>
    <n v="159.99"/>
    <n v="1"/>
    <s v="Completed"/>
    <x v="20"/>
    <x v="2"/>
    <m/>
    <m/>
    <m/>
    <m/>
    <m/>
    <n v="0"/>
    <n v="0"/>
    <n v="0"/>
    <n v="159.99"/>
  </r>
  <r>
    <s v="01/21/2024"/>
    <s v="GA"/>
    <s v="STUDENT24"/>
    <s v="Spotify"/>
    <n v="199.99"/>
    <n v="1"/>
    <s v="Completed"/>
    <x v="20"/>
    <x v="3"/>
    <m/>
    <m/>
    <m/>
    <m/>
    <m/>
    <n v="0"/>
    <n v="0"/>
    <n v="0"/>
    <n v="199.99"/>
  </r>
  <r>
    <s v="01/21/2024"/>
    <s v="VIP"/>
    <m/>
    <s v="Spotify"/>
    <n v="399.99"/>
    <n v="2"/>
    <s v="Completed"/>
    <x v="20"/>
    <x v="3"/>
    <m/>
    <m/>
    <m/>
    <m/>
    <m/>
    <n v="0"/>
    <n v="0"/>
    <n v="0"/>
    <n v="799.98"/>
  </r>
  <r>
    <s v="01/21/2024"/>
    <m/>
    <s v="EARLYBIRD"/>
    <s v="Spotify"/>
    <n v="149.99"/>
    <n v="1"/>
    <s v="Completed"/>
    <x v="20"/>
    <x v="3"/>
    <m/>
    <m/>
    <m/>
    <m/>
    <m/>
    <n v="0"/>
    <n v="0"/>
    <n v="0"/>
    <n v="149.99"/>
  </r>
  <r>
    <s v="01/21/2024"/>
    <s v="GA"/>
    <s v="VIBES24"/>
    <s v="Spotify"/>
    <n v="212.49"/>
    <n v="4"/>
    <s v="Completed"/>
    <x v="20"/>
    <x v="3"/>
    <m/>
    <m/>
    <m/>
    <m/>
    <m/>
    <n v="0"/>
    <n v="0"/>
    <n v="0"/>
    <n v="849.96"/>
  </r>
  <r>
    <s v="01/21/2024"/>
    <s v="GA"/>
    <s v="CAMPLIFE"/>
    <s v="Blog"/>
    <n v="169.99"/>
    <n v="1"/>
    <s v="Completed"/>
    <x v="20"/>
    <x v="1"/>
    <m/>
    <m/>
    <m/>
    <m/>
    <m/>
    <n v="0"/>
    <n v="0"/>
    <n v="0"/>
    <n v="169.99"/>
  </r>
  <r>
    <s v="01/21/2024"/>
    <s v="GA"/>
    <s v="STUDENT24"/>
    <s v="Instagram"/>
    <n v="159.99"/>
    <n v="4"/>
    <s v="Completed"/>
    <x v="20"/>
    <x v="0"/>
    <m/>
    <m/>
    <m/>
    <m/>
    <m/>
    <n v="0"/>
    <n v="0"/>
    <n v="0"/>
    <n v="639.96"/>
  </r>
  <r>
    <s v="01/21/2024"/>
    <s v="GA"/>
    <s v="EARLYBIRD"/>
    <s v="Spotify"/>
    <n v="149.99"/>
    <n v="1"/>
    <s v="Completed"/>
    <x v="20"/>
    <x v="3"/>
    <m/>
    <m/>
    <m/>
    <m/>
    <m/>
    <n v="0"/>
    <n v="0"/>
    <n v="0"/>
    <n v="149.99"/>
  </r>
  <r>
    <s v="01/21/2024"/>
    <s v="VIP"/>
    <s v="VIBES24"/>
    <s v="Instagram"/>
    <n v="339.99"/>
    <n v="1"/>
    <s v="Completed"/>
    <x v="20"/>
    <x v="0"/>
    <m/>
    <m/>
    <m/>
    <m/>
    <m/>
    <n v="0"/>
    <n v="0"/>
    <n v="0"/>
    <n v="339.99"/>
  </r>
  <r>
    <s v="01/21/2024"/>
    <s v="VIP"/>
    <s v="SOUNDCLUB"/>
    <s v="Instagram"/>
    <n v="359.99"/>
    <n v="1"/>
    <s v="Completed"/>
    <x v="20"/>
    <x v="0"/>
    <m/>
    <m/>
    <m/>
    <m/>
    <m/>
    <n v="0"/>
    <n v="0"/>
    <n v="0"/>
    <n v="359.99"/>
  </r>
  <r>
    <s v="01/21/2024"/>
    <s v="GA"/>
    <s v="none"/>
    <s v="Blog"/>
    <n v="199.99"/>
    <n v="3"/>
    <s v="Completed"/>
    <x v="20"/>
    <x v="1"/>
    <m/>
    <m/>
    <m/>
    <m/>
    <m/>
    <n v="0"/>
    <n v="0"/>
    <n v="0"/>
    <n v="599.97"/>
  </r>
  <r>
    <s v="01/21/2024"/>
    <s v="GA"/>
    <s v="SOUNDCLUB"/>
    <s v="TikTok"/>
    <n v="179.99"/>
    <n v="3"/>
    <s v="Completed"/>
    <x v="20"/>
    <x v="2"/>
    <m/>
    <m/>
    <m/>
    <m/>
    <m/>
    <n v="0"/>
    <n v="0"/>
    <n v="0"/>
    <n v="539.97"/>
  </r>
  <r>
    <s v="01/21/2024"/>
    <s v="GA"/>
    <s v="none"/>
    <s v="Instagram"/>
    <n v="199.99"/>
    <n v="1"/>
    <s v="Completed"/>
    <x v="20"/>
    <x v="0"/>
    <m/>
    <m/>
    <m/>
    <m/>
    <m/>
    <n v="0"/>
    <n v="0"/>
    <n v="0"/>
    <n v="199.99"/>
  </r>
  <r>
    <s v="01/21/2024"/>
    <s v="GA"/>
    <s v="EARLYBIRD"/>
    <s v="Instagram"/>
    <n v="149.99"/>
    <n v="1"/>
    <s v="Completed"/>
    <x v="20"/>
    <x v="0"/>
    <m/>
    <m/>
    <m/>
    <m/>
    <m/>
    <n v="0"/>
    <n v="0"/>
    <n v="0"/>
    <n v="149.99"/>
  </r>
  <r>
    <s v="01/21/2024"/>
    <s v="GA"/>
    <s v="SOUNDCLUB"/>
    <s v="Blog"/>
    <n v="224.99"/>
    <n v="1"/>
    <s v="Completed"/>
    <x v="20"/>
    <x v="1"/>
    <m/>
    <m/>
    <m/>
    <m/>
    <m/>
    <n v="0"/>
    <n v="0"/>
    <n v="0"/>
    <n v="224.99"/>
  </r>
  <r>
    <s v="01/21/2024"/>
    <s v="GA"/>
    <s v="STUDENT24"/>
    <s v="Spotify"/>
    <n v="199.99"/>
    <n v="1"/>
    <s v="Completed"/>
    <x v="20"/>
    <x v="3"/>
    <m/>
    <m/>
    <m/>
    <m/>
    <m/>
    <n v="0"/>
    <n v="0"/>
    <n v="0"/>
    <n v="199.99"/>
  </r>
  <r>
    <s v="01/21/2024"/>
    <s v="GA"/>
    <s v="EARLYBIRD"/>
    <s v="Spotify"/>
    <n v="187.49"/>
    <n v="2"/>
    <s v="Completed"/>
    <x v="20"/>
    <x v="3"/>
    <m/>
    <m/>
    <m/>
    <m/>
    <m/>
    <n v="0"/>
    <n v="0"/>
    <n v="0"/>
    <n v="374.98"/>
  </r>
  <r>
    <s v="01/21/2024"/>
    <s v="GA"/>
    <s v="EARLYBIRD"/>
    <s v="Instagram"/>
    <n v="149.99"/>
    <n v="2"/>
    <s v="Completed"/>
    <x v="20"/>
    <x v="0"/>
    <m/>
    <m/>
    <m/>
    <m/>
    <m/>
    <n v="0"/>
    <n v="0"/>
    <n v="0"/>
    <n v="299.98"/>
  </r>
  <r>
    <s v="01/21/2024"/>
    <m/>
    <s v="EARLYBIRD"/>
    <s v="Blog"/>
    <n v="149.99"/>
    <n v="1"/>
    <s v="Completed"/>
    <x v="20"/>
    <x v="1"/>
    <m/>
    <m/>
    <m/>
    <m/>
    <m/>
    <n v="0"/>
    <n v="0"/>
    <n v="0"/>
    <n v="149.99"/>
  </r>
  <r>
    <s v="01/21/2024"/>
    <s v="GA"/>
    <s v="STUDENT24"/>
    <s v="Spotify"/>
    <n v="199.99"/>
    <n v="2"/>
    <s v="Completed"/>
    <x v="20"/>
    <x v="3"/>
    <m/>
    <m/>
    <m/>
    <m/>
    <m/>
    <n v="0"/>
    <n v="0"/>
    <n v="0"/>
    <n v="399.98"/>
  </r>
  <r>
    <s v="01/21/2024"/>
    <s v="GA"/>
    <s v="CAMPLIFE"/>
    <s v="TikTok"/>
    <n v="212.49"/>
    <n v="3"/>
    <s v="Completed"/>
    <x v="20"/>
    <x v="2"/>
    <m/>
    <m/>
    <m/>
    <m/>
    <m/>
    <n v="0"/>
    <n v="0"/>
    <n v="0"/>
    <n v="637.47"/>
  </r>
  <r>
    <s v="01/21/2024"/>
    <s v="GA"/>
    <s v="STUDENT24"/>
    <s v="TikTok"/>
    <n v="199.99"/>
    <n v="1"/>
    <s v="Completed"/>
    <x v="20"/>
    <x v="2"/>
    <m/>
    <m/>
    <m/>
    <m/>
    <m/>
    <n v="0"/>
    <n v="0"/>
    <n v="0"/>
    <n v="199.99"/>
  </r>
  <r>
    <s v="01/21/2024"/>
    <s v="GA"/>
    <s v="VIBES24"/>
    <s v="Instagram"/>
    <n v="169.99"/>
    <n v="1"/>
    <s v="Completed"/>
    <x v="20"/>
    <x v="0"/>
    <m/>
    <m/>
    <m/>
    <m/>
    <m/>
    <n v="0"/>
    <n v="0"/>
    <n v="0"/>
    <n v="169.99"/>
  </r>
  <r>
    <s v="01/21/2024"/>
    <s v="GA"/>
    <s v="EARLYBIRD"/>
    <s v="TikTok"/>
    <n v="149.99"/>
    <n v="1"/>
    <s v="Completed"/>
    <x v="20"/>
    <x v="2"/>
    <m/>
    <m/>
    <m/>
    <m/>
    <m/>
    <n v="0"/>
    <n v="0"/>
    <n v="0"/>
    <n v="149.99"/>
  </r>
  <r>
    <s v="01/21/2024"/>
    <s v="GA"/>
    <s v="none"/>
    <s v="TikTok"/>
    <n v="199.99"/>
    <n v="2"/>
    <s v="Completed"/>
    <x v="20"/>
    <x v="2"/>
    <m/>
    <m/>
    <m/>
    <m/>
    <m/>
    <n v="0"/>
    <n v="0"/>
    <n v="0"/>
    <n v="399.98"/>
  </r>
  <r>
    <s v="01/21/2024"/>
    <s v="GA"/>
    <s v="EARLYBIRD"/>
    <s v="Instagram"/>
    <n v="149.99"/>
    <n v="1"/>
    <s v="Completed"/>
    <x v="20"/>
    <x v="0"/>
    <m/>
    <m/>
    <m/>
    <m/>
    <m/>
    <n v="0"/>
    <n v="0"/>
    <n v="0"/>
    <n v="149.99"/>
  </r>
  <r>
    <s v="01/21/2024"/>
    <s v="GA"/>
    <s v="VIBES24"/>
    <s v="Spotify"/>
    <n v="169.99"/>
    <n v="4"/>
    <s v="Completed"/>
    <x v="20"/>
    <x v="3"/>
    <m/>
    <m/>
    <m/>
    <m/>
    <m/>
    <n v="0"/>
    <n v="0"/>
    <n v="0"/>
    <n v="679.96"/>
  </r>
  <r>
    <s v="01/21/2024"/>
    <m/>
    <s v="SOUNDCLUB"/>
    <s v="Spotify"/>
    <n v="179.99"/>
    <n v="1"/>
    <s v="Completed"/>
    <x v="20"/>
    <x v="3"/>
    <m/>
    <m/>
    <m/>
    <m/>
    <m/>
    <n v="0"/>
    <n v="0"/>
    <n v="0"/>
    <n v="179.99"/>
  </r>
  <r>
    <s v="01/21/2024"/>
    <s v="GA"/>
    <s v="CAMPLIFE"/>
    <s v="Instagram"/>
    <n v="212.49"/>
    <n v="1"/>
    <s v="Completed"/>
    <x v="20"/>
    <x v="0"/>
    <m/>
    <m/>
    <m/>
    <m/>
    <m/>
    <n v="0"/>
    <n v="0"/>
    <n v="0"/>
    <n v="212.49"/>
  </r>
  <r>
    <s v="01/21/2024"/>
    <s v="GA"/>
    <s v="CAMPLIFE"/>
    <s v="Instagram"/>
    <n v="169.99"/>
    <n v="1"/>
    <s v="Completed"/>
    <x v="20"/>
    <x v="0"/>
    <m/>
    <m/>
    <m/>
    <m/>
    <m/>
    <n v="0"/>
    <n v="0"/>
    <n v="0"/>
    <n v="169.99"/>
  </r>
  <r>
    <s v="01/21/2024"/>
    <s v="GA"/>
    <m/>
    <s v="Instagram"/>
    <n v="249.99"/>
    <n v="1"/>
    <s v="Completed"/>
    <x v="20"/>
    <x v="0"/>
    <m/>
    <m/>
    <m/>
    <m/>
    <m/>
    <n v="0"/>
    <n v="0"/>
    <n v="0"/>
    <n v="249.99"/>
  </r>
  <r>
    <s v="01/21/2024"/>
    <s v="GA"/>
    <s v="CAMPLIFE"/>
    <s v="Blog"/>
    <n v="169.99"/>
    <n v="1"/>
    <s v="Completed"/>
    <x v="20"/>
    <x v="1"/>
    <m/>
    <m/>
    <m/>
    <m/>
    <m/>
    <n v="0"/>
    <n v="0"/>
    <n v="0"/>
    <n v="169.99"/>
  </r>
  <r>
    <s v="01/21/2024"/>
    <s v="GA"/>
    <s v="CAMPLIFE"/>
    <s v="Blog"/>
    <n v="212.49"/>
    <n v="2"/>
    <s v="Completed"/>
    <x v="20"/>
    <x v="1"/>
    <m/>
    <m/>
    <m/>
    <m/>
    <m/>
    <n v="0"/>
    <n v="0"/>
    <n v="0"/>
    <n v="424.98"/>
  </r>
  <r>
    <s v="01/21/2024"/>
    <s v="GA"/>
    <s v="SOUNDCLUB"/>
    <s v="Instagram"/>
    <n v="179.99"/>
    <n v="1"/>
    <s v="Completed"/>
    <x v="20"/>
    <x v="0"/>
    <m/>
    <m/>
    <m/>
    <m/>
    <m/>
    <n v="0"/>
    <n v="0"/>
    <n v="0"/>
    <n v="179.99"/>
  </r>
  <r>
    <s v="01/21/2024"/>
    <s v="GA"/>
    <s v="EARLYBIRD"/>
    <s v="Instagram"/>
    <n v="149.99"/>
    <n v="1"/>
    <s v="Completed"/>
    <x v="20"/>
    <x v="0"/>
    <m/>
    <m/>
    <m/>
    <m/>
    <m/>
    <n v="0"/>
    <n v="0"/>
    <n v="0"/>
    <n v="149.99"/>
  </r>
  <r>
    <s v="01/21/2024"/>
    <m/>
    <s v="STUDENT24"/>
    <s v="TikTok"/>
    <n v="159.99"/>
    <n v="2"/>
    <s v="Completed"/>
    <x v="20"/>
    <x v="2"/>
    <m/>
    <m/>
    <m/>
    <m/>
    <m/>
    <n v="0"/>
    <n v="0"/>
    <n v="0"/>
    <n v="319.98"/>
  </r>
  <r>
    <s v="01/21/2024"/>
    <s v="GA"/>
    <s v="CAMPLIFE"/>
    <s v="Instagram"/>
    <n v="212.49"/>
    <n v="2"/>
    <s v="Completed"/>
    <x v="20"/>
    <x v="0"/>
    <m/>
    <m/>
    <m/>
    <m/>
    <m/>
    <n v="0"/>
    <n v="0"/>
    <n v="0"/>
    <n v="424.98"/>
  </r>
  <r>
    <s v="01/21/2024"/>
    <s v="GA"/>
    <s v="EARLYBIRD"/>
    <s v="Spotify"/>
    <n v="149.99"/>
    <n v="1"/>
    <s v="Completed"/>
    <x v="20"/>
    <x v="3"/>
    <m/>
    <m/>
    <m/>
    <m/>
    <m/>
    <n v="0"/>
    <n v="0"/>
    <n v="0"/>
    <n v="149.99"/>
  </r>
  <r>
    <s v="01/21/2024"/>
    <s v="GA"/>
    <s v="CAMPLIFE"/>
    <s v="Instagram"/>
    <n v="169.99"/>
    <n v="1"/>
    <s v="Completed"/>
    <x v="20"/>
    <x v="0"/>
    <m/>
    <m/>
    <m/>
    <m/>
    <m/>
    <n v="0"/>
    <n v="0"/>
    <n v="0"/>
    <n v="169.99"/>
  </r>
  <r>
    <s v="01/21/2024"/>
    <s v="VIP"/>
    <s v="VIBES24"/>
    <s v="Instagram"/>
    <n v="339.99"/>
    <n v="1"/>
    <s v="Completed"/>
    <x v="20"/>
    <x v="0"/>
    <m/>
    <m/>
    <m/>
    <m/>
    <m/>
    <n v="0"/>
    <n v="0"/>
    <n v="0"/>
    <n v="339.99"/>
  </r>
  <r>
    <s v="01/21/2024"/>
    <s v="GA"/>
    <m/>
    <s v="Spotify"/>
    <n v="199.99"/>
    <n v="3"/>
    <s v="Completed"/>
    <x v="20"/>
    <x v="3"/>
    <m/>
    <m/>
    <m/>
    <m/>
    <m/>
    <n v="0"/>
    <n v="0"/>
    <n v="0"/>
    <n v="599.97"/>
  </r>
  <r>
    <s v="01/21/2024"/>
    <m/>
    <s v="EARLYBIRD"/>
    <s v="Instagram"/>
    <n v="149.99"/>
    <n v="1"/>
    <s v="Completed"/>
    <x v="20"/>
    <x v="0"/>
    <m/>
    <m/>
    <m/>
    <m/>
    <m/>
    <n v="0"/>
    <n v="0"/>
    <n v="0"/>
    <n v="149.99"/>
  </r>
  <r>
    <s v="01/21/2024"/>
    <s v="GA"/>
    <s v="SOUNDCLUB"/>
    <s v="Blog"/>
    <n v="179.99"/>
    <n v="1"/>
    <s v="Completed"/>
    <x v="20"/>
    <x v="1"/>
    <m/>
    <m/>
    <m/>
    <m/>
    <m/>
    <n v="0"/>
    <n v="0"/>
    <n v="0"/>
    <n v="179.99"/>
  </r>
  <r>
    <s v="01/21/2024"/>
    <s v="GA"/>
    <s v="SOUNDCLUB"/>
    <s v="Spotify"/>
    <n v="224.99"/>
    <n v="2"/>
    <s v="Completed"/>
    <x v="20"/>
    <x v="3"/>
    <m/>
    <m/>
    <m/>
    <m/>
    <m/>
    <n v="0"/>
    <n v="0"/>
    <n v="0"/>
    <n v="449.98"/>
  </r>
  <r>
    <s v="01/21/2024"/>
    <s v="GA"/>
    <s v="EARLYBIRD"/>
    <s v="TikTok"/>
    <n v="149.99"/>
    <n v="1"/>
    <s v="Completed"/>
    <x v="20"/>
    <x v="2"/>
    <m/>
    <m/>
    <m/>
    <m/>
    <m/>
    <n v="0"/>
    <n v="0"/>
    <n v="0"/>
    <n v="149.99"/>
  </r>
  <r>
    <s v="01/21/2024"/>
    <s v="GA"/>
    <s v="EARLYBIRD"/>
    <s v="Spotify"/>
    <n v="187.49"/>
    <n v="3"/>
    <s v="Completed"/>
    <x v="20"/>
    <x v="3"/>
    <m/>
    <m/>
    <m/>
    <m/>
    <m/>
    <n v="0"/>
    <n v="0"/>
    <n v="0"/>
    <n v="562.47"/>
  </r>
  <r>
    <s v="01/21/2024"/>
    <s v="GA"/>
    <m/>
    <s v="Instagram"/>
    <n v="199.99"/>
    <n v="2"/>
    <s v="Completed"/>
    <x v="20"/>
    <x v="0"/>
    <m/>
    <m/>
    <m/>
    <m/>
    <m/>
    <n v="0"/>
    <n v="0"/>
    <n v="0"/>
    <n v="399.98"/>
  </r>
  <r>
    <s v="01/21/2024"/>
    <s v="GA"/>
    <s v="none"/>
    <s v="TikTok"/>
    <n v="199.99"/>
    <n v="3"/>
    <s v="Completed"/>
    <x v="20"/>
    <x v="2"/>
    <m/>
    <m/>
    <m/>
    <m/>
    <m/>
    <n v="0"/>
    <n v="0"/>
    <n v="0"/>
    <n v="599.97"/>
  </r>
  <r>
    <s v="01/21/2024"/>
    <s v="GA"/>
    <s v="VIBES24"/>
    <s v="Spotify"/>
    <n v="169.99"/>
    <n v="1"/>
    <s v="Completed"/>
    <x v="20"/>
    <x v="3"/>
    <m/>
    <m/>
    <m/>
    <m/>
    <m/>
    <n v="0"/>
    <n v="0"/>
    <n v="0"/>
    <n v="169.99"/>
  </r>
  <r>
    <s v="01/21/2024"/>
    <s v="GA"/>
    <m/>
    <s v="Instagram"/>
    <n v="199.99"/>
    <n v="1"/>
    <s v="Completed"/>
    <x v="20"/>
    <x v="0"/>
    <m/>
    <m/>
    <m/>
    <m/>
    <m/>
    <n v="0"/>
    <n v="0"/>
    <n v="0"/>
    <n v="199.99"/>
  </r>
  <r>
    <s v="01/21/2024"/>
    <s v="GA"/>
    <s v="CAMPLIFE"/>
    <s v="TikTok"/>
    <n v="169.99"/>
    <n v="1"/>
    <s v="Completed"/>
    <x v="20"/>
    <x v="2"/>
    <m/>
    <m/>
    <m/>
    <m/>
    <m/>
    <n v="0"/>
    <n v="0"/>
    <n v="0"/>
    <n v="169.99"/>
  </r>
  <r>
    <s v="01/21/2024"/>
    <s v="GA"/>
    <s v="SOUNDCLUB"/>
    <s v="Instagram"/>
    <n v="179.99"/>
    <n v="1"/>
    <s v="Completed"/>
    <x v="20"/>
    <x v="0"/>
    <m/>
    <m/>
    <m/>
    <m/>
    <m/>
    <n v="0"/>
    <n v="0"/>
    <n v="0"/>
    <n v="179.99"/>
  </r>
  <r>
    <s v="01/21/2024"/>
    <s v="GA"/>
    <s v="SOUNDCLUB"/>
    <s v="Instagram"/>
    <n v="224.99"/>
    <n v="1"/>
    <s v="Completed"/>
    <x v="20"/>
    <x v="0"/>
    <m/>
    <m/>
    <m/>
    <m/>
    <m/>
    <n v="0"/>
    <n v="0"/>
    <n v="0"/>
    <n v="224.99"/>
  </r>
  <r>
    <s v="01/21/2024"/>
    <s v="GA"/>
    <s v="EARLYBIRD"/>
    <s v="TikTok"/>
    <n v="187.49"/>
    <n v="1"/>
    <s v="Completed"/>
    <x v="20"/>
    <x v="2"/>
    <m/>
    <m/>
    <m/>
    <m/>
    <m/>
    <n v="0"/>
    <n v="0"/>
    <n v="0"/>
    <n v="187.49"/>
  </r>
  <r>
    <s v="01/21/2024"/>
    <s v="GA"/>
    <s v="STUDENT24"/>
    <s v="Spotify"/>
    <n v="159.99"/>
    <n v="1"/>
    <s v="Completed"/>
    <x v="20"/>
    <x v="3"/>
    <m/>
    <m/>
    <m/>
    <m/>
    <m/>
    <n v="0"/>
    <n v="0"/>
    <n v="0"/>
    <n v="159.99"/>
  </r>
  <r>
    <s v="01/21/2024"/>
    <s v="VIP"/>
    <s v="SOUNDCLUB"/>
    <s v="Blog"/>
    <n v="359.99"/>
    <n v="2"/>
    <s v="Completed"/>
    <x v="20"/>
    <x v="1"/>
    <m/>
    <m/>
    <m/>
    <m/>
    <m/>
    <n v="0"/>
    <n v="0"/>
    <n v="0"/>
    <n v="719.98"/>
  </r>
  <r>
    <s v="01/21/2024"/>
    <m/>
    <s v="none"/>
    <s v="Blog"/>
    <n v="199.99"/>
    <n v="1"/>
    <s v="Completed"/>
    <x v="20"/>
    <x v="1"/>
    <m/>
    <m/>
    <m/>
    <m/>
    <m/>
    <n v="0"/>
    <n v="0"/>
    <n v="0"/>
    <n v="199.99"/>
  </r>
  <r>
    <s v="01/21/2024"/>
    <s v="GA"/>
    <s v="VIBES24"/>
    <s v="Instagram"/>
    <n v="169.99"/>
    <n v="3"/>
    <s v="Completed"/>
    <x v="20"/>
    <x v="0"/>
    <m/>
    <m/>
    <m/>
    <m/>
    <m/>
    <n v="0"/>
    <n v="0"/>
    <n v="0"/>
    <n v="509.97"/>
  </r>
  <r>
    <s v="01/21/2024"/>
    <s v="GA"/>
    <s v="SOUNDCLUB"/>
    <s v="TikTok"/>
    <n v="179.99"/>
    <n v="1"/>
    <s v="Completed"/>
    <x v="20"/>
    <x v="2"/>
    <m/>
    <m/>
    <m/>
    <m/>
    <m/>
    <n v="0"/>
    <n v="0"/>
    <n v="0"/>
    <n v="179.99"/>
  </r>
  <r>
    <s v="01/21/2024"/>
    <s v="GA"/>
    <s v="CAMPLIFE"/>
    <s v="Spotify"/>
    <n v="169.99"/>
    <n v="1"/>
    <s v="Completed"/>
    <x v="20"/>
    <x v="3"/>
    <m/>
    <m/>
    <m/>
    <m/>
    <m/>
    <n v="0"/>
    <n v="0"/>
    <n v="0"/>
    <n v="169.99"/>
  </r>
  <r>
    <s v="01/21/2024"/>
    <s v="GA"/>
    <m/>
    <s v="Spotify"/>
    <n v="249.99"/>
    <n v="1"/>
    <s v="Completed"/>
    <x v="20"/>
    <x v="3"/>
    <m/>
    <m/>
    <m/>
    <m/>
    <m/>
    <n v="0"/>
    <n v="0"/>
    <n v="0"/>
    <n v="249.99"/>
  </r>
  <r>
    <s v="01/21/2024"/>
    <s v="GA"/>
    <s v="SOUNDCLUB"/>
    <s v="Instagram"/>
    <n v="179.99"/>
    <n v="1"/>
    <s v="Completed"/>
    <x v="20"/>
    <x v="0"/>
    <m/>
    <m/>
    <m/>
    <m/>
    <m/>
    <n v="0"/>
    <n v="0"/>
    <n v="0"/>
    <n v="179.99"/>
  </r>
  <r>
    <s v="01/21/2024"/>
    <s v="GA"/>
    <s v="VIBES24"/>
    <s v="TikTok"/>
    <n v="169.99"/>
    <n v="1"/>
    <s v="Completed"/>
    <x v="20"/>
    <x v="2"/>
    <m/>
    <m/>
    <m/>
    <m/>
    <m/>
    <n v="0"/>
    <n v="0"/>
    <n v="0"/>
    <n v="169.99"/>
  </r>
  <r>
    <s v="01/21/2024"/>
    <s v="VIP"/>
    <m/>
    <s v="Spotify"/>
    <n v="399.99"/>
    <n v="3"/>
    <s v="Completed"/>
    <x v="20"/>
    <x v="3"/>
    <m/>
    <m/>
    <m/>
    <m/>
    <m/>
    <n v="0"/>
    <n v="0"/>
    <n v="0"/>
    <n v="1199.97"/>
  </r>
  <r>
    <s v="01/21/2024"/>
    <s v="GA"/>
    <s v="STUDENT24"/>
    <s v="Instagram"/>
    <n v="159.99"/>
    <n v="1"/>
    <s v="Completed"/>
    <x v="20"/>
    <x v="0"/>
    <m/>
    <m/>
    <m/>
    <m/>
    <m/>
    <n v="0"/>
    <n v="0"/>
    <n v="0"/>
    <n v="159.99"/>
  </r>
  <r>
    <s v="01/21/2024"/>
    <s v="GA"/>
    <s v="VIBES24"/>
    <s v="Blog"/>
    <n v="169.99"/>
    <n v="1"/>
    <s v="Completed"/>
    <x v="20"/>
    <x v="1"/>
    <m/>
    <m/>
    <m/>
    <m/>
    <m/>
    <n v="0"/>
    <n v="0"/>
    <n v="0"/>
    <n v="169.99"/>
  </r>
  <r>
    <s v="01/21/2024"/>
    <s v="GA"/>
    <s v="EARLYBIRD"/>
    <s v="Spotify"/>
    <n v="149.99"/>
    <n v="1"/>
    <s v="Completed"/>
    <x v="20"/>
    <x v="3"/>
    <m/>
    <m/>
    <m/>
    <m/>
    <m/>
    <n v="0"/>
    <n v="0"/>
    <n v="0"/>
    <n v="149.99"/>
  </r>
  <r>
    <s v="01/21/2024"/>
    <s v="VIP"/>
    <s v="EARLYBIRD"/>
    <s v="Spotify"/>
    <n v="299.99"/>
    <n v="2"/>
    <s v="Completed"/>
    <x v="20"/>
    <x v="3"/>
    <m/>
    <m/>
    <m/>
    <m/>
    <m/>
    <n v="0"/>
    <n v="0"/>
    <n v="0"/>
    <n v="599.98"/>
  </r>
  <r>
    <s v="01/21/2024"/>
    <s v="GA"/>
    <s v="SOUNDCLUB"/>
    <s v="Blog"/>
    <n v="179.99"/>
    <n v="2"/>
    <s v="Completed"/>
    <x v="20"/>
    <x v="1"/>
    <m/>
    <m/>
    <m/>
    <m/>
    <m/>
    <n v="0"/>
    <n v="0"/>
    <n v="0"/>
    <n v="359.98"/>
  </r>
  <r>
    <s v="01/21/2024"/>
    <s v="VIP"/>
    <m/>
    <s v="Instagram"/>
    <n v="399.99"/>
    <n v="2"/>
    <s v="Completed"/>
    <x v="20"/>
    <x v="0"/>
    <m/>
    <m/>
    <m/>
    <m/>
    <m/>
    <n v="0"/>
    <n v="0"/>
    <n v="0"/>
    <n v="799.98"/>
  </r>
  <r>
    <s v="01/21/2024"/>
    <s v="GA"/>
    <s v="SOUNDCLUB"/>
    <s v="TikTok"/>
    <n v="179.99"/>
    <n v="1"/>
    <s v="Completed"/>
    <x v="20"/>
    <x v="2"/>
    <m/>
    <m/>
    <m/>
    <m/>
    <m/>
    <n v="0"/>
    <n v="0"/>
    <n v="0"/>
    <n v="179.99"/>
  </r>
  <r>
    <s v="01/21/2024"/>
    <s v="GA"/>
    <s v="EARLYBIRD"/>
    <s v="Spotify"/>
    <n v="149.99"/>
    <n v="1"/>
    <s v="Completed"/>
    <x v="20"/>
    <x v="3"/>
    <m/>
    <m/>
    <m/>
    <m/>
    <m/>
    <n v="0"/>
    <n v="0"/>
    <n v="0"/>
    <n v="149.99"/>
  </r>
  <r>
    <s v="01/21/2024"/>
    <m/>
    <m/>
    <s v="Blog"/>
    <n v="199.99"/>
    <n v="1"/>
    <s v="Completed"/>
    <x v="20"/>
    <x v="1"/>
    <m/>
    <m/>
    <m/>
    <m/>
    <m/>
    <n v="0"/>
    <n v="0"/>
    <n v="0"/>
    <n v="199.99"/>
  </r>
  <r>
    <s v="01/21/2024"/>
    <m/>
    <s v="CAMPLIFE"/>
    <s v="Instagram"/>
    <n v="169.99"/>
    <n v="2"/>
    <s v="Completed"/>
    <x v="20"/>
    <x v="0"/>
    <m/>
    <m/>
    <m/>
    <m/>
    <m/>
    <n v="0"/>
    <n v="0"/>
    <n v="0"/>
    <n v="339.98"/>
  </r>
  <r>
    <s v="01/21/2024"/>
    <s v="GA"/>
    <s v="CAMPLIFE"/>
    <s v="Instagram"/>
    <n v="169.99"/>
    <n v="1"/>
    <s v="Completed"/>
    <x v="20"/>
    <x v="0"/>
    <m/>
    <m/>
    <m/>
    <m/>
    <m/>
    <n v="0"/>
    <n v="0"/>
    <n v="0"/>
    <n v="169.99"/>
  </r>
  <r>
    <s v="01/21/2024"/>
    <s v="GA"/>
    <m/>
    <s v="Spotify"/>
    <n v="249.99"/>
    <n v="1"/>
    <s v="Completed"/>
    <x v="20"/>
    <x v="3"/>
    <m/>
    <m/>
    <m/>
    <m/>
    <m/>
    <n v="0"/>
    <n v="0"/>
    <n v="0"/>
    <n v="249.99"/>
  </r>
  <r>
    <s v="01/21/2024"/>
    <s v="GA"/>
    <s v="EARLYBIRD"/>
    <s v="Spotify"/>
    <n v="149.99"/>
    <n v="1"/>
    <s v="Completed"/>
    <x v="20"/>
    <x v="3"/>
    <m/>
    <m/>
    <m/>
    <m/>
    <m/>
    <n v="0"/>
    <n v="0"/>
    <n v="0"/>
    <n v="149.99"/>
  </r>
  <r>
    <s v="01/21/2024"/>
    <s v="GA"/>
    <s v="VIBES24"/>
    <s v="Blog"/>
    <n v="212.49"/>
    <n v="2"/>
    <s v="Completed"/>
    <x v="20"/>
    <x v="1"/>
    <m/>
    <m/>
    <m/>
    <m/>
    <m/>
    <n v="0"/>
    <n v="0"/>
    <n v="0"/>
    <n v="424.98"/>
  </r>
  <r>
    <s v="01/21/2024"/>
    <s v="GA"/>
    <s v="EARLYBIRD"/>
    <s v="TikTok"/>
    <n v="149.99"/>
    <n v="1"/>
    <s v="Completed"/>
    <x v="20"/>
    <x v="2"/>
    <m/>
    <m/>
    <m/>
    <m/>
    <m/>
    <n v="0"/>
    <n v="0"/>
    <n v="0"/>
    <n v="149.99"/>
  </r>
  <r>
    <s v="01/21/2024"/>
    <s v="GA"/>
    <s v="VIBES24"/>
    <s v="Blog"/>
    <n v="169.99"/>
    <n v="1"/>
    <s v="Completed"/>
    <x v="20"/>
    <x v="1"/>
    <m/>
    <m/>
    <m/>
    <m/>
    <m/>
    <n v="0"/>
    <n v="0"/>
    <n v="0"/>
    <n v="169.99"/>
  </r>
  <r>
    <s v="01/21/2024"/>
    <s v="GA"/>
    <s v="CAMPLIFE"/>
    <s v="Instagram"/>
    <n v="169.99"/>
    <n v="4"/>
    <s v="Completed"/>
    <x v="20"/>
    <x v="0"/>
    <m/>
    <m/>
    <m/>
    <m/>
    <m/>
    <n v="0"/>
    <n v="0"/>
    <n v="0"/>
    <n v="679.96"/>
  </r>
  <r>
    <s v="01/21/2024"/>
    <s v="GA"/>
    <s v="EARLYBIRD"/>
    <s v="TikTok"/>
    <n v="187.49"/>
    <n v="1"/>
    <s v="Completed"/>
    <x v="20"/>
    <x v="2"/>
    <m/>
    <m/>
    <m/>
    <m/>
    <m/>
    <n v="0"/>
    <n v="0"/>
    <n v="0"/>
    <n v="187.49"/>
  </r>
  <r>
    <s v="01/21/2024"/>
    <s v="GA"/>
    <s v="STUDENT24"/>
    <s v="Spotify"/>
    <n v="159.99"/>
    <n v="2"/>
    <s v="Completed"/>
    <x v="20"/>
    <x v="3"/>
    <m/>
    <m/>
    <m/>
    <m/>
    <m/>
    <n v="0"/>
    <n v="0"/>
    <n v="0"/>
    <n v="319.98"/>
  </r>
  <r>
    <s v="01/21/2024"/>
    <s v="GA"/>
    <s v="EARLYBIRD"/>
    <s v="Instagram"/>
    <n v="149.99"/>
    <n v="2"/>
    <s v="Completed"/>
    <x v="20"/>
    <x v="0"/>
    <m/>
    <m/>
    <m/>
    <m/>
    <m/>
    <n v="0"/>
    <n v="0"/>
    <n v="0"/>
    <n v="299.98"/>
  </r>
  <r>
    <s v="01/21/2024"/>
    <s v="GA"/>
    <s v="SOUNDCLUB"/>
    <s v="Spotify"/>
    <n v="179.99"/>
    <n v="3"/>
    <s v="Completed"/>
    <x v="20"/>
    <x v="3"/>
    <m/>
    <m/>
    <m/>
    <m/>
    <m/>
    <n v="0"/>
    <n v="0"/>
    <n v="0"/>
    <n v="539.97"/>
  </r>
  <r>
    <s v="01/21/2024"/>
    <s v="GA"/>
    <s v="EARLYBIRD"/>
    <s v="Spotify"/>
    <n v="187.49"/>
    <n v="1"/>
    <s v="Completed"/>
    <x v="20"/>
    <x v="3"/>
    <m/>
    <m/>
    <m/>
    <m/>
    <m/>
    <n v="0"/>
    <n v="0"/>
    <n v="0"/>
    <n v="187.49"/>
  </r>
  <r>
    <s v="01/21/2024"/>
    <s v="GA"/>
    <s v="SOUNDCLUB"/>
    <s v="Instagram"/>
    <n v="179.99"/>
    <n v="2"/>
    <s v="Completed"/>
    <x v="20"/>
    <x v="0"/>
    <m/>
    <m/>
    <m/>
    <m/>
    <m/>
    <n v="0"/>
    <n v="0"/>
    <n v="0"/>
    <n v="359.98"/>
  </r>
  <r>
    <s v="01/21/2024"/>
    <s v="GA"/>
    <s v="STUDENT24"/>
    <s v="Instagram"/>
    <n v="159.99"/>
    <n v="3"/>
    <s v="Completed"/>
    <x v="20"/>
    <x v="0"/>
    <m/>
    <m/>
    <m/>
    <m/>
    <m/>
    <n v="0"/>
    <n v="0"/>
    <n v="0"/>
    <n v="479.97"/>
  </r>
  <r>
    <s v="01/21/2024"/>
    <s v="GA"/>
    <s v="EARLYBIRD"/>
    <s v="TikTok"/>
    <n v="187.49"/>
    <n v="1"/>
    <s v="Completed"/>
    <x v="20"/>
    <x v="2"/>
    <m/>
    <m/>
    <m/>
    <m/>
    <m/>
    <n v="0"/>
    <n v="0"/>
    <n v="0"/>
    <n v="187.49"/>
  </r>
  <r>
    <s v="01/21/2024"/>
    <s v="VIP"/>
    <s v="EARLYBIRD"/>
    <s v="TikTok"/>
    <n v="299.99"/>
    <n v="1"/>
    <s v="Completed"/>
    <x v="20"/>
    <x v="2"/>
    <m/>
    <m/>
    <m/>
    <m/>
    <m/>
    <n v="0"/>
    <n v="0"/>
    <n v="0"/>
    <n v="299.99"/>
  </r>
  <r>
    <s v="01/21/2024"/>
    <s v="GA"/>
    <s v="VIBES24"/>
    <s v="Blog"/>
    <n v="169.99"/>
    <n v="1"/>
    <s v="Completed"/>
    <x v="20"/>
    <x v="1"/>
    <m/>
    <m/>
    <m/>
    <m/>
    <m/>
    <n v="0"/>
    <n v="0"/>
    <n v="0"/>
    <n v="169.99"/>
  </r>
  <r>
    <s v="01/21/2024"/>
    <m/>
    <s v="CAMPLIFE"/>
    <s v="Instagram"/>
    <n v="169.99"/>
    <n v="3"/>
    <s v="Completed"/>
    <x v="20"/>
    <x v="0"/>
    <m/>
    <m/>
    <m/>
    <m/>
    <m/>
    <n v="0"/>
    <n v="0"/>
    <n v="0"/>
    <n v="509.97"/>
  </r>
  <r>
    <s v="01/21/2024"/>
    <s v="VIP"/>
    <s v="VIBES24"/>
    <s v="Instagram"/>
    <n v="339.99"/>
    <n v="2"/>
    <s v="Completed"/>
    <x v="20"/>
    <x v="0"/>
    <m/>
    <m/>
    <m/>
    <m/>
    <m/>
    <n v="0"/>
    <n v="0"/>
    <n v="0"/>
    <n v="679.98"/>
  </r>
  <r>
    <s v="01/21/2024"/>
    <s v="GA"/>
    <s v="EARLYBIRD"/>
    <s v="Instagram"/>
    <n v="149.99"/>
    <n v="1"/>
    <s v="Completed"/>
    <x v="20"/>
    <x v="0"/>
    <m/>
    <m/>
    <m/>
    <m/>
    <m/>
    <n v="0"/>
    <n v="0"/>
    <n v="0"/>
    <n v="149.99"/>
  </r>
  <r>
    <s v="01/21/2024"/>
    <s v="GA"/>
    <s v="VIBES24"/>
    <s v="Blog"/>
    <n v="169.99"/>
    <n v="1"/>
    <s v="Completed"/>
    <x v="20"/>
    <x v="1"/>
    <m/>
    <m/>
    <m/>
    <m/>
    <m/>
    <n v="0"/>
    <n v="0"/>
    <n v="0"/>
    <n v="169.99"/>
  </r>
  <r>
    <s v="01/21/2024"/>
    <s v="GA"/>
    <s v="EARLYBIRD"/>
    <s v="Instagram"/>
    <n v="149.99"/>
    <n v="1"/>
    <s v="Completed"/>
    <x v="20"/>
    <x v="0"/>
    <m/>
    <m/>
    <m/>
    <m/>
    <m/>
    <n v="0"/>
    <n v="0"/>
    <n v="0"/>
    <n v="149.99"/>
  </r>
  <r>
    <s v="01/21/2024"/>
    <s v="GA"/>
    <s v="VIBES24"/>
    <s v="TikTok"/>
    <n v="212.49"/>
    <n v="1"/>
    <s v="Completed"/>
    <x v="20"/>
    <x v="2"/>
    <m/>
    <m/>
    <m/>
    <m/>
    <m/>
    <n v="0"/>
    <n v="0"/>
    <n v="0"/>
    <n v="212.49"/>
  </r>
  <r>
    <s v="01/21/2024"/>
    <s v="GA"/>
    <m/>
    <s v="Spotify"/>
    <n v="249.99"/>
    <n v="1"/>
    <s v="Completed"/>
    <x v="20"/>
    <x v="3"/>
    <m/>
    <m/>
    <m/>
    <m/>
    <m/>
    <n v="0"/>
    <n v="0"/>
    <n v="0"/>
    <n v="249.99"/>
  </r>
  <r>
    <s v="01/21/2024"/>
    <s v="GA"/>
    <s v="EARLYBIRD"/>
    <s v="TikTok"/>
    <n v="187.49"/>
    <n v="1"/>
    <s v="Completed"/>
    <x v="20"/>
    <x v="2"/>
    <m/>
    <m/>
    <m/>
    <m/>
    <m/>
    <n v="0"/>
    <n v="0"/>
    <n v="0"/>
    <n v="187.49"/>
  </r>
  <r>
    <s v="01/21/2024"/>
    <s v="GA"/>
    <s v="EARLYBIRD"/>
    <s v="TikTok"/>
    <n v="149.99"/>
    <n v="1"/>
    <s v="Completed"/>
    <x v="20"/>
    <x v="2"/>
    <m/>
    <m/>
    <m/>
    <m/>
    <m/>
    <n v="0"/>
    <n v="0"/>
    <n v="0"/>
    <n v="149.99"/>
  </r>
  <r>
    <s v="01/21/2024"/>
    <s v="GA"/>
    <s v="EARLYBIRD"/>
    <s v="Spotify"/>
    <n v="149.99"/>
    <n v="1"/>
    <s v="Completed"/>
    <x v="20"/>
    <x v="3"/>
    <m/>
    <m/>
    <m/>
    <m/>
    <m/>
    <n v="0"/>
    <n v="0"/>
    <n v="0"/>
    <n v="149.99"/>
  </r>
  <r>
    <s v="01/21/2024"/>
    <s v="GA"/>
    <s v="CAMPLIFE"/>
    <s v="TikTok"/>
    <n v="169.99"/>
    <n v="2"/>
    <s v="Completed"/>
    <x v="20"/>
    <x v="2"/>
    <m/>
    <m/>
    <m/>
    <m/>
    <m/>
    <n v="0"/>
    <n v="0"/>
    <n v="0"/>
    <n v="339.98"/>
  </r>
  <r>
    <s v="01/21/2024"/>
    <s v="GA"/>
    <s v="CAMPLIFE"/>
    <s v="Instagram"/>
    <n v="212.49"/>
    <n v="1"/>
    <s v="Completed"/>
    <x v="20"/>
    <x v="0"/>
    <m/>
    <m/>
    <m/>
    <m/>
    <m/>
    <n v="0"/>
    <n v="0"/>
    <n v="0"/>
    <n v="212.49"/>
  </r>
  <r>
    <s v="01/21/2024"/>
    <s v="GA"/>
    <s v="VIBES24"/>
    <s v="TikTok"/>
    <n v="169.99"/>
    <n v="1"/>
    <s v="Completed"/>
    <x v="20"/>
    <x v="2"/>
    <m/>
    <m/>
    <m/>
    <m/>
    <m/>
    <n v="0"/>
    <n v="0"/>
    <n v="0"/>
    <n v="169.99"/>
  </r>
  <r>
    <s v="01/21/2024"/>
    <m/>
    <s v="VIBES24"/>
    <s v="Instagram"/>
    <n v="169.99"/>
    <n v="1"/>
    <s v="Completed"/>
    <x v="20"/>
    <x v="0"/>
    <m/>
    <m/>
    <m/>
    <m/>
    <m/>
    <n v="0"/>
    <n v="0"/>
    <n v="0"/>
    <n v="169.99"/>
  </r>
  <r>
    <s v="01/21/2024"/>
    <s v="GA"/>
    <s v="STUDENT24"/>
    <s v="Blog"/>
    <n v="159.99"/>
    <n v="1"/>
    <s v="Completed"/>
    <x v="20"/>
    <x v="1"/>
    <m/>
    <m/>
    <m/>
    <m/>
    <m/>
    <n v="0"/>
    <n v="0"/>
    <n v="0"/>
    <n v="159.99"/>
  </r>
  <r>
    <s v="01/21/2024"/>
    <s v="VIP"/>
    <s v="CAMPLIFE"/>
    <s v="TikTok"/>
    <n v="339.99"/>
    <n v="1"/>
    <s v="Completed"/>
    <x v="20"/>
    <x v="2"/>
    <m/>
    <m/>
    <m/>
    <m/>
    <m/>
    <n v="0"/>
    <n v="0"/>
    <n v="0"/>
    <n v="339.99"/>
  </r>
  <r>
    <s v="01/21/2024"/>
    <s v="GA"/>
    <s v="STUDENT24"/>
    <s v="Spotify"/>
    <n v="159.99"/>
    <n v="1"/>
    <s v="Completed"/>
    <x v="20"/>
    <x v="3"/>
    <m/>
    <m/>
    <m/>
    <m/>
    <m/>
    <n v="0"/>
    <n v="0"/>
    <n v="0"/>
    <n v="159.99"/>
  </r>
  <r>
    <s v="01/21/2024"/>
    <s v="GA"/>
    <s v="EARLYBIRD"/>
    <s v="Spotify"/>
    <n v="187.49"/>
    <n v="1"/>
    <s v="Completed"/>
    <x v="20"/>
    <x v="3"/>
    <m/>
    <m/>
    <m/>
    <m/>
    <m/>
    <n v="0"/>
    <n v="0"/>
    <n v="0"/>
    <n v="187.49"/>
  </r>
  <r>
    <s v="01/21/2024"/>
    <s v="GA"/>
    <s v="STUDENT24"/>
    <s v="Instagram"/>
    <n v="159.99"/>
    <n v="2"/>
    <s v="Completed"/>
    <x v="20"/>
    <x v="0"/>
    <m/>
    <m/>
    <m/>
    <m/>
    <m/>
    <n v="0"/>
    <n v="0"/>
    <n v="0"/>
    <n v="319.98"/>
  </r>
  <r>
    <s v="01/21/2024"/>
    <s v="GA"/>
    <s v="VIBES24"/>
    <s v="TikTok"/>
    <n v="169.99"/>
    <n v="1"/>
    <s v="Completed"/>
    <x v="20"/>
    <x v="2"/>
    <m/>
    <m/>
    <m/>
    <m/>
    <m/>
    <n v="0"/>
    <n v="0"/>
    <n v="0"/>
    <n v="169.99"/>
  </r>
  <r>
    <s v="01/21/2024"/>
    <s v="GA"/>
    <s v="STUDENT24"/>
    <s v="Spotify"/>
    <n v="159.99"/>
    <n v="1"/>
    <s v="Completed"/>
    <x v="20"/>
    <x v="3"/>
    <m/>
    <m/>
    <m/>
    <m/>
    <m/>
    <n v="0"/>
    <n v="0"/>
    <n v="0"/>
    <n v="159.99"/>
  </r>
  <r>
    <s v="01/21/2024"/>
    <s v="GA"/>
    <s v="STUDENT24"/>
    <s v="Instagram"/>
    <n v="199.99"/>
    <n v="1"/>
    <s v="Completed"/>
    <x v="20"/>
    <x v="0"/>
    <m/>
    <m/>
    <m/>
    <m/>
    <m/>
    <n v="0"/>
    <n v="0"/>
    <n v="0"/>
    <n v="199.99"/>
  </r>
  <r>
    <s v="01/21/2024"/>
    <s v="GA"/>
    <s v="STUDENT24"/>
    <s v="Spotify"/>
    <n v="159.99"/>
    <n v="2"/>
    <s v="Completed"/>
    <x v="20"/>
    <x v="3"/>
    <m/>
    <m/>
    <m/>
    <m/>
    <m/>
    <n v="0"/>
    <n v="0"/>
    <n v="0"/>
    <n v="319.98"/>
  </r>
  <r>
    <s v="01/22/2024"/>
    <s v="GA"/>
    <s v="EARLYBIRD"/>
    <s v="Instagram"/>
    <n v="149.99"/>
    <n v="1"/>
    <s v="Completed"/>
    <x v="21"/>
    <x v="0"/>
    <s v="instagram_promo"/>
    <n v="1237.2"/>
    <n v="50995"/>
    <n v="1031"/>
    <s v="TX"/>
    <n v="2.0217668398862635E-2"/>
    <n v="1.2"/>
    <n v="9.6993210475266732E-4"/>
    <n v="149.99"/>
  </r>
  <r>
    <s v="01/22/2024"/>
    <s v="GA"/>
    <m/>
    <s v="Instagram"/>
    <n v="199.99"/>
    <n v="1"/>
    <s v="Completed"/>
    <x v="21"/>
    <x v="0"/>
    <s v="instagram_promo"/>
    <n v="1237.2"/>
    <n v="50995"/>
    <n v="1031"/>
    <s v="TX"/>
    <n v="2.0217668398862635E-2"/>
    <n v="1.2"/>
    <n v="9.6993210475266732E-4"/>
    <n v="199.99"/>
  </r>
  <r>
    <s v="01/22/2024"/>
    <s v="GA"/>
    <s v="CAMPLIFE"/>
    <s v="Blog"/>
    <n v="212.49"/>
    <n v="1"/>
    <s v="Completed"/>
    <x v="21"/>
    <x v="1"/>
    <m/>
    <m/>
    <m/>
    <m/>
    <m/>
    <n v="0"/>
    <n v="0"/>
    <n v="0"/>
    <n v="212.49"/>
  </r>
  <r>
    <s v="01/22/2024"/>
    <s v="GA"/>
    <s v="EARLYBIRD"/>
    <s v="TikTok"/>
    <n v="187.49"/>
    <n v="2"/>
    <s v="Completed"/>
    <x v="21"/>
    <x v="2"/>
    <m/>
    <m/>
    <m/>
    <m/>
    <m/>
    <n v="0"/>
    <n v="0"/>
    <n v="0"/>
    <n v="374.98"/>
  </r>
  <r>
    <s v="01/22/2024"/>
    <s v="GA"/>
    <s v="SOUNDCLUB"/>
    <s v="Instagram"/>
    <n v="224.99"/>
    <n v="2"/>
    <s v="Completed"/>
    <x v="21"/>
    <x v="0"/>
    <s v="instagram_promo"/>
    <n v="1237.2"/>
    <n v="50995"/>
    <n v="1031"/>
    <s v="TX"/>
    <n v="2.0217668398862635E-2"/>
    <n v="1.2"/>
    <n v="1.9398642095053346E-3"/>
    <n v="449.98"/>
  </r>
  <r>
    <s v="01/22/2024"/>
    <s v="VIP"/>
    <s v="STUDENT24"/>
    <s v="Blog"/>
    <n v="319.99"/>
    <n v="1"/>
    <s v="Completed"/>
    <x v="21"/>
    <x v="1"/>
    <m/>
    <m/>
    <m/>
    <m/>
    <m/>
    <n v="0"/>
    <n v="0"/>
    <n v="0"/>
    <n v="319.99"/>
  </r>
  <r>
    <s v="01/22/2024"/>
    <s v="GA"/>
    <s v="CAMPLIFE"/>
    <s v="Blog"/>
    <n v="169.99"/>
    <n v="3"/>
    <s v="Completed"/>
    <x v="21"/>
    <x v="1"/>
    <m/>
    <m/>
    <m/>
    <m/>
    <m/>
    <n v="0"/>
    <n v="0"/>
    <n v="0"/>
    <n v="509.97"/>
  </r>
  <r>
    <s v="01/22/2024"/>
    <s v="GA"/>
    <s v="VIBES24"/>
    <s v="Instagram"/>
    <n v="212.49"/>
    <n v="2"/>
    <s v="Completed"/>
    <x v="21"/>
    <x v="0"/>
    <s v="instagram_promo"/>
    <n v="1237.2"/>
    <n v="50995"/>
    <n v="1031"/>
    <s v="TX"/>
    <n v="2.0217668398862635E-2"/>
    <n v="1.2"/>
    <n v="1.9398642095053346E-3"/>
    <n v="424.98"/>
  </r>
  <r>
    <s v="01/22/2024"/>
    <s v="GA"/>
    <s v="VIBES24"/>
    <s v="Instagram"/>
    <n v="169.99"/>
    <n v="1"/>
    <s v="Completed"/>
    <x v="21"/>
    <x v="0"/>
    <s v="instagram_promo"/>
    <n v="1237.2"/>
    <n v="50995"/>
    <n v="1031"/>
    <s v="TX"/>
    <n v="2.0217668398862635E-2"/>
    <n v="1.2"/>
    <n v="9.6993210475266732E-4"/>
    <n v="169.99"/>
  </r>
  <r>
    <s v="01/22/2024"/>
    <s v="GA"/>
    <s v="CAMPLIFE"/>
    <s v="Instagram"/>
    <n v="169.99"/>
    <n v="1"/>
    <s v="Completed"/>
    <x v="21"/>
    <x v="0"/>
    <s v="instagram_promo"/>
    <n v="1237.2"/>
    <n v="50995"/>
    <n v="1031"/>
    <s v="TX"/>
    <n v="2.0217668398862635E-2"/>
    <n v="1.2"/>
    <n v="9.6993210475266732E-4"/>
    <n v="169.99"/>
  </r>
  <r>
    <s v="01/22/2024"/>
    <s v="GA"/>
    <m/>
    <s v="Instagram"/>
    <n v="199.99"/>
    <n v="1"/>
    <s v="Completed"/>
    <x v="21"/>
    <x v="0"/>
    <s v="instagram_promo"/>
    <n v="1237.2"/>
    <n v="50995"/>
    <n v="1031"/>
    <s v="TX"/>
    <n v="2.0217668398862635E-2"/>
    <n v="1.2"/>
    <n v="9.6993210475266732E-4"/>
    <n v="199.99"/>
  </r>
  <r>
    <s v="01/22/2024"/>
    <s v="GA"/>
    <s v="EARLYBIRD"/>
    <s v="Blog"/>
    <n v="149.99"/>
    <n v="2"/>
    <s v="Completed"/>
    <x v="21"/>
    <x v="1"/>
    <m/>
    <m/>
    <m/>
    <m/>
    <m/>
    <n v="0"/>
    <n v="0"/>
    <n v="0"/>
    <n v="299.98"/>
  </r>
  <r>
    <s v="01/22/2024"/>
    <s v="GA"/>
    <m/>
    <s v="Spotify"/>
    <n v="199.99"/>
    <n v="1"/>
    <s v="Completed"/>
    <x v="21"/>
    <x v="3"/>
    <m/>
    <m/>
    <m/>
    <m/>
    <m/>
    <n v="0"/>
    <n v="0"/>
    <n v="0"/>
    <n v="199.99"/>
  </r>
  <r>
    <s v="01/22/2024"/>
    <s v="GA"/>
    <s v="SOUNDCLUB"/>
    <s v="Instagram"/>
    <n v="179.99"/>
    <n v="1"/>
    <s v="Completed"/>
    <x v="21"/>
    <x v="0"/>
    <s v="instagram_promo"/>
    <n v="1237.2"/>
    <n v="50995"/>
    <n v="1031"/>
    <s v="TX"/>
    <n v="2.0217668398862635E-2"/>
    <n v="1.2"/>
    <n v="9.6993210475266732E-4"/>
    <n v="179.99"/>
  </r>
  <r>
    <s v="01/22/2024"/>
    <m/>
    <s v="VIBES24"/>
    <s v="Instagram"/>
    <n v="169.99"/>
    <n v="2"/>
    <s v="Completed"/>
    <x v="21"/>
    <x v="0"/>
    <s v="instagram_promo"/>
    <n v="1237.2"/>
    <n v="50995"/>
    <n v="1031"/>
    <s v="TX"/>
    <n v="2.0217668398862635E-2"/>
    <n v="1.2"/>
    <n v="1.9398642095053346E-3"/>
    <n v="339.98"/>
  </r>
  <r>
    <s v="01/22/2024"/>
    <s v="GA"/>
    <s v="EARLYBIRD"/>
    <s v="Instagram"/>
    <n v="149.99"/>
    <n v="2"/>
    <s v="Completed"/>
    <x v="21"/>
    <x v="0"/>
    <s v="instagram_promo"/>
    <n v="1237.2"/>
    <n v="50995"/>
    <n v="1031"/>
    <s v="TX"/>
    <n v="2.0217668398862635E-2"/>
    <n v="1.2"/>
    <n v="1.9398642095053346E-3"/>
    <n v="299.98"/>
  </r>
  <r>
    <s v="01/22/2024"/>
    <s v="GA"/>
    <s v="STUDENT24"/>
    <s v="TikTok"/>
    <n v="159.99"/>
    <n v="1"/>
    <s v="Completed"/>
    <x v="21"/>
    <x v="2"/>
    <m/>
    <m/>
    <m/>
    <m/>
    <m/>
    <n v="0"/>
    <n v="0"/>
    <n v="0"/>
    <n v="159.99"/>
  </r>
  <r>
    <s v="01/22/2024"/>
    <s v="GA"/>
    <s v="EARLYBIRD"/>
    <s v="Blog"/>
    <n v="149.99"/>
    <n v="1"/>
    <s v="Completed"/>
    <x v="21"/>
    <x v="1"/>
    <m/>
    <m/>
    <m/>
    <m/>
    <m/>
    <n v="0"/>
    <n v="0"/>
    <n v="0"/>
    <n v="149.99"/>
  </r>
  <r>
    <s v="01/22/2024"/>
    <s v="GA"/>
    <s v="SOUNDCLUB"/>
    <s v="Spotify"/>
    <n v="179.99"/>
    <n v="1"/>
    <s v="Completed"/>
    <x v="21"/>
    <x v="3"/>
    <m/>
    <m/>
    <m/>
    <m/>
    <m/>
    <n v="0"/>
    <n v="0"/>
    <n v="0"/>
    <n v="179.99"/>
  </r>
  <r>
    <s v="01/22/2024"/>
    <s v="GA"/>
    <s v="STUDENT24"/>
    <s v="Instagram"/>
    <n v="199.99"/>
    <n v="1"/>
    <s v="Completed"/>
    <x v="21"/>
    <x v="0"/>
    <s v="instagram_promo"/>
    <n v="1237.2"/>
    <n v="50995"/>
    <n v="1031"/>
    <s v="TX"/>
    <n v="2.0217668398862635E-2"/>
    <n v="1.2"/>
    <n v="9.6993210475266732E-4"/>
    <n v="199.99"/>
  </r>
  <r>
    <s v="01/22/2024"/>
    <s v="GA"/>
    <s v="EARLYBIRD"/>
    <s v="Blog"/>
    <n v="149.99"/>
    <n v="1"/>
    <s v="Completed"/>
    <x v="21"/>
    <x v="1"/>
    <m/>
    <m/>
    <m/>
    <m/>
    <m/>
    <n v="0"/>
    <n v="0"/>
    <n v="0"/>
    <n v="149.99"/>
  </r>
  <r>
    <s v="01/22/2024"/>
    <m/>
    <s v="STUDENT24"/>
    <s v="Blog"/>
    <n v="159.99"/>
    <n v="1"/>
    <s v="Completed"/>
    <x v="21"/>
    <x v="1"/>
    <m/>
    <m/>
    <m/>
    <m/>
    <m/>
    <n v="0"/>
    <n v="0"/>
    <n v="0"/>
    <n v="159.99"/>
  </r>
  <r>
    <s v="01/22/2024"/>
    <s v="GA"/>
    <s v="SOUNDCLUB"/>
    <s v="Instagram"/>
    <n v="224.99"/>
    <n v="1"/>
    <s v="Completed"/>
    <x v="21"/>
    <x v="0"/>
    <s v="instagram_promo"/>
    <n v="1237.2"/>
    <n v="50995"/>
    <n v="1031"/>
    <s v="TX"/>
    <n v="2.0217668398862635E-2"/>
    <n v="1.2"/>
    <n v="9.6993210475266732E-4"/>
    <n v="224.99"/>
  </r>
  <r>
    <s v="01/22/2024"/>
    <s v="GA"/>
    <s v="EARLYBIRD"/>
    <s v="Instagram"/>
    <n v="149.99"/>
    <n v="2"/>
    <s v="Completed"/>
    <x v="21"/>
    <x v="0"/>
    <s v="instagram_promo"/>
    <n v="1237.2"/>
    <n v="50995"/>
    <n v="1031"/>
    <s v="TX"/>
    <n v="2.0217668398862635E-2"/>
    <n v="1.2"/>
    <n v="1.9398642095053346E-3"/>
    <n v="299.98"/>
  </r>
  <r>
    <s v="01/22/2024"/>
    <s v="GA"/>
    <s v="EARLYBIRD"/>
    <s v="Instagram"/>
    <n v="149.99"/>
    <n v="2"/>
    <s v="Completed"/>
    <x v="21"/>
    <x v="0"/>
    <s v="instagram_promo"/>
    <n v="1237.2"/>
    <n v="50995"/>
    <n v="1031"/>
    <s v="TX"/>
    <n v="2.0217668398862635E-2"/>
    <n v="1.2"/>
    <n v="1.9398642095053346E-3"/>
    <n v="299.98"/>
  </r>
  <r>
    <s v="01/22/2024"/>
    <s v="GA"/>
    <s v="SOUNDCLUB"/>
    <s v="TikTok"/>
    <n v="179.99"/>
    <n v="2"/>
    <s v="Completed"/>
    <x v="21"/>
    <x v="2"/>
    <m/>
    <m/>
    <m/>
    <m/>
    <m/>
    <n v="0"/>
    <n v="0"/>
    <n v="0"/>
    <n v="359.98"/>
  </r>
  <r>
    <s v="01/22/2024"/>
    <s v="GA"/>
    <s v="none"/>
    <s v="TikTok"/>
    <n v="199.99"/>
    <n v="1"/>
    <s v="Completed"/>
    <x v="21"/>
    <x v="2"/>
    <m/>
    <m/>
    <m/>
    <m/>
    <m/>
    <n v="0"/>
    <n v="0"/>
    <n v="0"/>
    <n v="199.99"/>
  </r>
  <r>
    <s v="01/22/2024"/>
    <s v="GA"/>
    <s v="STUDENT24"/>
    <s v="Blog"/>
    <n v="159.99"/>
    <n v="1"/>
    <s v="Completed"/>
    <x v="21"/>
    <x v="1"/>
    <m/>
    <m/>
    <m/>
    <m/>
    <m/>
    <n v="0"/>
    <n v="0"/>
    <n v="0"/>
    <n v="159.99"/>
  </r>
  <r>
    <s v="01/22/2024"/>
    <s v="GA"/>
    <s v="CAMPLIFE"/>
    <s v="TikTok"/>
    <n v="212.49"/>
    <n v="1"/>
    <s v="Completed"/>
    <x v="21"/>
    <x v="2"/>
    <m/>
    <m/>
    <m/>
    <m/>
    <m/>
    <n v="0"/>
    <n v="0"/>
    <n v="0"/>
    <n v="212.49"/>
  </r>
  <r>
    <s v="01/22/2024"/>
    <s v="GA"/>
    <s v="STUDENT24"/>
    <s v="Instagram"/>
    <n v="159.99"/>
    <n v="3"/>
    <s v="Completed"/>
    <x v="21"/>
    <x v="0"/>
    <s v="instagram_promo"/>
    <n v="1237.2"/>
    <n v="50995"/>
    <n v="1031"/>
    <s v="TX"/>
    <n v="2.0217668398862635E-2"/>
    <n v="1.2"/>
    <n v="2.9097963142580021E-3"/>
    <n v="479.97"/>
  </r>
  <r>
    <s v="01/22/2024"/>
    <s v="GA"/>
    <s v="VIBES24"/>
    <s v="Instagram"/>
    <n v="212.49"/>
    <n v="1"/>
    <s v="Completed"/>
    <x v="21"/>
    <x v="0"/>
    <s v="instagram_promo"/>
    <n v="1237.2"/>
    <n v="50995"/>
    <n v="1031"/>
    <s v="TX"/>
    <n v="2.0217668398862635E-2"/>
    <n v="1.2"/>
    <n v="9.6993210475266732E-4"/>
    <n v="212.49"/>
  </r>
  <r>
    <s v="01/22/2024"/>
    <s v="GA"/>
    <m/>
    <s v="Instagram"/>
    <n v="199.99"/>
    <n v="1"/>
    <s v="Completed"/>
    <x v="21"/>
    <x v="0"/>
    <s v="instagram_promo"/>
    <n v="1237.2"/>
    <n v="50995"/>
    <n v="1031"/>
    <s v="TX"/>
    <n v="2.0217668398862635E-2"/>
    <n v="1.2"/>
    <n v="9.6993210475266732E-4"/>
    <n v="199.99"/>
  </r>
  <r>
    <s v="01/22/2024"/>
    <s v="VIP"/>
    <s v="CAMPLIFE"/>
    <s v="Instagram"/>
    <n v="339.99"/>
    <n v="1"/>
    <s v="Completed"/>
    <x v="21"/>
    <x v="0"/>
    <s v="instagram_promo"/>
    <n v="1237.2"/>
    <n v="50995"/>
    <n v="1031"/>
    <s v="TX"/>
    <n v="2.0217668398862635E-2"/>
    <n v="1.2"/>
    <n v="9.6993210475266732E-4"/>
    <n v="339.99"/>
  </r>
  <r>
    <s v="01/22/2024"/>
    <s v="GA"/>
    <s v="EARLYBIRD"/>
    <s v="Instagram"/>
    <n v="149.99"/>
    <n v="1"/>
    <s v="Completed"/>
    <x v="21"/>
    <x v="0"/>
    <s v="instagram_promo"/>
    <n v="1237.2"/>
    <n v="50995"/>
    <n v="1031"/>
    <s v="TX"/>
    <n v="2.0217668398862635E-2"/>
    <n v="1.2"/>
    <n v="9.6993210475266732E-4"/>
    <n v="149.99"/>
  </r>
  <r>
    <s v="01/22/2024"/>
    <s v="GA"/>
    <s v="CAMPLIFE"/>
    <s v="TikTok"/>
    <n v="212.49"/>
    <n v="2"/>
    <s v="Completed"/>
    <x v="21"/>
    <x v="2"/>
    <m/>
    <m/>
    <m/>
    <m/>
    <m/>
    <n v="0"/>
    <n v="0"/>
    <n v="0"/>
    <n v="424.98"/>
  </r>
  <r>
    <s v="01/22/2024"/>
    <s v="GA"/>
    <s v="VIBES24"/>
    <s v="Instagram"/>
    <n v="212.49"/>
    <n v="1"/>
    <s v="Completed"/>
    <x v="21"/>
    <x v="0"/>
    <s v="instagram_promo"/>
    <n v="1237.2"/>
    <n v="50995"/>
    <n v="1031"/>
    <s v="TX"/>
    <n v="2.0217668398862635E-2"/>
    <n v="1.2"/>
    <n v="9.6993210475266732E-4"/>
    <n v="212.49"/>
  </r>
  <r>
    <s v="01/22/2024"/>
    <s v="GA"/>
    <s v="SOUNDCLUB"/>
    <s v="Instagram"/>
    <n v="179.99"/>
    <n v="2"/>
    <s v="Completed"/>
    <x v="21"/>
    <x v="0"/>
    <s v="instagram_promo"/>
    <n v="1237.2"/>
    <n v="50995"/>
    <n v="1031"/>
    <s v="TX"/>
    <n v="2.0217668398862635E-2"/>
    <n v="1.2"/>
    <n v="1.9398642095053346E-3"/>
    <n v="359.98"/>
  </r>
  <r>
    <s v="01/22/2024"/>
    <s v="GA"/>
    <s v="VIBES24"/>
    <s v="Instagram"/>
    <n v="169.99"/>
    <n v="1"/>
    <s v="Completed"/>
    <x v="21"/>
    <x v="0"/>
    <s v="instagram_promo"/>
    <n v="1237.2"/>
    <n v="50995"/>
    <n v="1031"/>
    <s v="TX"/>
    <n v="2.0217668398862635E-2"/>
    <n v="1.2"/>
    <n v="9.6993210475266732E-4"/>
    <n v="169.99"/>
  </r>
  <r>
    <s v="01/22/2024"/>
    <s v="GA"/>
    <s v="STUDENT24"/>
    <s v="Instagram"/>
    <n v="159.99"/>
    <n v="2"/>
    <s v="Completed"/>
    <x v="21"/>
    <x v="0"/>
    <s v="instagram_promo"/>
    <n v="1237.2"/>
    <n v="50995"/>
    <n v="1031"/>
    <s v="TX"/>
    <n v="2.0217668398862635E-2"/>
    <n v="1.2"/>
    <n v="1.9398642095053346E-3"/>
    <n v="319.98"/>
  </r>
  <r>
    <s v="01/22/2024"/>
    <s v="GA"/>
    <s v="CAMPLIFE"/>
    <s v="Instagram"/>
    <n v="169.99"/>
    <n v="1"/>
    <s v="Completed"/>
    <x v="21"/>
    <x v="0"/>
    <s v="instagram_promo"/>
    <n v="1237.2"/>
    <n v="50995"/>
    <n v="1031"/>
    <s v="TX"/>
    <n v="2.0217668398862635E-2"/>
    <n v="1.2"/>
    <n v="9.6993210475266732E-4"/>
    <n v="169.99"/>
  </r>
  <r>
    <s v="01/22/2024"/>
    <s v="GA"/>
    <s v="EARLYBIRD"/>
    <s v="Spotify"/>
    <n v="149.99"/>
    <n v="3"/>
    <s v="Completed"/>
    <x v="21"/>
    <x v="3"/>
    <m/>
    <m/>
    <m/>
    <m/>
    <m/>
    <n v="0"/>
    <n v="0"/>
    <n v="0"/>
    <n v="449.97"/>
  </r>
  <r>
    <s v="01/22/2024"/>
    <s v="GA"/>
    <s v="STUDENT24"/>
    <s v="Instagram"/>
    <n v="159.99"/>
    <n v="1"/>
    <s v="Completed"/>
    <x v="21"/>
    <x v="0"/>
    <s v="instagram_promo"/>
    <n v="1237.2"/>
    <n v="50995"/>
    <n v="1031"/>
    <s v="TX"/>
    <n v="2.0217668398862635E-2"/>
    <n v="1.2"/>
    <n v="9.6993210475266732E-4"/>
    <n v="159.99"/>
  </r>
  <r>
    <s v="01/22/2024"/>
    <s v="GA"/>
    <s v="VIBES24"/>
    <s v="Instagram"/>
    <n v="169.99"/>
    <n v="1"/>
    <s v="Completed"/>
    <x v="21"/>
    <x v="0"/>
    <s v="instagram_promo"/>
    <n v="1237.2"/>
    <n v="50995"/>
    <n v="1031"/>
    <s v="TX"/>
    <n v="2.0217668398862635E-2"/>
    <n v="1.2"/>
    <n v="9.6993210475266732E-4"/>
    <n v="169.99"/>
  </r>
  <r>
    <s v="01/22/2024"/>
    <s v="GA"/>
    <s v="CAMPLIFE"/>
    <s v="Spotify"/>
    <n v="169.99"/>
    <n v="1"/>
    <s v="Completed"/>
    <x v="21"/>
    <x v="3"/>
    <m/>
    <m/>
    <m/>
    <m/>
    <m/>
    <n v="0"/>
    <n v="0"/>
    <n v="0"/>
    <n v="169.99"/>
  </r>
  <r>
    <s v="01/22/2024"/>
    <s v="GA"/>
    <s v="none"/>
    <s v="Instagram"/>
    <n v="199.99"/>
    <n v="1"/>
    <s v="Completed"/>
    <x v="21"/>
    <x v="0"/>
    <s v="instagram_promo"/>
    <n v="1237.2"/>
    <n v="50995"/>
    <n v="1031"/>
    <s v="TX"/>
    <n v="2.0217668398862635E-2"/>
    <n v="1.2"/>
    <n v="9.6993210475266732E-4"/>
    <n v="199.99"/>
  </r>
  <r>
    <s v="01/22/2024"/>
    <s v="GA"/>
    <s v="EARLYBIRD"/>
    <s v="TikTok"/>
    <n v="149.99"/>
    <n v="1"/>
    <s v="Completed"/>
    <x v="21"/>
    <x v="2"/>
    <m/>
    <m/>
    <m/>
    <m/>
    <m/>
    <n v="0"/>
    <n v="0"/>
    <n v="0"/>
    <n v="149.99"/>
  </r>
  <r>
    <s v="01/22/2024"/>
    <s v="GA"/>
    <s v="VIBES24"/>
    <s v="TikTok"/>
    <n v="169.99"/>
    <n v="1"/>
    <s v="Completed"/>
    <x v="21"/>
    <x v="2"/>
    <m/>
    <m/>
    <m/>
    <m/>
    <m/>
    <n v="0"/>
    <n v="0"/>
    <n v="0"/>
    <n v="169.99"/>
  </r>
  <r>
    <s v="01/22/2024"/>
    <s v="GA"/>
    <s v="EARLYBIRD"/>
    <s v="Blog"/>
    <n v="187.49"/>
    <n v="1"/>
    <s v="Completed"/>
    <x v="21"/>
    <x v="1"/>
    <m/>
    <m/>
    <m/>
    <m/>
    <m/>
    <n v="0"/>
    <n v="0"/>
    <n v="0"/>
    <n v="187.49"/>
  </r>
  <r>
    <s v="01/22/2024"/>
    <s v="GA"/>
    <s v="EARLYBIRD"/>
    <s v="Blog"/>
    <n v="149.99"/>
    <n v="3"/>
    <s v="Completed"/>
    <x v="21"/>
    <x v="1"/>
    <m/>
    <m/>
    <m/>
    <m/>
    <m/>
    <n v="0"/>
    <n v="0"/>
    <n v="0"/>
    <n v="449.97"/>
  </r>
  <r>
    <s v="01/22/2024"/>
    <s v="GA"/>
    <s v="EARLYBIRD"/>
    <s v="TikTok"/>
    <n v="187.49"/>
    <n v="1"/>
    <s v="Completed"/>
    <x v="21"/>
    <x v="2"/>
    <m/>
    <m/>
    <m/>
    <m/>
    <m/>
    <n v="0"/>
    <n v="0"/>
    <n v="0"/>
    <n v="187.49"/>
  </r>
  <r>
    <s v="01/22/2024"/>
    <m/>
    <s v="CAMPLIFE"/>
    <s v="Blog"/>
    <n v="169.99"/>
    <n v="1"/>
    <s v="Completed"/>
    <x v="21"/>
    <x v="1"/>
    <m/>
    <m/>
    <m/>
    <m/>
    <m/>
    <n v="0"/>
    <n v="0"/>
    <n v="0"/>
    <n v="169.99"/>
  </r>
  <r>
    <s v="01/22/2024"/>
    <s v="GA"/>
    <s v="EARLYBIRD"/>
    <s v="Blog"/>
    <n v="149.99"/>
    <n v="2"/>
    <s v="Completed"/>
    <x v="21"/>
    <x v="1"/>
    <m/>
    <m/>
    <m/>
    <m/>
    <m/>
    <n v="0"/>
    <n v="0"/>
    <n v="0"/>
    <n v="299.98"/>
  </r>
  <r>
    <s v="01/22/2024"/>
    <s v="GA"/>
    <s v="EARLYBIRD"/>
    <s v="Instagram"/>
    <n v="149.99"/>
    <n v="1"/>
    <s v="Completed"/>
    <x v="21"/>
    <x v="0"/>
    <s v="instagram_promo"/>
    <n v="1237.2"/>
    <n v="50995"/>
    <n v="1031"/>
    <s v="TX"/>
    <n v="2.0217668398862635E-2"/>
    <n v="1.2"/>
    <n v="9.6993210475266732E-4"/>
    <n v="149.99"/>
  </r>
  <r>
    <s v="01/22/2024"/>
    <s v="GA"/>
    <s v="SOUNDCLUB"/>
    <s v="TikTok"/>
    <n v="179.99"/>
    <n v="1"/>
    <s v="Completed"/>
    <x v="21"/>
    <x v="2"/>
    <m/>
    <m/>
    <m/>
    <m/>
    <m/>
    <n v="0"/>
    <n v="0"/>
    <n v="0"/>
    <n v="179.99"/>
  </r>
  <r>
    <s v="01/22/2024"/>
    <s v="GA"/>
    <s v="SOUNDCLUB"/>
    <s v="Blog"/>
    <n v="179.99"/>
    <n v="2"/>
    <s v="Completed"/>
    <x v="21"/>
    <x v="1"/>
    <m/>
    <m/>
    <m/>
    <m/>
    <m/>
    <n v="0"/>
    <n v="0"/>
    <n v="0"/>
    <n v="359.98"/>
  </r>
  <r>
    <s v="01/22/2024"/>
    <s v="GA"/>
    <s v="STUDENT24"/>
    <s v="Instagram"/>
    <n v="159.99"/>
    <n v="2"/>
    <s v="Completed"/>
    <x v="21"/>
    <x v="0"/>
    <s v="instagram_promo"/>
    <n v="1237.2"/>
    <n v="50995"/>
    <n v="1031"/>
    <s v="TX"/>
    <n v="2.0217668398862635E-2"/>
    <n v="1.2"/>
    <n v="1.9398642095053346E-3"/>
    <n v="319.98"/>
  </r>
  <r>
    <s v="01/22/2024"/>
    <s v="GA"/>
    <s v="STUDENT24"/>
    <s v="Instagram"/>
    <n v="199.99"/>
    <n v="1"/>
    <s v="Completed"/>
    <x v="21"/>
    <x v="0"/>
    <s v="instagram_promo"/>
    <n v="1237.2"/>
    <n v="50995"/>
    <n v="1031"/>
    <s v="TX"/>
    <n v="2.0217668398862635E-2"/>
    <n v="1.2"/>
    <n v="9.6993210475266732E-4"/>
    <n v="199.99"/>
  </r>
  <r>
    <s v="01/22/2024"/>
    <s v="VIP"/>
    <s v="EARLYBIRD"/>
    <s v="Spotify"/>
    <n v="299.99"/>
    <n v="1"/>
    <s v="Completed"/>
    <x v="21"/>
    <x v="3"/>
    <m/>
    <m/>
    <m/>
    <m/>
    <m/>
    <n v="0"/>
    <n v="0"/>
    <n v="0"/>
    <n v="299.99"/>
  </r>
  <r>
    <s v="01/22/2024"/>
    <s v="GA"/>
    <s v="EARLYBIRD"/>
    <s v="TikTok"/>
    <n v="187.49"/>
    <n v="1"/>
    <s v="Completed"/>
    <x v="21"/>
    <x v="2"/>
    <m/>
    <m/>
    <m/>
    <m/>
    <m/>
    <n v="0"/>
    <n v="0"/>
    <n v="0"/>
    <n v="187.49"/>
  </r>
  <r>
    <s v="01/22/2024"/>
    <s v="GA"/>
    <s v="EARLYBIRD"/>
    <s v="Instagram"/>
    <n v="187.49"/>
    <n v="1"/>
    <s v="Completed"/>
    <x v="21"/>
    <x v="0"/>
    <s v="instagram_promo"/>
    <n v="1237.2"/>
    <n v="50995"/>
    <n v="1031"/>
    <s v="TX"/>
    <n v="2.0217668398862635E-2"/>
    <n v="1.2"/>
    <n v="9.6993210475266732E-4"/>
    <n v="187.49"/>
  </r>
  <r>
    <s v="01/22/2024"/>
    <s v="VIP"/>
    <s v="EARLYBIRD"/>
    <s v="TikTok"/>
    <n v="299.99"/>
    <n v="1"/>
    <s v="Completed"/>
    <x v="21"/>
    <x v="2"/>
    <m/>
    <m/>
    <m/>
    <m/>
    <m/>
    <n v="0"/>
    <n v="0"/>
    <n v="0"/>
    <n v="299.99"/>
  </r>
  <r>
    <s v="01/22/2024"/>
    <s v="VIP"/>
    <s v="STUDENT24"/>
    <s v="Blog"/>
    <n v="319.99"/>
    <n v="1"/>
    <s v="Completed"/>
    <x v="21"/>
    <x v="1"/>
    <m/>
    <m/>
    <m/>
    <m/>
    <m/>
    <n v="0"/>
    <n v="0"/>
    <n v="0"/>
    <n v="319.99"/>
  </r>
  <r>
    <s v="01/22/2024"/>
    <s v="GA"/>
    <s v="SOUNDCLUB"/>
    <s v="Spotify"/>
    <n v="224.99"/>
    <n v="1"/>
    <s v="Completed"/>
    <x v="21"/>
    <x v="3"/>
    <m/>
    <m/>
    <m/>
    <m/>
    <m/>
    <n v="0"/>
    <n v="0"/>
    <n v="0"/>
    <n v="224.99"/>
  </r>
  <r>
    <s v="01/22/2024"/>
    <s v="GA"/>
    <s v="EARLYBIRD"/>
    <s v="TikTok"/>
    <n v="187.49"/>
    <n v="1"/>
    <s v="Completed"/>
    <x v="21"/>
    <x v="2"/>
    <m/>
    <m/>
    <m/>
    <m/>
    <m/>
    <n v="0"/>
    <n v="0"/>
    <n v="0"/>
    <n v="187.49"/>
  </r>
  <r>
    <s v="01/22/2024"/>
    <s v="GA"/>
    <s v="CAMPLIFE"/>
    <s v="TikTok"/>
    <n v="212.49"/>
    <n v="1"/>
    <s v="Completed"/>
    <x v="21"/>
    <x v="2"/>
    <m/>
    <m/>
    <m/>
    <m/>
    <m/>
    <n v="0"/>
    <n v="0"/>
    <n v="0"/>
    <n v="212.49"/>
  </r>
  <r>
    <s v="01/22/2024"/>
    <s v="GA"/>
    <s v="SOUNDCLUB"/>
    <s v="Instagram"/>
    <n v="179.99"/>
    <n v="1"/>
    <s v="Completed"/>
    <x v="21"/>
    <x v="0"/>
    <s v="instagram_promo"/>
    <n v="1237.2"/>
    <n v="50995"/>
    <n v="1031"/>
    <s v="TX"/>
    <n v="2.0217668398862635E-2"/>
    <n v="1.2"/>
    <n v="9.6993210475266732E-4"/>
    <n v="179.99"/>
  </r>
  <r>
    <s v="01/22/2024"/>
    <s v="GA"/>
    <s v="STUDENT24"/>
    <s v="TikTok"/>
    <n v="199.99"/>
    <n v="1"/>
    <s v="Completed"/>
    <x v="21"/>
    <x v="2"/>
    <m/>
    <m/>
    <m/>
    <m/>
    <m/>
    <n v="0"/>
    <n v="0"/>
    <n v="0"/>
    <n v="199.99"/>
  </r>
  <r>
    <s v="01/22/2024"/>
    <s v="GA"/>
    <m/>
    <s v="Instagram"/>
    <n v="199.99"/>
    <n v="1"/>
    <s v="Completed"/>
    <x v="21"/>
    <x v="0"/>
    <s v="instagram_promo"/>
    <n v="1237.2"/>
    <n v="50995"/>
    <n v="1031"/>
    <s v="TX"/>
    <n v="2.0217668398862635E-2"/>
    <n v="1.2"/>
    <n v="9.6993210475266732E-4"/>
    <n v="199.99"/>
  </r>
  <r>
    <s v="01/22/2024"/>
    <s v="GA"/>
    <s v="SOUNDCLUB"/>
    <s v="TikTok"/>
    <n v="179.99"/>
    <n v="1"/>
    <s v="Completed"/>
    <x v="21"/>
    <x v="2"/>
    <m/>
    <m/>
    <m/>
    <m/>
    <m/>
    <n v="0"/>
    <n v="0"/>
    <n v="0"/>
    <n v="179.99"/>
  </r>
  <r>
    <s v="01/22/2024"/>
    <s v="GA"/>
    <m/>
    <s v="Blog"/>
    <n v="199.99"/>
    <n v="1"/>
    <s v="Completed"/>
    <x v="21"/>
    <x v="1"/>
    <m/>
    <m/>
    <m/>
    <m/>
    <m/>
    <n v="0"/>
    <n v="0"/>
    <n v="0"/>
    <n v="199.99"/>
  </r>
  <r>
    <s v="01/22/2024"/>
    <s v="GA"/>
    <s v="CAMPLIFE"/>
    <s v="Spotify"/>
    <n v="169.99"/>
    <n v="1"/>
    <s v="Completed"/>
    <x v="21"/>
    <x v="3"/>
    <m/>
    <m/>
    <m/>
    <m/>
    <m/>
    <n v="0"/>
    <n v="0"/>
    <n v="0"/>
    <n v="169.99"/>
  </r>
  <r>
    <s v="01/22/2024"/>
    <s v="GA"/>
    <s v="EARLYBIRD"/>
    <s v="Blog"/>
    <n v="149.99"/>
    <n v="1"/>
    <s v="Completed"/>
    <x v="21"/>
    <x v="1"/>
    <m/>
    <m/>
    <m/>
    <m/>
    <m/>
    <n v="0"/>
    <n v="0"/>
    <n v="0"/>
    <n v="149.99"/>
  </r>
  <r>
    <s v="01/22/2024"/>
    <s v="GA"/>
    <m/>
    <s v="TikTok"/>
    <n v="199.99"/>
    <n v="1"/>
    <s v="Completed"/>
    <x v="21"/>
    <x v="2"/>
    <m/>
    <m/>
    <m/>
    <m/>
    <m/>
    <n v="0"/>
    <n v="0"/>
    <n v="0"/>
    <n v="199.99"/>
  </r>
  <r>
    <s v="01/22/2024"/>
    <s v="GA"/>
    <s v="STUDENT24"/>
    <s v="Instagram"/>
    <n v="199.99"/>
    <n v="1"/>
    <s v="Completed"/>
    <x v="21"/>
    <x v="0"/>
    <s v="instagram_promo"/>
    <n v="1237.2"/>
    <n v="50995"/>
    <n v="1031"/>
    <s v="TX"/>
    <n v="2.0217668398862635E-2"/>
    <n v="1.2"/>
    <n v="9.6993210475266732E-4"/>
    <n v="199.99"/>
  </r>
  <r>
    <s v="01/22/2024"/>
    <s v="GA"/>
    <s v="VIBES24"/>
    <s v="Blog"/>
    <n v="212.49"/>
    <n v="1"/>
    <s v="Completed"/>
    <x v="21"/>
    <x v="1"/>
    <m/>
    <m/>
    <m/>
    <m/>
    <m/>
    <n v="0"/>
    <n v="0"/>
    <n v="0"/>
    <n v="212.49"/>
  </r>
  <r>
    <s v="01/22/2024"/>
    <s v="GA"/>
    <m/>
    <s v="TikTok"/>
    <n v="199.99"/>
    <n v="1"/>
    <s v="Completed"/>
    <x v="21"/>
    <x v="2"/>
    <m/>
    <m/>
    <m/>
    <m/>
    <m/>
    <n v="0"/>
    <n v="0"/>
    <n v="0"/>
    <n v="199.99"/>
  </r>
  <r>
    <s v="01/22/2024"/>
    <s v="GA"/>
    <s v="VIBES24"/>
    <s v="Instagram"/>
    <n v="169.99"/>
    <n v="1"/>
    <s v="Completed"/>
    <x v="21"/>
    <x v="0"/>
    <s v="instagram_promo"/>
    <n v="1237.2"/>
    <n v="50995"/>
    <n v="1031"/>
    <s v="TX"/>
    <n v="2.0217668398862635E-2"/>
    <n v="1.2"/>
    <n v="9.6993210475266732E-4"/>
    <n v="169.99"/>
  </r>
  <r>
    <s v="01/22/2024"/>
    <m/>
    <s v="CAMPLIFE"/>
    <s v="Blog"/>
    <n v="169.99"/>
    <n v="3"/>
    <s v="Completed"/>
    <x v="21"/>
    <x v="1"/>
    <m/>
    <m/>
    <m/>
    <m/>
    <m/>
    <n v="0"/>
    <n v="0"/>
    <n v="0"/>
    <n v="509.97"/>
  </r>
  <r>
    <s v="01/22/2024"/>
    <s v="GA"/>
    <s v="STUDENT24"/>
    <s v="Spotify"/>
    <n v="159.99"/>
    <n v="1"/>
    <s v="Completed"/>
    <x v="21"/>
    <x v="3"/>
    <m/>
    <m/>
    <m/>
    <m/>
    <m/>
    <n v="0"/>
    <n v="0"/>
    <n v="0"/>
    <n v="159.99"/>
  </r>
  <r>
    <s v="01/22/2024"/>
    <s v="GA"/>
    <s v="CAMPLIFE"/>
    <s v="Blog"/>
    <n v="169.99"/>
    <n v="2"/>
    <s v="Completed"/>
    <x v="21"/>
    <x v="1"/>
    <m/>
    <m/>
    <m/>
    <m/>
    <m/>
    <n v="0"/>
    <n v="0"/>
    <n v="0"/>
    <n v="339.98"/>
  </r>
  <r>
    <s v="01/22/2024"/>
    <s v="GA"/>
    <s v="CAMPLIFE"/>
    <s v="Instagram"/>
    <n v="212.49"/>
    <n v="2"/>
    <s v="Completed"/>
    <x v="21"/>
    <x v="0"/>
    <s v="instagram_promo"/>
    <n v="1237.2"/>
    <n v="50995"/>
    <n v="1031"/>
    <s v="TX"/>
    <n v="2.0217668398862635E-2"/>
    <n v="1.2"/>
    <n v="1.9398642095053346E-3"/>
    <n v="424.98"/>
  </r>
  <r>
    <s v="01/22/2024"/>
    <s v="VIP"/>
    <s v="EARLYBIRD"/>
    <s v="Instagram"/>
    <n v="299.99"/>
    <n v="1"/>
    <s v="Completed"/>
    <x v="21"/>
    <x v="0"/>
    <s v="instagram_promo"/>
    <n v="1237.2"/>
    <n v="50995"/>
    <n v="1031"/>
    <s v="TX"/>
    <n v="2.0217668398862635E-2"/>
    <n v="1.2"/>
    <n v="9.6993210475266732E-4"/>
    <n v="299.99"/>
  </r>
  <r>
    <s v="01/22/2024"/>
    <m/>
    <s v="VIBES24"/>
    <s v="Instagram"/>
    <n v="169.99"/>
    <n v="2"/>
    <s v="Completed"/>
    <x v="21"/>
    <x v="0"/>
    <s v="instagram_promo"/>
    <n v="1237.2"/>
    <n v="50995"/>
    <n v="1031"/>
    <s v="TX"/>
    <n v="2.0217668398862635E-2"/>
    <n v="1.2"/>
    <n v="1.9398642095053346E-3"/>
    <n v="339.98"/>
  </r>
  <r>
    <s v="01/22/2024"/>
    <s v="GA"/>
    <s v="EARLYBIRD"/>
    <s v="Blog"/>
    <n v="149.99"/>
    <n v="1"/>
    <s v="Completed"/>
    <x v="21"/>
    <x v="1"/>
    <m/>
    <m/>
    <m/>
    <m/>
    <m/>
    <n v="0"/>
    <n v="0"/>
    <n v="0"/>
    <n v="149.99"/>
  </r>
  <r>
    <s v="01/22/2024"/>
    <s v="GA"/>
    <s v="EARLYBIRD"/>
    <s v="TikTok"/>
    <n v="187.49"/>
    <n v="4"/>
    <s v="Completed"/>
    <x v="21"/>
    <x v="2"/>
    <m/>
    <m/>
    <m/>
    <m/>
    <m/>
    <n v="0"/>
    <n v="0"/>
    <n v="0"/>
    <n v="749.96"/>
  </r>
  <r>
    <s v="01/22/2024"/>
    <s v="GA"/>
    <s v="SOUNDCLUB"/>
    <s v="Spotify"/>
    <n v="179.99"/>
    <n v="1"/>
    <s v="Completed"/>
    <x v="21"/>
    <x v="3"/>
    <m/>
    <m/>
    <m/>
    <m/>
    <m/>
    <n v="0"/>
    <n v="0"/>
    <n v="0"/>
    <n v="179.99"/>
  </r>
  <r>
    <s v="01/22/2024"/>
    <s v="GA"/>
    <s v="CAMPLIFE"/>
    <s v="Instagram"/>
    <n v="212.49"/>
    <n v="2"/>
    <s v="Completed"/>
    <x v="21"/>
    <x v="0"/>
    <s v="instagram_promo"/>
    <n v="1237.2"/>
    <n v="50995"/>
    <n v="1031"/>
    <s v="TX"/>
    <n v="2.0217668398862635E-2"/>
    <n v="1.2"/>
    <n v="1.9398642095053346E-3"/>
    <n v="424.98"/>
  </r>
  <r>
    <s v="01/22/2024"/>
    <s v="VIP"/>
    <s v="CAMPLIFE"/>
    <s v="TikTok"/>
    <n v="339.99"/>
    <n v="2"/>
    <s v="Completed"/>
    <x v="21"/>
    <x v="2"/>
    <m/>
    <m/>
    <m/>
    <m/>
    <m/>
    <n v="0"/>
    <n v="0"/>
    <n v="0"/>
    <n v="679.98"/>
  </r>
  <r>
    <s v="01/22/2024"/>
    <s v="GA"/>
    <s v="SOUNDCLUB"/>
    <s v="Instagram"/>
    <n v="179.99"/>
    <n v="1"/>
    <s v="Completed"/>
    <x v="21"/>
    <x v="0"/>
    <s v="instagram_promo"/>
    <n v="1237.2"/>
    <n v="50995"/>
    <n v="1031"/>
    <s v="TX"/>
    <n v="2.0217668398862635E-2"/>
    <n v="1.2"/>
    <n v="9.6993210475266732E-4"/>
    <n v="179.99"/>
  </r>
  <r>
    <s v="01/22/2024"/>
    <s v="GA"/>
    <s v="VIBES24"/>
    <s v="Blog"/>
    <n v="212.49"/>
    <n v="1"/>
    <s v="Completed"/>
    <x v="21"/>
    <x v="1"/>
    <m/>
    <m/>
    <m/>
    <m/>
    <m/>
    <n v="0"/>
    <n v="0"/>
    <n v="0"/>
    <n v="212.49"/>
  </r>
  <r>
    <s v="01/22/2024"/>
    <s v="GA"/>
    <s v="EARLYBIRD"/>
    <s v="Instagram"/>
    <n v="149.99"/>
    <n v="1"/>
    <s v="Completed"/>
    <x v="21"/>
    <x v="0"/>
    <s v="instagram_promo"/>
    <n v="1237.2"/>
    <n v="50995"/>
    <n v="1031"/>
    <s v="TX"/>
    <n v="2.0217668398862635E-2"/>
    <n v="1.2"/>
    <n v="9.6993210475266732E-4"/>
    <n v="149.99"/>
  </r>
  <r>
    <s v="01/22/2024"/>
    <s v="GA"/>
    <s v="EARLYBIRD"/>
    <s v="Instagram"/>
    <n v="149.99"/>
    <n v="1"/>
    <s v="Completed"/>
    <x v="21"/>
    <x v="0"/>
    <s v="instagram_promo"/>
    <n v="1237.2"/>
    <n v="50995"/>
    <n v="1031"/>
    <s v="TX"/>
    <n v="2.0217668398862635E-2"/>
    <n v="1.2"/>
    <n v="9.6993210475266732E-4"/>
    <n v="149.99"/>
  </r>
  <r>
    <s v="01/22/2024"/>
    <s v="GA"/>
    <s v="CAMPLIFE"/>
    <s v="TikTok"/>
    <n v="212.49"/>
    <n v="1"/>
    <s v="Completed"/>
    <x v="21"/>
    <x v="2"/>
    <m/>
    <m/>
    <m/>
    <m/>
    <m/>
    <n v="0"/>
    <n v="0"/>
    <n v="0"/>
    <n v="212.49"/>
  </r>
  <r>
    <s v="01/22/2024"/>
    <s v="GA"/>
    <s v="EARLYBIRD"/>
    <s v="Spotify"/>
    <n v="187.49"/>
    <n v="2"/>
    <s v="Completed"/>
    <x v="21"/>
    <x v="3"/>
    <m/>
    <m/>
    <m/>
    <m/>
    <m/>
    <n v="0"/>
    <n v="0"/>
    <n v="0"/>
    <n v="374.98"/>
  </r>
  <r>
    <s v="01/22/2024"/>
    <s v="GA"/>
    <s v="SOUNDCLUB"/>
    <s v="Instagram"/>
    <n v="224.99"/>
    <n v="3"/>
    <s v="Completed"/>
    <x v="21"/>
    <x v="0"/>
    <s v="instagram_promo"/>
    <n v="1237.2"/>
    <n v="50995"/>
    <n v="1031"/>
    <s v="TX"/>
    <n v="2.0217668398862635E-2"/>
    <n v="1.2"/>
    <n v="2.9097963142580021E-3"/>
    <n v="674.97"/>
  </r>
  <r>
    <s v="01/22/2024"/>
    <s v="GA"/>
    <s v="EARLYBIRD"/>
    <s v="TikTok"/>
    <n v="149.99"/>
    <n v="3"/>
    <s v="Completed"/>
    <x v="21"/>
    <x v="2"/>
    <m/>
    <m/>
    <m/>
    <m/>
    <m/>
    <n v="0"/>
    <n v="0"/>
    <n v="0"/>
    <n v="449.97"/>
  </r>
  <r>
    <s v="01/23/2024"/>
    <s v="GA"/>
    <s v="EARLYBIRD"/>
    <s v="Instagram"/>
    <n v="149.99"/>
    <n v="1"/>
    <s v="Completed"/>
    <x v="22"/>
    <x v="0"/>
    <m/>
    <m/>
    <m/>
    <m/>
    <m/>
    <n v="0"/>
    <n v="0"/>
    <n v="0"/>
    <n v="149.99"/>
  </r>
  <r>
    <s v="01/23/2024"/>
    <s v="GA"/>
    <s v="CAMPLIFE"/>
    <s v="Spotify"/>
    <n v="169.99"/>
    <n v="1"/>
    <s v="Completed"/>
    <x v="22"/>
    <x v="3"/>
    <m/>
    <m/>
    <m/>
    <m/>
    <m/>
    <n v="0"/>
    <n v="0"/>
    <n v="0"/>
    <n v="169.99"/>
  </r>
  <r>
    <s v="01/23/2024"/>
    <s v="GA"/>
    <s v="STUDENT24"/>
    <s v="TikTok"/>
    <n v="159.99"/>
    <n v="2"/>
    <s v="Completed"/>
    <x v="22"/>
    <x v="2"/>
    <s v="tiktok_promo"/>
    <n v="983.4"/>
    <n v="42539"/>
    <n v="894"/>
    <s v="texas"/>
    <n v="2.1016008838947789E-2"/>
    <n v="1.0999999999999999"/>
    <n v="2.2371364653243847E-3"/>
    <n v="319.98"/>
  </r>
  <r>
    <s v="01/23/2024"/>
    <s v="GA"/>
    <s v="STUDENT24"/>
    <s v="TikTok"/>
    <n v="159.99"/>
    <n v="3"/>
    <s v="Completed"/>
    <x v="22"/>
    <x v="2"/>
    <s v="tiktok_promo"/>
    <n v="983.4"/>
    <n v="42539"/>
    <n v="894"/>
    <s v="texas"/>
    <n v="2.1016008838947789E-2"/>
    <n v="1.0999999999999999"/>
    <n v="3.3557046979865771E-3"/>
    <n v="479.97"/>
  </r>
  <r>
    <s v="01/23/2024"/>
    <s v="GA"/>
    <s v="EARLYBIRD"/>
    <s v="Spotify"/>
    <n v="149.99"/>
    <n v="1"/>
    <s v="Completed"/>
    <x v="22"/>
    <x v="3"/>
    <m/>
    <m/>
    <m/>
    <m/>
    <m/>
    <n v="0"/>
    <n v="0"/>
    <n v="0"/>
    <n v="149.99"/>
  </r>
  <r>
    <s v="01/23/2024"/>
    <m/>
    <s v="none"/>
    <s v="TikTok"/>
    <n v="199.99"/>
    <n v="1"/>
    <s v="Completed"/>
    <x v="22"/>
    <x v="2"/>
    <s v="tiktok_promo"/>
    <n v="983.4"/>
    <n v="42539"/>
    <n v="894"/>
    <s v="texas"/>
    <n v="2.1016008838947789E-2"/>
    <n v="1.0999999999999999"/>
    <n v="1.1185682326621924E-3"/>
    <n v="199.99"/>
  </r>
  <r>
    <s v="01/23/2024"/>
    <s v="GA"/>
    <s v="CAMPLIFE"/>
    <s v="Instagram"/>
    <n v="169.99"/>
    <n v="2"/>
    <s v="Completed"/>
    <x v="22"/>
    <x v="0"/>
    <m/>
    <m/>
    <m/>
    <m/>
    <m/>
    <n v="0"/>
    <n v="0"/>
    <n v="0"/>
    <n v="339.98"/>
  </r>
  <r>
    <s v="01/23/2024"/>
    <s v="GA"/>
    <s v="SOUNDCLUB"/>
    <s v="Spotify"/>
    <n v="224.99"/>
    <n v="1"/>
    <s v="Completed"/>
    <x v="22"/>
    <x v="3"/>
    <m/>
    <m/>
    <m/>
    <m/>
    <m/>
    <n v="0"/>
    <n v="0"/>
    <n v="0"/>
    <n v="224.99"/>
  </r>
  <r>
    <s v="01/23/2024"/>
    <s v="GA"/>
    <s v="SOUNDCLUB"/>
    <s v="Instagram"/>
    <n v="179.99"/>
    <n v="1"/>
    <s v="Completed"/>
    <x v="22"/>
    <x v="0"/>
    <m/>
    <m/>
    <m/>
    <m/>
    <m/>
    <n v="0"/>
    <n v="0"/>
    <n v="0"/>
    <n v="179.99"/>
  </r>
  <r>
    <s v="01/23/2024"/>
    <s v="GA"/>
    <s v="STUDENT24"/>
    <s v="Spotify"/>
    <n v="159.99"/>
    <n v="3"/>
    <s v="Completed"/>
    <x v="22"/>
    <x v="3"/>
    <m/>
    <m/>
    <m/>
    <m/>
    <m/>
    <n v="0"/>
    <n v="0"/>
    <n v="0"/>
    <n v="479.97"/>
  </r>
  <r>
    <s v="01/23/2024"/>
    <s v="GA"/>
    <s v="SOUNDCLUB"/>
    <s v="Spotify"/>
    <n v="224.99"/>
    <n v="1"/>
    <s v="Completed"/>
    <x v="22"/>
    <x v="3"/>
    <m/>
    <m/>
    <m/>
    <m/>
    <m/>
    <n v="0"/>
    <n v="0"/>
    <n v="0"/>
    <n v="224.99"/>
  </r>
  <r>
    <s v="01/23/2024"/>
    <s v="GA"/>
    <s v="EARLYBIRD"/>
    <s v="TikTok"/>
    <n v="149.99"/>
    <n v="3"/>
    <s v="Completed"/>
    <x v="22"/>
    <x v="2"/>
    <s v="tiktok_promo"/>
    <n v="983.4"/>
    <n v="42539"/>
    <n v="894"/>
    <s v="texas"/>
    <n v="2.1016008838947789E-2"/>
    <n v="1.0999999999999999"/>
    <n v="3.3557046979865771E-3"/>
    <n v="449.97"/>
  </r>
  <r>
    <s v="01/23/2024"/>
    <s v="GA"/>
    <s v="STUDENT24"/>
    <s v="Instagram"/>
    <n v="159.99"/>
    <n v="2"/>
    <s v="Completed"/>
    <x v="22"/>
    <x v="0"/>
    <m/>
    <m/>
    <m/>
    <m/>
    <m/>
    <n v="0"/>
    <n v="0"/>
    <n v="0"/>
    <n v="319.98"/>
  </r>
  <r>
    <s v="01/23/2024"/>
    <s v="GA"/>
    <s v="EARLYBIRD"/>
    <s v="Spotify"/>
    <n v="149.99"/>
    <n v="1"/>
    <s v="Completed"/>
    <x v="22"/>
    <x v="3"/>
    <m/>
    <m/>
    <m/>
    <m/>
    <m/>
    <n v="0"/>
    <n v="0"/>
    <n v="0"/>
    <n v="149.99"/>
  </r>
  <r>
    <s v="01/23/2024"/>
    <s v="GA"/>
    <s v="CAMPLIFE"/>
    <s v="Instagram"/>
    <n v="169.99"/>
    <n v="1"/>
    <s v="Completed"/>
    <x v="22"/>
    <x v="0"/>
    <m/>
    <m/>
    <m/>
    <m/>
    <m/>
    <n v="0"/>
    <n v="0"/>
    <n v="0"/>
    <n v="169.99"/>
  </r>
  <r>
    <s v="01/23/2024"/>
    <s v="GA"/>
    <s v="EARLYBIRD"/>
    <s v="Instagram"/>
    <n v="149.99"/>
    <n v="1"/>
    <s v="Completed"/>
    <x v="22"/>
    <x v="0"/>
    <m/>
    <m/>
    <m/>
    <m/>
    <m/>
    <n v="0"/>
    <n v="0"/>
    <n v="0"/>
    <n v="149.99"/>
  </r>
  <r>
    <s v="01/23/2024"/>
    <s v="GA"/>
    <s v="EARLYBIRD"/>
    <s v="Spotify"/>
    <n v="187.49"/>
    <n v="2"/>
    <s v="Completed"/>
    <x v="22"/>
    <x v="3"/>
    <m/>
    <m/>
    <m/>
    <m/>
    <m/>
    <n v="0"/>
    <n v="0"/>
    <n v="0"/>
    <n v="374.98"/>
  </r>
  <r>
    <s v="01/23/2024"/>
    <s v="GA"/>
    <s v="VIBES24"/>
    <s v="Spotify"/>
    <n v="169.99"/>
    <n v="1"/>
    <s v="Completed"/>
    <x v="22"/>
    <x v="3"/>
    <m/>
    <m/>
    <m/>
    <m/>
    <m/>
    <n v="0"/>
    <n v="0"/>
    <n v="0"/>
    <n v="169.99"/>
  </r>
  <r>
    <s v="01/23/2024"/>
    <s v="GA"/>
    <m/>
    <s v="Spotify"/>
    <n v="199.99"/>
    <n v="1"/>
    <s v="Completed"/>
    <x v="22"/>
    <x v="3"/>
    <m/>
    <m/>
    <m/>
    <m/>
    <m/>
    <n v="0"/>
    <n v="0"/>
    <n v="0"/>
    <n v="199.99"/>
  </r>
  <r>
    <s v="01/23/2024"/>
    <s v="VIP"/>
    <s v="CAMPLIFE"/>
    <s v="Spotify"/>
    <n v="339.99"/>
    <n v="3"/>
    <s v="Completed"/>
    <x v="22"/>
    <x v="3"/>
    <m/>
    <m/>
    <m/>
    <m/>
    <m/>
    <n v="0"/>
    <n v="0"/>
    <n v="0"/>
    <n v="1019.97"/>
  </r>
  <r>
    <s v="01/23/2024"/>
    <s v="GA"/>
    <s v="EARLYBIRD"/>
    <s v="TikTok"/>
    <n v="149.99"/>
    <n v="1"/>
    <s v="Completed"/>
    <x v="22"/>
    <x v="2"/>
    <s v="tiktok_promo"/>
    <n v="983.4"/>
    <n v="42539"/>
    <n v="894"/>
    <s v="texas"/>
    <n v="2.1016008838947789E-2"/>
    <n v="1.0999999999999999"/>
    <n v="1.1185682326621924E-3"/>
    <n v="149.99"/>
  </r>
  <r>
    <s v="01/23/2024"/>
    <s v="GA"/>
    <s v="EARLYBIRD"/>
    <s v="Instagram"/>
    <n v="149.99"/>
    <n v="1"/>
    <s v="Completed"/>
    <x v="22"/>
    <x v="0"/>
    <m/>
    <m/>
    <m/>
    <m/>
    <m/>
    <n v="0"/>
    <n v="0"/>
    <n v="0"/>
    <n v="149.99"/>
  </r>
  <r>
    <s v="01/23/2024"/>
    <m/>
    <m/>
    <s v="TikTok"/>
    <n v="199.99"/>
    <n v="2"/>
    <s v="Completed"/>
    <x v="22"/>
    <x v="2"/>
    <s v="tiktok_promo"/>
    <n v="983.4"/>
    <n v="42539"/>
    <n v="894"/>
    <s v="texas"/>
    <n v="2.1016008838947789E-2"/>
    <n v="1.0999999999999999"/>
    <n v="2.2371364653243847E-3"/>
    <n v="399.98"/>
  </r>
  <r>
    <s v="01/23/2024"/>
    <s v="GA"/>
    <s v="CAMPLIFE"/>
    <s v="Spotify"/>
    <n v="169.99"/>
    <n v="2"/>
    <s v="Completed"/>
    <x v="22"/>
    <x v="3"/>
    <m/>
    <m/>
    <m/>
    <m/>
    <m/>
    <n v="0"/>
    <n v="0"/>
    <n v="0"/>
    <n v="339.98"/>
  </r>
  <r>
    <s v="01/23/2024"/>
    <s v="GA"/>
    <s v="SOUNDCLUB"/>
    <s v="Instagram"/>
    <n v="224.99"/>
    <n v="1"/>
    <s v="Completed"/>
    <x v="22"/>
    <x v="0"/>
    <m/>
    <m/>
    <m/>
    <m/>
    <m/>
    <n v="0"/>
    <n v="0"/>
    <n v="0"/>
    <n v="224.99"/>
  </r>
  <r>
    <s v="01/23/2024"/>
    <s v="GA"/>
    <s v="VIBES24"/>
    <s v="Spotify"/>
    <n v="169.99"/>
    <n v="2"/>
    <s v="Completed"/>
    <x v="22"/>
    <x v="3"/>
    <m/>
    <m/>
    <m/>
    <m/>
    <m/>
    <n v="0"/>
    <n v="0"/>
    <n v="0"/>
    <n v="339.98"/>
  </r>
  <r>
    <s v="01/23/2024"/>
    <s v="VIP"/>
    <s v="VIBES24"/>
    <s v="TikTok"/>
    <n v="339.99"/>
    <n v="2"/>
    <s v="Completed"/>
    <x v="22"/>
    <x v="2"/>
    <s v="tiktok_promo"/>
    <n v="983.4"/>
    <n v="42539"/>
    <n v="894"/>
    <s v="texas"/>
    <n v="2.1016008838947789E-2"/>
    <n v="1.0999999999999999"/>
    <n v="2.2371364653243847E-3"/>
    <n v="679.98"/>
  </r>
  <r>
    <s v="01/23/2024"/>
    <s v="GA"/>
    <s v="SOUNDCLUB"/>
    <s v="Instagram"/>
    <n v="224.99"/>
    <n v="1"/>
    <s v="Completed"/>
    <x v="22"/>
    <x v="0"/>
    <m/>
    <m/>
    <m/>
    <m/>
    <m/>
    <n v="0"/>
    <n v="0"/>
    <n v="0"/>
    <n v="224.99"/>
  </r>
  <r>
    <s v="01/23/2024"/>
    <s v="GA"/>
    <s v="none"/>
    <s v="Spotify"/>
    <n v="199.99"/>
    <n v="2"/>
    <s v="Completed"/>
    <x v="22"/>
    <x v="3"/>
    <m/>
    <m/>
    <m/>
    <m/>
    <m/>
    <n v="0"/>
    <n v="0"/>
    <n v="0"/>
    <n v="399.98"/>
  </r>
  <r>
    <s v="01/23/2024"/>
    <s v="GA"/>
    <s v="EARLYBIRD"/>
    <s v="Spotify"/>
    <n v="149.99"/>
    <n v="3"/>
    <s v="Completed"/>
    <x v="22"/>
    <x v="3"/>
    <m/>
    <m/>
    <m/>
    <m/>
    <m/>
    <n v="0"/>
    <n v="0"/>
    <n v="0"/>
    <n v="449.97"/>
  </r>
  <r>
    <s v="01/23/2024"/>
    <s v="GA"/>
    <s v="CAMPLIFE"/>
    <s v="TikTok"/>
    <n v="212.49"/>
    <n v="4"/>
    <s v="Completed"/>
    <x v="22"/>
    <x v="2"/>
    <s v="tiktok_promo"/>
    <n v="983.4"/>
    <n v="42539"/>
    <n v="894"/>
    <s v="texas"/>
    <n v="2.1016008838947789E-2"/>
    <n v="1.0999999999999999"/>
    <n v="4.4742729306487695E-3"/>
    <n v="849.96"/>
  </r>
  <r>
    <s v="01/23/2024"/>
    <s v="GA"/>
    <s v="EARLYBIRD"/>
    <s v="Instagram"/>
    <n v="149.99"/>
    <n v="1"/>
    <s v="Completed"/>
    <x v="22"/>
    <x v="0"/>
    <m/>
    <m/>
    <m/>
    <m/>
    <m/>
    <n v="0"/>
    <n v="0"/>
    <n v="0"/>
    <n v="149.99"/>
  </r>
  <r>
    <s v="01/23/2024"/>
    <s v="GA"/>
    <s v="EARLYBIRD"/>
    <s v="Spotify"/>
    <n v="149.99"/>
    <n v="1"/>
    <s v="Completed"/>
    <x v="22"/>
    <x v="3"/>
    <m/>
    <m/>
    <m/>
    <m/>
    <m/>
    <n v="0"/>
    <n v="0"/>
    <n v="0"/>
    <n v="149.99"/>
  </r>
  <r>
    <s v="01/23/2024"/>
    <s v="GA"/>
    <s v="SOUNDCLUB"/>
    <s v="Instagram"/>
    <n v="179.99"/>
    <n v="2"/>
    <s v="Completed"/>
    <x v="22"/>
    <x v="0"/>
    <m/>
    <m/>
    <m/>
    <m/>
    <m/>
    <n v="0"/>
    <n v="0"/>
    <n v="0"/>
    <n v="359.98"/>
  </r>
  <r>
    <s v="01/23/2024"/>
    <s v="GA"/>
    <s v="CAMPLIFE"/>
    <s v="Blog"/>
    <n v="169.99"/>
    <n v="3"/>
    <s v="Completed"/>
    <x v="22"/>
    <x v="1"/>
    <s v="blog_promo"/>
    <n v="446.4"/>
    <n v="25127"/>
    <n v="496"/>
    <s v="TX"/>
    <n v="1.9739722211167269E-2"/>
    <n v="0.89999999999999991"/>
    <n v="6.0483870967741934E-3"/>
    <n v="509.97"/>
  </r>
  <r>
    <s v="01/23/2024"/>
    <s v="GA"/>
    <s v="SOUNDCLUB"/>
    <s v="Spotify"/>
    <n v="179.99"/>
    <n v="1"/>
    <s v="Completed"/>
    <x v="22"/>
    <x v="3"/>
    <m/>
    <m/>
    <m/>
    <m/>
    <m/>
    <n v="0"/>
    <n v="0"/>
    <n v="0"/>
    <n v="179.99"/>
  </r>
  <r>
    <s v="01/23/2024"/>
    <s v="GA"/>
    <s v="VIBES24"/>
    <s v="Instagram"/>
    <n v="169.99"/>
    <n v="1"/>
    <s v="Completed"/>
    <x v="22"/>
    <x v="0"/>
    <m/>
    <m/>
    <m/>
    <m/>
    <m/>
    <n v="0"/>
    <n v="0"/>
    <n v="0"/>
    <n v="169.99"/>
  </r>
  <r>
    <s v="01/23/2024"/>
    <s v="GA"/>
    <m/>
    <s v="TikTok"/>
    <n v="249.99"/>
    <n v="1"/>
    <s v="Completed"/>
    <x v="22"/>
    <x v="2"/>
    <s v="tiktok_promo"/>
    <n v="983.4"/>
    <n v="42539"/>
    <n v="894"/>
    <s v="texas"/>
    <n v="2.1016008838947789E-2"/>
    <n v="1.0999999999999999"/>
    <n v="1.1185682326621924E-3"/>
    <n v="249.99"/>
  </r>
  <r>
    <s v="01/23/2024"/>
    <s v="GA"/>
    <s v="EARLYBIRD"/>
    <s v="Instagram"/>
    <n v="149.99"/>
    <n v="1"/>
    <s v="Completed"/>
    <x v="22"/>
    <x v="0"/>
    <m/>
    <m/>
    <m/>
    <m/>
    <m/>
    <n v="0"/>
    <n v="0"/>
    <n v="0"/>
    <n v="149.99"/>
  </r>
  <r>
    <s v="01/23/2024"/>
    <s v="GA"/>
    <s v="STUDENT24"/>
    <s v="Instagram"/>
    <n v="159.99"/>
    <n v="1"/>
    <s v="Completed"/>
    <x v="22"/>
    <x v="0"/>
    <m/>
    <m/>
    <m/>
    <m/>
    <m/>
    <n v="0"/>
    <n v="0"/>
    <n v="0"/>
    <n v="159.99"/>
  </r>
  <r>
    <s v="01/23/2024"/>
    <s v="GA"/>
    <s v="EARLYBIRD"/>
    <s v="Blog"/>
    <n v="149.99"/>
    <n v="1"/>
    <s v="Completed"/>
    <x v="22"/>
    <x v="1"/>
    <s v="blog_promo"/>
    <n v="446.4"/>
    <n v="25127"/>
    <n v="496"/>
    <s v="TX"/>
    <n v="1.9739722211167269E-2"/>
    <n v="0.89999999999999991"/>
    <n v="2.0161290322580645E-3"/>
    <n v="149.99"/>
  </r>
  <r>
    <s v="01/23/2024"/>
    <s v="GA"/>
    <s v="VIBES24"/>
    <s v="Instagram"/>
    <n v="169.99"/>
    <n v="2"/>
    <s v="Completed"/>
    <x v="22"/>
    <x v="0"/>
    <m/>
    <m/>
    <m/>
    <m/>
    <m/>
    <n v="0"/>
    <n v="0"/>
    <n v="0"/>
    <n v="339.98"/>
  </r>
  <r>
    <s v="01/23/2024"/>
    <s v="GA"/>
    <s v="EARLYBIRD"/>
    <s v="Spotify"/>
    <n v="187.49"/>
    <n v="1"/>
    <s v="Completed"/>
    <x v="22"/>
    <x v="3"/>
    <m/>
    <m/>
    <m/>
    <m/>
    <m/>
    <n v="0"/>
    <n v="0"/>
    <n v="0"/>
    <n v="187.49"/>
  </r>
  <r>
    <s v="01/23/2024"/>
    <s v="GA"/>
    <s v="VIBES24"/>
    <s v="TikTok"/>
    <n v="169.99"/>
    <n v="1"/>
    <s v="Completed"/>
    <x v="22"/>
    <x v="2"/>
    <s v="tiktok_promo"/>
    <n v="983.4"/>
    <n v="42539"/>
    <n v="894"/>
    <s v="texas"/>
    <n v="2.1016008838947789E-2"/>
    <n v="1.0999999999999999"/>
    <n v="1.1185682326621924E-3"/>
    <n v="169.99"/>
  </r>
  <r>
    <s v="01/23/2024"/>
    <s v="GA"/>
    <m/>
    <s v="TikTok"/>
    <n v="249.99"/>
    <n v="1"/>
    <s v="Completed"/>
    <x v="22"/>
    <x v="2"/>
    <s v="tiktok_promo"/>
    <n v="983.4"/>
    <n v="42539"/>
    <n v="894"/>
    <s v="texas"/>
    <n v="2.1016008838947789E-2"/>
    <n v="1.0999999999999999"/>
    <n v="1.1185682326621924E-3"/>
    <n v="249.99"/>
  </r>
  <r>
    <s v="01/23/2024"/>
    <s v="GA"/>
    <s v="CAMPLIFE"/>
    <s v="Spotify"/>
    <n v="169.99"/>
    <n v="1"/>
    <s v="Completed"/>
    <x v="22"/>
    <x v="3"/>
    <m/>
    <m/>
    <m/>
    <m/>
    <m/>
    <n v="0"/>
    <n v="0"/>
    <n v="0"/>
    <n v="169.99"/>
  </r>
  <r>
    <s v="01/23/2024"/>
    <s v="GA"/>
    <s v="VIBES24"/>
    <s v="TikTok"/>
    <n v="169.99"/>
    <n v="1"/>
    <s v="Completed"/>
    <x v="22"/>
    <x v="2"/>
    <s v="tiktok_promo"/>
    <n v="983.4"/>
    <n v="42539"/>
    <n v="894"/>
    <s v="texas"/>
    <n v="2.1016008838947789E-2"/>
    <n v="1.0999999999999999"/>
    <n v="1.1185682326621924E-3"/>
    <n v="169.99"/>
  </r>
  <r>
    <s v="01/23/2024"/>
    <s v="GA"/>
    <m/>
    <s v="TikTok"/>
    <n v="199.99"/>
    <n v="1"/>
    <s v="Completed"/>
    <x v="22"/>
    <x v="2"/>
    <s v="tiktok_promo"/>
    <n v="983.4"/>
    <n v="42539"/>
    <n v="894"/>
    <s v="texas"/>
    <n v="2.1016008838947789E-2"/>
    <n v="1.0999999999999999"/>
    <n v="1.1185682326621924E-3"/>
    <n v="199.99"/>
  </r>
  <r>
    <s v="01/23/2024"/>
    <s v="GA"/>
    <m/>
    <s v="TikTok"/>
    <n v="249.99"/>
    <n v="1"/>
    <s v="Completed"/>
    <x v="22"/>
    <x v="2"/>
    <s v="tiktok_promo"/>
    <n v="983.4"/>
    <n v="42539"/>
    <n v="894"/>
    <s v="texas"/>
    <n v="2.1016008838947789E-2"/>
    <n v="1.0999999999999999"/>
    <n v="1.1185682326621924E-3"/>
    <n v="249.99"/>
  </r>
  <r>
    <s v="01/23/2024"/>
    <s v="VIP"/>
    <s v="STUDENT24"/>
    <s v="Spotify"/>
    <n v="319.99"/>
    <n v="2"/>
    <s v="Completed"/>
    <x v="22"/>
    <x v="3"/>
    <m/>
    <m/>
    <m/>
    <m/>
    <m/>
    <n v="0"/>
    <n v="0"/>
    <n v="0"/>
    <n v="639.98"/>
  </r>
  <r>
    <s v="01/23/2024"/>
    <m/>
    <s v="CAMPLIFE"/>
    <s v="Instagram"/>
    <n v="169.99"/>
    <n v="1"/>
    <s v="Completed"/>
    <x v="22"/>
    <x v="0"/>
    <m/>
    <m/>
    <m/>
    <m/>
    <m/>
    <n v="0"/>
    <n v="0"/>
    <n v="0"/>
    <n v="169.99"/>
  </r>
  <r>
    <s v="01/23/2024"/>
    <s v="GA"/>
    <s v="EARLYBIRD"/>
    <s v="Spotify"/>
    <n v="149.99"/>
    <n v="4"/>
    <s v="Completed"/>
    <x v="22"/>
    <x v="3"/>
    <m/>
    <m/>
    <m/>
    <m/>
    <m/>
    <n v="0"/>
    <n v="0"/>
    <n v="0"/>
    <n v="599.96"/>
  </r>
  <r>
    <s v="01/23/2024"/>
    <s v="GA"/>
    <s v="SOUNDCLUB"/>
    <s v="Instagram"/>
    <n v="179.99"/>
    <n v="3"/>
    <s v="Completed"/>
    <x v="22"/>
    <x v="0"/>
    <m/>
    <m/>
    <m/>
    <m/>
    <m/>
    <n v="0"/>
    <n v="0"/>
    <n v="0"/>
    <n v="539.97"/>
  </r>
  <r>
    <s v="01/23/2024"/>
    <s v="GA"/>
    <s v="CAMPLIFE"/>
    <s v="TikTok"/>
    <n v="169.99"/>
    <n v="1"/>
    <s v="Completed"/>
    <x v="22"/>
    <x v="2"/>
    <s v="tiktok_promo"/>
    <n v="983.4"/>
    <n v="42539"/>
    <n v="894"/>
    <s v="texas"/>
    <n v="2.1016008838947789E-2"/>
    <n v="1.0999999999999999"/>
    <n v="1.1185682326621924E-3"/>
    <n v="169.99"/>
  </r>
  <r>
    <s v="01/23/2024"/>
    <s v="GA"/>
    <s v="VIBES24"/>
    <s v="TikTok"/>
    <n v="169.99"/>
    <n v="1"/>
    <s v="Completed"/>
    <x v="22"/>
    <x v="2"/>
    <s v="tiktok_promo"/>
    <n v="983.4"/>
    <n v="42539"/>
    <n v="894"/>
    <s v="texas"/>
    <n v="2.1016008838947789E-2"/>
    <n v="1.0999999999999999"/>
    <n v="1.1185682326621924E-3"/>
    <n v="169.99"/>
  </r>
  <r>
    <s v="01/23/2024"/>
    <s v="GA"/>
    <s v="STUDENT24"/>
    <s v="Spotify"/>
    <n v="159.99"/>
    <n v="4"/>
    <s v="Completed"/>
    <x v="22"/>
    <x v="3"/>
    <m/>
    <m/>
    <m/>
    <m/>
    <m/>
    <n v="0"/>
    <n v="0"/>
    <n v="0"/>
    <n v="639.96"/>
  </r>
  <r>
    <s v="01/23/2024"/>
    <s v="VIP"/>
    <s v="CAMPLIFE"/>
    <s v="TikTok"/>
    <n v="339.99"/>
    <n v="1"/>
    <s v="Completed"/>
    <x v="22"/>
    <x v="2"/>
    <s v="tiktok_promo"/>
    <n v="983.4"/>
    <n v="42539"/>
    <n v="894"/>
    <s v="texas"/>
    <n v="2.1016008838947789E-2"/>
    <n v="1.0999999999999999"/>
    <n v="1.1185682326621924E-3"/>
    <n v="339.99"/>
  </r>
  <r>
    <s v="01/23/2024"/>
    <s v="GA"/>
    <s v="CAMPLIFE"/>
    <s v="Instagram"/>
    <n v="212.49"/>
    <n v="1"/>
    <s v="Completed"/>
    <x v="22"/>
    <x v="0"/>
    <m/>
    <m/>
    <m/>
    <m/>
    <m/>
    <n v="0"/>
    <n v="0"/>
    <n v="0"/>
    <n v="212.49"/>
  </r>
  <r>
    <s v="01/23/2024"/>
    <s v="GA"/>
    <s v="STUDENT24"/>
    <s v="Spotify"/>
    <n v="159.99"/>
    <n v="1"/>
    <s v="Completed"/>
    <x v="22"/>
    <x v="3"/>
    <m/>
    <m/>
    <m/>
    <m/>
    <m/>
    <n v="0"/>
    <n v="0"/>
    <n v="0"/>
    <n v="159.99"/>
  </r>
  <r>
    <s v="01/23/2024"/>
    <s v="GA"/>
    <s v="CAMPLIFE"/>
    <s v="TikTok"/>
    <n v="169.99"/>
    <n v="2"/>
    <s v="Completed"/>
    <x v="22"/>
    <x v="2"/>
    <s v="tiktok_promo"/>
    <n v="983.4"/>
    <n v="42539"/>
    <n v="894"/>
    <s v="texas"/>
    <n v="2.1016008838947789E-2"/>
    <n v="1.0999999999999999"/>
    <n v="2.2371364653243847E-3"/>
    <n v="339.98"/>
  </r>
  <r>
    <s v="01/23/2024"/>
    <s v="GA"/>
    <s v="EARLYBIRD"/>
    <s v="Spotify"/>
    <n v="149.99"/>
    <n v="2"/>
    <s v="Completed"/>
    <x v="22"/>
    <x v="3"/>
    <m/>
    <m/>
    <m/>
    <m/>
    <m/>
    <n v="0"/>
    <n v="0"/>
    <n v="0"/>
    <n v="299.98"/>
  </r>
  <r>
    <s v="01/23/2024"/>
    <s v="GA"/>
    <s v="CAMPLIFE"/>
    <s v="Instagram"/>
    <n v="169.99"/>
    <n v="1"/>
    <s v="Completed"/>
    <x v="22"/>
    <x v="0"/>
    <m/>
    <m/>
    <m/>
    <m/>
    <m/>
    <n v="0"/>
    <n v="0"/>
    <n v="0"/>
    <n v="169.99"/>
  </r>
  <r>
    <s v="01/23/2024"/>
    <s v="GA"/>
    <m/>
    <s v="TikTok"/>
    <n v="199.99"/>
    <n v="1"/>
    <s v="Completed"/>
    <x v="22"/>
    <x v="2"/>
    <s v="tiktok_promo"/>
    <n v="983.4"/>
    <n v="42539"/>
    <n v="894"/>
    <s v="texas"/>
    <n v="2.1016008838947789E-2"/>
    <n v="1.0999999999999999"/>
    <n v="1.1185682326621924E-3"/>
    <n v="199.99"/>
  </r>
  <r>
    <s v="01/23/2024"/>
    <s v="GA"/>
    <s v="SOUNDCLUB"/>
    <s v="Spotify"/>
    <n v="224.99"/>
    <n v="2"/>
    <s v="Completed"/>
    <x v="22"/>
    <x v="3"/>
    <m/>
    <m/>
    <m/>
    <m/>
    <m/>
    <n v="0"/>
    <n v="0"/>
    <n v="0"/>
    <n v="449.98"/>
  </r>
  <r>
    <s v="01/23/2024"/>
    <s v="GA"/>
    <s v="CAMPLIFE"/>
    <s v="Instagram"/>
    <n v="169.99"/>
    <n v="4"/>
    <s v="Completed"/>
    <x v="22"/>
    <x v="0"/>
    <m/>
    <m/>
    <m/>
    <m/>
    <m/>
    <n v="0"/>
    <n v="0"/>
    <n v="0"/>
    <n v="679.96"/>
  </r>
  <r>
    <s v="01/23/2024"/>
    <s v="GA"/>
    <s v="VIBES24"/>
    <s v="Blog"/>
    <n v="169.99"/>
    <n v="1"/>
    <s v="Completed"/>
    <x v="22"/>
    <x v="1"/>
    <s v="blog_promo"/>
    <n v="446.4"/>
    <n v="25127"/>
    <n v="496"/>
    <s v="TX"/>
    <n v="1.9739722211167269E-2"/>
    <n v="0.89999999999999991"/>
    <n v="2.0161290322580645E-3"/>
    <n v="169.99"/>
  </r>
  <r>
    <s v="01/23/2024"/>
    <s v="GA"/>
    <s v="EARLYBIRD"/>
    <s v="Instagram"/>
    <n v="187.49"/>
    <n v="1"/>
    <s v="Completed"/>
    <x v="22"/>
    <x v="0"/>
    <m/>
    <m/>
    <m/>
    <m/>
    <m/>
    <n v="0"/>
    <n v="0"/>
    <n v="0"/>
    <n v="187.49"/>
  </r>
  <r>
    <s v="01/23/2024"/>
    <s v="GA"/>
    <s v="SOUNDCLUB"/>
    <s v="TikTok"/>
    <n v="179.99"/>
    <n v="2"/>
    <s v="Completed"/>
    <x v="22"/>
    <x v="2"/>
    <s v="tiktok_promo"/>
    <n v="983.4"/>
    <n v="42539"/>
    <n v="894"/>
    <s v="texas"/>
    <n v="2.1016008838947789E-2"/>
    <n v="1.0999999999999999"/>
    <n v="2.2371364653243847E-3"/>
    <n v="359.98"/>
  </r>
  <r>
    <s v="01/23/2024"/>
    <s v="VIP"/>
    <s v="CAMPLIFE"/>
    <s v="Spotify"/>
    <n v="339.99"/>
    <n v="3"/>
    <s v="Completed"/>
    <x v="22"/>
    <x v="3"/>
    <m/>
    <m/>
    <m/>
    <m/>
    <m/>
    <n v="0"/>
    <n v="0"/>
    <n v="0"/>
    <n v="1019.97"/>
  </r>
  <r>
    <s v="01/23/2024"/>
    <s v="VIP"/>
    <s v="STUDENT24"/>
    <s v="Instagram"/>
    <n v="319.99"/>
    <n v="1"/>
    <s v="Completed"/>
    <x v="22"/>
    <x v="0"/>
    <m/>
    <m/>
    <m/>
    <m/>
    <m/>
    <n v="0"/>
    <n v="0"/>
    <n v="0"/>
    <n v="319.99"/>
  </r>
  <r>
    <s v="01/23/2024"/>
    <s v="GA"/>
    <s v="CAMPLIFE"/>
    <s v="Instagram"/>
    <n v="169.99"/>
    <n v="2"/>
    <s v="Completed"/>
    <x v="22"/>
    <x v="0"/>
    <m/>
    <m/>
    <m/>
    <m/>
    <m/>
    <n v="0"/>
    <n v="0"/>
    <n v="0"/>
    <n v="339.98"/>
  </r>
  <r>
    <s v="01/23/2024"/>
    <m/>
    <s v="STUDENT24"/>
    <s v="Blog"/>
    <n v="159.99"/>
    <n v="1"/>
    <s v="Completed"/>
    <x v="22"/>
    <x v="1"/>
    <s v="blog_promo"/>
    <n v="446.4"/>
    <n v="25127"/>
    <n v="496"/>
    <s v="TX"/>
    <n v="1.9739722211167269E-2"/>
    <n v="0.89999999999999991"/>
    <n v="2.0161290322580645E-3"/>
    <n v="159.99"/>
  </r>
  <r>
    <s v="01/23/2024"/>
    <s v="GA"/>
    <s v="EARLYBIRD"/>
    <s v="TikTok"/>
    <n v="149.99"/>
    <n v="3"/>
    <s v="Completed"/>
    <x v="22"/>
    <x v="2"/>
    <s v="tiktok_promo"/>
    <n v="983.4"/>
    <n v="42539"/>
    <n v="894"/>
    <s v="texas"/>
    <n v="2.1016008838947789E-2"/>
    <n v="1.0999999999999999"/>
    <n v="3.3557046979865771E-3"/>
    <n v="449.97"/>
  </r>
  <r>
    <s v="01/23/2024"/>
    <s v="GA"/>
    <s v="STUDENT24"/>
    <s v="Spotify"/>
    <n v="199.99"/>
    <n v="1"/>
    <s v="Completed"/>
    <x v="22"/>
    <x v="3"/>
    <m/>
    <m/>
    <m/>
    <m/>
    <m/>
    <n v="0"/>
    <n v="0"/>
    <n v="0"/>
    <n v="199.99"/>
  </r>
  <r>
    <s v="01/23/2024"/>
    <s v="GA"/>
    <s v="SOUNDCLUB"/>
    <s v="TikTok"/>
    <n v="179.99"/>
    <n v="1"/>
    <s v="Completed"/>
    <x v="22"/>
    <x v="2"/>
    <s v="tiktok_promo"/>
    <n v="983.4"/>
    <n v="42539"/>
    <n v="894"/>
    <s v="texas"/>
    <n v="2.1016008838947789E-2"/>
    <n v="1.0999999999999999"/>
    <n v="1.1185682326621924E-3"/>
    <n v="179.99"/>
  </r>
  <r>
    <s v="01/23/2024"/>
    <s v="VIP"/>
    <s v="VIBES24"/>
    <s v="Spotify"/>
    <n v="339.99"/>
    <n v="2"/>
    <s v="Completed"/>
    <x v="22"/>
    <x v="3"/>
    <m/>
    <m/>
    <m/>
    <m/>
    <m/>
    <n v="0"/>
    <n v="0"/>
    <n v="0"/>
    <n v="679.98"/>
  </r>
  <r>
    <s v="01/23/2024"/>
    <s v="GA"/>
    <s v="EARLYBIRD"/>
    <s v="Instagram"/>
    <n v="149.99"/>
    <n v="1"/>
    <s v="Completed"/>
    <x v="22"/>
    <x v="0"/>
    <m/>
    <m/>
    <m/>
    <m/>
    <m/>
    <n v="0"/>
    <n v="0"/>
    <n v="0"/>
    <n v="149.99"/>
  </r>
  <r>
    <s v="01/23/2024"/>
    <m/>
    <s v="CAMPLIFE"/>
    <s v="TikTok"/>
    <n v="169.99"/>
    <n v="1"/>
    <s v="Completed"/>
    <x v="22"/>
    <x v="2"/>
    <s v="tiktok_promo"/>
    <n v="983.4"/>
    <n v="42539"/>
    <n v="894"/>
    <s v="texas"/>
    <n v="2.1016008838947789E-2"/>
    <n v="1.0999999999999999"/>
    <n v="1.1185682326621924E-3"/>
    <n v="169.99"/>
  </r>
  <r>
    <s v="01/23/2024"/>
    <s v="VIP"/>
    <s v="CAMPLIFE"/>
    <s v="Blog"/>
    <n v="339.99"/>
    <n v="1"/>
    <s v="Completed"/>
    <x v="22"/>
    <x v="1"/>
    <s v="blog_promo"/>
    <n v="446.4"/>
    <n v="25127"/>
    <n v="496"/>
    <s v="TX"/>
    <n v="1.9739722211167269E-2"/>
    <n v="0.89999999999999991"/>
    <n v="2.0161290322580645E-3"/>
    <n v="339.99"/>
  </r>
  <r>
    <s v="01/23/2024"/>
    <s v="GA"/>
    <s v="EARLYBIRD"/>
    <s v="Spotify"/>
    <n v="187.49"/>
    <n v="1"/>
    <s v="Completed"/>
    <x v="22"/>
    <x v="3"/>
    <m/>
    <m/>
    <m/>
    <m/>
    <m/>
    <n v="0"/>
    <n v="0"/>
    <n v="0"/>
    <n v="187.49"/>
  </r>
  <r>
    <s v="01/23/2024"/>
    <s v="GA"/>
    <s v="STUDENT24"/>
    <s v="Spotify"/>
    <n v="159.99"/>
    <n v="2"/>
    <s v="Completed"/>
    <x v="22"/>
    <x v="3"/>
    <m/>
    <m/>
    <m/>
    <m/>
    <m/>
    <n v="0"/>
    <n v="0"/>
    <n v="0"/>
    <n v="319.98"/>
  </r>
  <r>
    <s v="01/23/2024"/>
    <s v="VIP"/>
    <s v="EARLYBIRD"/>
    <s v="Spotify"/>
    <n v="299.99"/>
    <n v="1"/>
    <s v="Completed"/>
    <x v="22"/>
    <x v="3"/>
    <m/>
    <m/>
    <m/>
    <m/>
    <m/>
    <n v="0"/>
    <n v="0"/>
    <n v="0"/>
    <n v="299.99"/>
  </r>
  <r>
    <s v="01/23/2024"/>
    <s v="GA"/>
    <s v="VIBES24"/>
    <s v="Spotify"/>
    <n v="212.49"/>
    <n v="2"/>
    <s v="Completed"/>
    <x v="22"/>
    <x v="3"/>
    <m/>
    <m/>
    <m/>
    <m/>
    <m/>
    <n v="0"/>
    <n v="0"/>
    <n v="0"/>
    <n v="424.98"/>
  </r>
  <r>
    <s v="01/23/2024"/>
    <s v="GA"/>
    <s v="CAMPLIFE"/>
    <s v="Instagram"/>
    <n v="212.49"/>
    <n v="1"/>
    <s v="Completed"/>
    <x v="22"/>
    <x v="0"/>
    <m/>
    <m/>
    <m/>
    <m/>
    <m/>
    <n v="0"/>
    <n v="0"/>
    <n v="0"/>
    <n v="212.49"/>
  </r>
  <r>
    <s v="01/23/2024"/>
    <s v="GA"/>
    <s v="STUDENT24"/>
    <s v="Spotify"/>
    <n v="199.99"/>
    <n v="3"/>
    <s v="Completed"/>
    <x v="22"/>
    <x v="3"/>
    <m/>
    <m/>
    <m/>
    <m/>
    <m/>
    <n v="0"/>
    <n v="0"/>
    <n v="0"/>
    <n v="599.97"/>
  </r>
  <r>
    <s v="01/23/2024"/>
    <m/>
    <m/>
    <s v="Spotify"/>
    <n v="199.99"/>
    <n v="3"/>
    <s v="Completed"/>
    <x v="22"/>
    <x v="3"/>
    <m/>
    <m/>
    <m/>
    <m/>
    <m/>
    <n v="0"/>
    <n v="0"/>
    <n v="0"/>
    <n v="599.97"/>
  </r>
  <r>
    <s v="01/23/2024"/>
    <m/>
    <s v="STUDENT24"/>
    <s v="Spotify"/>
    <n v="159.99"/>
    <n v="1"/>
    <s v="Completed"/>
    <x v="22"/>
    <x v="3"/>
    <m/>
    <m/>
    <m/>
    <m/>
    <m/>
    <n v="0"/>
    <n v="0"/>
    <n v="0"/>
    <n v="159.99"/>
  </r>
  <r>
    <s v="01/23/2024"/>
    <s v="GA"/>
    <s v="EARLYBIRD"/>
    <s v="Spotify"/>
    <n v="187.49"/>
    <n v="1"/>
    <s v="Completed"/>
    <x v="22"/>
    <x v="3"/>
    <m/>
    <m/>
    <m/>
    <m/>
    <m/>
    <n v="0"/>
    <n v="0"/>
    <n v="0"/>
    <n v="187.49"/>
  </r>
  <r>
    <s v="01/23/2024"/>
    <s v="GA"/>
    <s v="SOUNDCLUB"/>
    <s v="Instagram"/>
    <n v="179.99"/>
    <n v="4"/>
    <s v="Completed"/>
    <x v="22"/>
    <x v="0"/>
    <m/>
    <m/>
    <m/>
    <m/>
    <m/>
    <n v="0"/>
    <n v="0"/>
    <n v="0"/>
    <n v="719.96"/>
  </r>
  <r>
    <s v="01/23/2024"/>
    <s v="GA"/>
    <s v="SOUNDCLUB"/>
    <s v="Instagram"/>
    <n v="224.99"/>
    <n v="2"/>
    <s v="Completed"/>
    <x v="22"/>
    <x v="0"/>
    <m/>
    <m/>
    <m/>
    <m/>
    <m/>
    <n v="0"/>
    <n v="0"/>
    <n v="0"/>
    <n v="449.98"/>
  </r>
  <r>
    <s v="01/23/2024"/>
    <s v="GA"/>
    <s v="EARLYBIRD"/>
    <s v="TikTok"/>
    <n v="149.99"/>
    <n v="1"/>
    <s v="Completed"/>
    <x v="22"/>
    <x v="2"/>
    <s v="tiktok_promo"/>
    <n v="983.4"/>
    <n v="42539"/>
    <n v="894"/>
    <s v="texas"/>
    <n v="2.1016008838947789E-2"/>
    <n v="1.0999999999999999"/>
    <n v="1.1185682326621924E-3"/>
    <n v="149.99"/>
  </r>
  <r>
    <s v="01/23/2024"/>
    <s v="VIP"/>
    <s v="CAMPLIFE"/>
    <s v="Spotify"/>
    <n v="339.99"/>
    <n v="2"/>
    <s v="Completed"/>
    <x v="22"/>
    <x v="3"/>
    <m/>
    <m/>
    <m/>
    <m/>
    <m/>
    <n v="0"/>
    <n v="0"/>
    <n v="0"/>
    <n v="679.98"/>
  </r>
  <r>
    <s v="01/23/2024"/>
    <s v="GA"/>
    <s v="EARLYBIRD"/>
    <s v="Instagram"/>
    <n v="187.49"/>
    <n v="2"/>
    <s v="Completed"/>
    <x v="22"/>
    <x v="0"/>
    <m/>
    <m/>
    <m/>
    <m/>
    <m/>
    <n v="0"/>
    <n v="0"/>
    <n v="0"/>
    <n v="374.98"/>
  </r>
  <r>
    <s v="01/23/2024"/>
    <s v="GA"/>
    <s v="VIBES24"/>
    <s v="Spotify"/>
    <n v="169.99"/>
    <n v="2"/>
    <s v="Completed"/>
    <x v="22"/>
    <x v="3"/>
    <m/>
    <m/>
    <m/>
    <m/>
    <m/>
    <n v="0"/>
    <n v="0"/>
    <n v="0"/>
    <n v="339.98"/>
  </r>
  <r>
    <s v="01/23/2024"/>
    <s v="GA"/>
    <m/>
    <s v="Blog"/>
    <n v="199.99"/>
    <n v="2"/>
    <s v="Completed"/>
    <x v="22"/>
    <x v="1"/>
    <s v="blog_promo"/>
    <n v="446.4"/>
    <n v="25127"/>
    <n v="496"/>
    <s v="TX"/>
    <n v="1.9739722211167269E-2"/>
    <n v="0.89999999999999991"/>
    <n v="4.0322580645161289E-3"/>
    <n v="399.98"/>
  </r>
  <r>
    <s v="01/23/2024"/>
    <s v="GA"/>
    <s v="STUDENT24"/>
    <s v="TikTok"/>
    <n v="159.99"/>
    <n v="2"/>
    <s v="Completed"/>
    <x v="22"/>
    <x v="2"/>
    <s v="tiktok_promo"/>
    <n v="983.4"/>
    <n v="42539"/>
    <n v="894"/>
    <s v="texas"/>
    <n v="2.1016008838947789E-2"/>
    <n v="1.0999999999999999"/>
    <n v="2.2371364653243847E-3"/>
    <n v="319.98"/>
  </r>
  <r>
    <s v="01/23/2024"/>
    <s v="GA"/>
    <m/>
    <s v="Instagram"/>
    <n v="199.99"/>
    <n v="3"/>
    <s v="Completed"/>
    <x v="22"/>
    <x v="0"/>
    <m/>
    <m/>
    <m/>
    <m/>
    <m/>
    <n v="0"/>
    <n v="0"/>
    <n v="0"/>
    <n v="599.97"/>
  </r>
  <r>
    <s v="01/24/2024"/>
    <s v="VIP"/>
    <s v="VIBES24"/>
    <s v="Spotify"/>
    <n v="339.99"/>
    <n v="1"/>
    <s v="Completed"/>
    <x v="23"/>
    <x v="3"/>
    <m/>
    <m/>
    <m/>
    <m/>
    <m/>
    <n v="0"/>
    <n v="0"/>
    <n v="0"/>
    <n v="339.99"/>
  </r>
  <r>
    <s v="01/24/2024"/>
    <s v="GA"/>
    <s v="CAMPLIFE"/>
    <s v="Blog"/>
    <n v="169.99"/>
    <n v="1"/>
    <s v="Completed"/>
    <x v="23"/>
    <x v="1"/>
    <m/>
    <m/>
    <m/>
    <m/>
    <m/>
    <n v="0"/>
    <n v="0"/>
    <n v="0"/>
    <n v="169.99"/>
  </r>
  <r>
    <s v="01/24/2024"/>
    <s v="VIP"/>
    <s v="EARLYBIRD"/>
    <s v="Instagram"/>
    <n v="299.99"/>
    <n v="3"/>
    <s v="Completed"/>
    <x v="23"/>
    <x v="0"/>
    <s v="instagram_promo"/>
    <n v="1120.8"/>
    <n v="45672"/>
    <n v="934"/>
    <s v="TEX"/>
    <n v="2.0450166403923629E-2"/>
    <n v="1.2"/>
    <n v="3.2119914346895075E-3"/>
    <n v="899.97"/>
  </r>
  <r>
    <s v="01/24/2024"/>
    <m/>
    <s v="STUDENT24"/>
    <s v="TikTok"/>
    <n v="159.99"/>
    <n v="4"/>
    <s v="Completed"/>
    <x v="23"/>
    <x v="2"/>
    <s v="tiktok_promo"/>
    <n v="768.9"/>
    <n v="36160"/>
    <n v="699"/>
    <s v="TEX"/>
    <n v="1.933075221238938E-2"/>
    <n v="1.0999999999999999"/>
    <n v="5.7224606580829757E-3"/>
    <n v="639.96"/>
  </r>
  <r>
    <s v="01/24/2024"/>
    <s v="GA"/>
    <s v="SOUNDCLUB"/>
    <s v="TikTok"/>
    <n v="224.99"/>
    <n v="1"/>
    <s v="Completed"/>
    <x v="23"/>
    <x v="2"/>
    <s v="tiktok_promo"/>
    <n v="768.9"/>
    <n v="36160"/>
    <n v="699"/>
    <s v="TEX"/>
    <n v="1.933075221238938E-2"/>
    <n v="1.0999999999999999"/>
    <n v="1.4306151645207439E-3"/>
    <n v="224.99"/>
  </r>
  <r>
    <s v="01/24/2024"/>
    <s v="GA"/>
    <s v="EARLYBIRD"/>
    <s v="Instagram"/>
    <n v="149.99"/>
    <n v="1"/>
    <s v="Completed"/>
    <x v="23"/>
    <x v="0"/>
    <s v="instagram_promo"/>
    <n v="1120.8"/>
    <n v="45672"/>
    <n v="934"/>
    <s v="TEX"/>
    <n v="2.0450166403923629E-2"/>
    <n v="1.2"/>
    <n v="1.0706638115631692E-3"/>
    <n v="149.99"/>
  </r>
  <r>
    <s v="01/24/2024"/>
    <s v="VIP"/>
    <s v="STUDENT24"/>
    <s v="TikTok"/>
    <n v="319.99"/>
    <n v="1"/>
    <s v="Completed"/>
    <x v="23"/>
    <x v="2"/>
    <s v="tiktok_promo"/>
    <n v="768.9"/>
    <n v="36160"/>
    <n v="699"/>
    <s v="TEX"/>
    <n v="1.933075221238938E-2"/>
    <n v="1.0999999999999999"/>
    <n v="1.4306151645207439E-3"/>
    <n v="319.99"/>
  </r>
  <r>
    <s v="01/24/2024"/>
    <s v="GA"/>
    <s v="STUDENT24"/>
    <s v="Spotify"/>
    <n v="159.99"/>
    <n v="1"/>
    <s v="Completed"/>
    <x v="23"/>
    <x v="3"/>
    <m/>
    <m/>
    <m/>
    <m/>
    <m/>
    <n v="0"/>
    <n v="0"/>
    <n v="0"/>
    <n v="159.99"/>
  </r>
  <r>
    <s v="01/24/2024"/>
    <s v="GA"/>
    <s v="SOUNDCLUB"/>
    <s v="Instagram"/>
    <n v="179.99"/>
    <n v="1"/>
    <s v="Completed"/>
    <x v="23"/>
    <x v="0"/>
    <s v="instagram_promo"/>
    <n v="1120.8"/>
    <n v="45672"/>
    <n v="934"/>
    <s v="TEX"/>
    <n v="2.0450166403923629E-2"/>
    <n v="1.2"/>
    <n v="1.0706638115631692E-3"/>
    <n v="179.99"/>
  </r>
  <r>
    <s v="01/24/2024"/>
    <s v="GA"/>
    <s v="VIBES24"/>
    <s v="TikTok"/>
    <n v="169.99"/>
    <n v="2"/>
    <s v="Completed"/>
    <x v="23"/>
    <x v="2"/>
    <s v="tiktok_promo"/>
    <n v="768.9"/>
    <n v="36160"/>
    <n v="699"/>
    <s v="TEX"/>
    <n v="1.933075221238938E-2"/>
    <n v="1.0999999999999999"/>
    <n v="2.8612303290414878E-3"/>
    <n v="339.98"/>
  </r>
  <r>
    <s v="01/24/2024"/>
    <s v="GA"/>
    <s v="CAMPLIFE"/>
    <s v="Spotify"/>
    <n v="169.99"/>
    <n v="3"/>
    <s v="Completed"/>
    <x v="23"/>
    <x v="3"/>
    <m/>
    <m/>
    <m/>
    <m/>
    <m/>
    <n v="0"/>
    <n v="0"/>
    <n v="0"/>
    <n v="509.97"/>
  </r>
  <r>
    <s v="01/24/2024"/>
    <s v="GA"/>
    <s v="VIBES24"/>
    <s v="Instagram"/>
    <n v="212.49"/>
    <n v="1"/>
    <s v="Completed"/>
    <x v="23"/>
    <x v="0"/>
    <s v="instagram_promo"/>
    <n v="1120.8"/>
    <n v="45672"/>
    <n v="934"/>
    <s v="TEX"/>
    <n v="2.0450166403923629E-2"/>
    <n v="1.2"/>
    <n v="1.0706638115631692E-3"/>
    <n v="212.49"/>
  </r>
  <r>
    <s v="01/24/2024"/>
    <s v="VIP"/>
    <s v="CAMPLIFE"/>
    <s v="Blog"/>
    <n v="339.99"/>
    <n v="1"/>
    <s v="Completed"/>
    <x v="23"/>
    <x v="1"/>
    <m/>
    <m/>
    <m/>
    <m/>
    <m/>
    <n v="0"/>
    <n v="0"/>
    <n v="0"/>
    <n v="339.99"/>
  </r>
  <r>
    <s v="01/24/2024"/>
    <m/>
    <s v="SOUNDCLUB"/>
    <s v="Instagram"/>
    <n v="179.99"/>
    <n v="3"/>
    <s v="Completed"/>
    <x v="23"/>
    <x v="0"/>
    <s v="instagram_promo"/>
    <n v="1120.8"/>
    <n v="45672"/>
    <n v="934"/>
    <s v="TEX"/>
    <n v="2.0450166403923629E-2"/>
    <n v="1.2"/>
    <n v="3.2119914346895075E-3"/>
    <n v="539.97"/>
  </r>
  <r>
    <s v="01/24/2024"/>
    <s v="GA"/>
    <s v="VIBES24"/>
    <s v="Spotify"/>
    <n v="169.99"/>
    <n v="2"/>
    <s v="Completed"/>
    <x v="23"/>
    <x v="3"/>
    <m/>
    <m/>
    <m/>
    <m/>
    <m/>
    <n v="0"/>
    <n v="0"/>
    <n v="0"/>
    <n v="339.98"/>
  </r>
  <r>
    <s v="01/24/2024"/>
    <s v="GA"/>
    <s v="CAMPLIFE"/>
    <s v="Instagram"/>
    <n v="169.99"/>
    <n v="1"/>
    <s v="Completed"/>
    <x v="23"/>
    <x v="0"/>
    <s v="instagram_promo"/>
    <n v="1120.8"/>
    <n v="45672"/>
    <n v="934"/>
    <s v="TEX"/>
    <n v="2.0450166403923629E-2"/>
    <n v="1.2"/>
    <n v="1.0706638115631692E-3"/>
    <n v="169.99"/>
  </r>
  <r>
    <s v="01/24/2024"/>
    <s v="GA"/>
    <s v="EARLYBIRD"/>
    <s v="Spotify"/>
    <n v="187.49"/>
    <n v="3"/>
    <s v="Completed"/>
    <x v="23"/>
    <x v="3"/>
    <m/>
    <m/>
    <m/>
    <m/>
    <m/>
    <n v="0"/>
    <n v="0"/>
    <n v="0"/>
    <n v="562.47"/>
  </r>
  <r>
    <s v="01/24/2024"/>
    <s v="GA"/>
    <s v="EARLYBIRD"/>
    <s v="Blog"/>
    <n v="149.99"/>
    <n v="1"/>
    <s v="Completed"/>
    <x v="23"/>
    <x v="1"/>
    <m/>
    <m/>
    <m/>
    <m/>
    <m/>
    <n v="0"/>
    <n v="0"/>
    <n v="0"/>
    <n v="149.99"/>
  </r>
  <r>
    <s v="01/24/2024"/>
    <s v="GA"/>
    <s v="EARLYBIRD"/>
    <s v="Blog"/>
    <n v="187.49"/>
    <n v="4"/>
    <s v="Completed"/>
    <x v="23"/>
    <x v="1"/>
    <m/>
    <m/>
    <m/>
    <m/>
    <m/>
    <n v="0"/>
    <n v="0"/>
    <n v="0"/>
    <n v="749.96"/>
  </r>
  <r>
    <s v="01/24/2024"/>
    <s v="GA"/>
    <s v="CAMPLIFE"/>
    <s v="Blog"/>
    <n v="169.99"/>
    <n v="2"/>
    <s v="Completed"/>
    <x v="23"/>
    <x v="1"/>
    <m/>
    <m/>
    <m/>
    <m/>
    <m/>
    <n v="0"/>
    <n v="0"/>
    <n v="0"/>
    <n v="339.98"/>
  </r>
  <r>
    <s v="01/24/2024"/>
    <s v="GA"/>
    <m/>
    <s v="TikTok"/>
    <n v="199.99"/>
    <n v="2"/>
    <s v="Completed"/>
    <x v="23"/>
    <x v="2"/>
    <s v="tiktok_promo"/>
    <n v="768.9"/>
    <n v="36160"/>
    <n v="699"/>
    <s v="TEX"/>
    <n v="1.933075221238938E-2"/>
    <n v="1.0999999999999999"/>
    <n v="2.8612303290414878E-3"/>
    <n v="399.98"/>
  </r>
  <r>
    <s v="01/24/2024"/>
    <s v="GA"/>
    <s v="CAMPLIFE"/>
    <s v="Spotify"/>
    <n v="169.99"/>
    <n v="2"/>
    <s v="Completed"/>
    <x v="23"/>
    <x v="3"/>
    <m/>
    <m/>
    <m/>
    <m/>
    <m/>
    <n v="0"/>
    <n v="0"/>
    <n v="0"/>
    <n v="339.98"/>
  </r>
  <r>
    <s v="01/24/2024"/>
    <s v="GA"/>
    <m/>
    <s v="TikTok"/>
    <n v="199.99"/>
    <n v="1"/>
    <s v="Completed"/>
    <x v="23"/>
    <x v="2"/>
    <s v="tiktok_promo"/>
    <n v="768.9"/>
    <n v="36160"/>
    <n v="699"/>
    <s v="TEX"/>
    <n v="1.933075221238938E-2"/>
    <n v="1.0999999999999999"/>
    <n v="1.4306151645207439E-3"/>
    <n v="199.99"/>
  </r>
  <r>
    <s v="01/24/2024"/>
    <s v="GA"/>
    <s v="CAMPLIFE"/>
    <s v="Instagram"/>
    <n v="169.99"/>
    <n v="1"/>
    <s v="Completed"/>
    <x v="23"/>
    <x v="0"/>
    <s v="instagram_promo"/>
    <n v="1120.8"/>
    <n v="45672"/>
    <n v="934"/>
    <s v="TEX"/>
    <n v="2.0450166403923629E-2"/>
    <n v="1.2"/>
    <n v="1.0706638115631692E-3"/>
    <n v="169.99"/>
  </r>
  <r>
    <s v="01/24/2024"/>
    <s v="GA"/>
    <s v="SOUNDCLUB"/>
    <s v="Instagram"/>
    <n v="224.99"/>
    <n v="1"/>
    <s v="Completed"/>
    <x v="23"/>
    <x v="0"/>
    <s v="instagram_promo"/>
    <n v="1120.8"/>
    <n v="45672"/>
    <n v="934"/>
    <s v="TEX"/>
    <n v="2.0450166403923629E-2"/>
    <n v="1.2"/>
    <n v="1.0706638115631692E-3"/>
    <n v="224.99"/>
  </r>
  <r>
    <s v="01/24/2024"/>
    <m/>
    <s v="STUDENT24"/>
    <s v="TikTok"/>
    <n v="159.99"/>
    <n v="1"/>
    <s v="Completed"/>
    <x v="23"/>
    <x v="2"/>
    <s v="tiktok_promo"/>
    <n v="768.9"/>
    <n v="36160"/>
    <n v="699"/>
    <s v="TEX"/>
    <n v="1.933075221238938E-2"/>
    <n v="1.0999999999999999"/>
    <n v="1.4306151645207439E-3"/>
    <n v="159.99"/>
  </r>
  <r>
    <s v="01/24/2024"/>
    <s v="GA"/>
    <s v="CAMPLIFE"/>
    <s v="Instagram"/>
    <n v="169.99"/>
    <n v="2"/>
    <s v="Completed"/>
    <x v="23"/>
    <x v="0"/>
    <s v="instagram_promo"/>
    <n v="1120.8"/>
    <n v="45672"/>
    <n v="934"/>
    <s v="TEX"/>
    <n v="2.0450166403923629E-2"/>
    <n v="1.2"/>
    <n v="2.1413276231263384E-3"/>
    <n v="339.98"/>
  </r>
  <r>
    <s v="01/24/2024"/>
    <s v="GA"/>
    <s v="SOUNDCLUB"/>
    <s v="Blog"/>
    <n v="179.99"/>
    <n v="1"/>
    <s v="Completed"/>
    <x v="23"/>
    <x v="1"/>
    <m/>
    <m/>
    <m/>
    <m/>
    <m/>
    <n v="0"/>
    <n v="0"/>
    <n v="0"/>
    <n v="179.99"/>
  </r>
  <r>
    <s v="01/24/2024"/>
    <s v="GA"/>
    <s v="STUDENT24"/>
    <s v="Blog"/>
    <n v="199.99"/>
    <n v="1"/>
    <s v="Completed"/>
    <x v="23"/>
    <x v="1"/>
    <m/>
    <m/>
    <m/>
    <m/>
    <m/>
    <n v="0"/>
    <n v="0"/>
    <n v="0"/>
    <n v="199.99"/>
  </r>
  <r>
    <s v="01/24/2024"/>
    <s v="GA"/>
    <s v="EARLYBIRD"/>
    <s v="Instagram"/>
    <n v="149.99"/>
    <n v="1"/>
    <s v="Completed"/>
    <x v="23"/>
    <x v="0"/>
    <s v="instagram_promo"/>
    <n v="1120.8"/>
    <n v="45672"/>
    <n v="934"/>
    <s v="TEX"/>
    <n v="2.0450166403923629E-2"/>
    <n v="1.2"/>
    <n v="1.0706638115631692E-3"/>
    <n v="149.99"/>
  </r>
  <r>
    <s v="01/24/2024"/>
    <s v="GA"/>
    <s v="VIBES24"/>
    <s v="TikTok"/>
    <n v="169.99"/>
    <n v="1"/>
    <s v="Completed"/>
    <x v="23"/>
    <x v="2"/>
    <s v="tiktok_promo"/>
    <n v="768.9"/>
    <n v="36160"/>
    <n v="699"/>
    <s v="TEX"/>
    <n v="1.933075221238938E-2"/>
    <n v="1.0999999999999999"/>
    <n v="1.4306151645207439E-3"/>
    <n v="169.99"/>
  </r>
  <r>
    <s v="01/24/2024"/>
    <s v="GA"/>
    <s v="CAMPLIFE"/>
    <s v="TikTok"/>
    <n v="169.99"/>
    <n v="1"/>
    <s v="Completed"/>
    <x v="23"/>
    <x v="2"/>
    <s v="tiktok_promo"/>
    <n v="768.9"/>
    <n v="36160"/>
    <n v="699"/>
    <s v="TEX"/>
    <n v="1.933075221238938E-2"/>
    <n v="1.0999999999999999"/>
    <n v="1.4306151645207439E-3"/>
    <n v="169.99"/>
  </r>
  <r>
    <s v="01/24/2024"/>
    <m/>
    <s v="STUDENT24"/>
    <s v="Blog"/>
    <n v="159.99"/>
    <n v="1"/>
    <s v="Completed"/>
    <x v="23"/>
    <x v="1"/>
    <m/>
    <m/>
    <m/>
    <m/>
    <m/>
    <n v="0"/>
    <n v="0"/>
    <n v="0"/>
    <n v="159.99"/>
  </r>
  <r>
    <s v="01/24/2024"/>
    <s v="GA"/>
    <s v="SOUNDCLUB"/>
    <s v="TikTok"/>
    <n v="179.99"/>
    <n v="1"/>
    <s v="Completed"/>
    <x v="23"/>
    <x v="2"/>
    <s v="tiktok_promo"/>
    <n v="768.9"/>
    <n v="36160"/>
    <n v="699"/>
    <s v="TEX"/>
    <n v="1.933075221238938E-2"/>
    <n v="1.0999999999999999"/>
    <n v="1.4306151645207439E-3"/>
    <n v="179.99"/>
  </r>
  <r>
    <s v="01/24/2024"/>
    <s v="GA"/>
    <s v="EARLYBIRD"/>
    <s v="TikTok"/>
    <n v="149.99"/>
    <n v="1"/>
    <s v="Completed"/>
    <x v="23"/>
    <x v="2"/>
    <s v="tiktok_promo"/>
    <n v="768.9"/>
    <n v="36160"/>
    <n v="699"/>
    <s v="TEX"/>
    <n v="1.933075221238938E-2"/>
    <n v="1.0999999999999999"/>
    <n v="1.4306151645207439E-3"/>
    <n v="149.99"/>
  </r>
  <r>
    <s v="01/24/2024"/>
    <s v="GA"/>
    <s v="EARLYBIRD"/>
    <s v="TikTok"/>
    <n v="149.99"/>
    <n v="2"/>
    <s v="Completed"/>
    <x v="23"/>
    <x v="2"/>
    <s v="tiktok_promo"/>
    <n v="768.9"/>
    <n v="36160"/>
    <n v="699"/>
    <s v="TEX"/>
    <n v="1.933075221238938E-2"/>
    <n v="1.0999999999999999"/>
    <n v="2.8612303290414878E-3"/>
    <n v="299.98"/>
  </r>
  <r>
    <s v="01/24/2024"/>
    <s v="GA"/>
    <s v="STUDENT24"/>
    <s v="Instagram"/>
    <n v="159.99"/>
    <n v="3"/>
    <s v="Completed"/>
    <x v="23"/>
    <x v="0"/>
    <s v="instagram_promo"/>
    <n v="1120.8"/>
    <n v="45672"/>
    <n v="934"/>
    <s v="TEX"/>
    <n v="2.0450166403923629E-2"/>
    <n v="1.2"/>
    <n v="3.2119914346895075E-3"/>
    <n v="479.97"/>
  </r>
  <r>
    <s v="01/24/2024"/>
    <m/>
    <s v="CAMPLIFE"/>
    <s v="Spotify"/>
    <n v="169.99"/>
    <n v="2"/>
    <s v="Completed"/>
    <x v="23"/>
    <x v="3"/>
    <m/>
    <m/>
    <m/>
    <m/>
    <m/>
    <n v="0"/>
    <n v="0"/>
    <n v="0"/>
    <n v="339.98"/>
  </r>
  <r>
    <s v="01/24/2024"/>
    <s v="GA"/>
    <s v="CAMPLIFE"/>
    <s v="Blog"/>
    <n v="212.49"/>
    <n v="1"/>
    <s v="Completed"/>
    <x v="23"/>
    <x v="1"/>
    <m/>
    <m/>
    <m/>
    <m/>
    <m/>
    <n v="0"/>
    <n v="0"/>
    <n v="0"/>
    <n v="212.49"/>
  </r>
  <r>
    <s v="01/24/2024"/>
    <s v="GA"/>
    <s v="SOUNDCLUB"/>
    <s v="Instagram"/>
    <n v="179.99"/>
    <n v="2"/>
    <s v="Completed"/>
    <x v="23"/>
    <x v="0"/>
    <s v="instagram_promo"/>
    <n v="1120.8"/>
    <n v="45672"/>
    <n v="934"/>
    <s v="TEX"/>
    <n v="2.0450166403923629E-2"/>
    <n v="1.2"/>
    <n v="2.1413276231263384E-3"/>
    <n v="359.98"/>
  </r>
  <r>
    <s v="01/24/2024"/>
    <s v="GA"/>
    <s v="SOUNDCLUB"/>
    <s v="Instagram"/>
    <n v="179.99"/>
    <n v="4"/>
    <s v="Completed"/>
    <x v="23"/>
    <x v="0"/>
    <s v="instagram_promo"/>
    <n v="1120.8"/>
    <n v="45672"/>
    <n v="934"/>
    <s v="TEX"/>
    <n v="2.0450166403923629E-2"/>
    <n v="1.2"/>
    <n v="4.2826552462526769E-3"/>
    <n v="719.96"/>
  </r>
  <r>
    <s v="01/24/2024"/>
    <s v="GA"/>
    <s v="STUDENT24"/>
    <s v="Spotify"/>
    <n v="159.99"/>
    <n v="2"/>
    <s v="Completed"/>
    <x v="23"/>
    <x v="3"/>
    <m/>
    <m/>
    <m/>
    <m/>
    <m/>
    <n v="0"/>
    <n v="0"/>
    <n v="0"/>
    <n v="319.98"/>
  </r>
  <r>
    <s v="01/24/2024"/>
    <s v="GA"/>
    <s v="CAMPLIFE"/>
    <s v="Instagram"/>
    <n v="212.49"/>
    <n v="1"/>
    <s v="Completed"/>
    <x v="23"/>
    <x v="0"/>
    <s v="instagram_promo"/>
    <n v="1120.8"/>
    <n v="45672"/>
    <n v="934"/>
    <s v="TEX"/>
    <n v="2.0450166403923629E-2"/>
    <n v="1.2"/>
    <n v="1.0706638115631692E-3"/>
    <n v="212.49"/>
  </r>
  <r>
    <s v="01/24/2024"/>
    <s v="GA"/>
    <s v="EARLYBIRD"/>
    <s v="Spotify"/>
    <n v="149.99"/>
    <n v="2"/>
    <s v="Completed"/>
    <x v="23"/>
    <x v="3"/>
    <m/>
    <m/>
    <m/>
    <m/>
    <m/>
    <n v="0"/>
    <n v="0"/>
    <n v="0"/>
    <n v="299.98"/>
  </r>
  <r>
    <s v="01/24/2024"/>
    <s v="GA"/>
    <s v="CAMPLIFE"/>
    <s v="Blog"/>
    <n v="212.49"/>
    <n v="3"/>
    <s v="Completed"/>
    <x v="23"/>
    <x v="1"/>
    <m/>
    <m/>
    <m/>
    <m/>
    <m/>
    <n v="0"/>
    <n v="0"/>
    <n v="0"/>
    <n v="637.47"/>
  </r>
  <r>
    <s v="01/24/2024"/>
    <s v="GA"/>
    <s v="EARLYBIRD"/>
    <s v="TikTok"/>
    <n v="149.99"/>
    <n v="2"/>
    <s v="Completed"/>
    <x v="23"/>
    <x v="2"/>
    <s v="tiktok_promo"/>
    <n v="768.9"/>
    <n v="36160"/>
    <n v="699"/>
    <s v="TEX"/>
    <n v="1.933075221238938E-2"/>
    <n v="1.0999999999999999"/>
    <n v="2.8612303290414878E-3"/>
    <n v="299.98"/>
  </r>
  <r>
    <s v="01/24/2024"/>
    <s v="GA"/>
    <s v="SOUNDCLUB"/>
    <s v="TikTok"/>
    <n v="179.99"/>
    <n v="1"/>
    <s v="Completed"/>
    <x v="23"/>
    <x v="2"/>
    <s v="tiktok_promo"/>
    <n v="768.9"/>
    <n v="36160"/>
    <n v="699"/>
    <s v="TEX"/>
    <n v="1.933075221238938E-2"/>
    <n v="1.0999999999999999"/>
    <n v="1.4306151645207439E-3"/>
    <n v="179.99"/>
  </r>
  <r>
    <s v="01/24/2024"/>
    <s v="VIP"/>
    <s v="CAMPLIFE"/>
    <s v="Blog"/>
    <n v="339.99"/>
    <n v="1"/>
    <s v="Completed"/>
    <x v="23"/>
    <x v="1"/>
    <m/>
    <m/>
    <m/>
    <m/>
    <m/>
    <n v="0"/>
    <n v="0"/>
    <n v="0"/>
    <n v="339.99"/>
  </r>
  <r>
    <s v="01/24/2024"/>
    <s v="GA"/>
    <s v="STUDENT24"/>
    <s v="Instagram"/>
    <n v="159.99"/>
    <n v="3"/>
    <s v="Completed"/>
    <x v="23"/>
    <x v="0"/>
    <s v="instagram_promo"/>
    <n v="1120.8"/>
    <n v="45672"/>
    <n v="934"/>
    <s v="TEX"/>
    <n v="2.0450166403923629E-2"/>
    <n v="1.2"/>
    <n v="3.2119914346895075E-3"/>
    <n v="479.97"/>
  </r>
  <r>
    <s v="01/24/2024"/>
    <s v="GA"/>
    <s v="EARLYBIRD"/>
    <s v="TikTok"/>
    <n v="149.99"/>
    <n v="1"/>
    <s v="Completed"/>
    <x v="23"/>
    <x v="2"/>
    <s v="tiktok_promo"/>
    <n v="768.9"/>
    <n v="36160"/>
    <n v="699"/>
    <s v="TEX"/>
    <n v="1.933075221238938E-2"/>
    <n v="1.0999999999999999"/>
    <n v="1.4306151645207439E-3"/>
    <n v="149.99"/>
  </r>
  <r>
    <s v="01/24/2024"/>
    <s v="GA"/>
    <s v="STUDENT24"/>
    <s v="Instagram"/>
    <n v="159.99"/>
    <n v="2"/>
    <s v="Completed"/>
    <x v="23"/>
    <x v="0"/>
    <s v="instagram_promo"/>
    <n v="1120.8"/>
    <n v="45672"/>
    <n v="934"/>
    <s v="TEX"/>
    <n v="2.0450166403923629E-2"/>
    <n v="1.2"/>
    <n v="2.1413276231263384E-3"/>
    <n v="319.98"/>
  </r>
  <r>
    <s v="01/24/2024"/>
    <s v="GA"/>
    <s v="SOUNDCLUB"/>
    <s v="Blog"/>
    <n v="179.99"/>
    <n v="4"/>
    <s v="Completed"/>
    <x v="23"/>
    <x v="1"/>
    <m/>
    <m/>
    <m/>
    <m/>
    <m/>
    <n v="0"/>
    <n v="0"/>
    <n v="0"/>
    <n v="719.96"/>
  </r>
  <r>
    <s v="01/24/2024"/>
    <s v="VIP"/>
    <s v="SOUNDCLUB"/>
    <s v="TikTok"/>
    <n v="359.99"/>
    <n v="2"/>
    <s v="Completed"/>
    <x v="23"/>
    <x v="2"/>
    <s v="tiktok_promo"/>
    <n v="768.9"/>
    <n v="36160"/>
    <n v="699"/>
    <s v="TEX"/>
    <n v="1.933075221238938E-2"/>
    <n v="1.0999999999999999"/>
    <n v="2.8612303290414878E-3"/>
    <n v="719.98"/>
  </r>
  <r>
    <s v="01/24/2024"/>
    <s v="GA"/>
    <s v="EARLYBIRD"/>
    <s v="Instagram"/>
    <n v="187.49"/>
    <n v="1"/>
    <s v="Completed"/>
    <x v="23"/>
    <x v="0"/>
    <s v="instagram_promo"/>
    <n v="1120.8"/>
    <n v="45672"/>
    <n v="934"/>
    <s v="TEX"/>
    <n v="2.0450166403923629E-2"/>
    <n v="1.2"/>
    <n v="1.0706638115631692E-3"/>
    <n v="187.49"/>
  </r>
  <r>
    <s v="01/24/2024"/>
    <s v="GA"/>
    <s v="VIBES24"/>
    <s v="Instagram"/>
    <n v="212.49"/>
    <n v="1"/>
    <s v="Completed"/>
    <x v="23"/>
    <x v="0"/>
    <s v="instagram_promo"/>
    <n v="1120.8"/>
    <n v="45672"/>
    <n v="934"/>
    <s v="TEX"/>
    <n v="2.0450166403923629E-2"/>
    <n v="1.2"/>
    <n v="1.0706638115631692E-3"/>
    <n v="212.49"/>
  </r>
  <r>
    <s v="01/24/2024"/>
    <s v="GA"/>
    <s v="STUDENT24"/>
    <s v="Blog"/>
    <n v="199.99"/>
    <n v="4"/>
    <s v="Completed"/>
    <x v="23"/>
    <x v="1"/>
    <m/>
    <m/>
    <m/>
    <m/>
    <m/>
    <n v="0"/>
    <n v="0"/>
    <n v="0"/>
    <n v="799.96"/>
  </r>
  <r>
    <s v="01/24/2024"/>
    <s v="GA"/>
    <s v="SOUNDCLUB"/>
    <s v="Instagram"/>
    <n v="224.99"/>
    <n v="4"/>
    <s v="Completed"/>
    <x v="23"/>
    <x v="0"/>
    <s v="instagram_promo"/>
    <n v="1120.8"/>
    <n v="45672"/>
    <n v="934"/>
    <s v="TEX"/>
    <n v="2.0450166403923629E-2"/>
    <n v="1.2"/>
    <n v="4.2826552462526769E-3"/>
    <n v="899.96"/>
  </r>
  <r>
    <s v="01/24/2024"/>
    <s v="GA"/>
    <s v="VIBES24"/>
    <s v="Blog"/>
    <n v="169.99"/>
    <n v="1"/>
    <s v="Completed"/>
    <x v="23"/>
    <x v="1"/>
    <m/>
    <m/>
    <m/>
    <m/>
    <m/>
    <n v="0"/>
    <n v="0"/>
    <n v="0"/>
    <n v="169.99"/>
  </r>
  <r>
    <s v="01/24/2024"/>
    <s v="GA"/>
    <m/>
    <s v="Instagram"/>
    <n v="199.99"/>
    <n v="1"/>
    <s v="Completed"/>
    <x v="23"/>
    <x v="0"/>
    <s v="instagram_promo"/>
    <n v="1120.8"/>
    <n v="45672"/>
    <n v="934"/>
    <s v="TEX"/>
    <n v="2.0450166403923629E-2"/>
    <n v="1.2"/>
    <n v="1.0706638115631692E-3"/>
    <n v="199.99"/>
  </r>
  <r>
    <s v="01/24/2024"/>
    <s v="GA"/>
    <s v="EARLYBIRD"/>
    <s v="Instagram"/>
    <n v="149.99"/>
    <n v="1"/>
    <s v="Completed"/>
    <x v="23"/>
    <x v="0"/>
    <s v="instagram_promo"/>
    <n v="1120.8"/>
    <n v="45672"/>
    <n v="934"/>
    <s v="TEX"/>
    <n v="2.0450166403923629E-2"/>
    <n v="1.2"/>
    <n v="1.0706638115631692E-3"/>
    <n v="149.99"/>
  </r>
  <r>
    <s v="01/24/2024"/>
    <s v="GA"/>
    <m/>
    <s v="Spotify"/>
    <n v="199.99"/>
    <n v="1"/>
    <s v="Completed"/>
    <x v="23"/>
    <x v="3"/>
    <m/>
    <m/>
    <m/>
    <m/>
    <m/>
    <n v="0"/>
    <n v="0"/>
    <n v="0"/>
    <n v="199.99"/>
  </r>
  <r>
    <s v="01/24/2024"/>
    <s v="GA"/>
    <s v="VIBES24"/>
    <s v="Spotify"/>
    <n v="212.49"/>
    <n v="1"/>
    <s v="Completed"/>
    <x v="23"/>
    <x v="3"/>
    <m/>
    <m/>
    <m/>
    <m/>
    <m/>
    <n v="0"/>
    <n v="0"/>
    <n v="0"/>
    <n v="212.49"/>
  </r>
  <r>
    <s v="01/24/2024"/>
    <s v="GA"/>
    <s v="STUDENT24"/>
    <s v="TikTok"/>
    <n v="159.99"/>
    <n v="2"/>
    <s v="Completed"/>
    <x v="23"/>
    <x v="2"/>
    <s v="tiktok_promo"/>
    <n v="768.9"/>
    <n v="36160"/>
    <n v="699"/>
    <s v="TEX"/>
    <n v="1.933075221238938E-2"/>
    <n v="1.0999999999999999"/>
    <n v="2.8612303290414878E-3"/>
    <n v="319.98"/>
  </r>
  <r>
    <s v="01/24/2024"/>
    <s v="GA"/>
    <s v="STUDENT24"/>
    <s v="Instagram"/>
    <n v="159.99"/>
    <n v="3"/>
    <s v="Completed"/>
    <x v="23"/>
    <x v="0"/>
    <s v="instagram_promo"/>
    <n v="1120.8"/>
    <n v="45672"/>
    <n v="934"/>
    <s v="TEX"/>
    <n v="2.0450166403923629E-2"/>
    <n v="1.2"/>
    <n v="3.2119914346895075E-3"/>
    <n v="479.97"/>
  </r>
  <r>
    <s v="01/24/2024"/>
    <s v="GA"/>
    <s v="EARLYBIRD"/>
    <s v="Blog"/>
    <n v="187.49"/>
    <n v="1"/>
    <s v="Completed"/>
    <x v="23"/>
    <x v="1"/>
    <m/>
    <m/>
    <m/>
    <m/>
    <m/>
    <n v="0"/>
    <n v="0"/>
    <n v="0"/>
    <n v="187.49"/>
  </r>
  <r>
    <s v="01/24/2024"/>
    <s v="GA"/>
    <s v="EARLYBIRD"/>
    <s v="Spotify"/>
    <n v="149.99"/>
    <n v="2"/>
    <s v="Completed"/>
    <x v="23"/>
    <x v="3"/>
    <m/>
    <m/>
    <m/>
    <m/>
    <m/>
    <n v="0"/>
    <n v="0"/>
    <n v="0"/>
    <n v="299.98"/>
  </r>
  <r>
    <s v="01/24/2024"/>
    <s v="GA"/>
    <s v="EARLYBIRD"/>
    <s v="Spotify"/>
    <n v="149.99"/>
    <n v="1"/>
    <s v="Completed"/>
    <x v="23"/>
    <x v="3"/>
    <m/>
    <m/>
    <m/>
    <m/>
    <m/>
    <n v="0"/>
    <n v="0"/>
    <n v="0"/>
    <n v="149.99"/>
  </r>
  <r>
    <s v="01/24/2024"/>
    <s v="GA"/>
    <s v="EARLYBIRD"/>
    <s v="Blog"/>
    <n v="187.49"/>
    <n v="2"/>
    <s v="Completed"/>
    <x v="23"/>
    <x v="1"/>
    <m/>
    <m/>
    <m/>
    <m/>
    <m/>
    <n v="0"/>
    <n v="0"/>
    <n v="0"/>
    <n v="374.98"/>
  </r>
  <r>
    <s v="01/24/2024"/>
    <s v="GA"/>
    <s v="VIBES24"/>
    <s v="Spotify"/>
    <n v="169.99"/>
    <n v="3"/>
    <s v="Completed"/>
    <x v="23"/>
    <x v="3"/>
    <m/>
    <m/>
    <m/>
    <m/>
    <m/>
    <n v="0"/>
    <n v="0"/>
    <n v="0"/>
    <n v="509.97"/>
  </r>
  <r>
    <s v="01/24/2024"/>
    <s v="GA"/>
    <s v="STUDENT24"/>
    <s v="Blog"/>
    <n v="159.99"/>
    <n v="2"/>
    <s v="Completed"/>
    <x v="23"/>
    <x v="1"/>
    <m/>
    <m/>
    <m/>
    <m/>
    <m/>
    <n v="0"/>
    <n v="0"/>
    <n v="0"/>
    <n v="319.98"/>
  </r>
  <r>
    <s v="01/24/2024"/>
    <s v="GA"/>
    <s v="CAMPLIFE"/>
    <s v="Instagram"/>
    <n v="169.99"/>
    <n v="1"/>
    <s v="Completed"/>
    <x v="23"/>
    <x v="0"/>
    <s v="instagram_promo"/>
    <n v="1120.8"/>
    <n v="45672"/>
    <n v="934"/>
    <s v="TEX"/>
    <n v="2.0450166403923629E-2"/>
    <n v="1.2"/>
    <n v="1.0706638115631692E-3"/>
    <n v="169.99"/>
  </r>
  <r>
    <s v="01/24/2024"/>
    <s v="GA"/>
    <s v="STUDENT24"/>
    <s v="Instagram"/>
    <n v="159.99"/>
    <n v="1"/>
    <s v="Completed"/>
    <x v="23"/>
    <x v="0"/>
    <s v="instagram_promo"/>
    <n v="1120.8"/>
    <n v="45672"/>
    <n v="934"/>
    <s v="TEX"/>
    <n v="2.0450166403923629E-2"/>
    <n v="1.2"/>
    <n v="1.0706638115631692E-3"/>
    <n v="159.99"/>
  </r>
  <r>
    <s v="01/24/2024"/>
    <s v="GA"/>
    <s v="CAMPLIFE"/>
    <s v="Instagram"/>
    <n v="169.99"/>
    <n v="1"/>
    <s v="Completed"/>
    <x v="23"/>
    <x v="0"/>
    <s v="instagram_promo"/>
    <n v="1120.8"/>
    <n v="45672"/>
    <n v="934"/>
    <s v="TEX"/>
    <n v="2.0450166403923629E-2"/>
    <n v="1.2"/>
    <n v="1.0706638115631692E-3"/>
    <n v="169.99"/>
  </r>
  <r>
    <s v="01/24/2024"/>
    <s v="GA"/>
    <s v="EARLYBIRD"/>
    <s v="TikTok"/>
    <n v="187.49"/>
    <n v="1"/>
    <s v="Completed"/>
    <x v="23"/>
    <x v="2"/>
    <s v="tiktok_promo"/>
    <n v="768.9"/>
    <n v="36160"/>
    <n v="699"/>
    <s v="TEX"/>
    <n v="1.933075221238938E-2"/>
    <n v="1.0999999999999999"/>
    <n v="1.4306151645207439E-3"/>
    <n v="187.49"/>
  </r>
  <r>
    <s v="01/24/2024"/>
    <s v="GA"/>
    <s v="EARLYBIRD"/>
    <s v="TikTok"/>
    <n v="149.99"/>
    <n v="1"/>
    <s v="Completed"/>
    <x v="23"/>
    <x v="2"/>
    <s v="tiktok_promo"/>
    <n v="768.9"/>
    <n v="36160"/>
    <n v="699"/>
    <s v="TEX"/>
    <n v="1.933075221238938E-2"/>
    <n v="1.0999999999999999"/>
    <n v="1.4306151645207439E-3"/>
    <n v="149.99"/>
  </r>
  <r>
    <s v="01/24/2024"/>
    <s v="GA"/>
    <s v="CAMPLIFE"/>
    <s v="Instagram"/>
    <n v="212.49"/>
    <n v="1"/>
    <s v="Completed"/>
    <x v="23"/>
    <x v="0"/>
    <s v="instagram_promo"/>
    <n v="1120.8"/>
    <n v="45672"/>
    <n v="934"/>
    <s v="TEX"/>
    <n v="2.0450166403923629E-2"/>
    <n v="1.2"/>
    <n v="1.0706638115631692E-3"/>
    <n v="212.49"/>
  </r>
  <r>
    <s v="01/24/2024"/>
    <s v="VIP"/>
    <s v="VIBES24"/>
    <s v="Instagram"/>
    <n v="339.99"/>
    <n v="2"/>
    <s v="Completed"/>
    <x v="23"/>
    <x v="0"/>
    <s v="instagram_promo"/>
    <n v="1120.8"/>
    <n v="45672"/>
    <n v="934"/>
    <s v="TEX"/>
    <n v="2.0450166403923629E-2"/>
    <n v="1.2"/>
    <n v="2.1413276231263384E-3"/>
    <n v="679.98"/>
  </r>
  <r>
    <s v="01/24/2024"/>
    <s v="GA"/>
    <m/>
    <s v="Blog"/>
    <n v="249.99"/>
    <n v="3"/>
    <s v="Completed"/>
    <x v="23"/>
    <x v="1"/>
    <m/>
    <m/>
    <m/>
    <m/>
    <m/>
    <n v="0"/>
    <n v="0"/>
    <n v="0"/>
    <n v="749.97"/>
  </r>
  <r>
    <s v="01/24/2024"/>
    <s v="GA"/>
    <s v="EARLYBIRD"/>
    <s v="Spotify"/>
    <n v="149.99"/>
    <n v="2"/>
    <s v="Completed"/>
    <x v="23"/>
    <x v="3"/>
    <m/>
    <m/>
    <m/>
    <m/>
    <m/>
    <n v="0"/>
    <n v="0"/>
    <n v="0"/>
    <n v="299.98"/>
  </r>
  <r>
    <s v="01/24/2024"/>
    <s v="GA"/>
    <s v="CAMPLIFE"/>
    <s v="TikTok"/>
    <n v="169.99"/>
    <n v="1"/>
    <s v="Completed"/>
    <x v="23"/>
    <x v="2"/>
    <s v="tiktok_promo"/>
    <n v="768.9"/>
    <n v="36160"/>
    <n v="699"/>
    <s v="TEX"/>
    <n v="1.933075221238938E-2"/>
    <n v="1.0999999999999999"/>
    <n v="1.4306151645207439E-3"/>
    <n v="169.99"/>
  </r>
  <r>
    <s v="01/24/2024"/>
    <s v="GA"/>
    <s v="STUDENT24"/>
    <s v="Spotify"/>
    <n v="159.99"/>
    <n v="1"/>
    <s v="Completed"/>
    <x v="23"/>
    <x v="3"/>
    <m/>
    <m/>
    <m/>
    <m/>
    <m/>
    <n v="0"/>
    <n v="0"/>
    <n v="0"/>
    <n v="159.99"/>
  </r>
  <r>
    <s v="01/24/2024"/>
    <s v="GA"/>
    <m/>
    <s v="Spotify"/>
    <n v="249.99"/>
    <n v="1"/>
    <s v="Completed"/>
    <x v="23"/>
    <x v="3"/>
    <m/>
    <m/>
    <m/>
    <m/>
    <m/>
    <n v="0"/>
    <n v="0"/>
    <n v="0"/>
    <n v="249.99"/>
  </r>
  <r>
    <s v="01/24/2024"/>
    <s v="GA"/>
    <s v="EARLYBIRD"/>
    <s v="Spotify"/>
    <n v="149.99"/>
    <n v="2"/>
    <s v="Completed"/>
    <x v="23"/>
    <x v="3"/>
    <m/>
    <m/>
    <m/>
    <m/>
    <m/>
    <n v="0"/>
    <n v="0"/>
    <n v="0"/>
    <n v="299.98"/>
  </r>
  <r>
    <s v="01/24/2024"/>
    <s v="VIP"/>
    <s v="SOUNDCLUB"/>
    <s v="Instagram"/>
    <n v="359.99"/>
    <n v="1"/>
    <s v="Completed"/>
    <x v="23"/>
    <x v="0"/>
    <s v="instagram_promo"/>
    <n v="1120.8"/>
    <n v="45672"/>
    <n v="934"/>
    <s v="TEX"/>
    <n v="2.0450166403923629E-2"/>
    <n v="1.2"/>
    <n v="1.0706638115631692E-3"/>
    <n v="359.99"/>
  </r>
  <r>
    <s v="01/24/2024"/>
    <s v="VIP"/>
    <s v="EARLYBIRD"/>
    <s v="Blog"/>
    <n v="299.99"/>
    <n v="1"/>
    <s v="Completed"/>
    <x v="23"/>
    <x v="1"/>
    <m/>
    <m/>
    <m/>
    <m/>
    <m/>
    <n v="0"/>
    <n v="0"/>
    <n v="0"/>
    <n v="299.99"/>
  </r>
  <r>
    <s v="01/24/2024"/>
    <s v="VIP"/>
    <s v="STUDENT24"/>
    <s v="TikTok"/>
    <n v="319.99"/>
    <n v="2"/>
    <s v="Completed"/>
    <x v="23"/>
    <x v="2"/>
    <s v="tiktok_promo"/>
    <n v="768.9"/>
    <n v="36160"/>
    <n v="699"/>
    <s v="TEX"/>
    <n v="1.933075221238938E-2"/>
    <n v="1.0999999999999999"/>
    <n v="2.8612303290414878E-3"/>
    <n v="639.98"/>
  </r>
  <r>
    <s v="01/24/2024"/>
    <s v="GA"/>
    <s v="SOUNDCLUB"/>
    <s v="TikTok"/>
    <n v="179.99"/>
    <n v="1"/>
    <s v="Completed"/>
    <x v="23"/>
    <x v="2"/>
    <s v="tiktok_promo"/>
    <n v="768.9"/>
    <n v="36160"/>
    <n v="699"/>
    <s v="TEX"/>
    <n v="1.933075221238938E-2"/>
    <n v="1.0999999999999999"/>
    <n v="1.4306151645207439E-3"/>
    <n v="179.99"/>
  </r>
  <r>
    <s v="01/24/2024"/>
    <s v="GA"/>
    <s v="EARLYBIRD"/>
    <s v="TikTok"/>
    <n v="149.99"/>
    <n v="1"/>
    <s v="Completed"/>
    <x v="23"/>
    <x v="2"/>
    <s v="tiktok_promo"/>
    <n v="768.9"/>
    <n v="36160"/>
    <n v="699"/>
    <s v="TEX"/>
    <n v="1.933075221238938E-2"/>
    <n v="1.0999999999999999"/>
    <n v="1.4306151645207439E-3"/>
    <n v="149.99"/>
  </r>
  <r>
    <s v="01/24/2024"/>
    <s v="GA"/>
    <s v="SOUNDCLUB"/>
    <s v="TikTok"/>
    <n v="179.99"/>
    <n v="1"/>
    <s v="Completed"/>
    <x v="23"/>
    <x v="2"/>
    <s v="tiktok_promo"/>
    <n v="768.9"/>
    <n v="36160"/>
    <n v="699"/>
    <s v="TEX"/>
    <n v="1.933075221238938E-2"/>
    <n v="1.0999999999999999"/>
    <n v="1.4306151645207439E-3"/>
    <n v="179.99"/>
  </r>
  <r>
    <s v="01/24/2024"/>
    <m/>
    <s v="VIBES24"/>
    <s v="TikTok"/>
    <n v="169.99"/>
    <n v="1"/>
    <s v="Completed"/>
    <x v="23"/>
    <x v="2"/>
    <s v="tiktok_promo"/>
    <n v="768.9"/>
    <n v="36160"/>
    <n v="699"/>
    <s v="TEX"/>
    <n v="1.933075221238938E-2"/>
    <n v="1.0999999999999999"/>
    <n v="1.4306151645207439E-3"/>
    <n v="169.99"/>
  </r>
  <r>
    <s v="01/24/2024"/>
    <s v="GA"/>
    <s v="STUDENT24"/>
    <s v="TikTok"/>
    <n v="199.99"/>
    <n v="1"/>
    <s v="Completed"/>
    <x v="23"/>
    <x v="2"/>
    <s v="tiktok_promo"/>
    <n v="768.9"/>
    <n v="36160"/>
    <n v="699"/>
    <s v="TEX"/>
    <n v="1.933075221238938E-2"/>
    <n v="1.0999999999999999"/>
    <n v="1.4306151645207439E-3"/>
    <n v="199.99"/>
  </r>
  <r>
    <s v="01/24/2024"/>
    <s v="GA"/>
    <s v="STUDENT24"/>
    <s v="Instagram"/>
    <n v="159.99"/>
    <n v="2"/>
    <s v="Completed"/>
    <x v="23"/>
    <x v="0"/>
    <s v="instagram_promo"/>
    <n v="1120.8"/>
    <n v="45672"/>
    <n v="934"/>
    <s v="TEX"/>
    <n v="2.0450166403923629E-2"/>
    <n v="1.2"/>
    <n v="2.1413276231263384E-3"/>
    <n v="319.98"/>
  </r>
  <r>
    <s v="01/24/2024"/>
    <s v="GA"/>
    <s v="VIBES24"/>
    <s v="Spotify"/>
    <n v="169.99"/>
    <n v="1"/>
    <s v="Completed"/>
    <x v="23"/>
    <x v="3"/>
    <m/>
    <m/>
    <m/>
    <m/>
    <m/>
    <n v="0"/>
    <n v="0"/>
    <n v="0"/>
    <n v="169.99"/>
  </r>
  <r>
    <s v="01/24/2024"/>
    <s v="GA"/>
    <s v="EARLYBIRD"/>
    <s v="Spotify"/>
    <n v="149.99"/>
    <n v="1"/>
    <s v="Completed"/>
    <x v="23"/>
    <x v="3"/>
    <m/>
    <m/>
    <m/>
    <m/>
    <m/>
    <n v="0"/>
    <n v="0"/>
    <n v="0"/>
    <n v="149.99"/>
  </r>
  <r>
    <s v="01/24/2024"/>
    <s v="GA"/>
    <s v="EARLYBIRD"/>
    <s v="TikTok"/>
    <n v="149.99"/>
    <n v="2"/>
    <s v="Completed"/>
    <x v="23"/>
    <x v="2"/>
    <s v="tiktok_promo"/>
    <n v="768.9"/>
    <n v="36160"/>
    <n v="699"/>
    <s v="TEX"/>
    <n v="1.933075221238938E-2"/>
    <n v="1.0999999999999999"/>
    <n v="2.8612303290414878E-3"/>
    <n v="299.98"/>
  </r>
  <r>
    <s v="01/24/2024"/>
    <s v="GA"/>
    <m/>
    <s v="Instagram"/>
    <n v="249.99"/>
    <n v="3"/>
    <s v="Completed"/>
    <x v="23"/>
    <x v="0"/>
    <s v="instagram_promo"/>
    <n v="1120.8"/>
    <n v="45672"/>
    <n v="934"/>
    <s v="TEX"/>
    <n v="2.0450166403923629E-2"/>
    <n v="1.2"/>
    <n v="3.2119914346895075E-3"/>
    <n v="749.97"/>
  </r>
  <r>
    <s v="01/24/2024"/>
    <s v="GA"/>
    <s v="VIBES24"/>
    <s v="Blog"/>
    <n v="212.49"/>
    <n v="1"/>
    <s v="Completed"/>
    <x v="23"/>
    <x v="1"/>
    <m/>
    <m/>
    <m/>
    <m/>
    <m/>
    <n v="0"/>
    <n v="0"/>
    <n v="0"/>
    <n v="212.49"/>
  </r>
  <r>
    <s v="01/24/2024"/>
    <s v="GA"/>
    <s v="EARLYBIRD"/>
    <s v="Instagram"/>
    <n v="187.49"/>
    <n v="2"/>
    <s v="Completed"/>
    <x v="23"/>
    <x v="0"/>
    <s v="instagram_promo"/>
    <n v="1120.8"/>
    <n v="45672"/>
    <n v="934"/>
    <s v="TEX"/>
    <n v="2.0450166403923629E-2"/>
    <n v="1.2"/>
    <n v="2.1413276231263384E-3"/>
    <n v="374.98"/>
  </r>
  <r>
    <s v="01/25/2024"/>
    <s v="GA"/>
    <s v="VIBES24"/>
    <s v="Blog"/>
    <n v="212.49"/>
    <n v="1"/>
    <s v="Completed"/>
    <x v="24"/>
    <x v="1"/>
    <m/>
    <m/>
    <m/>
    <m/>
    <m/>
    <n v="0"/>
    <n v="0"/>
    <n v="0"/>
    <n v="212.49"/>
  </r>
  <r>
    <s v="01/25/2024"/>
    <s v="GA"/>
    <s v="VIBES24"/>
    <s v="TikTok"/>
    <n v="169.99"/>
    <n v="1"/>
    <s v="Completed"/>
    <x v="24"/>
    <x v="2"/>
    <m/>
    <m/>
    <m/>
    <m/>
    <m/>
    <n v="0"/>
    <n v="0"/>
    <n v="0"/>
    <n v="169.99"/>
  </r>
  <r>
    <s v="01/25/2024"/>
    <s v="GA"/>
    <s v="CAMPLIFE"/>
    <s v="TikTok"/>
    <n v="169.99"/>
    <n v="2"/>
    <s v="Completed"/>
    <x v="24"/>
    <x v="2"/>
    <m/>
    <m/>
    <m/>
    <m/>
    <m/>
    <n v="0"/>
    <n v="0"/>
    <n v="0"/>
    <n v="339.98"/>
  </r>
  <r>
    <s v="01/25/2024"/>
    <s v="GA"/>
    <s v="EARLYBIRD"/>
    <s v="Blog"/>
    <n v="149.99"/>
    <n v="1"/>
    <s v="Completed"/>
    <x v="24"/>
    <x v="1"/>
    <m/>
    <m/>
    <m/>
    <m/>
    <m/>
    <n v="0"/>
    <n v="0"/>
    <n v="0"/>
    <n v="149.99"/>
  </r>
  <r>
    <s v="01/25/2024"/>
    <s v="GA"/>
    <s v="EARLYBIRD"/>
    <s v="Instagram"/>
    <n v="187.49"/>
    <n v="2"/>
    <s v="Completed"/>
    <x v="24"/>
    <x v="0"/>
    <m/>
    <m/>
    <m/>
    <m/>
    <m/>
    <n v="0"/>
    <n v="0"/>
    <n v="0"/>
    <n v="374.98"/>
  </r>
  <r>
    <s v="01/25/2024"/>
    <s v="GA"/>
    <s v="EARLYBIRD"/>
    <s v="Instagram"/>
    <n v="187.49"/>
    <n v="1"/>
    <s v="Completed"/>
    <x v="24"/>
    <x v="0"/>
    <m/>
    <m/>
    <m/>
    <m/>
    <m/>
    <n v="0"/>
    <n v="0"/>
    <n v="0"/>
    <n v="187.49"/>
  </r>
  <r>
    <s v="01/25/2024"/>
    <s v="GA"/>
    <s v="CAMPLIFE"/>
    <s v="Instagram"/>
    <n v="169.99"/>
    <n v="2"/>
    <s v="Completed"/>
    <x v="24"/>
    <x v="0"/>
    <m/>
    <m/>
    <m/>
    <m/>
    <m/>
    <n v="0"/>
    <n v="0"/>
    <n v="0"/>
    <n v="339.98"/>
  </r>
  <r>
    <s v="01/25/2024"/>
    <s v="GA"/>
    <s v="VIBES24"/>
    <s v="TikTok"/>
    <n v="169.99"/>
    <n v="1"/>
    <s v="Completed"/>
    <x v="24"/>
    <x v="2"/>
    <m/>
    <m/>
    <m/>
    <m/>
    <m/>
    <n v="0"/>
    <n v="0"/>
    <n v="0"/>
    <n v="169.99"/>
  </r>
  <r>
    <s v="01/25/2024"/>
    <s v="GA"/>
    <s v="EARLYBIRD"/>
    <s v="Spotify"/>
    <n v="187.49"/>
    <n v="1"/>
    <s v="Completed"/>
    <x v="24"/>
    <x v="3"/>
    <s v="spotify_promo"/>
    <n v="2212.5"/>
    <n v="31618"/>
    <n v="885"/>
    <s v="TEX"/>
    <n v="2.7990385223606806E-2"/>
    <n v="2.5"/>
    <n v="1.1299435028248588E-3"/>
    <n v="187.49"/>
  </r>
  <r>
    <s v="01/25/2024"/>
    <s v="GA"/>
    <s v="EARLYBIRD"/>
    <s v="Blog"/>
    <n v="187.49"/>
    <n v="2"/>
    <s v="Completed"/>
    <x v="24"/>
    <x v="1"/>
    <m/>
    <m/>
    <m/>
    <m/>
    <m/>
    <n v="0"/>
    <n v="0"/>
    <n v="0"/>
    <n v="374.98"/>
  </r>
  <r>
    <s v="01/25/2024"/>
    <s v="GA"/>
    <s v="STUDENT24"/>
    <s v="TikTok"/>
    <n v="199.99"/>
    <n v="3"/>
    <s v="Completed"/>
    <x v="24"/>
    <x v="2"/>
    <m/>
    <m/>
    <m/>
    <m/>
    <m/>
    <n v="0"/>
    <n v="0"/>
    <n v="0"/>
    <n v="599.97"/>
  </r>
  <r>
    <s v="01/25/2024"/>
    <s v="GA"/>
    <s v="STUDENT24"/>
    <s v="Instagram"/>
    <n v="159.99"/>
    <n v="1"/>
    <s v="Completed"/>
    <x v="24"/>
    <x v="0"/>
    <m/>
    <m/>
    <m/>
    <m/>
    <m/>
    <n v="0"/>
    <n v="0"/>
    <n v="0"/>
    <n v="159.99"/>
  </r>
  <r>
    <s v="01/25/2024"/>
    <s v="GA"/>
    <s v="EARLYBIRD"/>
    <s v="Instagram"/>
    <n v="187.49"/>
    <n v="1"/>
    <s v="Completed"/>
    <x v="24"/>
    <x v="0"/>
    <m/>
    <m/>
    <m/>
    <m/>
    <m/>
    <n v="0"/>
    <n v="0"/>
    <n v="0"/>
    <n v="187.49"/>
  </r>
  <r>
    <s v="01/25/2024"/>
    <s v="GA"/>
    <s v="CAMPLIFE"/>
    <s v="Instagram"/>
    <n v="169.99"/>
    <n v="2"/>
    <s v="Completed"/>
    <x v="24"/>
    <x v="0"/>
    <m/>
    <m/>
    <m/>
    <m/>
    <m/>
    <n v="0"/>
    <n v="0"/>
    <n v="0"/>
    <n v="339.98"/>
  </r>
  <r>
    <s v="01/25/2024"/>
    <s v="VIP"/>
    <s v="EARLYBIRD"/>
    <s v="Spotify"/>
    <n v="299.99"/>
    <n v="1"/>
    <s v="Completed"/>
    <x v="24"/>
    <x v="3"/>
    <s v="spotify_promo"/>
    <n v="2212.5"/>
    <n v="31618"/>
    <n v="885"/>
    <s v="TEX"/>
    <n v="2.7990385223606806E-2"/>
    <n v="2.5"/>
    <n v="1.1299435028248588E-3"/>
    <n v="299.99"/>
  </r>
  <r>
    <s v="01/25/2024"/>
    <s v="GA"/>
    <s v="SOUNDCLUB"/>
    <s v="TikTok"/>
    <n v="224.99"/>
    <n v="1"/>
    <s v="Completed"/>
    <x v="24"/>
    <x v="2"/>
    <m/>
    <m/>
    <m/>
    <m/>
    <m/>
    <n v="0"/>
    <n v="0"/>
    <n v="0"/>
    <n v="224.99"/>
  </r>
  <r>
    <s v="01/25/2024"/>
    <s v="GA"/>
    <s v="SOUNDCLUB"/>
    <s v="Spotify"/>
    <n v="224.99"/>
    <n v="1"/>
    <s v="Completed"/>
    <x v="24"/>
    <x v="3"/>
    <s v="spotify_promo"/>
    <n v="2212.5"/>
    <n v="31618"/>
    <n v="885"/>
    <s v="TEX"/>
    <n v="2.7990385223606806E-2"/>
    <n v="2.5"/>
    <n v="1.1299435028248588E-3"/>
    <n v="224.99"/>
  </r>
  <r>
    <s v="01/25/2024"/>
    <s v="GA"/>
    <s v="VIBES24"/>
    <s v="Spotify"/>
    <n v="169.99"/>
    <n v="2"/>
    <s v="Completed"/>
    <x v="24"/>
    <x v="3"/>
    <s v="spotify_promo"/>
    <n v="2212.5"/>
    <n v="31618"/>
    <n v="885"/>
    <s v="TEX"/>
    <n v="2.7990385223606806E-2"/>
    <n v="2.5"/>
    <n v="2.2598870056497176E-3"/>
    <n v="339.98"/>
  </r>
  <r>
    <s v="01/25/2024"/>
    <s v="GA"/>
    <s v="CAMPLIFE"/>
    <s v="Spotify"/>
    <n v="169.99"/>
    <n v="1"/>
    <s v="Completed"/>
    <x v="24"/>
    <x v="3"/>
    <s v="spotify_promo"/>
    <n v="2212.5"/>
    <n v="31618"/>
    <n v="885"/>
    <s v="TEX"/>
    <n v="2.7990385223606806E-2"/>
    <n v="2.5"/>
    <n v="1.1299435028248588E-3"/>
    <n v="169.99"/>
  </r>
  <r>
    <s v="01/25/2024"/>
    <s v="GA"/>
    <s v="SOUNDCLUB"/>
    <s v="Instagram"/>
    <n v="224.99"/>
    <n v="1"/>
    <s v="Completed"/>
    <x v="24"/>
    <x v="0"/>
    <m/>
    <m/>
    <m/>
    <m/>
    <m/>
    <n v="0"/>
    <n v="0"/>
    <n v="0"/>
    <n v="224.99"/>
  </r>
  <r>
    <s v="01/25/2024"/>
    <s v="GA"/>
    <s v="CAMPLIFE"/>
    <s v="Instagram"/>
    <n v="169.99"/>
    <n v="1"/>
    <s v="Completed"/>
    <x v="24"/>
    <x v="0"/>
    <m/>
    <m/>
    <m/>
    <m/>
    <m/>
    <n v="0"/>
    <n v="0"/>
    <n v="0"/>
    <n v="169.99"/>
  </r>
  <r>
    <s v="01/25/2024"/>
    <m/>
    <s v="STUDENT24"/>
    <s v="Blog"/>
    <n v="159.99"/>
    <n v="2"/>
    <s v="Completed"/>
    <x v="24"/>
    <x v="1"/>
    <m/>
    <m/>
    <m/>
    <m/>
    <m/>
    <n v="0"/>
    <n v="0"/>
    <n v="0"/>
    <n v="319.98"/>
  </r>
  <r>
    <s v="01/25/2024"/>
    <s v="GA"/>
    <m/>
    <s v="Spotify"/>
    <n v="249.99"/>
    <n v="1"/>
    <s v="Completed"/>
    <x v="24"/>
    <x v="3"/>
    <s v="spotify_promo"/>
    <n v="2212.5"/>
    <n v="31618"/>
    <n v="885"/>
    <s v="TEX"/>
    <n v="2.7990385223606806E-2"/>
    <n v="2.5"/>
    <n v="1.1299435028248588E-3"/>
    <n v="249.99"/>
  </r>
  <r>
    <s v="01/25/2024"/>
    <s v="GA"/>
    <s v="STUDENT24"/>
    <s v="Spotify"/>
    <n v="199.99"/>
    <n v="1"/>
    <s v="Completed"/>
    <x v="24"/>
    <x v="3"/>
    <s v="spotify_promo"/>
    <n v="2212.5"/>
    <n v="31618"/>
    <n v="885"/>
    <s v="TEX"/>
    <n v="2.7990385223606806E-2"/>
    <n v="2.5"/>
    <n v="1.1299435028248588E-3"/>
    <n v="199.99"/>
  </r>
  <r>
    <s v="01/25/2024"/>
    <s v="GA"/>
    <s v="EARLYBIRD"/>
    <s v="TikTok"/>
    <n v="149.99"/>
    <n v="4"/>
    <s v="Completed"/>
    <x v="24"/>
    <x v="2"/>
    <m/>
    <m/>
    <m/>
    <m/>
    <m/>
    <n v="0"/>
    <n v="0"/>
    <n v="0"/>
    <n v="599.96"/>
  </r>
  <r>
    <s v="01/25/2024"/>
    <s v="GA"/>
    <s v="VIBES24"/>
    <s v="Spotify"/>
    <n v="169.99"/>
    <n v="1"/>
    <s v="Completed"/>
    <x v="24"/>
    <x v="3"/>
    <s v="spotify_promo"/>
    <n v="2212.5"/>
    <n v="31618"/>
    <n v="885"/>
    <s v="TEX"/>
    <n v="2.7990385223606806E-2"/>
    <n v="2.5"/>
    <n v="1.1299435028248588E-3"/>
    <n v="169.99"/>
  </r>
  <r>
    <s v="01/25/2024"/>
    <s v="VIP"/>
    <s v="STUDENT24"/>
    <s v="Blog"/>
    <n v="319.99"/>
    <n v="2"/>
    <s v="Completed"/>
    <x v="24"/>
    <x v="1"/>
    <m/>
    <m/>
    <m/>
    <m/>
    <m/>
    <n v="0"/>
    <n v="0"/>
    <n v="0"/>
    <n v="639.98"/>
  </r>
  <r>
    <s v="01/25/2024"/>
    <s v="GA"/>
    <s v="STUDENT24"/>
    <s v="Spotify"/>
    <n v="199.99"/>
    <n v="3"/>
    <s v="Completed"/>
    <x v="24"/>
    <x v="3"/>
    <s v="spotify_promo"/>
    <n v="2212.5"/>
    <n v="31618"/>
    <n v="885"/>
    <s v="TEX"/>
    <n v="2.7990385223606806E-2"/>
    <n v="2.5"/>
    <n v="3.3898305084745762E-3"/>
    <n v="599.97"/>
  </r>
  <r>
    <s v="01/25/2024"/>
    <s v="GA"/>
    <s v="VIBES24"/>
    <s v="Spotify"/>
    <n v="169.99"/>
    <n v="1"/>
    <s v="Completed"/>
    <x v="24"/>
    <x v="3"/>
    <s v="spotify_promo"/>
    <n v="2212.5"/>
    <n v="31618"/>
    <n v="885"/>
    <s v="TEX"/>
    <n v="2.7990385223606806E-2"/>
    <n v="2.5"/>
    <n v="1.1299435028248588E-3"/>
    <n v="169.99"/>
  </r>
  <r>
    <s v="01/25/2024"/>
    <s v="GA"/>
    <s v="EARLYBIRD"/>
    <s v="Instagram"/>
    <n v="149.99"/>
    <n v="2"/>
    <s v="Completed"/>
    <x v="24"/>
    <x v="0"/>
    <m/>
    <m/>
    <m/>
    <m/>
    <m/>
    <n v="0"/>
    <n v="0"/>
    <n v="0"/>
    <n v="299.98"/>
  </r>
  <r>
    <s v="01/25/2024"/>
    <s v="GA"/>
    <s v="VIBES24"/>
    <s v="TikTok"/>
    <n v="212.49"/>
    <n v="1"/>
    <s v="Completed"/>
    <x v="24"/>
    <x v="2"/>
    <m/>
    <m/>
    <m/>
    <m/>
    <m/>
    <n v="0"/>
    <n v="0"/>
    <n v="0"/>
    <n v="212.49"/>
  </r>
  <r>
    <s v="01/25/2024"/>
    <s v="GA"/>
    <s v="EARLYBIRD"/>
    <s v="Spotify"/>
    <n v="187.49"/>
    <n v="4"/>
    <s v="Completed"/>
    <x v="24"/>
    <x v="3"/>
    <s v="spotify_promo"/>
    <n v="2212.5"/>
    <n v="31618"/>
    <n v="885"/>
    <s v="TEX"/>
    <n v="2.7990385223606806E-2"/>
    <n v="2.5"/>
    <n v="4.5197740112994352E-3"/>
    <n v="749.96"/>
  </r>
  <r>
    <s v="01/25/2024"/>
    <s v="GA"/>
    <m/>
    <s v="TikTok"/>
    <n v="199.99"/>
    <n v="1"/>
    <s v="Completed"/>
    <x v="24"/>
    <x v="2"/>
    <m/>
    <m/>
    <m/>
    <m/>
    <m/>
    <n v="0"/>
    <n v="0"/>
    <n v="0"/>
    <n v="199.99"/>
  </r>
  <r>
    <s v="01/25/2024"/>
    <s v="GA"/>
    <s v="STUDENT24"/>
    <s v="Instagram"/>
    <n v="159.99"/>
    <n v="1"/>
    <s v="Completed"/>
    <x v="24"/>
    <x v="0"/>
    <m/>
    <m/>
    <m/>
    <m/>
    <m/>
    <n v="0"/>
    <n v="0"/>
    <n v="0"/>
    <n v="159.99"/>
  </r>
  <r>
    <s v="01/25/2024"/>
    <s v="GA"/>
    <m/>
    <s v="Instagram"/>
    <n v="199.99"/>
    <n v="4"/>
    <s v="Completed"/>
    <x v="24"/>
    <x v="0"/>
    <m/>
    <m/>
    <m/>
    <m/>
    <m/>
    <n v="0"/>
    <n v="0"/>
    <n v="0"/>
    <n v="799.96"/>
  </r>
  <r>
    <s v="01/25/2024"/>
    <s v="VIP"/>
    <s v="VIBES24"/>
    <s v="Blog"/>
    <n v="339.99"/>
    <n v="1"/>
    <s v="Completed"/>
    <x v="24"/>
    <x v="1"/>
    <m/>
    <m/>
    <m/>
    <m/>
    <m/>
    <n v="0"/>
    <n v="0"/>
    <n v="0"/>
    <n v="339.99"/>
  </r>
  <r>
    <s v="01/25/2024"/>
    <s v="GA"/>
    <s v="EARLYBIRD"/>
    <s v="Spotify"/>
    <n v="149.99"/>
    <n v="1"/>
    <s v="Completed"/>
    <x v="24"/>
    <x v="3"/>
    <s v="spotify_promo"/>
    <n v="2212.5"/>
    <n v="31618"/>
    <n v="885"/>
    <s v="TEX"/>
    <n v="2.7990385223606806E-2"/>
    <n v="2.5"/>
    <n v="1.1299435028248588E-3"/>
    <n v="149.99"/>
  </r>
  <r>
    <s v="01/25/2024"/>
    <s v="GA"/>
    <s v="none"/>
    <s v="Blog"/>
    <n v="249.99"/>
    <n v="1"/>
    <s v="Completed"/>
    <x v="24"/>
    <x v="1"/>
    <m/>
    <m/>
    <m/>
    <m/>
    <m/>
    <n v="0"/>
    <n v="0"/>
    <n v="0"/>
    <n v="249.99"/>
  </r>
  <r>
    <s v="01/25/2024"/>
    <s v="GA"/>
    <s v="VIBES24"/>
    <s v="Spotify"/>
    <n v="169.99"/>
    <n v="2"/>
    <s v="Completed"/>
    <x v="24"/>
    <x v="3"/>
    <s v="spotify_promo"/>
    <n v="2212.5"/>
    <n v="31618"/>
    <n v="885"/>
    <s v="TEX"/>
    <n v="2.7990385223606806E-2"/>
    <n v="2.5"/>
    <n v="2.2598870056497176E-3"/>
    <n v="339.98"/>
  </r>
  <r>
    <s v="01/25/2024"/>
    <s v="VIP"/>
    <s v="SOUNDCLUB"/>
    <s v="Spotify"/>
    <n v="359.99"/>
    <n v="1"/>
    <s v="Completed"/>
    <x v="24"/>
    <x v="3"/>
    <s v="spotify_promo"/>
    <n v="2212.5"/>
    <n v="31618"/>
    <n v="885"/>
    <s v="TEX"/>
    <n v="2.7990385223606806E-2"/>
    <n v="2.5"/>
    <n v="1.1299435028248588E-3"/>
    <n v="359.99"/>
  </r>
  <r>
    <s v="01/25/2024"/>
    <s v="GA"/>
    <s v="VIBES24"/>
    <s v="Blog"/>
    <n v="212.49"/>
    <n v="1"/>
    <s v="Completed"/>
    <x v="24"/>
    <x v="1"/>
    <m/>
    <m/>
    <m/>
    <m/>
    <m/>
    <n v="0"/>
    <n v="0"/>
    <n v="0"/>
    <n v="212.49"/>
  </r>
  <r>
    <s v="01/25/2024"/>
    <s v="GA"/>
    <s v="EARLYBIRD"/>
    <s v="Blog"/>
    <n v="149.99"/>
    <n v="2"/>
    <s v="Completed"/>
    <x v="24"/>
    <x v="1"/>
    <m/>
    <m/>
    <m/>
    <m/>
    <m/>
    <n v="0"/>
    <n v="0"/>
    <n v="0"/>
    <n v="299.98"/>
  </r>
  <r>
    <s v="01/25/2024"/>
    <s v="GA"/>
    <s v="CAMPLIFE"/>
    <s v="Blog"/>
    <n v="212.49"/>
    <n v="2"/>
    <s v="Completed"/>
    <x v="24"/>
    <x v="1"/>
    <m/>
    <m/>
    <m/>
    <m/>
    <m/>
    <n v="0"/>
    <n v="0"/>
    <n v="0"/>
    <n v="424.98"/>
  </r>
  <r>
    <s v="01/25/2024"/>
    <s v="GA"/>
    <s v="STUDENT24"/>
    <s v="TikTok"/>
    <n v="199.99"/>
    <n v="1"/>
    <s v="Completed"/>
    <x v="24"/>
    <x v="2"/>
    <m/>
    <m/>
    <m/>
    <m/>
    <m/>
    <n v="0"/>
    <n v="0"/>
    <n v="0"/>
    <n v="199.99"/>
  </r>
  <r>
    <s v="01/25/2024"/>
    <s v="GA"/>
    <s v="CAMPLIFE"/>
    <s v="Instagram"/>
    <n v="169.99"/>
    <n v="1"/>
    <s v="Completed"/>
    <x v="24"/>
    <x v="0"/>
    <m/>
    <m/>
    <m/>
    <m/>
    <m/>
    <n v="0"/>
    <n v="0"/>
    <n v="0"/>
    <n v="169.99"/>
  </r>
  <r>
    <s v="01/25/2024"/>
    <s v="GA"/>
    <s v="VIBES24"/>
    <s v="Instagram"/>
    <n v="169.99"/>
    <n v="3"/>
    <s v="Completed"/>
    <x v="24"/>
    <x v="0"/>
    <m/>
    <m/>
    <m/>
    <m/>
    <m/>
    <n v="0"/>
    <n v="0"/>
    <n v="0"/>
    <n v="509.97"/>
  </r>
  <r>
    <s v="01/25/2024"/>
    <s v="GA"/>
    <s v="EARLYBIRD"/>
    <s v="Instagram"/>
    <n v="187.49"/>
    <n v="2"/>
    <s v="Completed"/>
    <x v="24"/>
    <x v="0"/>
    <m/>
    <m/>
    <m/>
    <m/>
    <m/>
    <n v="0"/>
    <n v="0"/>
    <n v="0"/>
    <n v="374.98"/>
  </r>
  <r>
    <s v="01/25/2024"/>
    <s v="GA"/>
    <s v="EARLYBIRD"/>
    <s v="TikTok"/>
    <n v="149.99"/>
    <n v="1"/>
    <s v="Completed"/>
    <x v="24"/>
    <x v="2"/>
    <m/>
    <m/>
    <m/>
    <m/>
    <m/>
    <n v="0"/>
    <n v="0"/>
    <n v="0"/>
    <n v="149.99"/>
  </r>
  <r>
    <s v="01/25/2024"/>
    <m/>
    <s v="EARLYBIRD"/>
    <s v="Spotify"/>
    <n v="149.99"/>
    <n v="2"/>
    <s v="Completed"/>
    <x v="24"/>
    <x v="3"/>
    <s v="spotify_promo"/>
    <n v="2212.5"/>
    <n v="31618"/>
    <n v="885"/>
    <s v="TEX"/>
    <n v="2.7990385223606806E-2"/>
    <n v="2.5"/>
    <n v="2.2598870056497176E-3"/>
    <n v="299.98"/>
  </r>
  <r>
    <s v="01/25/2024"/>
    <s v="GA"/>
    <s v="CAMPLIFE"/>
    <s v="Spotify"/>
    <n v="212.49"/>
    <n v="2"/>
    <s v="Completed"/>
    <x v="24"/>
    <x v="3"/>
    <s v="spotify_promo"/>
    <n v="2212.5"/>
    <n v="31618"/>
    <n v="885"/>
    <s v="TEX"/>
    <n v="2.7990385223606806E-2"/>
    <n v="2.5"/>
    <n v="2.2598870056497176E-3"/>
    <n v="424.98"/>
  </r>
  <r>
    <s v="01/25/2024"/>
    <s v="GA"/>
    <s v="EARLYBIRD"/>
    <s v="Spotify"/>
    <n v="187.49"/>
    <n v="2"/>
    <s v="Completed"/>
    <x v="24"/>
    <x v="3"/>
    <s v="spotify_promo"/>
    <n v="2212.5"/>
    <n v="31618"/>
    <n v="885"/>
    <s v="TEX"/>
    <n v="2.7990385223606806E-2"/>
    <n v="2.5"/>
    <n v="2.2598870056497176E-3"/>
    <n v="374.98"/>
  </r>
  <r>
    <s v="01/25/2024"/>
    <s v="GA"/>
    <s v="STUDENT24"/>
    <s v="Instagram"/>
    <n v="199.99"/>
    <n v="2"/>
    <s v="Completed"/>
    <x v="24"/>
    <x v="0"/>
    <m/>
    <m/>
    <m/>
    <m/>
    <m/>
    <n v="0"/>
    <n v="0"/>
    <n v="0"/>
    <n v="399.98"/>
  </r>
  <r>
    <s v="01/25/2024"/>
    <m/>
    <s v="SOUNDCLUB"/>
    <s v="Blog"/>
    <n v="179.99"/>
    <n v="2"/>
    <s v="Completed"/>
    <x v="24"/>
    <x v="1"/>
    <m/>
    <m/>
    <m/>
    <m/>
    <m/>
    <n v="0"/>
    <n v="0"/>
    <n v="0"/>
    <n v="359.98"/>
  </r>
  <r>
    <s v="01/25/2024"/>
    <s v="GA"/>
    <s v="SOUNDCLUB"/>
    <s v="Spotify"/>
    <n v="179.99"/>
    <n v="2"/>
    <s v="Completed"/>
    <x v="24"/>
    <x v="3"/>
    <s v="spotify_promo"/>
    <n v="2212.5"/>
    <n v="31618"/>
    <n v="885"/>
    <s v="TEX"/>
    <n v="2.7990385223606806E-2"/>
    <n v="2.5"/>
    <n v="2.2598870056497176E-3"/>
    <n v="359.98"/>
  </r>
  <r>
    <s v="01/25/2024"/>
    <s v="GA"/>
    <s v="CAMPLIFE"/>
    <s v="Instagram"/>
    <n v="169.99"/>
    <n v="3"/>
    <s v="Completed"/>
    <x v="24"/>
    <x v="0"/>
    <m/>
    <m/>
    <m/>
    <m/>
    <m/>
    <n v="0"/>
    <n v="0"/>
    <n v="0"/>
    <n v="509.97"/>
  </r>
  <r>
    <s v="01/25/2024"/>
    <s v="GA"/>
    <s v="SOUNDCLUB"/>
    <s v="Spotify"/>
    <n v="224.99"/>
    <n v="1"/>
    <s v="Completed"/>
    <x v="24"/>
    <x v="3"/>
    <s v="spotify_promo"/>
    <n v="2212.5"/>
    <n v="31618"/>
    <n v="885"/>
    <s v="TEX"/>
    <n v="2.7990385223606806E-2"/>
    <n v="2.5"/>
    <n v="1.1299435028248588E-3"/>
    <n v="224.99"/>
  </r>
  <r>
    <s v="01/25/2024"/>
    <s v="GA"/>
    <s v="EARLYBIRD"/>
    <s v="Instagram"/>
    <n v="149.99"/>
    <n v="1"/>
    <s v="Completed"/>
    <x v="24"/>
    <x v="0"/>
    <m/>
    <m/>
    <m/>
    <m/>
    <m/>
    <n v="0"/>
    <n v="0"/>
    <n v="0"/>
    <n v="149.99"/>
  </r>
  <r>
    <s v="01/25/2024"/>
    <s v="GA"/>
    <s v="EARLYBIRD"/>
    <s v="Spotify"/>
    <n v="149.99"/>
    <n v="2"/>
    <s v="Completed"/>
    <x v="24"/>
    <x v="3"/>
    <s v="spotify_promo"/>
    <n v="2212.5"/>
    <n v="31618"/>
    <n v="885"/>
    <s v="TEX"/>
    <n v="2.7990385223606806E-2"/>
    <n v="2.5"/>
    <n v="2.2598870056497176E-3"/>
    <n v="299.98"/>
  </r>
  <r>
    <s v="01/25/2024"/>
    <s v="GA"/>
    <s v="EARLYBIRD"/>
    <s v="Instagram"/>
    <n v="187.49"/>
    <n v="2"/>
    <s v="Completed"/>
    <x v="24"/>
    <x v="0"/>
    <m/>
    <m/>
    <m/>
    <m/>
    <m/>
    <n v="0"/>
    <n v="0"/>
    <n v="0"/>
    <n v="374.98"/>
  </r>
  <r>
    <s v="01/25/2024"/>
    <s v="GA"/>
    <s v="EARLYBIRD"/>
    <s v="Instagram"/>
    <n v="149.99"/>
    <n v="1"/>
    <s v="Completed"/>
    <x v="24"/>
    <x v="0"/>
    <m/>
    <m/>
    <m/>
    <m/>
    <m/>
    <n v="0"/>
    <n v="0"/>
    <n v="0"/>
    <n v="149.99"/>
  </r>
  <r>
    <s v="01/25/2024"/>
    <s v="GA"/>
    <s v="STUDENT24"/>
    <s v="Instagram"/>
    <n v="159.99"/>
    <n v="1"/>
    <s v="Completed"/>
    <x v="24"/>
    <x v="0"/>
    <m/>
    <m/>
    <m/>
    <m/>
    <m/>
    <n v="0"/>
    <n v="0"/>
    <n v="0"/>
    <n v="159.99"/>
  </r>
  <r>
    <s v="01/25/2024"/>
    <s v="GA"/>
    <s v="EARLYBIRD"/>
    <s v="Spotify"/>
    <n v="149.99"/>
    <n v="1"/>
    <s v="Completed"/>
    <x v="24"/>
    <x v="3"/>
    <s v="spotify_promo"/>
    <n v="2212.5"/>
    <n v="31618"/>
    <n v="885"/>
    <s v="TEX"/>
    <n v="2.7990385223606806E-2"/>
    <n v="2.5"/>
    <n v="1.1299435028248588E-3"/>
    <n v="149.99"/>
  </r>
  <r>
    <s v="01/25/2024"/>
    <s v="GA"/>
    <s v="EARLYBIRD"/>
    <s v="Spotify"/>
    <n v="187.49"/>
    <n v="2"/>
    <s v="Completed"/>
    <x v="24"/>
    <x v="3"/>
    <s v="spotify_promo"/>
    <n v="2212.5"/>
    <n v="31618"/>
    <n v="885"/>
    <s v="TEX"/>
    <n v="2.7990385223606806E-2"/>
    <n v="2.5"/>
    <n v="2.2598870056497176E-3"/>
    <n v="374.98"/>
  </r>
  <r>
    <s v="01/25/2024"/>
    <s v="GA"/>
    <s v="SOUNDCLUB"/>
    <s v="TikTok"/>
    <n v="179.99"/>
    <n v="3"/>
    <s v="Completed"/>
    <x v="24"/>
    <x v="2"/>
    <m/>
    <m/>
    <m/>
    <m/>
    <m/>
    <n v="0"/>
    <n v="0"/>
    <n v="0"/>
    <n v="539.97"/>
  </r>
  <r>
    <s v="01/25/2024"/>
    <s v="GA"/>
    <s v="VIBES24"/>
    <s v="Instagram"/>
    <n v="169.99"/>
    <n v="2"/>
    <s v="Completed"/>
    <x v="24"/>
    <x v="0"/>
    <m/>
    <m/>
    <m/>
    <m/>
    <m/>
    <n v="0"/>
    <n v="0"/>
    <n v="0"/>
    <n v="339.98"/>
  </r>
  <r>
    <s v="01/25/2024"/>
    <s v="GA"/>
    <s v="STUDENT24"/>
    <s v="Instagram"/>
    <n v="159.99"/>
    <n v="1"/>
    <s v="Completed"/>
    <x v="24"/>
    <x v="0"/>
    <m/>
    <m/>
    <m/>
    <m/>
    <m/>
    <n v="0"/>
    <n v="0"/>
    <n v="0"/>
    <n v="159.99"/>
  </r>
  <r>
    <s v="01/25/2024"/>
    <s v="GA"/>
    <m/>
    <s v="Instagram"/>
    <n v="249.99"/>
    <n v="3"/>
    <s v="Completed"/>
    <x v="24"/>
    <x v="0"/>
    <m/>
    <m/>
    <m/>
    <m/>
    <m/>
    <n v="0"/>
    <n v="0"/>
    <n v="0"/>
    <n v="749.97"/>
  </r>
  <r>
    <s v="01/25/2024"/>
    <s v="GA"/>
    <s v="EARLYBIRD"/>
    <s v="Spotify"/>
    <n v="149.99"/>
    <n v="1"/>
    <s v="Completed"/>
    <x v="24"/>
    <x v="3"/>
    <s v="spotify_promo"/>
    <n v="2212.5"/>
    <n v="31618"/>
    <n v="885"/>
    <s v="TEX"/>
    <n v="2.7990385223606806E-2"/>
    <n v="2.5"/>
    <n v="1.1299435028248588E-3"/>
    <n v="149.99"/>
  </r>
  <r>
    <s v="01/25/2024"/>
    <s v="GA"/>
    <m/>
    <s v="Blog"/>
    <n v="249.99"/>
    <n v="1"/>
    <s v="Completed"/>
    <x v="24"/>
    <x v="1"/>
    <m/>
    <m/>
    <m/>
    <m/>
    <m/>
    <n v="0"/>
    <n v="0"/>
    <n v="0"/>
    <n v="249.99"/>
  </r>
  <r>
    <s v="01/25/2024"/>
    <s v="GA"/>
    <s v="SOUNDCLUB"/>
    <s v="Blog"/>
    <n v="179.99"/>
    <n v="1"/>
    <s v="Completed"/>
    <x v="24"/>
    <x v="1"/>
    <m/>
    <m/>
    <m/>
    <m/>
    <m/>
    <n v="0"/>
    <n v="0"/>
    <n v="0"/>
    <n v="179.99"/>
  </r>
  <r>
    <s v="01/25/2024"/>
    <s v="GA"/>
    <s v="VIBES24"/>
    <s v="Spotify"/>
    <n v="169.99"/>
    <n v="2"/>
    <s v="Completed"/>
    <x v="24"/>
    <x v="3"/>
    <s v="spotify_promo"/>
    <n v="2212.5"/>
    <n v="31618"/>
    <n v="885"/>
    <s v="TEX"/>
    <n v="2.7990385223606806E-2"/>
    <n v="2.5"/>
    <n v="2.2598870056497176E-3"/>
    <n v="339.98"/>
  </r>
  <r>
    <s v="01/25/2024"/>
    <s v="GA"/>
    <s v="EARLYBIRD"/>
    <s v="Instagram"/>
    <n v="187.49"/>
    <n v="1"/>
    <s v="Completed"/>
    <x v="24"/>
    <x v="0"/>
    <m/>
    <m/>
    <m/>
    <m/>
    <m/>
    <n v="0"/>
    <n v="0"/>
    <n v="0"/>
    <n v="187.49"/>
  </r>
  <r>
    <s v="01/25/2024"/>
    <s v="GA"/>
    <s v="CAMPLIFE"/>
    <s v="Instagram"/>
    <n v="169.99"/>
    <n v="2"/>
    <s v="Completed"/>
    <x v="24"/>
    <x v="0"/>
    <m/>
    <m/>
    <m/>
    <m/>
    <m/>
    <n v="0"/>
    <n v="0"/>
    <n v="0"/>
    <n v="339.98"/>
  </r>
  <r>
    <s v="01/25/2024"/>
    <s v="GA"/>
    <m/>
    <s v="Spotify"/>
    <n v="199.99"/>
    <n v="1"/>
    <s v="Completed"/>
    <x v="24"/>
    <x v="3"/>
    <s v="spotify_promo"/>
    <n v="2212.5"/>
    <n v="31618"/>
    <n v="885"/>
    <s v="TEX"/>
    <n v="2.7990385223606806E-2"/>
    <n v="2.5"/>
    <n v="1.1299435028248588E-3"/>
    <n v="199.99"/>
  </r>
  <r>
    <s v="01/25/2024"/>
    <s v="GA"/>
    <s v="CAMPLIFE"/>
    <s v="Instagram"/>
    <n v="212.49"/>
    <n v="1"/>
    <s v="Completed"/>
    <x v="24"/>
    <x v="0"/>
    <m/>
    <m/>
    <m/>
    <m/>
    <m/>
    <n v="0"/>
    <n v="0"/>
    <n v="0"/>
    <n v="212.49"/>
  </r>
  <r>
    <s v="01/25/2024"/>
    <s v="GA"/>
    <s v="SOUNDCLUB"/>
    <s v="Spotify"/>
    <n v="179.99"/>
    <n v="1"/>
    <s v="Completed"/>
    <x v="24"/>
    <x v="3"/>
    <s v="spotify_promo"/>
    <n v="2212.5"/>
    <n v="31618"/>
    <n v="885"/>
    <s v="TEX"/>
    <n v="2.7990385223606806E-2"/>
    <n v="2.5"/>
    <n v="1.1299435028248588E-3"/>
    <n v="179.99"/>
  </r>
  <r>
    <s v="01/25/2024"/>
    <s v="GA"/>
    <s v="STUDENT24"/>
    <s v="Instagram"/>
    <n v="159.99"/>
    <n v="1"/>
    <s v="Completed"/>
    <x v="24"/>
    <x v="0"/>
    <m/>
    <m/>
    <m/>
    <m/>
    <m/>
    <n v="0"/>
    <n v="0"/>
    <n v="0"/>
    <n v="159.99"/>
  </r>
  <r>
    <s v="01/25/2024"/>
    <s v="GA"/>
    <s v="STUDENT24"/>
    <s v="TikTok"/>
    <n v="159.99"/>
    <n v="1"/>
    <s v="Completed"/>
    <x v="24"/>
    <x v="2"/>
    <m/>
    <m/>
    <m/>
    <m/>
    <m/>
    <n v="0"/>
    <n v="0"/>
    <n v="0"/>
    <n v="159.99"/>
  </r>
  <r>
    <s v="01/25/2024"/>
    <s v="GA"/>
    <s v="EARLYBIRD"/>
    <s v="Instagram"/>
    <n v="149.99"/>
    <n v="2"/>
    <s v="Completed"/>
    <x v="24"/>
    <x v="0"/>
    <m/>
    <m/>
    <m/>
    <m/>
    <m/>
    <n v="0"/>
    <n v="0"/>
    <n v="0"/>
    <n v="299.98"/>
  </r>
  <r>
    <s v="01/25/2024"/>
    <s v="GA"/>
    <s v="VIBES24"/>
    <s v="Instagram"/>
    <n v="212.49"/>
    <n v="1"/>
    <s v="Completed"/>
    <x v="24"/>
    <x v="0"/>
    <m/>
    <m/>
    <m/>
    <m/>
    <m/>
    <n v="0"/>
    <n v="0"/>
    <n v="0"/>
    <n v="212.49"/>
  </r>
  <r>
    <s v="01/25/2024"/>
    <s v="GA"/>
    <s v="STUDENT24"/>
    <s v="Instagram"/>
    <n v="159.99"/>
    <n v="2"/>
    <s v="Completed"/>
    <x v="24"/>
    <x v="0"/>
    <m/>
    <m/>
    <m/>
    <m/>
    <m/>
    <n v="0"/>
    <n v="0"/>
    <n v="0"/>
    <n v="319.98"/>
  </r>
  <r>
    <s v="01/25/2024"/>
    <s v="VIP"/>
    <s v="CAMPLIFE"/>
    <s v="Spotify"/>
    <n v="339.99"/>
    <n v="1"/>
    <s v="Completed"/>
    <x v="24"/>
    <x v="3"/>
    <s v="spotify_promo"/>
    <n v="2212.5"/>
    <n v="31618"/>
    <n v="885"/>
    <s v="TEX"/>
    <n v="2.7990385223606806E-2"/>
    <n v="2.5"/>
    <n v="1.1299435028248588E-3"/>
    <n v="339.99"/>
  </r>
  <r>
    <s v="01/25/2024"/>
    <s v="GA"/>
    <s v="VIBES24"/>
    <s v="Spotify"/>
    <n v="212.49"/>
    <n v="2"/>
    <s v="Completed"/>
    <x v="24"/>
    <x v="3"/>
    <s v="spotify_promo"/>
    <n v="2212.5"/>
    <n v="31618"/>
    <n v="885"/>
    <s v="TEX"/>
    <n v="2.7990385223606806E-2"/>
    <n v="2.5"/>
    <n v="2.2598870056497176E-3"/>
    <n v="424.98"/>
  </r>
  <r>
    <s v="01/25/2024"/>
    <s v="GA"/>
    <s v="SOUNDCLUB"/>
    <s v="Instagram"/>
    <n v="179.99"/>
    <n v="1"/>
    <s v="Completed"/>
    <x v="24"/>
    <x v="0"/>
    <m/>
    <m/>
    <m/>
    <m/>
    <m/>
    <n v="0"/>
    <n v="0"/>
    <n v="0"/>
    <n v="179.99"/>
  </r>
  <r>
    <s v="01/25/2024"/>
    <s v="GA"/>
    <s v="EARLYBIRD"/>
    <s v="TikTok"/>
    <n v="149.99"/>
    <n v="2"/>
    <s v="Completed"/>
    <x v="24"/>
    <x v="2"/>
    <m/>
    <m/>
    <m/>
    <m/>
    <m/>
    <n v="0"/>
    <n v="0"/>
    <n v="0"/>
    <n v="299.98"/>
  </r>
  <r>
    <s v="01/25/2024"/>
    <s v="GA"/>
    <m/>
    <s v="Spotify"/>
    <n v="199.99"/>
    <n v="1"/>
    <s v="Completed"/>
    <x v="24"/>
    <x v="3"/>
    <s v="spotify_promo"/>
    <n v="2212.5"/>
    <n v="31618"/>
    <n v="885"/>
    <s v="TEX"/>
    <n v="2.7990385223606806E-2"/>
    <n v="2.5"/>
    <n v="1.1299435028248588E-3"/>
    <n v="199.99"/>
  </r>
  <r>
    <s v="01/25/2024"/>
    <s v="GA"/>
    <s v="none"/>
    <s v="Spotify"/>
    <n v="249.99"/>
    <n v="2"/>
    <s v="Completed"/>
    <x v="24"/>
    <x v="3"/>
    <s v="spotify_promo"/>
    <n v="2212.5"/>
    <n v="31618"/>
    <n v="885"/>
    <s v="TEX"/>
    <n v="2.7990385223606806E-2"/>
    <n v="2.5"/>
    <n v="2.2598870056497176E-3"/>
    <n v="499.98"/>
  </r>
  <r>
    <s v="01/25/2024"/>
    <s v="GA"/>
    <m/>
    <s v="Spotify"/>
    <n v="199.99"/>
    <n v="1"/>
    <s v="Completed"/>
    <x v="24"/>
    <x v="3"/>
    <s v="spotify_promo"/>
    <n v="2212.5"/>
    <n v="31618"/>
    <n v="885"/>
    <s v="TEX"/>
    <n v="2.7990385223606806E-2"/>
    <n v="2.5"/>
    <n v="1.1299435028248588E-3"/>
    <n v="199.99"/>
  </r>
  <r>
    <s v="01/25/2024"/>
    <s v="GA"/>
    <s v="VIBES24"/>
    <s v="Blog"/>
    <n v="169.99"/>
    <n v="1"/>
    <s v="Completed"/>
    <x v="24"/>
    <x v="1"/>
    <m/>
    <m/>
    <m/>
    <m/>
    <m/>
    <n v="0"/>
    <n v="0"/>
    <n v="0"/>
    <n v="169.99"/>
  </r>
  <r>
    <s v="01/25/2024"/>
    <s v="GA"/>
    <s v="EARLYBIRD"/>
    <s v="Instagram"/>
    <n v="187.49"/>
    <n v="1"/>
    <s v="Completed"/>
    <x v="24"/>
    <x v="0"/>
    <m/>
    <m/>
    <m/>
    <m/>
    <m/>
    <n v="0"/>
    <n v="0"/>
    <n v="0"/>
    <n v="187.49"/>
  </r>
  <r>
    <s v="01/25/2024"/>
    <s v="GA"/>
    <s v="STUDENT24"/>
    <s v="Spotify"/>
    <n v="159.99"/>
    <n v="1"/>
    <s v="Completed"/>
    <x v="24"/>
    <x v="3"/>
    <s v="spotify_promo"/>
    <n v="2212.5"/>
    <n v="31618"/>
    <n v="885"/>
    <s v="TEX"/>
    <n v="2.7990385223606806E-2"/>
    <n v="2.5"/>
    <n v="1.1299435028248588E-3"/>
    <n v="159.99"/>
  </r>
  <r>
    <s v="01/25/2024"/>
    <s v="GA"/>
    <m/>
    <s v="TikTok"/>
    <n v="199.99"/>
    <n v="3"/>
    <s v="Completed"/>
    <x v="24"/>
    <x v="2"/>
    <m/>
    <m/>
    <m/>
    <m/>
    <m/>
    <n v="0"/>
    <n v="0"/>
    <n v="0"/>
    <n v="599.97"/>
  </r>
  <r>
    <s v="01/25/2024"/>
    <s v="GA"/>
    <s v="SOUNDCLUB"/>
    <s v="Instagram"/>
    <n v="179.99"/>
    <n v="1"/>
    <s v="Completed"/>
    <x v="24"/>
    <x v="0"/>
    <m/>
    <m/>
    <m/>
    <m/>
    <m/>
    <n v="0"/>
    <n v="0"/>
    <n v="0"/>
    <n v="179.99"/>
  </r>
  <r>
    <s v="01/25/2024"/>
    <s v="GA"/>
    <m/>
    <s v="Spotify"/>
    <n v="199.99"/>
    <n v="1"/>
    <s v="Completed"/>
    <x v="24"/>
    <x v="3"/>
    <s v="spotify_promo"/>
    <n v="2212.5"/>
    <n v="31618"/>
    <n v="885"/>
    <s v="TEX"/>
    <n v="2.7990385223606806E-2"/>
    <n v="2.5"/>
    <n v="1.1299435028248588E-3"/>
    <n v="199.99"/>
  </r>
  <r>
    <s v="01/25/2024"/>
    <s v="GA"/>
    <s v="STUDENT24"/>
    <s v="Instagram"/>
    <n v="159.99"/>
    <n v="1"/>
    <s v="Completed"/>
    <x v="24"/>
    <x v="0"/>
    <m/>
    <m/>
    <m/>
    <m/>
    <m/>
    <n v="0"/>
    <n v="0"/>
    <n v="0"/>
    <n v="159.99"/>
  </r>
  <r>
    <s v="01/25/2024"/>
    <s v="GA"/>
    <s v="VIBES24"/>
    <s v="Blog"/>
    <n v="169.99"/>
    <n v="4"/>
    <s v="Completed"/>
    <x v="24"/>
    <x v="1"/>
    <m/>
    <m/>
    <m/>
    <m/>
    <m/>
    <n v="0"/>
    <n v="0"/>
    <n v="0"/>
    <n v="679.96"/>
  </r>
  <r>
    <s v="01/25/2024"/>
    <s v="GA"/>
    <s v="EARLYBIRD"/>
    <s v="Blog"/>
    <n v="187.49"/>
    <n v="3"/>
    <s v="Completed"/>
    <x v="24"/>
    <x v="1"/>
    <m/>
    <m/>
    <m/>
    <m/>
    <m/>
    <n v="0"/>
    <n v="0"/>
    <n v="0"/>
    <n v="562.47"/>
  </r>
  <r>
    <s v="01/25/2024"/>
    <s v="VIP"/>
    <s v="EARLYBIRD"/>
    <s v="Instagram"/>
    <n v="299.99"/>
    <n v="2"/>
    <s v="Completed"/>
    <x v="24"/>
    <x v="0"/>
    <m/>
    <m/>
    <m/>
    <m/>
    <m/>
    <n v="0"/>
    <n v="0"/>
    <n v="0"/>
    <n v="599.98"/>
  </r>
  <r>
    <s v="01/25/2024"/>
    <s v="VIP"/>
    <s v="STUDENT24"/>
    <s v="Instagram"/>
    <n v="319.99"/>
    <n v="1"/>
    <s v="Completed"/>
    <x v="24"/>
    <x v="0"/>
    <m/>
    <m/>
    <m/>
    <m/>
    <m/>
    <n v="0"/>
    <n v="0"/>
    <n v="0"/>
    <n v="319.99"/>
  </r>
  <r>
    <s v="01/26/2024"/>
    <s v="GA"/>
    <s v="none"/>
    <s v="Instagram"/>
    <n v="199.99"/>
    <n v="1"/>
    <s v="Completed"/>
    <x v="25"/>
    <x v="0"/>
    <m/>
    <m/>
    <m/>
    <m/>
    <m/>
    <n v="0"/>
    <n v="0"/>
    <n v="0"/>
    <n v="199.99"/>
  </r>
  <r>
    <s v="01/26/2024"/>
    <s v="GA"/>
    <s v="VIBES24"/>
    <s v="Instagram"/>
    <n v="169.99"/>
    <n v="2"/>
    <s v="Completed"/>
    <x v="25"/>
    <x v="0"/>
    <m/>
    <m/>
    <m/>
    <m/>
    <m/>
    <n v="0"/>
    <n v="0"/>
    <n v="0"/>
    <n v="339.98"/>
  </r>
  <r>
    <s v="01/26/2024"/>
    <s v="GA"/>
    <s v="STUDENT24"/>
    <s v="Instagram"/>
    <n v="199.99"/>
    <n v="2"/>
    <s v="Completed"/>
    <x v="25"/>
    <x v="0"/>
    <m/>
    <m/>
    <m/>
    <m/>
    <m/>
    <n v="0"/>
    <n v="0"/>
    <n v="0"/>
    <n v="399.98"/>
  </r>
  <r>
    <s v="01/26/2024"/>
    <s v="GA"/>
    <s v="SOUNDCLUB"/>
    <s v="TikTok"/>
    <n v="179.99"/>
    <n v="2"/>
    <s v="Completed"/>
    <x v="25"/>
    <x v="2"/>
    <s v="tiktok_promo"/>
    <n v="739.2"/>
    <n v="35101"/>
    <n v="672"/>
    <s v="TEX"/>
    <n v="1.9144753710720493E-2"/>
    <n v="1.1000000000000001"/>
    <n v="2.976190476190476E-3"/>
    <n v="359.98"/>
  </r>
  <r>
    <s v="01/26/2024"/>
    <s v="GA"/>
    <s v="EARLYBIRD"/>
    <s v="Instagram"/>
    <n v="187.49"/>
    <n v="2"/>
    <s v="Completed"/>
    <x v="25"/>
    <x v="0"/>
    <m/>
    <m/>
    <m/>
    <m/>
    <m/>
    <n v="0"/>
    <n v="0"/>
    <n v="0"/>
    <n v="374.98"/>
  </r>
  <r>
    <s v="01/26/2024"/>
    <s v="GA"/>
    <s v="EARLYBIRD"/>
    <s v="Instagram"/>
    <n v="149.99"/>
    <n v="3"/>
    <s v="Completed"/>
    <x v="25"/>
    <x v="0"/>
    <m/>
    <m/>
    <m/>
    <m/>
    <m/>
    <n v="0"/>
    <n v="0"/>
    <n v="0"/>
    <n v="449.97"/>
  </r>
  <r>
    <s v="01/26/2024"/>
    <s v="GA"/>
    <s v="EARLYBIRD"/>
    <s v="Instagram"/>
    <n v="149.99"/>
    <n v="1"/>
    <s v="Completed"/>
    <x v="25"/>
    <x v="0"/>
    <m/>
    <m/>
    <m/>
    <m/>
    <m/>
    <n v="0"/>
    <n v="0"/>
    <n v="0"/>
    <n v="149.99"/>
  </r>
  <r>
    <s v="01/26/2024"/>
    <s v="GA"/>
    <s v="EARLYBIRD"/>
    <s v="TikTok"/>
    <n v="149.99"/>
    <n v="1"/>
    <s v="Completed"/>
    <x v="25"/>
    <x v="2"/>
    <s v="tiktok_promo"/>
    <n v="739.2"/>
    <n v="35101"/>
    <n v="672"/>
    <s v="TEX"/>
    <n v="1.9144753710720493E-2"/>
    <n v="1.1000000000000001"/>
    <n v="1.488095238095238E-3"/>
    <n v="149.99"/>
  </r>
  <r>
    <s v="01/26/2024"/>
    <s v="GA"/>
    <m/>
    <s v="Instagram"/>
    <n v="199.99"/>
    <n v="2"/>
    <s v="Completed"/>
    <x v="25"/>
    <x v="0"/>
    <m/>
    <m/>
    <m/>
    <m/>
    <m/>
    <n v="0"/>
    <n v="0"/>
    <n v="0"/>
    <n v="399.98"/>
  </r>
  <r>
    <s v="01/26/2024"/>
    <s v="GA"/>
    <s v="EARLYBIRD"/>
    <s v="Instagram"/>
    <n v="149.99"/>
    <n v="2"/>
    <s v="Completed"/>
    <x v="25"/>
    <x v="0"/>
    <m/>
    <m/>
    <m/>
    <m/>
    <m/>
    <n v="0"/>
    <n v="0"/>
    <n v="0"/>
    <n v="299.98"/>
  </r>
  <r>
    <s v="01/26/2024"/>
    <s v="GA"/>
    <s v="none"/>
    <s v="Spotify"/>
    <n v="249.99"/>
    <n v="2"/>
    <s v="Completed"/>
    <x v="25"/>
    <x v="3"/>
    <m/>
    <m/>
    <m/>
    <m/>
    <m/>
    <n v="0"/>
    <n v="0"/>
    <n v="0"/>
    <n v="499.98"/>
  </r>
  <r>
    <s v="01/26/2024"/>
    <s v="GA"/>
    <s v="EARLYBIRD"/>
    <s v="Instagram"/>
    <n v="149.99"/>
    <n v="1"/>
    <s v="Completed"/>
    <x v="25"/>
    <x v="0"/>
    <m/>
    <m/>
    <m/>
    <m/>
    <m/>
    <n v="0"/>
    <n v="0"/>
    <n v="0"/>
    <n v="149.99"/>
  </r>
  <r>
    <s v="01/26/2024"/>
    <s v="GA"/>
    <s v="VIBES24"/>
    <s v="TikTok"/>
    <n v="169.99"/>
    <n v="2"/>
    <s v="Completed"/>
    <x v="25"/>
    <x v="2"/>
    <s v="tiktok_promo"/>
    <n v="739.2"/>
    <n v="35101"/>
    <n v="672"/>
    <s v="TEX"/>
    <n v="1.9144753710720493E-2"/>
    <n v="1.1000000000000001"/>
    <n v="2.976190476190476E-3"/>
    <n v="339.98"/>
  </r>
  <r>
    <s v="01/26/2024"/>
    <s v="GA"/>
    <s v="VIBES24"/>
    <s v="Blog"/>
    <n v="169.99"/>
    <n v="1"/>
    <s v="Completed"/>
    <x v="25"/>
    <x v="1"/>
    <m/>
    <m/>
    <m/>
    <m/>
    <m/>
    <n v="0"/>
    <n v="0"/>
    <n v="0"/>
    <n v="169.99"/>
  </r>
  <r>
    <s v="01/26/2024"/>
    <m/>
    <s v="EARLYBIRD"/>
    <s v="TikTok"/>
    <n v="149.99"/>
    <n v="1"/>
    <s v="Completed"/>
    <x v="25"/>
    <x v="2"/>
    <s v="tiktok_promo"/>
    <n v="739.2"/>
    <n v="35101"/>
    <n v="672"/>
    <s v="TEX"/>
    <n v="1.9144753710720493E-2"/>
    <n v="1.1000000000000001"/>
    <n v="1.488095238095238E-3"/>
    <n v="149.99"/>
  </r>
  <r>
    <s v="01/26/2024"/>
    <s v="GA"/>
    <s v="SOUNDCLUB"/>
    <s v="Blog"/>
    <n v="179.99"/>
    <n v="1"/>
    <s v="Completed"/>
    <x v="25"/>
    <x v="1"/>
    <m/>
    <m/>
    <m/>
    <m/>
    <m/>
    <n v="0"/>
    <n v="0"/>
    <n v="0"/>
    <n v="179.99"/>
  </r>
  <r>
    <s v="01/26/2024"/>
    <s v="GA"/>
    <s v="CAMPLIFE"/>
    <s v="Instagram"/>
    <n v="212.49"/>
    <n v="1"/>
    <s v="Completed"/>
    <x v="25"/>
    <x v="0"/>
    <m/>
    <m/>
    <m/>
    <m/>
    <m/>
    <n v="0"/>
    <n v="0"/>
    <n v="0"/>
    <n v="212.49"/>
  </r>
  <r>
    <s v="01/26/2024"/>
    <m/>
    <s v="VIBES24"/>
    <s v="Instagram"/>
    <n v="169.99"/>
    <n v="2"/>
    <s v="Completed"/>
    <x v="25"/>
    <x v="0"/>
    <m/>
    <m/>
    <m/>
    <m/>
    <m/>
    <n v="0"/>
    <n v="0"/>
    <n v="0"/>
    <n v="339.98"/>
  </r>
  <r>
    <s v="01/26/2024"/>
    <s v="GA"/>
    <s v="CAMPLIFE"/>
    <s v="TikTok"/>
    <n v="169.99"/>
    <n v="2"/>
    <s v="Completed"/>
    <x v="25"/>
    <x v="2"/>
    <s v="tiktok_promo"/>
    <n v="739.2"/>
    <n v="35101"/>
    <n v="672"/>
    <s v="TEX"/>
    <n v="1.9144753710720493E-2"/>
    <n v="1.1000000000000001"/>
    <n v="2.976190476190476E-3"/>
    <n v="339.98"/>
  </r>
  <r>
    <s v="01/26/2024"/>
    <s v="GA"/>
    <s v="CAMPLIFE"/>
    <s v="TikTok"/>
    <n v="169.99"/>
    <n v="1"/>
    <s v="Completed"/>
    <x v="25"/>
    <x v="2"/>
    <s v="tiktok_promo"/>
    <n v="739.2"/>
    <n v="35101"/>
    <n v="672"/>
    <s v="TEX"/>
    <n v="1.9144753710720493E-2"/>
    <n v="1.1000000000000001"/>
    <n v="1.488095238095238E-3"/>
    <n v="169.99"/>
  </r>
  <r>
    <s v="01/26/2024"/>
    <s v="GA"/>
    <s v="VIBES24"/>
    <s v="Instagram"/>
    <n v="169.99"/>
    <n v="1"/>
    <s v="Completed"/>
    <x v="25"/>
    <x v="0"/>
    <m/>
    <m/>
    <m/>
    <m/>
    <m/>
    <n v="0"/>
    <n v="0"/>
    <n v="0"/>
    <n v="169.99"/>
  </r>
  <r>
    <s v="01/26/2024"/>
    <s v="GA"/>
    <s v="STUDENT24"/>
    <s v="Blog"/>
    <n v="199.99"/>
    <n v="2"/>
    <s v="Completed"/>
    <x v="25"/>
    <x v="1"/>
    <m/>
    <m/>
    <m/>
    <m/>
    <m/>
    <n v="0"/>
    <n v="0"/>
    <n v="0"/>
    <n v="399.98"/>
  </r>
  <r>
    <s v="01/26/2024"/>
    <s v="VIP"/>
    <s v="none"/>
    <s v="Spotify"/>
    <n v="399.99"/>
    <n v="1"/>
    <s v="Completed"/>
    <x v="25"/>
    <x v="3"/>
    <m/>
    <m/>
    <m/>
    <m/>
    <m/>
    <n v="0"/>
    <n v="0"/>
    <n v="0"/>
    <n v="399.99"/>
  </r>
  <r>
    <s v="01/26/2024"/>
    <s v="GA"/>
    <s v="CAMPLIFE"/>
    <s v="TikTok"/>
    <n v="169.99"/>
    <n v="1"/>
    <s v="Completed"/>
    <x v="25"/>
    <x v="2"/>
    <s v="tiktok_promo"/>
    <n v="739.2"/>
    <n v="35101"/>
    <n v="672"/>
    <s v="TEX"/>
    <n v="1.9144753710720493E-2"/>
    <n v="1.1000000000000001"/>
    <n v="1.488095238095238E-3"/>
    <n v="169.99"/>
  </r>
  <r>
    <s v="01/26/2024"/>
    <s v="GA"/>
    <s v="EARLYBIRD"/>
    <s v="TikTok"/>
    <n v="149.99"/>
    <n v="2"/>
    <s v="Completed"/>
    <x v="25"/>
    <x v="2"/>
    <s v="tiktok_promo"/>
    <n v="739.2"/>
    <n v="35101"/>
    <n v="672"/>
    <s v="TEX"/>
    <n v="1.9144753710720493E-2"/>
    <n v="1.1000000000000001"/>
    <n v="2.976190476190476E-3"/>
    <n v="299.98"/>
  </r>
  <r>
    <s v="01/26/2024"/>
    <s v="GA"/>
    <s v="VIBES24"/>
    <s v="Instagram"/>
    <n v="169.99"/>
    <n v="1"/>
    <s v="Completed"/>
    <x v="25"/>
    <x v="0"/>
    <m/>
    <m/>
    <m/>
    <m/>
    <m/>
    <n v="0"/>
    <n v="0"/>
    <n v="0"/>
    <n v="169.99"/>
  </r>
  <r>
    <s v="01/26/2024"/>
    <s v="VIP"/>
    <s v="VIBES24"/>
    <s v="TikTok"/>
    <n v="339.99"/>
    <n v="1"/>
    <s v="Completed"/>
    <x v="25"/>
    <x v="2"/>
    <s v="tiktok_promo"/>
    <n v="739.2"/>
    <n v="35101"/>
    <n v="672"/>
    <s v="TEX"/>
    <n v="1.9144753710720493E-2"/>
    <n v="1.1000000000000001"/>
    <n v="1.488095238095238E-3"/>
    <n v="339.99"/>
  </r>
  <r>
    <s v="01/26/2024"/>
    <s v="GA"/>
    <s v="EARLYBIRD"/>
    <s v="Instagram"/>
    <n v="149.99"/>
    <n v="1"/>
    <s v="Completed"/>
    <x v="25"/>
    <x v="0"/>
    <m/>
    <m/>
    <m/>
    <m/>
    <m/>
    <n v="0"/>
    <n v="0"/>
    <n v="0"/>
    <n v="149.99"/>
  </r>
  <r>
    <s v="01/26/2024"/>
    <m/>
    <s v="EARLYBIRD"/>
    <s v="TikTok"/>
    <n v="149.99"/>
    <n v="3"/>
    <s v="Completed"/>
    <x v="25"/>
    <x v="2"/>
    <s v="tiktok_promo"/>
    <n v="739.2"/>
    <n v="35101"/>
    <n v="672"/>
    <s v="TEX"/>
    <n v="1.9144753710720493E-2"/>
    <n v="1.1000000000000001"/>
    <n v="4.464285714285714E-3"/>
    <n v="449.97"/>
  </r>
  <r>
    <s v="01/26/2024"/>
    <s v="GA"/>
    <s v="STUDENT24"/>
    <s v="Instagram"/>
    <n v="159.99"/>
    <n v="1"/>
    <s v="Completed"/>
    <x v="25"/>
    <x v="0"/>
    <m/>
    <m/>
    <m/>
    <m/>
    <m/>
    <n v="0"/>
    <n v="0"/>
    <n v="0"/>
    <n v="159.99"/>
  </r>
  <r>
    <s v="01/26/2024"/>
    <s v="GA"/>
    <s v="VIBES24"/>
    <s v="Spotify"/>
    <n v="212.49"/>
    <n v="1"/>
    <s v="Completed"/>
    <x v="25"/>
    <x v="3"/>
    <m/>
    <m/>
    <m/>
    <m/>
    <m/>
    <n v="0"/>
    <n v="0"/>
    <n v="0"/>
    <n v="212.49"/>
  </r>
  <r>
    <s v="01/26/2024"/>
    <s v="GA"/>
    <s v="EARLYBIRD"/>
    <s v="Instagram"/>
    <n v="187.49"/>
    <n v="2"/>
    <s v="Completed"/>
    <x v="25"/>
    <x v="0"/>
    <m/>
    <m/>
    <m/>
    <m/>
    <m/>
    <n v="0"/>
    <n v="0"/>
    <n v="0"/>
    <n v="374.98"/>
  </r>
  <r>
    <s v="01/26/2024"/>
    <s v="GA"/>
    <s v="SOUNDCLUB"/>
    <s v="Spotify"/>
    <n v="179.99"/>
    <n v="3"/>
    <s v="Completed"/>
    <x v="25"/>
    <x v="3"/>
    <m/>
    <m/>
    <m/>
    <m/>
    <m/>
    <n v="0"/>
    <n v="0"/>
    <n v="0"/>
    <n v="539.97"/>
  </r>
  <r>
    <s v="01/26/2024"/>
    <s v="GA"/>
    <s v="VIBES24"/>
    <s v="TikTok"/>
    <n v="169.99"/>
    <n v="1"/>
    <s v="Completed"/>
    <x v="25"/>
    <x v="2"/>
    <s v="tiktok_promo"/>
    <n v="739.2"/>
    <n v="35101"/>
    <n v="672"/>
    <s v="TEX"/>
    <n v="1.9144753710720493E-2"/>
    <n v="1.1000000000000001"/>
    <n v="1.488095238095238E-3"/>
    <n v="169.99"/>
  </r>
  <r>
    <s v="01/26/2024"/>
    <s v="GA"/>
    <s v="CAMPLIFE"/>
    <s v="TikTok"/>
    <n v="212.49"/>
    <n v="3"/>
    <s v="Completed"/>
    <x v="25"/>
    <x v="2"/>
    <s v="tiktok_promo"/>
    <n v="739.2"/>
    <n v="35101"/>
    <n v="672"/>
    <s v="TEX"/>
    <n v="1.9144753710720493E-2"/>
    <n v="1.1000000000000001"/>
    <n v="4.464285714285714E-3"/>
    <n v="637.47"/>
  </r>
  <r>
    <s v="01/26/2024"/>
    <s v="GA"/>
    <m/>
    <s v="Instagram"/>
    <n v="199.99"/>
    <n v="1"/>
    <s v="Completed"/>
    <x v="25"/>
    <x v="0"/>
    <m/>
    <m/>
    <m/>
    <m/>
    <m/>
    <n v="0"/>
    <n v="0"/>
    <n v="0"/>
    <n v="199.99"/>
  </r>
  <r>
    <s v="01/26/2024"/>
    <s v="GA"/>
    <s v="SOUNDCLUB"/>
    <s v="Instagram"/>
    <n v="224.99"/>
    <n v="1"/>
    <s v="Completed"/>
    <x v="25"/>
    <x v="0"/>
    <m/>
    <m/>
    <m/>
    <m/>
    <m/>
    <n v="0"/>
    <n v="0"/>
    <n v="0"/>
    <n v="224.99"/>
  </r>
  <r>
    <s v="01/26/2024"/>
    <s v="GA"/>
    <s v="STUDENT24"/>
    <s v="Spotify"/>
    <n v="199.99"/>
    <n v="2"/>
    <s v="Completed"/>
    <x v="25"/>
    <x v="3"/>
    <m/>
    <m/>
    <m/>
    <m/>
    <m/>
    <n v="0"/>
    <n v="0"/>
    <n v="0"/>
    <n v="399.98"/>
  </r>
  <r>
    <s v="01/26/2024"/>
    <s v="GA"/>
    <s v="STUDENT24"/>
    <s v="Blog"/>
    <n v="199.99"/>
    <n v="2"/>
    <s v="Completed"/>
    <x v="25"/>
    <x v="1"/>
    <m/>
    <m/>
    <m/>
    <m/>
    <m/>
    <n v="0"/>
    <n v="0"/>
    <n v="0"/>
    <n v="399.98"/>
  </r>
  <r>
    <s v="01/26/2024"/>
    <s v="VIP"/>
    <s v="none"/>
    <s v="Instagram"/>
    <n v="399.99"/>
    <n v="1"/>
    <s v="Completed"/>
    <x v="25"/>
    <x v="0"/>
    <m/>
    <m/>
    <m/>
    <m/>
    <m/>
    <n v="0"/>
    <n v="0"/>
    <n v="0"/>
    <n v="399.99"/>
  </r>
  <r>
    <s v="01/26/2024"/>
    <m/>
    <s v="EARLYBIRD"/>
    <s v="TikTok"/>
    <n v="149.99"/>
    <n v="3"/>
    <s v="Completed"/>
    <x v="25"/>
    <x v="2"/>
    <s v="tiktok_promo"/>
    <n v="739.2"/>
    <n v="35101"/>
    <n v="672"/>
    <s v="TEX"/>
    <n v="1.9144753710720493E-2"/>
    <n v="1.1000000000000001"/>
    <n v="4.464285714285714E-3"/>
    <n v="449.97"/>
  </r>
  <r>
    <s v="01/26/2024"/>
    <s v="GA"/>
    <s v="CAMPLIFE"/>
    <s v="TikTok"/>
    <n v="169.99"/>
    <n v="1"/>
    <s v="Completed"/>
    <x v="25"/>
    <x v="2"/>
    <s v="tiktok_promo"/>
    <n v="739.2"/>
    <n v="35101"/>
    <n v="672"/>
    <s v="TEX"/>
    <n v="1.9144753710720493E-2"/>
    <n v="1.1000000000000001"/>
    <n v="1.488095238095238E-3"/>
    <n v="169.99"/>
  </r>
  <r>
    <s v="01/26/2024"/>
    <s v="GA"/>
    <s v="VIBES24"/>
    <s v="Spotify"/>
    <n v="212.49"/>
    <n v="1"/>
    <s v="Completed"/>
    <x v="25"/>
    <x v="3"/>
    <m/>
    <m/>
    <m/>
    <m/>
    <m/>
    <n v="0"/>
    <n v="0"/>
    <n v="0"/>
    <n v="212.49"/>
  </r>
  <r>
    <s v="01/26/2024"/>
    <m/>
    <s v="STUDENT24"/>
    <s v="Instagram"/>
    <n v="159.99"/>
    <n v="2"/>
    <s v="Completed"/>
    <x v="25"/>
    <x v="0"/>
    <m/>
    <m/>
    <m/>
    <m/>
    <m/>
    <n v="0"/>
    <n v="0"/>
    <n v="0"/>
    <n v="319.98"/>
  </r>
  <r>
    <s v="01/26/2024"/>
    <s v="GA"/>
    <s v="VIBES24"/>
    <s v="Instagram"/>
    <n v="212.49"/>
    <n v="2"/>
    <s v="Completed"/>
    <x v="25"/>
    <x v="0"/>
    <m/>
    <m/>
    <m/>
    <m/>
    <m/>
    <n v="0"/>
    <n v="0"/>
    <n v="0"/>
    <n v="424.98"/>
  </r>
  <r>
    <s v="01/26/2024"/>
    <s v="GA"/>
    <s v="CAMPLIFE"/>
    <s v="Spotify"/>
    <n v="169.99"/>
    <n v="1"/>
    <s v="Completed"/>
    <x v="25"/>
    <x v="3"/>
    <m/>
    <m/>
    <m/>
    <m/>
    <m/>
    <n v="0"/>
    <n v="0"/>
    <n v="0"/>
    <n v="169.99"/>
  </r>
  <r>
    <s v="01/26/2024"/>
    <s v="GA"/>
    <s v="EARLYBIRD"/>
    <s v="Instagram"/>
    <n v="149.99"/>
    <n v="2"/>
    <s v="Completed"/>
    <x v="25"/>
    <x v="0"/>
    <m/>
    <m/>
    <m/>
    <m/>
    <m/>
    <n v="0"/>
    <n v="0"/>
    <n v="0"/>
    <n v="299.98"/>
  </r>
  <r>
    <s v="01/26/2024"/>
    <s v="GA"/>
    <m/>
    <s v="Instagram"/>
    <n v="199.99"/>
    <n v="1"/>
    <s v="Completed"/>
    <x v="25"/>
    <x v="0"/>
    <m/>
    <m/>
    <m/>
    <m/>
    <m/>
    <n v="0"/>
    <n v="0"/>
    <n v="0"/>
    <n v="199.99"/>
  </r>
  <r>
    <s v="01/26/2024"/>
    <s v="GA"/>
    <m/>
    <s v="Spotify"/>
    <n v="199.99"/>
    <n v="1"/>
    <s v="Completed"/>
    <x v="25"/>
    <x v="3"/>
    <m/>
    <m/>
    <m/>
    <m/>
    <m/>
    <n v="0"/>
    <n v="0"/>
    <n v="0"/>
    <n v="199.99"/>
  </r>
  <r>
    <s v="01/26/2024"/>
    <m/>
    <m/>
    <s v="Spotify"/>
    <n v="199.99"/>
    <n v="1"/>
    <s v="Completed"/>
    <x v="25"/>
    <x v="3"/>
    <m/>
    <m/>
    <m/>
    <m/>
    <m/>
    <n v="0"/>
    <n v="0"/>
    <n v="0"/>
    <n v="199.99"/>
  </r>
  <r>
    <s v="01/26/2024"/>
    <s v="VIP"/>
    <s v="CAMPLIFE"/>
    <s v="TikTok"/>
    <n v="339.99"/>
    <n v="1"/>
    <s v="Completed"/>
    <x v="25"/>
    <x v="2"/>
    <s v="tiktok_promo"/>
    <n v="739.2"/>
    <n v="35101"/>
    <n v="672"/>
    <s v="TEX"/>
    <n v="1.9144753710720493E-2"/>
    <n v="1.1000000000000001"/>
    <n v="1.488095238095238E-3"/>
    <n v="339.99"/>
  </r>
  <r>
    <s v="01/26/2024"/>
    <s v="GA"/>
    <s v="VIBES24"/>
    <s v="Blog"/>
    <n v="169.99"/>
    <n v="3"/>
    <s v="Completed"/>
    <x v="25"/>
    <x v="1"/>
    <m/>
    <m/>
    <m/>
    <m/>
    <m/>
    <n v="0"/>
    <n v="0"/>
    <n v="0"/>
    <n v="509.97"/>
  </r>
  <r>
    <s v="01/26/2024"/>
    <s v="GA"/>
    <s v="CAMPLIFE"/>
    <s v="Instagram"/>
    <n v="169.99"/>
    <n v="1"/>
    <s v="Completed"/>
    <x v="25"/>
    <x v="0"/>
    <m/>
    <m/>
    <m/>
    <m/>
    <m/>
    <n v="0"/>
    <n v="0"/>
    <n v="0"/>
    <n v="169.99"/>
  </r>
  <r>
    <s v="01/26/2024"/>
    <s v="GA"/>
    <s v="EARLYBIRD"/>
    <s v="Instagram"/>
    <n v="149.99"/>
    <n v="2"/>
    <s v="Completed"/>
    <x v="25"/>
    <x v="0"/>
    <m/>
    <m/>
    <m/>
    <m/>
    <m/>
    <n v="0"/>
    <n v="0"/>
    <n v="0"/>
    <n v="299.98"/>
  </r>
  <r>
    <s v="01/26/2024"/>
    <s v="GA"/>
    <s v="STUDENT24"/>
    <s v="Spotify"/>
    <n v="159.99"/>
    <n v="1"/>
    <s v="Completed"/>
    <x v="25"/>
    <x v="3"/>
    <m/>
    <m/>
    <m/>
    <m/>
    <m/>
    <n v="0"/>
    <n v="0"/>
    <n v="0"/>
    <n v="159.99"/>
  </r>
  <r>
    <s v="01/26/2024"/>
    <s v="GA"/>
    <s v="EARLYBIRD"/>
    <s v="Instagram"/>
    <n v="149.99"/>
    <n v="2"/>
    <s v="Completed"/>
    <x v="25"/>
    <x v="0"/>
    <m/>
    <m/>
    <m/>
    <m/>
    <m/>
    <n v="0"/>
    <n v="0"/>
    <n v="0"/>
    <n v="299.98"/>
  </r>
  <r>
    <s v="01/26/2024"/>
    <s v="GA"/>
    <s v="VIBES24"/>
    <s v="Blog"/>
    <n v="169.99"/>
    <n v="4"/>
    <s v="Completed"/>
    <x v="25"/>
    <x v="1"/>
    <m/>
    <m/>
    <m/>
    <m/>
    <m/>
    <n v="0"/>
    <n v="0"/>
    <n v="0"/>
    <n v="679.96"/>
  </r>
  <r>
    <s v="01/26/2024"/>
    <s v="GA"/>
    <m/>
    <s v="Instagram"/>
    <n v="199.99"/>
    <n v="1"/>
    <s v="Completed"/>
    <x v="25"/>
    <x v="0"/>
    <m/>
    <m/>
    <m/>
    <m/>
    <m/>
    <n v="0"/>
    <n v="0"/>
    <n v="0"/>
    <n v="199.99"/>
  </r>
  <r>
    <s v="01/26/2024"/>
    <s v="GA"/>
    <s v="SOUNDCLUB"/>
    <s v="TikTok"/>
    <n v="179.99"/>
    <n v="2"/>
    <s v="Completed"/>
    <x v="25"/>
    <x v="2"/>
    <s v="tiktok_promo"/>
    <n v="739.2"/>
    <n v="35101"/>
    <n v="672"/>
    <s v="TEX"/>
    <n v="1.9144753710720493E-2"/>
    <n v="1.1000000000000001"/>
    <n v="2.976190476190476E-3"/>
    <n v="359.98"/>
  </r>
  <r>
    <s v="01/26/2024"/>
    <s v="VIP"/>
    <s v="CAMPLIFE"/>
    <s v="TikTok"/>
    <n v="339.99"/>
    <n v="3"/>
    <s v="Completed"/>
    <x v="25"/>
    <x v="2"/>
    <s v="tiktok_promo"/>
    <n v="739.2"/>
    <n v="35101"/>
    <n v="672"/>
    <s v="TEX"/>
    <n v="1.9144753710720493E-2"/>
    <n v="1.1000000000000001"/>
    <n v="4.464285714285714E-3"/>
    <n v="1019.97"/>
  </r>
  <r>
    <s v="01/26/2024"/>
    <m/>
    <s v="EARLYBIRD"/>
    <s v="Spotify"/>
    <n v="149.99"/>
    <n v="1"/>
    <s v="Completed"/>
    <x v="25"/>
    <x v="3"/>
    <m/>
    <m/>
    <m/>
    <m/>
    <m/>
    <n v="0"/>
    <n v="0"/>
    <n v="0"/>
    <n v="149.99"/>
  </r>
  <r>
    <s v="01/26/2024"/>
    <s v="GA"/>
    <s v="CAMPLIFE"/>
    <s v="Instagram"/>
    <n v="169.99"/>
    <n v="1"/>
    <s v="Completed"/>
    <x v="25"/>
    <x v="0"/>
    <m/>
    <m/>
    <m/>
    <m/>
    <m/>
    <n v="0"/>
    <n v="0"/>
    <n v="0"/>
    <n v="169.99"/>
  </r>
  <r>
    <s v="01/26/2024"/>
    <s v="GA"/>
    <m/>
    <s v="Instagram"/>
    <n v="199.99"/>
    <n v="2"/>
    <s v="Completed"/>
    <x v="25"/>
    <x v="0"/>
    <m/>
    <m/>
    <m/>
    <m/>
    <m/>
    <n v="0"/>
    <n v="0"/>
    <n v="0"/>
    <n v="399.98"/>
  </r>
  <r>
    <s v="01/26/2024"/>
    <s v="GA"/>
    <s v="CAMPLIFE"/>
    <s v="TikTok"/>
    <n v="212.49"/>
    <n v="1"/>
    <s v="Completed"/>
    <x v="25"/>
    <x v="2"/>
    <s v="tiktok_promo"/>
    <n v="739.2"/>
    <n v="35101"/>
    <n v="672"/>
    <s v="TEX"/>
    <n v="1.9144753710720493E-2"/>
    <n v="1.1000000000000001"/>
    <n v="1.488095238095238E-3"/>
    <n v="212.49"/>
  </r>
  <r>
    <s v="01/26/2024"/>
    <s v="GA"/>
    <s v="CAMPLIFE"/>
    <s v="Instagram"/>
    <n v="212.49"/>
    <n v="1"/>
    <s v="Completed"/>
    <x v="25"/>
    <x v="0"/>
    <m/>
    <m/>
    <m/>
    <m/>
    <m/>
    <n v="0"/>
    <n v="0"/>
    <n v="0"/>
    <n v="212.49"/>
  </r>
  <r>
    <s v="01/26/2024"/>
    <s v="GA"/>
    <s v="CAMPLIFE"/>
    <s v="Instagram"/>
    <n v="169.99"/>
    <n v="1"/>
    <s v="Completed"/>
    <x v="25"/>
    <x v="0"/>
    <m/>
    <m/>
    <m/>
    <m/>
    <m/>
    <n v="0"/>
    <n v="0"/>
    <n v="0"/>
    <n v="169.99"/>
  </r>
  <r>
    <s v="01/26/2024"/>
    <s v="GA"/>
    <s v="CAMPLIFE"/>
    <s v="TikTok"/>
    <n v="212.49"/>
    <n v="2"/>
    <s v="Completed"/>
    <x v="25"/>
    <x v="2"/>
    <s v="tiktok_promo"/>
    <n v="739.2"/>
    <n v="35101"/>
    <n v="672"/>
    <s v="TEX"/>
    <n v="1.9144753710720493E-2"/>
    <n v="1.1000000000000001"/>
    <n v="2.976190476190476E-3"/>
    <n v="424.98"/>
  </r>
  <r>
    <s v="01/26/2024"/>
    <s v="GA"/>
    <s v="CAMPLIFE"/>
    <s v="Instagram"/>
    <n v="212.49"/>
    <n v="1"/>
    <s v="Completed"/>
    <x v="25"/>
    <x v="0"/>
    <m/>
    <m/>
    <m/>
    <m/>
    <m/>
    <n v="0"/>
    <n v="0"/>
    <n v="0"/>
    <n v="212.49"/>
  </r>
  <r>
    <s v="01/26/2024"/>
    <s v="GA"/>
    <s v="EARLYBIRD"/>
    <s v="Blog"/>
    <n v="187.49"/>
    <n v="1"/>
    <s v="Completed"/>
    <x v="25"/>
    <x v="1"/>
    <m/>
    <m/>
    <m/>
    <m/>
    <m/>
    <n v="0"/>
    <n v="0"/>
    <n v="0"/>
    <n v="187.49"/>
  </r>
  <r>
    <s v="01/26/2024"/>
    <m/>
    <s v="EARLYBIRD"/>
    <s v="Instagram"/>
    <n v="149.99"/>
    <n v="2"/>
    <s v="Completed"/>
    <x v="25"/>
    <x v="0"/>
    <m/>
    <m/>
    <m/>
    <m/>
    <m/>
    <n v="0"/>
    <n v="0"/>
    <n v="0"/>
    <n v="299.98"/>
  </r>
  <r>
    <s v="01/26/2024"/>
    <s v="GA"/>
    <s v="EARLYBIRD"/>
    <s v="TikTok"/>
    <n v="149.99"/>
    <n v="1"/>
    <s v="Completed"/>
    <x v="25"/>
    <x v="2"/>
    <s v="tiktok_promo"/>
    <n v="739.2"/>
    <n v="35101"/>
    <n v="672"/>
    <s v="TEX"/>
    <n v="1.9144753710720493E-2"/>
    <n v="1.1000000000000001"/>
    <n v="1.488095238095238E-3"/>
    <n v="149.99"/>
  </r>
  <r>
    <s v="01/26/2024"/>
    <s v="GA"/>
    <s v="STUDENT24"/>
    <s v="Spotify"/>
    <n v="199.99"/>
    <n v="1"/>
    <s v="Completed"/>
    <x v="25"/>
    <x v="3"/>
    <m/>
    <m/>
    <m/>
    <m/>
    <m/>
    <n v="0"/>
    <n v="0"/>
    <n v="0"/>
    <n v="199.99"/>
  </r>
  <r>
    <s v="01/26/2024"/>
    <s v="GA"/>
    <s v="EARLYBIRD"/>
    <s v="Instagram"/>
    <n v="187.49"/>
    <n v="1"/>
    <s v="Completed"/>
    <x v="25"/>
    <x v="0"/>
    <m/>
    <m/>
    <m/>
    <m/>
    <m/>
    <n v="0"/>
    <n v="0"/>
    <n v="0"/>
    <n v="187.49"/>
  </r>
  <r>
    <s v="01/26/2024"/>
    <s v="GA"/>
    <s v="STUDENT24"/>
    <s v="Spotify"/>
    <n v="159.99"/>
    <n v="1"/>
    <s v="Completed"/>
    <x v="25"/>
    <x v="3"/>
    <m/>
    <m/>
    <m/>
    <m/>
    <m/>
    <n v="0"/>
    <n v="0"/>
    <n v="0"/>
    <n v="159.99"/>
  </r>
  <r>
    <s v="01/26/2024"/>
    <s v="GA"/>
    <s v="STUDENT24"/>
    <s v="Instagram"/>
    <n v="199.99"/>
    <n v="1"/>
    <s v="Completed"/>
    <x v="25"/>
    <x v="0"/>
    <m/>
    <m/>
    <m/>
    <m/>
    <m/>
    <n v="0"/>
    <n v="0"/>
    <n v="0"/>
    <n v="199.99"/>
  </r>
  <r>
    <s v="01/26/2024"/>
    <s v="VIP"/>
    <s v="CAMPLIFE"/>
    <s v="Instagram"/>
    <n v="339.99"/>
    <n v="2"/>
    <s v="Completed"/>
    <x v="25"/>
    <x v="0"/>
    <m/>
    <m/>
    <m/>
    <m/>
    <m/>
    <n v="0"/>
    <n v="0"/>
    <n v="0"/>
    <n v="679.98"/>
  </r>
  <r>
    <s v="01/26/2024"/>
    <s v="GA"/>
    <m/>
    <s v="Blog"/>
    <n v="199.99"/>
    <n v="3"/>
    <s v="Completed"/>
    <x v="25"/>
    <x v="1"/>
    <m/>
    <m/>
    <m/>
    <m/>
    <m/>
    <n v="0"/>
    <n v="0"/>
    <n v="0"/>
    <n v="599.97"/>
  </r>
  <r>
    <s v="01/26/2024"/>
    <s v="GA"/>
    <s v="EARLYBIRD"/>
    <s v="Spotify"/>
    <n v="187.49"/>
    <n v="1"/>
    <s v="Completed"/>
    <x v="25"/>
    <x v="3"/>
    <m/>
    <m/>
    <m/>
    <m/>
    <m/>
    <n v="0"/>
    <n v="0"/>
    <n v="0"/>
    <n v="187.49"/>
  </r>
  <r>
    <s v="01/26/2024"/>
    <s v="GA"/>
    <s v="CAMPLIFE"/>
    <s v="TikTok"/>
    <n v="169.99"/>
    <n v="1"/>
    <s v="Completed"/>
    <x v="25"/>
    <x v="2"/>
    <s v="tiktok_promo"/>
    <n v="739.2"/>
    <n v="35101"/>
    <n v="672"/>
    <s v="TEX"/>
    <n v="1.9144753710720493E-2"/>
    <n v="1.1000000000000001"/>
    <n v="1.488095238095238E-3"/>
    <n v="169.99"/>
  </r>
  <r>
    <s v="01/26/2024"/>
    <s v="GA"/>
    <m/>
    <s v="Spotify"/>
    <n v="199.99"/>
    <n v="1"/>
    <s v="Completed"/>
    <x v="25"/>
    <x v="3"/>
    <m/>
    <m/>
    <m/>
    <m/>
    <m/>
    <n v="0"/>
    <n v="0"/>
    <n v="0"/>
    <n v="199.99"/>
  </r>
  <r>
    <s v="01/26/2024"/>
    <s v="GA"/>
    <s v="STUDENT24"/>
    <s v="TikTok"/>
    <n v="199.99"/>
    <n v="1"/>
    <s v="Completed"/>
    <x v="25"/>
    <x v="2"/>
    <s v="tiktok_promo"/>
    <n v="739.2"/>
    <n v="35101"/>
    <n v="672"/>
    <s v="TEX"/>
    <n v="1.9144753710720493E-2"/>
    <n v="1.1000000000000001"/>
    <n v="1.488095238095238E-3"/>
    <n v="199.99"/>
  </r>
  <r>
    <s v="01/26/2024"/>
    <s v="GA"/>
    <s v="EARLYBIRD"/>
    <s v="Instagram"/>
    <n v="149.99"/>
    <n v="1"/>
    <s v="Completed"/>
    <x v="25"/>
    <x v="0"/>
    <m/>
    <m/>
    <m/>
    <m/>
    <m/>
    <n v="0"/>
    <n v="0"/>
    <n v="0"/>
    <n v="149.99"/>
  </r>
  <r>
    <s v="01/26/2024"/>
    <s v="GA"/>
    <s v="SOUNDCLUB"/>
    <s v="Instagram"/>
    <n v="179.99"/>
    <n v="2"/>
    <s v="Completed"/>
    <x v="25"/>
    <x v="0"/>
    <m/>
    <m/>
    <m/>
    <m/>
    <m/>
    <n v="0"/>
    <n v="0"/>
    <n v="0"/>
    <n v="359.98"/>
  </r>
  <r>
    <s v="01/26/2024"/>
    <s v="GA"/>
    <s v="VIBES24"/>
    <s v="Blog"/>
    <n v="169.99"/>
    <n v="2"/>
    <s v="Completed"/>
    <x v="25"/>
    <x v="1"/>
    <m/>
    <m/>
    <m/>
    <m/>
    <m/>
    <n v="0"/>
    <n v="0"/>
    <n v="0"/>
    <n v="339.98"/>
  </r>
  <r>
    <s v="01/26/2024"/>
    <s v="GA"/>
    <s v="SOUNDCLUB"/>
    <s v="TikTok"/>
    <n v="179.99"/>
    <n v="1"/>
    <s v="Completed"/>
    <x v="25"/>
    <x v="2"/>
    <s v="tiktok_promo"/>
    <n v="739.2"/>
    <n v="35101"/>
    <n v="672"/>
    <s v="TEX"/>
    <n v="1.9144753710720493E-2"/>
    <n v="1.1000000000000001"/>
    <n v="1.488095238095238E-3"/>
    <n v="179.99"/>
  </r>
  <r>
    <s v="01/26/2024"/>
    <s v="GA"/>
    <s v="EARLYBIRD"/>
    <s v="Spotify"/>
    <n v="187.49"/>
    <n v="2"/>
    <s v="Completed"/>
    <x v="25"/>
    <x v="3"/>
    <m/>
    <m/>
    <m/>
    <m/>
    <m/>
    <n v="0"/>
    <n v="0"/>
    <n v="0"/>
    <n v="374.98"/>
  </r>
  <r>
    <s v="01/26/2024"/>
    <s v="GA"/>
    <s v="STUDENT24"/>
    <s v="Instagram"/>
    <n v="159.99"/>
    <n v="1"/>
    <s v="Completed"/>
    <x v="25"/>
    <x v="0"/>
    <m/>
    <m/>
    <m/>
    <m/>
    <m/>
    <n v="0"/>
    <n v="0"/>
    <n v="0"/>
    <n v="159.99"/>
  </r>
  <r>
    <s v="01/26/2024"/>
    <s v="GA"/>
    <m/>
    <s v="Blog"/>
    <n v="249.99"/>
    <n v="3"/>
    <s v="Completed"/>
    <x v="25"/>
    <x v="1"/>
    <m/>
    <m/>
    <m/>
    <m/>
    <m/>
    <n v="0"/>
    <n v="0"/>
    <n v="0"/>
    <n v="749.97"/>
  </r>
  <r>
    <s v="01/26/2024"/>
    <s v="GA"/>
    <s v="EARLYBIRD"/>
    <s v="Spotify"/>
    <n v="187.49"/>
    <n v="1"/>
    <s v="Completed"/>
    <x v="25"/>
    <x v="3"/>
    <m/>
    <m/>
    <m/>
    <m/>
    <m/>
    <n v="0"/>
    <n v="0"/>
    <n v="0"/>
    <n v="187.49"/>
  </r>
  <r>
    <s v="01/26/2024"/>
    <s v="GA"/>
    <s v="EARLYBIRD"/>
    <s v="Instagram"/>
    <n v="149.99"/>
    <n v="2"/>
    <s v="Completed"/>
    <x v="25"/>
    <x v="0"/>
    <m/>
    <m/>
    <m/>
    <m/>
    <m/>
    <n v="0"/>
    <n v="0"/>
    <n v="0"/>
    <n v="299.98"/>
  </r>
  <r>
    <s v="01/26/2024"/>
    <m/>
    <s v="STUDENT24"/>
    <s v="Blog"/>
    <n v="159.99"/>
    <n v="1"/>
    <s v="Completed"/>
    <x v="25"/>
    <x v="1"/>
    <m/>
    <m/>
    <m/>
    <m/>
    <m/>
    <n v="0"/>
    <n v="0"/>
    <n v="0"/>
    <n v="159.99"/>
  </r>
  <r>
    <s v="01/26/2024"/>
    <s v="GA"/>
    <s v="EARLYBIRD"/>
    <s v="Instagram"/>
    <n v="149.99"/>
    <n v="1"/>
    <s v="Completed"/>
    <x v="25"/>
    <x v="0"/>
    <m/>
    <m/>
    <m/>
    <m/>
    <m/>
    <n v="0"/>
    <n v="0"/>
    <n v="0"/>
    <n v="149.99"/>
  </r>
  <r>
    <s v="01/26/2024"/>
    <s v="GA"/>
    <s v="VIBES24"/>
    <s v="Spotify"/>
    <n v="169.99"/>
    <n v="1"/>
    <s v="Completed"/>
    <x v="25"/>
    <x v="3"/>
    <m/>
    <m/>
    <m/>
    <m/>
    <m/>
    <n v="0"/>
    <n v="0"/>
    <n v="0"/>
    <n v="169.99"/>
  </r>
  <r>
    <s v="01/26/2024"/>
    <s v="GA"/>
    <s v="STUDENT24"/>
    <s v="TikTok"/>
    <n v="159.99"/>
    <n v="2"/>
    <s v="Completed"/>
    <x v="25"/>
    <x v="2"/>
    <s v="tiktok_promo"/>
    <n v="739.2"/>
    <n v="35101"/>
    <n v="672"/>
    <s v="TEX"/>
    <n v="1.9144753710720493E-2"/>
    <n v="1.1000000000000001"/>
    <n v="2.976190476190476E-3"/>
    <n v="319.98"/>
  </r>
  <r>
    <s v="01/26/2024"/>
    <s v="GA"/>
    <m/>
    <s v="TikTok"/>
    <n v="199.99"/>
    <n v="1"/>
    <s v="Completed"/>
    <x v="25"/>
    <x v="2"/>
    <s v="tiktok_promo"/>
    <n v="739.2"/>
    <n v="35101"/>
    <n v="672"/>
    <s v="TEX"/>
    <n v="1.9144753710720493E-2"/>
    <n v="1.1000000000000001"/>
    <n v="1.488095238095238E-3"/>
    <n v="199.99"/>
  </r>
  <r>
    <s v="01/26/2024"/>
    <s v="GA"/>
    <s v="VIBES24"/>
    <s v="Blog"/>
    <n v="212.49"/>
    <n v="1"/>
    <s v="Completed"/>
    <x v="25"/>
    <x v="1"/>
    <m/>
    <m/>
    <m/>
    <m/>
    <m/>
    <n v="0"/>
    <n v="0"/>
    <n v="0"/>
    <n v="212.49"/>
  </r>
  <r>
    <s v="01/26/2024"/>
    <s v="GA"/>
    <m/>
    <s v="Instagram"/>
    <n v="249.99"/>
    <n v="1"/>
    <s v="Completed"/>
    <x v="25"/>
    <x v="0"/>
    <m/>
    <m/>
    <m/>
    <m/>
    <m/>
    <n v="0"/>
    <n v="0"/>
    <n v="0"/>
    <n v="249.99"/>
  </r>
  <r>
    <s v="01/26/2024"/>
    <s v="GA"/>
    <s v="VIBES24"/>
    <s v="Spotify"/>
    <n v="169.99"/>
    <n v="1"/>
    <s v="Completed"/>
    <x v="25"/>
    <x v="3"/>
    <m/>
    <m/>
    <m/>
    <m/>
    <m/>
    <n v="0"/>
    <n v="0"/>
    <n v="0"/>
    <n v="169.99"/>
  </r>
  <r>
    <s v="01/26/2024"/>
    <s v="GA"/>
    <s v="CAMPLIFE"/>
    <s v="Spotify"/>
    <n v="169.99"/>
    <n v="1"/>
    <s v="Completed"/>
    <x v="25"/>
    <x v="3"/>
    <m/>
    <m/>
    <m/>
    <m/>
    <m/>
    <n v="0"/>
    <n v="0"/>
    <n v="0"/>
    <n v="169.99"/>
  </r>
  <r>
    <s v="01/26/2024"/>
    <s v="GA"/>
    <s v="SOUNDCLUB"/>
    <s v="TikTok"/>
    <n v="179.99"/>
    <n v="1"/>
    <s v="Completed"/>
    <x v="25"/>
    <x v="2"/>
    <s v="tiktok_promo"/>
    <n v="739.2"/>
    <n v="35101"/>
    <n v="672"/>
    <s v="TEX"/>
    <n v="1.9144753710720493E-2"/>
    <n v="1.1000000000000001"/>
    <n v="1.488095238095238E-3"/>
    <n v="179.99"/>
  </r>
  <r>
    <s v="01/27/2024"/>
    <s v="GA"/>
    <s v="CAMPLIFE"/>
    <s v="TikTok"/>
    <n v="169.99"/>
    <n v="2"/>
    <s v="Completed"/>
    <x v="26"/>
    <x v="2"/>
    <m/>
    <m/>
    <m/>
    <m/>
    <m/>
    <n v="0"/>
    <n v="0"/>
    <n v="0"/>
    <n v="339.98"/>
  </r>
  <r>
    <s v="01/27/2024"/>
    <m/>
    <s v="VIBES24"/>
    <s v="Spotify"/>
    <n v="169.99"/>
    <n v="1"/>
    <s v="Completed"/>
    <x v="26"/>
    <x v="3"/>
    <m/>
    <m/>
    <m/>
    <m/>
    <m/>
    <n v="0"/>
    <n v="0"/>
    <n v="0"/>
    <n v="169.99"/>
  </r>
  <r>
    <s v="01/27/2024"/>
    <s v="GA"/>
    <s v="EARLYBIRD"/>
    <s v="TikTok"/>
    <n v="149.99"/>
    <n v="1"/>
    <s v="Completed"/>
    <x v="26"/>
    <x v="2"/>
    <m/>
    <m/>
    <m/>
    <m/>
    <m/>
    <n v="0"/>
    <n v="0"/>
    <n v="0"/>
    <n v="149.99"/>
  </r>
  <r>
    <s v="01/27/2024"/>
    <s v="GA"/>
    <s v="SOUNDCLUB"/>
    <s v="Instagram"/>
    <n v="179.99"/>
    <n v="2"/>
    <s v="Completed"/>
    <x v="26"/>
    <x v="0"/>
    <m/>
    <m/>
    <m/>
    <m/>
    <m/>
    <n v="0"/>
    <n v="0"/>
    <n v="0"/>
    <n v="359.98"/>
  </r>
  <r>
    <s v="01/27/2024"/>
    <s v="GA"/>
    <m/>
    <s v="Instagram"/>
    <n v="249.99"/>
    <n v="1"/>
    <s v="Completed"/>
    <x v="26"/>
    <x v="0"/>
    <m/>
    <m/>
    <m/>
    <m/>
    <m/>
    <n v="0"/>
    <n v="0"/>
    <n v="0"/>
    <n v="249.99"/>
  </r>
  <r>
    <s v="01/27/2024"/>
    <s v="VIP"/>
    <s v="CAMPLIFE"/>
    <s v="TikTok"/>
    <n v="339.99"/>
    <n v="3"/>
    <s v="Completed"/>
    <x v="26"/>
    <x v="2"/>
    <m/>
    <m/>
    <m/>
    <m/>
    <m/>
    <n v="0"/>
    <n v="0"/>
    <n v="0"/>
    <n v="1019.97"/>
  </r>
  <r>
    <s v="01/27/2024"/>
    <s v="GA"/>
    <s v="EARLYBIRD"/>
    <s v="Spotify"/>
    <n v="149.99"/>
    <n v="2"/>
    <s v="Completed"/>
    <x v="26"/>
    <x v="3"/>
    <m/>
    <m/>
    <m/>
    <m/>
    <m/>
    <n v="0"/>
    <n v="0"/>
    <n v="0"/>
    <n v="299.98"/>
  </r>
  <r>
    <s v="01/27/2024"/>
    <m/>
    <s v="VIBES24"/>
    <s v="Instagram"/>
    <n v="169.99"/>
    <n v="1"/>
    <s v="Completed"/>
    <x v="26"/>
    <x v="0"/>
    <m/>
    <m/>
    <m/>
    <m/>
    <m/>
    <n v="0"/>
    <n v="0"/>
    <n v="0"/>
    <n v="169.99"/>
  </r>
  <r>
    <s v="01/27/2024"/>
    <m/>
    <s v="EARLYBIRD"/>
    <s v="TikTok"/>
    <n v="149.99"/>
    <n v="2"/>
    <s v="Completed"/>
    <x v="26"/>
    <x v="2"/>
    <m/>
    <m/>
    <m/>
    <m/>
    <m/>
    <n v="0"/>
    <n v="0"/>
    <n v="0"/>
    <n v="299.98"/>
  </r>
  <r>
    <s v="01/27/2024"/>
    <s v="GA"/>
    <s v="STUDENT24"/>
    <s v="TikTok"/>
    <n v="159.99"/>
    <n v="1"/>
    <s v="Completed"/>
    <x v="26"/>
    <x v="2"/>
    <m/>
    <m/>
    <m/>
    <m/>
    <m/>
    <n v="0"/>
    <n v="0"/>
    <n v="0"/>
    <n v="159.99"/>
  </r>
  <r>
    <s v="01/27/2024"/>
    <s v="GA"/>
    <s v="CAMPLIFE"/>
    <s v="Spotify"/>
    <n v="169.99"/>
    <n v="1"/>
    <s v="Completed"/>
    <x v="26"/>
    <x v="3"/>
    <m/>
    <m/>
    <m/>
    <m/>
    <m/>
    <n v="0"/>
    <n v="0"/>
    <n v="0"/>
    <n v="169.99"/>
  </r>
  <r>
    <s v="01/27/2024"/>
    <s v="VIP"/>
    <s v="CAMPLIFE"/>
    <s v="TikTok"/>
    <n v="339.99"/>
    <n v="1"/>
    <s v="Completed"/>
    <x v="26"/>
    <x v="2"/>
    <m/>
    <m/>
    <m/>
    <m/>
    <m/>
    <n v="0"/>
    <n v="0"/>
    <n v="0"/>
    <n v="339.99"/>
  </r>
  <r>
    <s v="01/27/2024"/>
    <s v="GA"/>
    <s v="STUDENT24"/>
    <s v="Spotify"/>
    <n v="159.99"/>
    <n v="1"/>
    <s v="Completed"/>
    <x v="26"/>
    <x v="3"/>
    <m/>
    <m/>
    <m/>
    <m/>
    <m/>
    <n v="0"/>
    <n v="0"/>
    <n v="0"/>
    <n v="159.99"/>
  </r>
  <r>
    <s v="01/27/2024"/>
    <s v="GA"/>
    <s v="EARLYBIRD"/>
    <s v="Blog"/>
    <n v="149.99"/>
    <n v="1"/>
    <s v="Completed"/>
    <x v="26"/>
    <x v="1"/>
    <m/>
    <m/>
    <m/>
    <m/>
    <m/>
    <n v="0"/>
    <n v="0"/>
    <n v="0"/>
    <n v="149.99"/>
  </r>
  <r>
    <s v="01/27/2024"/>
    <s v="GA"/>
    <s v="VIBES24"/>
    <s v="Blog"/>
    <n v="169.99"/>
    <n v="1"/>
    <s v="Completed"/>
    <x v="26"/>
    <x v="1"/>
    <m/>
    <m/>
    <m/>
    <m/>
    <m/>
    <n v="0"/>
    <n v="0"/>
    <n v="0"/>
    <n v="169.99"/>
  </r>
  <r>
    <s v="01/27/2024"/>
    <s v="GA"/>
    <s v="STUDENT24"/>
    <s v="TikTok"/>
    <n v="159.99"/>
    <n v="4"/>
    <s v="Completed"/>
    <x v="26"/>
    <x v="2"/>
    <m/>
    <m/>
    <m/>
    <m/>
    <m/>
    <n v="0"/>
    <n v="0"/>
    <n v="0"/>
    <n v="639.96"/>
  </r>
  <r>
    <s v="01/27/2024"/>
    <s v="VIP"/>
    <s v="STUDENT24"/>
    <s v="Instagram"/>
    <n v="319.99"/>
    <n v="1"/>
    <s v="Completed"/>
    <x v="26"/>
    <x v="0"/>
    <m/>
    <m/>
    <m/>
    <m/>
    <m/>
    <n v="0"/>
    <n v="0"/>
    <n v="0"/>
    <n v="319.99"/>
  </r>
  <r>
    <s v="01/27/2024"/>
    <s v="GA"/>
    <s v="STUDENT24"/>
    <s v="Instagram"/>
    <n v="159.99"/>
    <n v="1"/>
    <s v="Completed"/>
    <x v="26"/>
    <x v="0"/>
    <m/>
    <m/>
    <m/>
    <m/>
    <m/>
    <n v="0"/>
    <n v="0"/>
    <n v="0"/>
    <n v="159.99"/>
  </r>
  <r>
    <s v="01/27/2024"/>
    <s v="GA"/>
    <s v="STUDENT24"/>
    <s v="Blog"/>
    <n v="199.99"/>
    <n v="4"/>
    <s v="Completed"/>
    <x v="26"/>
    <x v="1"/>
    <m/>
    <m/>
    <m/>
    <m/>
    <m/>
    <n v="0"/>
    <n v="0"/>
    <n v="0"/>
    <n v="799.96"/>
  </r>
  <r>
    <s v="01/27/2024"/>
    <s v="GA"/>
    <s v="CAMPLIFE"/>
    <s v="Spotify"/>
    <n v="169.99"/>
    <n v="1"/>
    <s v="Completed"/>
    <x v="26"/>
    <x v="3"/>
    <m/>
    <m/>
    <m/>
    <m/>
    <m/>
    <n v="0"/>
    <n v="0"/>
    <n v="0"/>
    <n v="169.99"/>
  </r>
  <r>
    <s v="01/27/2024"/>
    <s v="GA"/>
    <s v="STUDENT24"/>
    <s v="Instagram"/>
    <n v="159.99"/>
    <n v="1"/>
    <s v="Completed"/>
    <x v="26"/>
    <x v="0"/>
    <m/>
    <m/>
    <m/>
    <m/>
    <m/>
    <n v="0"/>
    <n v="0"/>
    <n v="0"/>
    <n v="159.99"/>
  </r>
  <r>
    <s v="01/27/2024"/>
    <s v="GA"/>
    <s v="EARLYBIRD"/>
    <s v="TikTok"/>
    <n v="149.99"/>
    <n v="1"/>
    <s v="Completed"/>
    <x v="26"/>
    <x v="2"/>
    <m/>
    <m/>
    <m/>
    <m/>
    <m/>
    <n v="0"/>
    <n v="0"/>
    <n v="0"/>
    <n v="149.99"/>
  </r>
  <r>
    <s v="01/27/2024"/>
    <s v="GA"/>
    <s v="SOUNDCLUB"/>
    <s v="Spotify"/>
    <n v="179.99"/>
    <n v="1"/>
    <s v="Completed"/>
    <x v="26"/>
    <x v="3"/>
    <m/>
    <m/>
    <m/>
    <m/>
    <m/>
    <n v="0"/>
    <n v="0"/>
    <n v="0"/>
    <n v="179.99"/>
  </r>
  <r>
    <s v="01/27/2024"/>
    <m/>
    <s v="SOUNDCLUB"/>
    <s v="Instagram"/>
    <n v="179.99"/>
    <n v="3"/>
    <s v="Completed"/>
    <x v="26"/>
    <x v="0"/>
    <m/>
    <m/>
    <m/>
    <m/>
    <m/>
    <n v="0"/>
    <n v="0"/>
    <n v="0"/>
    <n v="539.97"/>
  </r>
  <r>
    <s v="01/27/2024"/>
    <s v="GA"/>
    <s v="STUDENT24"/>
    <s v="Spotify"/>
    <n v="199.99"/>
    <n v="4"/>
    <s v="Completed"/>
    <x v="26"/>
    <x v="3"/>
    <m/>
    <m/>
    <m/>
    <m/>
    <m/>
    <n v="0"/>
    <n v="0"/>
    <n v="0"/>
    <n v="799.96"/>
  </r>
  <r>
    <s v="01/27/2024"/>
    <s v="GA"/>
    <s v="CAMPLIFE"/>
    <s v="TikTok"/>
    <n v="212.49"/>
    <n v="2"/>
    <s v="Completed"/>
    <x v="26"/>
    <x v="2"/>
    <m/>
    <m/>
    <m/>
    <m/>
    <m/>
    <n v="0"/>
    <n v="0"/>
    <n v="0"/>
    <n v="424.98"/>
  </r>
  <r>
    <s v="01/27/2024"/>
    <s v="GA"/>
    <s v="SOUNDCLUB"/>
    <s v="Spotify"/>
    <n v="179.99"/>
    <n v="1"/>
    <s v="Completed"/>
    <x v="26"/>
    <x v="3"/>
    <m/>
    <m/>
    <m/>
    <m/>
    <m/>
    <n v="0"/>
    <n v="0"/>
    <n v="0"/>
    <n v="179.99"/>
  </r>
  <r>
    <s v="01/27/2024"/>
    <s v="GA"/>
    <s v="SOUNDCLUB"/>
    <s v="TikTok"/>
    <n v="179.99"/>
    <n v="1"/>
    <s v="Completed"/>
    <x v="26"/>
    <x v="2"/>
    <m/>
    <m/>
    <m/>
    <m/>
    <m/>
    <n v="0"/>
    <n v="0"/>
    <n v="0"/>
    <n v="179.99"/>
  </r>
  <r>
    <s v="01/27/2024"/>
    <s v="GA"/>
    <s v="EARLYBIRD"/>
    <s v="Spotify"/>
    <n v="187.49"/>
    <n v="2"/>
    <s v="Completed"/>
    <x v="26"/>
    <x v="3"/>
    <m/>
    <m/>
    <m/>
    <m/>
    <m/>
    <n v="0"/>
    <n v="0"/>
    <n v="0"/>
    <n v="374.98"/>
  </r>
  <r>
    <s v="01/27/2024"/>
    <s v="GA"/>
    <s v="SOUNDCLUB"/>
    <s v="Instagram"/>
    <n v="179.99"/>
    <n v="2"/>
    <s v="Completed"/>
    <x v="26"/>
    <x v="0"/>
    <m/>
    <m/>
    <m/>
    <m/>
    <m/>
    <n v="0"/>
    <n v="0"/>
    <n v="0"/>
    <n v="359.98"/>
  </r>
  <r>
    <s v="01/27/2024"/>
    <s v="GA"/>
    <s v="EARLYBIRD"/>
    <s v="Blog"/>
    <n v="149.99"/>
    <n v="1"/>
    <s v="Completed"/>
    <x v="26"/>
    <x v="1"/>
    <m/>
    <m/>
    <m/>
    <m/>
    <m/>
    <n v="0"/>
    <n v="0"/>
    <n v="0"/>
    <n v="149.99"/>
  </r>
  <r>
    <s v="01/27/2024"/>
    <s v="GA"/>
    <s v="EARLYBIRD"/>
    <s v="Blog"/>
    <n v="187.49"/>
    <n v="2"/>
    <s v="Completed"/>
    <x v="26"/>
    <x v="1"/>
    <m/>
    <m/>
    <m/>
    <m/>
    <m/>
    <n v="0"/>
    <n v="0"/>
    <n v="0"/>
    <n v="374.98"/>
  </r>
  <r>
    <s v="01/27/2024"/>
    <s v="GA"/>
    <s v="STUDENT24"/>
    <s v="TikTok"/>
    <n v="199.99"/>
    <n v="1"/>
    <s v="Completed"/>
    <x v="26"/>
    <x v="2"/>
    <m/>
    <m/>
    <m/>
    <m/>
    <m/>
    <n v="0"/>
    <n v="0"/>
    <n v="0"/>
    <n v="199.99"/>
  </r>
  <r>
    <s v="01/27/2024"/>
    <s v="GA"/>
    <s v="none"/>
    <s v="Instagram"/>
    <n v="199.99"/>
    <n v="2"/>
    <s v="Completed"/>
    <x v="26"/>
    <x v="0"/>
    <m/>
    <m/>
    <m/>
    <m/>
    <m/>
    <n v="0"/>
    <n v="0"/>
    <n v="0"/>
    <n v="399.98"/>
  </r>
  <r>
    <s v="01/27/2024"/>
    <s v="GA"/>
    <s v="CAMPLIFE"/>
    <s v="Instagram"/>
    <n v="212.49"/>
    <n v="1"/>
    <s v="Completed"/>
    <x v="26"/>
    <x v="0"/>
    <m/>
    <m/>
    <m/>
    <m/>
    <m/>
    <n v="0"/>
    <n v="0"/>
    <n v="0"/>
    <n v="212.49"/>
  </r>
  <r>
    <s v="01/27/2024"/>
    <s v="GA"/>
    <s v="EARLYBIRD"/>
    <s v="Blog"/>
    <n v="187.49"/>
    <n v="1"/>
    <s v="Completed"/>
    <x v="26"/>
    <x v="1"/>
    <m/>
    <m/>
    <m/>
    <m/>
    <m/>
    <n v="0"/>
    <n v="0"/>
    <n v="0"/>
    <n v="187.49"/>
  </r>
  <r>
    <s v="01/27/2024"/>
    <s v="GA"/>
    <s v="VIBES24"/>
    <s v="TikTok"/>
    <n v="169.99"/>
    <n v="1"/>
    <s v="Completed"/>
    <x v="26"/>
    <x v="2"/>
    <m/>
    <m/>
    <m/>
    <m/>
    <m/>
    <n v="0"/>
    <n v="0"/>
    <n v="0"/>
    <n v="169.99"/>
  </r>
  <r>
    <s v="01/27/2024"/>
    <s v="GA"/>
    <s v="EARLYBIRD"/>
    <s v="Spotify"/>
    <n v="149.99"/>
    <n v="3"/>
    <s v="Completed"/>
    <x v="26"/>
    <x v="3"/>
    <m/>
    <m/>
    <m/>
    <m/>
    <m/>
    <n v="0"/>
    <n v="0"/>
    <n v="0"/>
    <n v="449.97"/>
  </r>
  <r>
    <s v="01/27/2024"/>
    <s v="GA"/>
    <s v="EARLYBIRD"/>
    <s v="Spotify"/>
    <n v="149.99"/>
    <n v="1"/>
    <s v="Completed"/>
    <x v="26"/>
    <x v="3"/>
    <m/>
    <m/>
    <m/>
    <m/>
    <m/>
    <n v="0"/>
    <n v="0"/>
    <n v="0"/>
    <n v="149.99"/>
  </r>
  <r>
    <s v="01/27/2024"/>
    <s v="GA"/>
    <s v="EARLYBIRD"/>
    <s v="Spotify"/>
    <n v="149.99"/>
    <n v="3"/>
    <s v="Completed"/>
    <x v="26"/>
    <x v="3"/>
    <m/>
    <m/>
    <m/>
    <m/>
    <m/>
    <n v="0"/>
    <n v="0"/>
    <n v="0"/>
    <n v="449.97"/>
  </r>
  <r>
    <s v="01/27/2024"/>
    <s v="GA"/>
    <m/>
    <s v="Spotify"/>
    <n v="249.99"/>
    <n v="2"/>
    <s v="Completed"/>
    <x v="26"/>
    <x v="3"/>
    <m/>
    <m/>
    <m/>
    <m/>
    <m/>
    <n v="0"/>
    <n v="0"/>
    <n v="0"/>
    <n v="499.98"/>
  </r>
  <r>
    <s v="01/27/2024"/>
    <s v="GA"/>
    <s v="EARLYBIRD"/>
    <s v="Blog"/>
    <n v="149.99"/>
    <n v="2"/>
    <s v="Completed"/>
    <x v="26"/>
    <x v="1"/>
    <m/>
    <m/>
    <m/>
    <m/>
    <m/>
    <n v="0"/>
    <n v="0"/>
    <n v="0"/>
    <n v="299.98"/>
  </r>
  <r>
    <s v="01/27/2024"/>
    <s v="GA"/>
    <s v="VIBES24"/>
    <s v="Blog"/>
    <n v="212.49"/>
    <n v="1"/>
    <s v="Completed"/>
    <x v="26"/>
    <x v="1"/>
    <m/>
    <m/>
    <m/>
    <m/>
    <m/>
    <n v="0"/>
    <n v="0"/>
    <n v="0"/>
    <n v="212.49"/>
  </r>
  <r>
    <s v="01/27/2024"/>
    <s v="VIP"/>
    <s v="EARLYBIRD"/>
    <s v="Spotify"/>
    <n v="299.99"/>
    <n v="4"/>
    <s v="Completed"/>
    <x v="26"/>
    <x v="3"/>
    <m/>
    <m/>
    <m/>
    <m/>
    <m/>
    <n v="0"/>
    <n v="0"/>
    <n v="0"/>
    <n v="1199.96"/>
  </r>
  <r>
    <s v="01/27/2024"/>
    <s v="VIP"/>
    <s v="SOUNDCLUB"/>
    <s v="Spotify"/>
    <n v="359.99"/>
    <n v="1"/>
    <s v="Completed"/>
    <x v="26"/>
    <x v="3"/>
    <m/>
    <m/>
    <m/>
    <m/>
    <m/>
    <n v="0"/>
    <n v="0"/>
    <n v="0"/>
    <n v="359.99"/>
  </r>
  <r>
    <s v="01/27/2024"/>
    <m/>
    <s v="VIBES24"/>
    <s v="TikTok"/>
    <n v="169.99"/>
    <n v="2"/>
    <s v="Completed"/>
    <x v="26"/>
    <x v="2"/>
    <m/>
    <m/>
    <m/>
    <m/>
    <m/>
    <n v="0"/>
    <n v="0"/>
    <n v="0"/>
    <n v="339.98"/>
  </r>
  <r>
    <s v="01/27/2024"/>
    <s v="VIP"/>
    <s v="CAMPLIFE"/>
    <s v="TikTok"/>
    <n v="339.99"/>
    <n v="4"/>
    <s v="Completed"/>
    <x v="26"/>
    <x v="2"/>
    <m/>
    <m/>
    <m/>
    <m/>
    <m/>
    <n v="0"/>
    <n v="0"/>
    <n v="0"/>
    <n v="1359.96"/>
  </r>
  <r>
    <s v="01/27/2024"/>
    <s v="GA"/>
    <s v="CAMPLIFE"/>
    <s v="Spotify"/>
    <n v="212.49"/>
    <n v="1"/>
    <s v="Completed"/>
    <x v="26"/>
    <x v="3"/>
    <m/>
    <m/>
    <m/>
    <m/>
    <m/>
    <n v="0"/>
    <n v="0"/>
    <n v="0"/>
    <n v="212.49"/>
  </r>
  <r>
    <s v="01/27/2024"/>
    <s v="GA"/>
    <s v="EARLYBIRD"/>
    <s v="Instagram"/>
    <n v="187.49"/>
    <n v="1"/>
    <s v="Completed"/>
    <x v="26"/>
    <x v="0"/>
    <m/>
    <m/>
    <m/>
    <m/>
    <m/>
    <n v="0"/>
    <n v="0"/>
    <n v="0"/>
    <n v="187.49"/>
  </r>
  <r>
    <s v="01/27/2024"/>
    <s v="GA"/>
    <s v="STUDENT24"/>
    <s v="Instagram"/>
    <n v="199.99"/>
    <n v="1"/>
    <s v="Completed"/>
    <x v="26"/>
    <x v="0"/>
    <m/>
    <m/>
    <m/>
    <m/>
    <m/>
    <n v="0"/>
    <n v="0"/>
    <n v="0"/>
    <n v="199.99"/>
  </r>
  <r>
    <s v="01/27/2024"/>
    <s v="VIP"/>
    <m/>
    <s v="TikTok"/>
    <n v="399.99"/>
    <n v="1"/>
    <s v="Completed"/>
    <x v="26"/>
    <x v="2"/>
    <m/>
    <m/>
    <m/>
    <m/>
    <m/>
    <n v="0"/>
    <n v="0"/>
    <n v="0"/>
    <n v="399.99"/>
  </r>
  <r>
    <s v="01/27/2024"/>
    <s v="GA"/>
    <s v="EARLYBIRD"/>
    <s v="Instagram"/>
    <n v="149.99"/>
    <n v="3"/>
    <s v="Completed"/>
    <x v="26"/>
    <x v="0"/>
    <m/>
    <m/>
    <m/>
    <m/>
    <m/>
    <n v="0"/>
    <n v="0"/>
    <n v="0"/>
    <n v="449.97"/>
  </r>
  <r>
    <s v="01/27/2024"/>
    <s v="GA"/>
    <s v="EARLYBIRD"/>
    <s v="Spotify"/>
    <n v="149.99"/>
    <n v="1"/>
    <s v="Completed"/>
    <x v="26"/>
    <x v="3"/>
    <m/>
    <m/>
    <m/>
    <m/>
    <m/>
    <n v="0"/>
    <n v="0"/>
    <n v="0"/>
    <n v="149.99"/>
  </r>
  <r>
    <s v="01/27/2024"/>
    <s v="GA"/>
    <s v="EARLYBIRD"/>
    <s v="Spotify"/>
    <n v="187.49"/>
    <n v="1"/>
    <s v="Completed"/>
    <x v="26"/>
    <x v="3"/>
    <m/>
    <m/>
    <m/>
    <m/>
    <m/>
    <n v="0"/>
    <n v="0"/>
    <n v="0"/>
    <n v="187.49"/>
  </r>
  <r>
    <s v="01/27/2024"/>
    <s v="VIP"/>
    <s v="EARLYBIRD"/>
    <s v="TikTok"/>
    <n v="299.99"/>
    <n v="2"/>
    <s v="Completed"/>
    <x v="26"/>
    <x v="2"/>
    <m/>
    <m/>
    <m/>
    <m/>
    <m/>
    <n v="0"/>
    <n v="0"/>
    <n v="0"/>
    <n v="599.98"/>
  </r>
  <r>
    <s v="01/27/2024"/>
    <s v="GA"/>
    <s v="EARLYBIRD"/>
    <s v="TikTok"/>
    <n v="149.99"/>
    <n v="2"/>
    <s v="Completed"/>
    <x v="26"/>
    <x v="2"/>
    <m/>
    <m/>
    <m/>
    <m/>
    <m/>
    <n v="0"/>
    <n v="0"/>
    <n v="0"/>
    <n v="299.98"/>
  </r>
  <r>
    <s v="01/27/2024"/>
    <s v="GA"/>
    <s v="EARLYBIRD"/>
    <s v="Blog"/>
    <n v="149.99"/>
    <n v="2"/>
    <s v="Completed"/>
    <x v="26"/>
    <x v="1"/>
    <m/>
    <m/>
    <m/>
    <m/>
    <m/>
    <n v="0"/>
    <n v="0"/>
    <n v="0"/>
    <n v="299.98"/>
  </r>
  <r>
    <s v="01/27/2024"/>
    <s v="GA"/>
    <s v="SOUNDCLUB"/>
    <s v="Instagram"/>
    <n v="224.99"/>
    <n v="3"/>
    <s v="Completed"/>
    <x v="26"/>
    <x v="0"/>
    <m/>
    <m/>
    <m/>
    <m/>
    <m/>
    <n v="0"/>
    <n v="0"/>
    <n v="0"/>
    <n v="674.97"/>
  </r>
  <r>
    <s v="01/27/2024"/>
    <s v="GA"/>
    <s v="EARLYBIRD"/>
    <s v="Blog"/>
    <n v="149.99"/>
    <n v="1"/>
    <s v="Completed"/>
    <x v="26"/>
    <x v="1"/>
    <m/>
    <m/>
    <m/>
    <m/>
    <m/>
    <n v="0"/>
    <n v="0"/>
    <n v="0"/>
    <n v="149.99"/>
  </r>
  <r>
    <s v="01/27/2024"/>
    <s v="GA"/>
    <s v="EARLYBIRD"/>
    <s v="Instagram"/>
    <n v="187.49"/>
    <n v="2"/>
    <s v="Completed"/>
    <x v="26"/>
    <x v="0"/>
    <m/>
    <m/>
    <m/>
    <m/>
    <m/>
    <n v="0"/>
    <n v="0"/>
    <n v="0"/>
    <n v="374.98"/>
  </r>
  <r>
    <s v="01/27/2024"/>
    <s v="GA"/>
    <s v="EARLYBIRD"/>
    <s v="Instagram"/>
    <n v="149.99"/>
    <n v="1"/>
    <s v="Completed"/>
    <x v="26"/>
    <x v="0"/>
    <m/>
    <m/>
    <m/>
    <m/>
    <m/>
    <n v="0"/>
    <n v="0"/>
    <n v="0"/>
    <n v="149.99"/>
  </r>
  <r>
    <s v="01/27/2024"/>
    <s v="GA"/>
    <s v="CAMPLIFE"/>
    <s v="Spotify"/>
    <n v="169.99"/>
    <n v="2"/>
    <s v="Completed"/>
    <x v="26"/>
    <x v="3"/>
    <m/>
    <m/>
    <m/>
    <m/>
    <m/>
    <n v="0"/>
    <n v="0"/>
    <n v="0"/>
    <n v="339.98"/>
  </r>
  <r>
    <s v="01/27/2024"/>
    <s v="GA"/>
    <s v="EARLYBIRD"/>
    <s v="TikTok"/>
    <n v="149.99"/>
    <n v="1"/>
    <s v="Completed"/>
    <x v="26"/>
    <x v="2"/>
    <m/>
    <m/>
    <m/>
    <m/>
    <m/>
    <n v="0"/>
    <n v="0"/>
    <n v="0"/>
    <n v="149.99"/>
  </r>
  <r>
    <s v="01/27/2024"/>
    <s v="GA"/>
    <s v="SOUNDCLUB"/>
    <s v="Blog"/>
    <n v="179.99"/>
    <n v="2"/>
    <s v="Completed"/>
    <x v="26"/>
    <x v="1"/>
    <m/>
    <m/>
    <m/>
    <m/>
    <m/>
    <n v="0"/>
    <n v="0"/>
    <n v="0"/>
    <n v="359.98"/>
  </r>
  <r>
    <s v="01/27/2024"/>
    <s v="GA"/>
    <s v="EARLYBIRD"/>
    <s v="Blog"/>
    <n v="149.99"/>
    <n v="2"/>
    <s v="Completed"/>
    <x v="26"/>
    <x v="1"/>
    <m/>
    <m/>
    <m/>
    <m/>
    <m/>
    <n v="0"/>
    <n v="0"/>
    <n v="0"/>
    <n v="299.98"/>
  </r>
  <r>
    <s v="01/27/2024"/>
    <s v="GA"/>
    <s v="STUDENT24"/>
    <s v="TikTok"/>
    <n v="159.99"/>
    <n v="2"/>
    <s v="Completed"/>
    <x v="26"/>
    <x v="2"/>
    <m/>
    <m/>
    <m/>
    <m/>
    <m/>
    <n v="0"/>
    <n v="0"/>
    <n v="0"/>
    <n v="319.98"/>
  </r>
  <r>
    <s v="01/27/2024"/>
    <s v="GA"/>
    <s v="EARLYBIRD"/>
    <s v="TikTok"/>
    <n v="149.99"/>
    <n v="2"/>
    <s v="Completed"/>
    <x v="26"/>
    <x v="2"/>
    <m/>
    <m/>
    <m/>
    <m/>
    <m/>
    <n v="0"/>
    <n v="0"/>
    <n v="0"/>
    <n v="299.98"/>
  </r>
  <r>
    <s v="01/27/2024"/>
    <s v="GA"/>
    <s v="SOUNDCLUB"/>
    <s v="Instagram"/>
    <n v="224.99"/>
    <n v="1"/>
    <s v="Completed"/>
    <x v="26"/>
    <x v="0"/>
    <m/>
    <m/>
    <m/>
    <m/>
    <m/>
    <n v="0"/>
    <n v="0"/>
    <n v="0"/>
    <n v="224.99"/>
  </r>
  <r>
    <s v="01/27/2024"/>
    <s v="GA"/>
    <s v="SOUNDCLUB"/>
    <s v="Spotify"/>
    <n v="224.99"/>
    <n v="4"/>
    <s v="Completed"/>
    <x v="26"/>
    <x v="3"/>
    <m/>
    <m/>
    <m/>
    <m/>
    <m/>
    <n v="0"/>
    <n v="0"/>
    <n v="0"/>
    <n v="899.96"/>
  </r>
  <r>
    <s v="01/27/2024"/>
    <s v="GA"/>
    <s v="EARLYBIRD"/>
    <s v="Blog"/>
    <n v="187.49"/>
    <n v="3"/>
    <s v="Completed"/>
    <x v="26"/>
    <x v="1"/>
    <m/>
    <m/>
    <m/>
    <m/>
    <m/>
    <n v="0"/>
    <n v="0"/>
    <n v="0"/>
    <n v="562.47"/>
  </r>
  <r>
    <s v="01/27/2024"/>
    <s v="GA"/>
    <s v="VIBES24"/>
    <s v="Blog"/>
    <n v="169.99"/>
    <n v="1"/>
    <s v="Completed"/>
    <x v="26"/>
    <x v="1"/>
    <m/>
    <m/>
    <m/>
    <m/>
    <m/>
    <n v="0"/>
    <n v="0"/>
    <n v="0"/>
    <n v="169.99"/>
  </r>
  <r>
    <s v="01/27/2024"/>
    <s v="GA"/>
    <s v="SOUNDCLUB"/>
    <s v="TikTok"/>
    <n v="179.99"/>
    <n v="3"/>
    <s v="Completed"/>
    <x v="26"/>
    <x v="2"/>
    <m/>
    <m/>
    <m/>
    <m/>
    <m/>
    <n v="0"/>
    <n v="0"/>
    <n v="0"/>
    <n v="539.97"/>
  </r>
  <r>
    <s v="01/27/2024"/>
    <s v="GA"/>
    <s v="EARLYBIRD"/>
    <s v="Blog"/>
    <n v="149.99"/>
    <n v="2"/>
    <s v="Completed"/>
    <x v="26"/>
    <x v="1"/>
    <m/>
    <m/>
    <m/>
    <m/>
    <m/>
    <n v="0"/>
    <n v="0"/>
    <n v="0"/>
    <n v="299.98"/>
  </r>
  <r>
    <s v="01/27/2024"/>
    <s v="GA"/>
    <s v="STUDENT24"/>
    <s v="Instagram"/>
    <n v="159.99"/>
    <n v="1"/>
    <s v="Completed"/>
    <x v="26"/>
    <x v="0"/>
    <m/>
    <m/>
    <m/>
    <m/>
    <m/>
    <n v="0"/>
    <n v="0"/>
    <n v="0"/>
    <n v="159.99"/>
  </r>
  <r>
    <s v="01/27/2024"/>
    <s v="GA"/>
    <s v="SOUNDCLUB"/>
    <s v="TikTok"/>
    <n v="224.99"/>
    <n v="1"/>
    <s v="Completed"/>
    <x v="26"/>
    <x v="2"/>
    <m/>
    <m/>
    <m/>
    <m/>
    <m/>
    <n v="0"/>
    <n v="0"/>
    <n v="0"/>
    <n v="224.99"/>
  </r>
  <r>
    <s v="01/27/2024"/>
    <s v="GA"/>
    <s v="CAMPLIFE"/>
    <s v="Spotify"/>
    <n v="212.49"/>
    <n v="1"/>
    <s v="Completed"/>
    <x v="26"/>
    <x v="3"/>
    <m/>
    <m/>
    <m/>
    <m/>
    <m/>
    <n v="0"/>
    <n v="0"/>
    <n v="0"/>
    <n v="212.49"/>
  </r>
  <r>
    <s v="01/27/2024"/>
    <s v="GA"/>
    <s v="STUDENT24"/>
    <s v="TikTok"/>
    <n v="199.99"/>
    <n v="2"/>
    <s v="Completed"/>
    <x v="26"/>
    <x v="2"/>
    <m/>
    <m/>
    <m/>
    <m/>
    <m/>
    <n v="0"/>
    <n v="0"/>
    <n v="0"/>
    <n v="399.98"/>
  </r>
  <r>
    <s v="01/27/2024"/>
    <s v="GA"/>
    <s v="EARLYBIRD"/>
    <s v="Blog"/>
    <n v="187.49"/>
    <n v="3"/>
    <s v="Completed"/>
    <x v="26"/>
    <x v="1"/>
    <m/>
    <m/>
    <m/>
    <m/>
    <m/>
    <n v="0"/>
    <n v="0"/>
    <n v="0"/>
    <n v="562.47"/>
  </r>
  <r>
    <s v="01/27/2024"/>
    <s v="GA"/>
    <s v="VIBES24"/>
    <s v="TikTok"/>
    <n v="169.99"/>
    <n v="3"/>
    <s v="Completed"/>
    <x v="26"/>
    <x v="2"/>
    <m/>
    <m/>
    <m/>
    <m/>
    <m/>
    <n v="0"/>
    <n v="0"/>
    <n v="0"/>
    <n v="509.97"/>
  </r>
  <r>
    <s v="01/27/2024"/>
    <m/>
    <s v="EARLYBIRD"/>
    <s v="Spotify"/>
    <n v="149.99"/>
    <n v="1"/>
    <s v="Completed"/>
    <x v="26"/>
    <x v="3"/>
    <m/>
    <m/>
    <m/>
    <m/>
    <m/>
    <n v="0"/>
    <n v="0"/>
    <n v="0"/>
    <n v="149.99"/>
  </r>
  <r>
    <s v="01/27/2024"/>
    <s v="VIP"/>
    <s v="EARLYBIRD"/>
    <s v="TikTok"/>
    <n v="299.99"/>
    <n v="4"/>
    <s v="Completed"/>
    <x v="26"/>
    <x v="2"/>
    <m/>
    <m/>
    <m/>
    <m/>
    <m/>
    <n v="0"/>
    <n v="0"/>
    <n v="0"/>
    <n v="1199.96"/>
  </r>
  <r>
    <s v="01/27/2024"/>
    <s v="GA"/>
    <s v="EARLYBIRD"/>
    <s v="Spotify"/>
    <n v="149.99"/>
    <n v="1"/>
    <s v="Completed"/>
    <x v="26"/>
    <x v="3"/>
    <m/>
    <m/>
    <m/>
    <m/>
    <m/>
    <n v="0"/>
    <n v="0"/>
    <n v="0"/>
    <n v="149.99"/>
  </r>
  <r>
    <s v="01/27/2024"/>
    <s v="GA"/>
    <s v="EARLYBIRD"/>
    <s v="Spotify"/>
    <n v="149.99"/>
    <n v="2"/>
    <s v="Completed"/>
    <x v="26"/>
    <x v="3"/>
    <m/>
    <m/>
    <m/>
    <m/>
    <m/>
    <n v="0"/>
    <n v="0"/>
    <n v="0"/>
    <n v="299.98"/>
  </r>
  <r>
    <s v="01/27/2024"/>
    <m/>
    <s v="VIBES24"/>
    <s v="Instagram"/>
    <n v="169.99"/>
    <n v="1"/>
    <s v="Completed"/>
    <x v="26"/>
    <x v="0"/>
    <m/>
    <m/>
    <m/>
    <m/>
    <m/>
    <n v="0"/>
    <n v="0"/>
    <n v="0"/>
    <n v="169.99"/>
  </r>
  <r>
    <s v="01/27/2024"/>
    <s v="GA"/>
    <s v="CAMPLIFE"/>
    <s v="Instagram"/>
    <n v="212.49"/>
    <n v="1"/>
    <s v="Completed"/>
    <x v="26"/>
    <x v="0"/>
    <m/>
    <m/>
    <m/>
    <m/>
    <m/>
    <n v="0"/>
    <n v="0"/>
    <n v="0"/>
    <n v="212.49"/>
  </r>
  <r>
    <s v="01/27/2024"/>
    <s v="GA"/>
    <s v="CAMPLIFE"/>
    <s v="TikTok"/>
    <n v="169.99"/>
    <n v="3"/>
    <s v="Completed"/>
    <x v="26"/>
    <x v="2"/>
    <m/>
    <m/>
    <m/>
    <m/>
    <m/>
    <n v="0"/>
    <n v="0"/>
    <n v="0"/>
    <n v="509.97"/>
  </r>
  <r>
    <s v="01/27/2024"/>
    <s v="GA"/>
    <s v="EARLYBIRD"/>
    <s v="Blog"/>
    <n v="149.99"/>
    <n v="1"/>
    <s v="Completed"/>
    <x v="26"/>
    <x v="1"/>
    <m/>
    <m/>
    <m/>
    <m/>
    <m/>
    <n v="0"/>
    <n v="0"/>
    <n v="0"/>
    <n v="149.99"/>
  </r>
  <r>
    <s v="01/27/2024"/>
    <s v="GA"/>
    <s v="EARLYBIRD"/>
    <s v="Blog"/>
    <n v="149.99"/>
    <n v="1"/>
    <s v="Completed"/>
    <x v="26"/>
    <x v="1"/>
    <m/>
    <m/>
    <m/>
    <m/>
    <m/>
    <n v="0"/>
    <n v="0"/>
    <n v="0"/>
    <n v="149.99"/>
  </r>
  <r>
    <s v="01/27/2024"/>
    <s v="GA"/>
    <s v="SOUNDCLUB"/>
    <s v="TikTok"/>
    <n v="179.99"/>
    <n v="1"/>
    <s v="Completed"/>
    <x v="26"/>
    <x v="2"/>
    <m/>
    <m/>
    <m/>
    <m/>
    <m/>
    <n v="0"/>
    <n v="0"/>
    <n v="0"/>
    <n v="179.99"/>
  </r>
  <r>
    <s v="01/27/2024"/>
    <m/>
    <s v="CAMPLIFE"/>
    <s v="Blog"/>
    <n v="169.99"/>
    <n v="4"/>
    <s v="Completed"/>
    <x v="26"/>
    <x v="1"/>
    <m/>
    <m/>
    <m/>
    <m/>
    <m/>
    <n v="0"/>
    <n v="0"/>
    <n v="0"/>
    <n v="679.96"/>
  </r>
  <r>
    <s v="01/27/2024"/>
    <s v="GA"/>
    <m/>
    <s v="Spotify"/>
    <n v="199.99"/>
    <n v="1"/>
    <s v="Completed"/>
    <x v="26"/>
    <x v="3"/>
    <m/>
    <m/>
    <m/>
    <m/>
    <m/>
    <n v="0"/>
    <n v="0"/>
    <n v="0"/>
    <n v="199.99"/>
  </r>
  <r>
    <s v="01/27/2024"/>
    <s v="GA"/>
    <s v="none"/>
    <s v="TikTok"/>
    <n v="199.99"/>
    <n v="1"/>
    <s v="Completed"/>
    <x v="26"/>
    <x v="2"/>
    <m/>
    <m/>
    <m/>
    <m/>
    <m/>
    <n v="0"/>
    <n v="0"/>
    <n v="0"/>
    <n v="199.99"/>
  </r>
  <r>
    <s v="01/27/2024"/>
    <s v="GA"/>
    <s v="VIBES24"/>
    <s v="Blog"/>
    <n v="212.49"/>
    <n v="2"/>
    <s v="Completed"/>
    <x v="26"/>
    <x v="1"/>
    <m/>
    <m/>
    <m/>
    <m/>
    <m/>
    <n v="0"/>
    <n v="0"/>
    <n v="0"/>
    <n v="424.98"/>
  </r>
  <r>
    <s v="01/27/2024"/>
    <s v="GA"/>
    <s v="CAMPLIFE"/>
    <s v="TikTok"/>
    <n v="169.99"/>
    <n v="1"/>
    <s v="Completed"/>
    <x v="26"/>
    <x v="2"/>
    <m/>
    <m/>
    <m/>
    <m/>
    <m/>
    <n v="0"/>
    <n v="0"/>
    <n v="0"/>
    <n v="169.99"/>
  </r>
  <r>
    <s v="01/27/2024"/>
    <s v="GA"/>
    <s v="none"/>
    <s v="Blog"/>
    <n v="249.99"/>
    <n v="1"/>
    <s v="Completed"/>
    <x v="26"/>
    <x v="1"/>
    <m/>
    <m/>
    <m/>
    <m/>
    <m/>
    <n v="0"/>
    <n v="0"/>
    <n v="0"/>
    <n v="249.99"/>
  </r>
  <r>
    <s v="01/27/2024"/>
    <s v="GA"/>
    <s v="VIBES24"/>
    <s v="Blog"/>
    <n v="169.99"/>
    <n v="2"/>
    <s v="Completed"/>
    <x v="26"/>
    <x v="1"/>
    <m/>
    <m/>
    <m/>
    <m/>
    <m/>
    <n v="0"/>
    <n v="0"/>
    <n v="0"/>
    <n v="339.98"/>
  </r>
  <r>
    <s v="01/27/2024"/>
    <s v="GA"/>
    <s v="SOUNDCLUB"/>
    <s v="Blog"/>
    <n v="179.99"/>
    <n v="1"/>
    <s v="Completed"/>
    <x v="26"/>
    <x v="1"/>
    <m/>
    <m/>
    <m/>
    <m/>
    <m/>
    <n v="0"/>
    <n v="0"/>
    <n v="0"/>
    <n v="179.99"/>
  </r>
  <r>
    <s v="01/27/2024"/>
    <s v="GA"/>
    <s v="STUDENT24"/>
    <s v="Instagram"/>
    <n v="159.99"/>
    <n v="1"/>
    <s v="Completed"/>
    <x v="26"/>
    <x v="0"/>
    <m/>
    <m/>
    <m/>
    <m/>
    <m/>
    <n v="0"/>
    <n v="0"/>
    <n v="0"/>
    <n v="159.99"/>
  </r>
  <r>
    <s v="01/27/2024"/>
    <s v="GA"/>
    <s v="CAMPLIFE"/>
    <s v="Instagram"/>
    <n v="169.99"/>
    <n v="2"/>
    <s v="Completed"/>
    <x v="26"/>
    <x v="0"/>
    <m/>
    <m/>
    <m/>
    <m/>
    <m/>
    <n v="0"/>
    <n v="0"/>
    <n v="0"/>
    <n v="339.98"/>
  </r>
  <r>
    <s v="01/27/2024"/>
    <s v="GA"/>
    <s v="EARLYBIRD"/>
    <s v="Instagram"/>
    <n v="187.49"/>
    <n v="1"/>
    <s v="Completed"/>
    <x v="26"/>
    <x v="0"/>
    <m/>
    <m/>
    <m/>
    <m/>
    <m/>
    <n v="0"/>
    <n v="0"/>
    <n v="0"/>
    <n v="187.49"/>
  </r>
  <r>
    <s v="01/27/2024"/>
    <m/>
    <s v="SOUNDCLUB"/>
    <s v="Spotify"/>
    <n v="179.99"/>
    <n v="2"/>
    <s v="Completed"/>
    <x v="26"/>
    <x v="3"/>
    <m/>
    <m/>
    <m/>
    <m/>
    <m/>
    <n v="0"/>
    <n v="0"/>
    <n v="0"/>
    <n v="359.98"/>
  </r>
  <r>
    <s v="01/27/2024"/>
    <s v="GA"/>
    <s v="EARLYBIRD"/>
    <s v="Spotify"/>
    <n v="149.99"/>
    <n v="1"/>
    <s v="Completed"/>
    <x v="26"/>
    <x v="3"/>
    <m/>
    <m/>
    <m/>
    <m/>
    <m/>
    <n v="0"/>
    <n v="0"/>
    <n v="0"/>
    <n v="149.99"/>
  </r>
  <r>
    <s v="01/27/2024"/>
    <s v="GA"/>
    <s v="VIBES24"/>
    <s v="Instagram"/>
    <n v="169.99"/>
    <n v="1"/>
    <s v="Completed"/>
    <x v="26"/>
    <x v="0"/>
    <m/>
    <m/>
    <m/>
    <m/>
    <m/>
    <n v="0"/>
    <n v="0"/>
    <n v="0"/>
    <n v="169.99"/>
  </r>
  <r>
    <s v="01/27/2024"/>
    <s v="GA"/>
    <s v="SOUNDCLUB"/>
    <s v="Spotify"/>
    <n v="179.99"/>
    <n v="1"/>
    <s v="Completed"/>
    <x v="26"/>
    <x v="3"/>
    <m/>
    <m/>
    <m/>
    <m/>
    <m/>
    <n v="0"/>
    <n v="0"/>
    <n v="0"/>
    <n v="179.99"/>
  </r>
  <r>
    <s v="01/27/2024"/>
    <s v="GA"/>
    <s v="SOUNDCLUB"/>
    <s v="Blog"/>
    <n v="179.99"/>
    <n v="2"/>
    <s v="Completed"/>
    <x v="26"/>
    <x v="1"/>
    <m/>
    <m/>
    <m/>
    <m/>
    <m/>
    <n v="0"/>
    <n v="0"/>
    <n v="0"/>
    <n v="359.98"/>
  </r>
  <r>
    <s v="01/27/2024"/>
    <s v="GA"/>
    <s v="EARLYBIRD"/>
    <s v="Instagram"/>
    <n v="149.99"/>
    <n v="1"/>
    <s v="Completed"/>
    <x v="26"/>
    <x v="0"/>
    <m/>
    <m/>
    <m/>
    <m/>
    <m/>
    <n v="0"/>
    <n v="0"/>
    <n v="0"/>
    <n v="149.99"/>
  </r>
  <r>
    <s v="01/27/2024"/>
    <s v="GA"/>
    <s v="EARLYBIRD"/>
    <s v="Instagram"/>
    <n v="149.99"/>
    <n v="1"/>
    <s v="Completed"/>
    <x v="26"/>
    <x v="0"/>
    <m/>
    <m/>
    <m/>
    <m/>
    <m/>
    <n v="0"/>
    <n v="0"/>
    <n v="0"/>
    <n v="149.99"/>
  </r>
  <r>
    <s v="01/27/2024"/>
    <s v="GA"/>
    <s v="EARLYBIRD"/>
    <s v="TikTok"/>
    <n v="149.99"/>
    <n v="1"/>
    <s v="Completed"/>
    <x v="26"/>
    <x v="2"/>
    <m/>
    <m/>
    <m/>
    <m/>
    <m/>
    <n v="0"/>
    <n v="0"/>
    <n v="0"/>
    <n v="149.99"/>
  </r>
  <r>
    <s v="01/27/2024"/>
    <s v="GA"/>
    <s v="STUDENT24"/>
    <s v="Spotify"/>
    <n v="159.99"/>
    <n v="1"/>
    <s v="Completed"/>
    <x v="26"/>
    <x v="3"/>
    <m/>
    <m/>
    <m/>
    <m/>
    <m/>
    <n v="0"/>
    <n v="0"/>
    <n v="0"/>
    <n v="159.99"/>
  </r>
  <r>
    <s v="01/27/2024"/>
    <s v="GA"/>
    <s v="SOUNDCLUB"/>
    <s v="Instagram"/>
    <n v="179.99"/>
    <n v="2"/>
    <s v="Completed"/>
    <x v="26"/>
    <x v="0"/>
    <m/>
    <m/>
    <m/>
    <m/>
    <m/>
    <n v="0"/>
    <n v="0"/>
    <n v="0"/>
    <n v="359.98"/>
  </r>
  <r>
    <s v="01/27/2024"/>
    <s v="GA"/>
    <s v="EARLYBIRD"/>
    <s v="Instagram"/>
    <n v="187.49"/>
    <n v="2"/>
    <s v="Completed"/>
    <x v="26"/>
    <x v="0"/>
    <m/>
    <m/>
    <m/>
    <m/>
    <m/>
    <n v="0"/>
    <n v="0"/>
    <n v="0"/>
    <n v="374.98"/>
  </r>
  <r>
    <s v="01/27/2024"/>
    <m/>
    <s v="EARLYBIRD"/>
    <s v="Blog"/>
    <n v="149.99"/>
    <n v="1"/>
    <s v="Completed"/>
    <x v="26"/>
    <x v="1"/>
    <m/>
    <m/>
    <m/>
    <m/>
    <m/>
    <n v="0"/>
    <n v="0"/>
    <n v="0"/>
    <n v="149.99"/>
  </r>
  <r>
    <s v="01/27/2024"/>
    <s v="GA"/>
    <m/>
    <s v="Instagram"/>
    <n v="199.99"/>
    <n v="3"/>
    <s v="Completed"/>
    <x v="26"/>
    <x v="0"/>
    <m/>
    <m/>
    <m/>
    <m/>
    <m/>
    <n v="0"/>
    <n v="0"/>
    <n v="0"/>
    <n v="599.97"/>
  </r>
  <r>
    <s v="01/27/2024"/>
    <m/>
    <s v="STUDENT24"/>
    <s v="Instagram"/>
    <n v="159.99"/>
    <n v="2"/>
    <s v="Completed"/>
    <x v="26"/>
    <x v="0"/>
    <m/>
    <m/>
    <m/>
    <m/>
    <m/>
    <n v="0"/>
    <n v="0"/>
    <n v="0"/>
    <n v="319.98"/>
  </r>
  <r>
    <s v="01/27/2024"/>
    <s v="GA"/>
    <s v="EARLYBIRD"/>
    <s v="Instagram"/>
    <n v="149.99"/>
    <n v="1"/>
    <s v="Completed"/>
    <x v="26"/>
    <x v="0"/>
    <m/>
    <m/>
    <m/>
    <m/>
    <m/>
    <n v="0"/>
    <n v="0"/>
    <n v="0"/>
    <n v="149.99"/>
  </r>
  <r>
    <s v="01/27/2024"/>
    <s v="GA"/>
    <s v="STUDENT24"/>
    <s v="TikTok"/>
    <n v="199.99"/>
    <n v="2"/>
    <s v="Completed"/>
    <x v="26"/>
    <x v="2"/>
    <m/>
    <m/>
    <m/>
    <m/>
    <m/>
    <n v="0"/>
    <n v="0"/>
    <n v="0"/>
    <n v="399.98"/>
  </r>
  <r>
    <s v="01/27/2024"/>
    <s v="GA"/>
    <s v="VIBES24"/>
    <s v="Instagram"/>
    <n v="169.99"/>
    <n v="1"/>
    <s v="Completed"/>
    <x v="26"/>
    <x v="0"/>
    <m/>
    <m/>
    <m/>
    <m/>
    <m/>
    <n v="0"/>
    <n v="0"/>
    <n v="0"/>
    <n v="169.99"/>
  </r>
  <r>
    <s v="01/27/2024"/>
    <s v="GA"/>
    <s v="STUDENT24"/>
    <s v="Instagram"/>
    <n v="199.99"/>
    <n v="2"/>
    <s v="Completed"/>
    <x v="26"/>
    <x v="0"/>
    <m/>
    <m/>
    <m/>
    <m/>
    <m/>
    <n v="0"/>
    <n v="0"/>
    <n v="0"/>
    <n v="399.98"/>
  </r>
  <r>
    <s v="01/27/2024"/>
    <m/>
    <s v="EARLYBIRD"/>
    <s v="Spotify"/>
    <n v="149.99"/>
    <n v="1"/>
    <s v="Completed"/>
    <x v="26"/>
    <x v="3"/>
    <m/>
    <m/>
    <m/>
    <m/>
    <m/>
    <n v="0"/>
    <n v="0"/>
    <n v="0"/>
    <n v="149.99"/>
  </r>
  <r>
    <s v="01/27/2024"/>
    <s v="GA"/>
    <s v="EARLYBIRD"/>
    <s v="Instagram"/>
    <n v="149.99"/>
    <n v="2"/>
    <s v="Completed"/>
    <x v="26"/>
    <x v="0"/>
    <m/>
    <m/>
    <m/>
    <m/>
    <m/>
    <n v="0"/>
    <n v="0"/>
    <n v="0"/>
    <n v="299.98"/>
  </r>
  <r>
    <s v="01/27/2024"/>
    <s v="VIP"/>
    <s v="EARLYBIRD"/>
    <s v="Instagram"/>
    <n v="299.99"/>
    <n v="2"/>
    <s v="Completed"/>
    <x v="26"/>
    <x v="0"/>
    <m/>
    <m/>
    <m/>
    <m/>
    <m/>
    <n v="0"/>
    <n v="0"/>
    <n v="0"/>
    <n v="599.98"/>
  </r>
  <r>
    <s v="01/27/2024"/>
    <s v="GA"/>
    <s v="VIBES24"/>
    <s v="Spotify"/>
    <n v="169.99"/>
    <n v="2"/>
    <s v="Completed"/>
    <x v="26"/>
    <x v="3"/>
    <m/>
    <m/>
    <m/>
    <m/>
    <m/>
    <n v="0"/>
    <n v="0"/>
    <n v="0"/>
    <n v="339.98"/>
  </r>
  <r>
    <s v="01/27/2024"/>
    <m/>
    <s v="VIBES24"/>
    <s v="TikTok"/>
    <n v="169.99"/>
    <n v="1"/>
    <s v="Completed"/>
    <x v="26"/>
    <x v="2"/>
    <m/>
    <m/>
    <m/>
    <m/>
    <m/>
    <n v="0"/>
    <n v="0"/>
    <n v="0"/>
    <n v="169.99"/>
  </r>
  <r>
    <s v="01/27/2024"/>
    <s v="GA"/>
    <s v="EARLYBIRD"/>
    <s v="Blog"/>
    <n v="149.99"/>
    <n v="1"/>
    <s v="Completed"/>
    <x v="26"/>
    <x v="1"/>
    <m/>
    <m/>
    <m/>
    <m/>
    <m/>
    <n v="0"/>
    <n v="0"/>
    <n v="0"/>
    <n v="149.99"/>
  </r>
  <r>
    <s v="01/27/2024"/>
    <s v="GA"/>
    <m/>
    <s v="Instagram"/>
    <n v="199.99"/>
    <n v="3"/>
    <s v="Completed"/>
    <x v="26"/>
    <x v="0"/>
    <m/>
    <m/>
    <m/>
    <m/>
    <m/>
    <n v="0"/>
    <n v="0"/>
    <n v="0"/>
    <n v="599.97"/>
  </r>
  <r>
    <s v="01/27/2024"/>
    <s v="GA"/>
    <s v="EARLYBIRD"/>
    <s v="Instagram"/>
    <n v="149.99"/>
    <n v="2"/>
    <s v="Completed"/>
    <x v="26"/>
    <x v="0"/>
    <m/>
    <m/>
    <m/>
    <m/>
    <m/>
    <n v="0"/>
    <n v="0"/>
    <n v="0"/>
    <n v="299.98"/>
  </r>
  <r>
    <s v="01/27/2024"/>
    <s v="GA"/>
    <s v="CAMPLIFE"/>
    <s v="Spotify"/>
    <n v="169.99"/>
    <n v="1"/>
    <s v="Completed"/>
    <x v="26"/>
    <x v="3"/>
    <m/>
    <m/>
    <m/>
    <m/>
    <m/>
    <n v="0"/>
    <n v="0"/>
    <n v="0"/>
    <n v="169.99"/>
  </r>
  <r>
    <s v="01/27/2024"/>
    <s v="GA"/>
    <s v="EARLYBIRD"/>
    <s v="Instagram"/>
    <n v="149.99"/>
    <n v="2"/>
    <s v="Completed"/>
    <x v="26"/>
    <x v="0"/>
    <m/>
    <m/>
    <m/>
    <m/>
    <m/>
    <n v="0"/>
    <n v="0"/>
    <n v="0"/>
    <n v="299.98"/>
  </r>
  <r>
    <s v="01/27/2024"/>
    <s v="GA"/>
    <s v="EARLYBIRD"/>
    <s v="TikTok"/>
    <n v="149.99"/>
    <n v="3"/>
    <s v="Completed"/>
    <x v="26"/>
    <x v="2"/>
    <m/>
    <m/>
    <m/>
    <m/>
    <m/>
    <n v="0"/>
    <n v="0"/>
    <n v="0"/>
    <n v="449.97"/>
  </r>
  <r>
    <s v="01/27/2024"/>
    <s v="GA"/>
    <s v="EARLYBIRD"/>
    <s v="Spotify"/>
    <n v="149.99"/>
    <n v="2"/>
    <s v="Completed"/>
    <x v="26"/>
    <x v="3"/>
    <m/>
    <m/>
    <m/>
    <m/>
    <m/>
    <n v="0"/>
    <n v="0"/>
    <n v="0"/>
    <n v="299.98"/>
  </r>
  <r>
    <s v="01/27/2024"/>
    <s v="GA"/>
    <s v="SOUNDCLUB"/>
    <s v="TikTok"/>
    <n v="179.99"/>
    <n v="2"/>
    <s v="Completed"/>
    <x v="26"/>
    <x v="2"/>
    <m/>
    <m/>
    <m/>
    <m/>
    <m/>
    <n v="0"/>
    <n v="0"/>
    <n v="0"/>
    <n v="359.98"/>
  </r>
  <r>
    <s v="01/27/2024"/>
    <s v="GA"/>
    <s v="CAMPLIFE"/>
    <s v="Instagram"/>
    <n v="169.99"/>
    <n v="1"/>
    <s v="Completed"/>
    <x v="26"/>
    <x v="0"/>
    <m/>
    <m/>
    <m/>
    <m/>
    <m/>
    <n v="0"/>
    <n v="0"/>
    <n v="0"/>
    <n v="169.99"/>
  </r>
  <r>
    <s v="01/27/2024"/>
    <s v="VIP"/>
    <s v="STUDENT24"/>
    <s v="Instagram"/>
    <n v="319.99"/>
    <n v="1"/>
    <s v="Completed"/>
    <x v="26"/>
    <x v="0"/>
    <m/>
    <m/>
    <m/>
    <m/>
    <m/>
    <n v="0"/>
    <n v="0"/>
    <n v="0"/>
    <n v="319.99"/>
  </r>
  <r>
    <s v="01/27/2024"/>
    <s v="GA"/>
    <s v="SOUNDCLUB"/>
    <s v="Instagram"/>
    <n v="224.99"/>
    <n v="1"/>
    <s v="Completed"/>
    <x v="26"/>
    <x v="0"/>
    <m/>
    <m/>
    <m/>
    <m/>
    <m/>
    <n v="0"/>
    <n v="0"/>
    <n v="0"/>
    <n v="224.99"/>
  </r>
  <r>
    <s v="01/27/2024"/>
    <s v="GA"/>
    <s v="EARLYBIRD"/>
    <s v="TikTok"/>
    <n v="187.49"/>
    <n v="2"/>
    <s v="Completed"/>
    <x v="26"/>
    <x v="2"/>
    <m/>
    <m/>
    <m/>
    <m/>
    <m/>
    <n v="0"/>
    <n v="0"/>
    <n v="0"/>
    <n v="374.98"/>
  </r>
  <r>
    <s v="01/27/2024"/>
    <s v="GA"/>
    <s v="EARLYBIRD"/>
    <s v="Spotify"/>
    <n v="149.99"/>
    <n v="2"/>
    <s v="Completed"/>
    <x v="26"/>
    <x v="3"/>
    <m/>
    <m/>
    <m/>
    <m/>
    <m/>
    <n v="0"/>
    <n v="0"/>
    <n v="0"/>
    <n v="299.98"/>
  </r>
  <r>
    <s v="01/27/2024"/>
    <s v="GA"/>
    <s v="SOUNDCLUB"/>
    <s v="Spotify"/>
    <n v="179.99"/>
    <n v="1"/>
    <s v="Completed"/>
    <x v="26"/>
    <x v="3"/>
    <m/>
    <m/>
    <m/>
    <m/>
    <m/>
    <n v="0"/>
    <n v="0"/>
    <n v="0"/>
    <n v="179.99"/>
  </r>
  <r>
    <s v="01/27/2024"/>
    <s v="GA"/>
    <m/>
    <s v="TikTok"/>
    <n v="249.99"/>
    <n v="1"/>
    <s v="Completed"/>
    <x v="26"/>
    <x v="2"/>
    <m/>
    <m/>
    <m/>
    <m/>
    <m/>
    <n v="0"/>
    <n v="0"/>
    <n v="0"/>
    <n v="249.99"/>
  </r>
  <r>
    <s v="01/27/2024"/>
    <s v="GA"/>
    <s v="SOUNDCLUB"/>
    <s v="Instagram"/>
    <n v="179.99"/>
    <n v="3"/>
    <s v="Completed"/>
    <x v="26"/>
    <x v="0"/>
    <m/>
    <m/>
    <m/>
    <m/>
    <m/>
    <n v="0"/>
    <n v="0"/>
    <n v="0"/>
    <n v="539.97"/>
  </r>
  <r>
    <s v="01/27/2024"/>
    <s v="GA"/>
    <s v="EARLYBIRD"/>
    <s v="Blog"/>
    <n v="149.99"/>
    <n v="2"/>
    <s v="Completed"/>
    <x v="26"/>
    <x v="1"/>
    <m/>
    <m/>
    <m/>
    <m/>
    <m/>
    <n v="0"/>
    <n v="0"/>
    <n v="0"/>
    <n v="299.98"/>
  </r>
  <r>
    <s v="01/27/2024"/>
    <s v="GA"/>
    <m/>
    <s v="Instagram"/>
    <n v="199.99"/>
    <n v="1"/>
    <s v="Completed"/>
    <x v="26"/>
    <x v="0"/>
    <m/>
    <m/>
    <m/>
    <m/>
    <m/>
    <n v="0"/>
    <n v="0"/>
    <n v="0"/>
    <n v="199.99"/>
  </r>
  <r>
    <s v="01/27/2024"/>
    <s v="GA"/>
    <s v="VIBES24"/>
    <s v="TikTok"/>
    <n v="169.99"/>
    <n v="1"/>
    <s v="Completed"/>
    <x v="26"/>
    <x v="2"/>
    <m/>
    <m/>
    <m/>
    <m/>
    <m/>
    <n v="0"/>
    <n v="0"/>
    <n v="0"/>
    <n v="169.99"/>
  </r>
  <r>
    <s v="01/27/2024"/>
    <s v="GA"/>
    <s v="STUDENT24"/>
    <s v="Blog"/>
    <n v="159.99"/>
    <n v="1"/>
    <s v="Completed"/>
    <x v="26"/>
    <x v="1"/>
    <m/>
    <m/>
    <m/>
    <m/>
    <m/>
    <n v="0"/>
    <n v="0"/>
    <n v="0"/>
    <n v="159.99"/>
  </r>
  <r>
    <s v="01/27/2024"/>
    <s v="VIP"/>
    <s v="none"/>
    <s v="TikTok"/>
    <n v="399.99"/>
    <n v="1"/>
    <s v="Completed"/>
    <x v="26"/>
    <x v="2"/>
    <m/>
    <m/>
    <m/>
    <m/>
    <m/>
    <n v="0"/>
    <n v="0"/>
    <n v="0"/>
    <n v="399.99"/>
  </r>
  <r>
    <s v="01/27/2024"/>
    <s v="GA"/>
    <s v="none"/>
    <s v="Blog"/>
    <n v="199.99"/>
    <n v="2"/>
    <s v="Completed"/>
    <x v="26"/>
    <x v="1"/>
    <m/>
    <m/>
    <m/>
    <m/>
    <m/>
    <n v="0"/>
    <n v="0"/>
    <n v="0"/>
    <n v="399.98"/>
  </r>
  <r>
    <s v="01/27/2024"/>
    <m/>
    <s v="EARLYBIRD"/>
    <s v="Instagram"/>
    <n v="149.99"/>
    <n v="3"/>
    <s v="Completed"/>
    <x v="26"/>
    <x v="0"/>
    <m/>
    <m/>
    <m/>
    <m/>
    <m/>
    <n v="0"/>
    <n v="0"/>
    <n v="0"/>
    <n v="449.97"/>
  </r>
  <r>
    <s v="01/27/2024"/>
    <s v="VIP"/>
    <s v="SOUNDCLUB"/>
    <s v="Blog"/>
    <n v="359.99"/>
    <n v="1"/>
    <s v="Completed"/>
    <x v="26"/>
    <x v="1"/>
    <m/>
    <m/>
    <m/>
    <m/>
    <m/>
    <n v="0"/>
    <n v="0"/>
    <n v="0"/>
    <n v="359.99"/>
  </r>
  <r>
    <s v="01/27/2024"/>
    <s v="GA"/>
    <s v="EARLYBIRD"/>
    <s v="Instagram"/>
    <n v="149.99"/>
    <n v="2"/>
    <s v="Completed"/>
    <x v="26"/>
    <x v="0"/>
    <m/>
    <m/>
    <m/>
    <m/>
    <m/>
    <n v="0"/>
    <n v="0"/>
    <n v="0"/>
    <n v="299.98"/>
  </r>
  <r>
    <s v="01/27/2024"/>
    <s v="GA"/>
    <s v="CAMPLIFE"/>
    <s v="Instagram"/>
    <n v="169.99"/>
    <n v="1"/>
    <s v="Completed"/>
    <x v="26"/>
    <x v="0"/>
    <m/>
    <m/>
    <m/>
    <m/>
    <m/>
    <n v="0"/>
    <n v="0"/>
    <n v="0"/>
    <n v="169.99"/>
  </r>
  <r>
    <s v="01/27/2024"/>
    <s v="GA"/>
    <s v="SOUNDCLUB"/>
    <s v="Blog"/>
    <n v="179.99"/>
    <n v="1"/>
    <s v="Completed"/>
    <x v="26"/>
    <x v="1"/>
    <m/>
    <m/>
    <m/>
    <m/>
    <m/>
    <n v="0"/>
    <n v="0"/>
    <n v="0"/>
    <n v="179.99"/>
  </r>
  <r>
    <s v="01/27/2024"/>
    <s v="GA"/>
    <s v="EARLYBIRD"/>
    <s v="Spotify"/>
    <n v="187.49"/>
    <n v="2"/>
    <s v="Completed"/>
    <x v="26"/>
    <x v="3"/>
    <m/>
    <m/>
    <m/>
    <m/>
    <m/>
    <n v="0"/>
    <n v="0"/>
    <n v="0"/>
    <n v="374.98"/>
  </r>
  <r>
    <s v="01/28/2024"/>
    <s v="GA"/>
    <s v="EARLYBIRD"/>
    <s v="Spotify"/>
    <n v="149.99"/>
    <n v="4"/>
    <s v="Completed"/>
    <x v="27"/>
    <x v="3"/>
    <s v="spotify_promo"/>
    <n v="2752.5"/>
    <n v="48661"/>
    <n v="1101"/>
    <s v="TX"/>
    <n v="2.262592219642013E-2"/>
    <n v="2.5"/>
    <n v="3.6330608537693005E-3"/>
    <n v="599.96"/>
  </r>
  <r>
    <s v="01/28/2024"/>
    <s v="GA"/>
    <m/>
    <s v="TikTok"/>
    <n v="199.99"/>
    <n v="1"/>
    <s v="Completed"/>
    <x v="27"/>
    <x v="2"/>
    <m/>
    <m/>
    <m/>
    <m/>
    <m/>
    <n v="0"/>
    <n v="0"/>
    <n v="0"/>
    <n v="199.99"/>
  </r>
  <r>
    <s v="01/28/2024"/>
    <s v="VIP"/>
    <s v="VIBES24"/>
    <s v="Blog"/>
    <n v="339.99"/>
    <n v="1"/>
    <s v="Completed"/>
    <x v="27"/>
    <x v="1"/>
    <m/>
    <m/>
    <m/>
    <m/>
    <m/>
    <n v="0"/>
    <n v="0"/>
    <n v="0"/>
    <n v="339.99"/>
  </r>
  <r>
    <s v="01/28/2024"/>
    <s v="GA"/>
    <s v="EARLYBIRD"/>
    <s v="Instagram"/>
    <n v="149.99"/>
    <n v="1"/>
    <s v="Completed"/>
    <x v="27"/>
    <x v="0"/>
    <s v="instagram_promo"/>
    <n v="1863.6"/>
    <n v="68858"/>
    <n v="1553"/>
    <s v="TX"/>
    <n v="2.2553661157744924E-2"/>
    <n v="1.2"/>
    <n v="6.43915003219575E-4"/>
    <n v="149.99"/>
  </r>
  <r>
    <s v="01/28/2024"/>
    <s v="GA"/>
    <s v="SOUNDCLUB"/>
    <s v="Spotify"/>
    <n v="224.99"/>
    <n v="2"/>
    <s v="Completed"/>
    <x v="27"/>
    <x v="3"/>
    <s v="spotify_promo"/>
    <n v="2752.5"/>
    <n v="48661"/>
    <n v="1101"/>
    <s v="TX"/>
    <n v="2.262592219642013E-2"/>
    <n v="2.5"/>
    <n v="1.8165304268846503E-3"/>
    <n v="449.98"/>
  </r>
  <r>
    <s v="01/28/2024"/>
    <s v="GA"/>
    <s v="EARLYBIRD"/>
    <s v="Spotify"/>
    <n v="187.49"/>
    <n v="1"/>
    <s v="Completed"/>
    <x v="27"/>
    <x v="3"/>
    <s v="spotify_promo"/>
    <n v="2752.5"/>
    <n v="48661"/>
    <n v="1101"/>
    <s v="TX"/>
    <n v="2.262592219642013E-2"/>
    <n v="2.5"/>
    <n v="9.0826521344232513E-4"/>
    <n v="187.49"/>
  </r>
  <r>
    <s v="01/28/2024"/>
    <s v="GA"/>
    <s v="EARLYBIRD"/>
    <s v="Instagram"/>
    <n v="149.99"/>
    <n v="2"/>
    <s v="Completed"/>
    <x v="27"/>
    <x v="0"/>
    <s v="instagram_promo"/>
    <n v="1863.6"/>
    <n v="68858"/>
    <n v="1553"/>
    <s v="TX"/>
    <n v="2.2553661157744924E-2"/>
    <n v="1.2"/>
    <n v="1.28783000643915E-3"/>
    <n v="299.98"/>
  </r>
  <r>
    <s v="01/28/2024"/>
    <s v="GA"/>
    <s v="EARLYBIRD"/>
    <s v="Blog"/>
    <n v="149.99"/>
    <n v="2"/>
    <s v="Completed"/>
    <x v="27"/>
    <x v="1"/>
    <m/>
    <m/>
    <m/>
    <m/>
    <m/>
    <n v="0"/>
    <n v="0"/>
    <n v="0"/>
    <n v="299.98"/>
  </r>
  <r>
    <s v="01/28/2024"/>
    <s v="GA"/>
    <s v="EARLYBIRD"/>
    <s v="TikTok"/>
    <n v="149.99"/>
    <n v="1"/>
    <s v="Completed"/>
    <x v="27"/>
    <x v="2"/>
    <m/>
    <m/>
    <m/>
    <m/>
    <m/>
    <n v="0"/>
    <n v="0"/>
    <n v="0"/>
    <n v="149.99"/>
  </r>
  <r>
    <s v="01/28/2024"/>
    <s v="GA"/>
    <s v="VIBES24"/>
    <s v="Instagram"/>
    <n v="169.99"/>
    <n v="2"/>
    <s v="Completed"/>
    <x v="27"/>
    <x v="0"/>
    <s v="instagram_promo"/>
    <n v="1863.6"/>
    <n v="68858"/>
    <n v="1553"/>
    <s v="TX"/>
    <n v="2.2553661157744924E-2"/>
    <n v="1.2"/>
    <n v="1.28783000643915E-3"/>
    <n v="339.98"/>
  </r>
  <r>
    <s v="01/28/2024"/>
    <s v="GA"/>
    <s v="EARLYBIRD"/>
    <s v="Blog"/>
    <n v="149.99"/>
    <n v="3"/>
    <s v="Completed"/>
    <x v="27"/>
    <x v="1"/>
    <m/>
    <m/>
    <m/>
    <m/>
    <m/>
    <n v="0"/>
    <n v="0"/>
    <n v="0"/>
    <n v="449.97"/>
  </r>
  <r>
    <s v="01/28/2024"/>
    <s v="GA"/>
    <s v="none"/>
    <s v="Instagram"/>
    <n v="199.99"/>
    <n v="1"/>
    <s v="Completed"/>
    <x v="27"/>
    <x v="0"/>
    <s v="instagram_promo"/>
    <n v="1863.6"/>
    <n v="68858"/>
    <n v="1553"/>
    <s v="TX"/>
    <n v="2.2553661157744924E-2"/>
    <n v="1.2"/>
    <n v="6.43915003219575E-4"/>
    <n v="199.99"/>
  </r>
  <r>
    <s v="01/28/2024"/>
    <s v="GA"/>
    <s v="none"/>
    <s v="Instagram"/>
    <n v="199.99"/>
    <n v="4"/>
    <s v="Completed"/>
    <x v="27"/>
    <x v="0"/>
    <s v="instagram_promo"/>
    <n v="1863.6"/>
    <n v="68858"/>
    <n v="1553"/>
    <s v="TX"/>
    <n v="2.2553661157744924E-2"/>
    <n v="1.2"/>
    <n v="2.5756600128783E-3"/>
    <n v="799.96"/>
  </r>
  <r>
    <s v="01/28/2024"/>
    <s v="GA"/>
    <s v="VIBES24"/>
    <s v="Instagram"/>
    <n v="169.99"/>
    <n v="2"/>
    <s v="Completed"/>
    <x v="27"/>
    <x v="0"/>
    <s v="instagram_promo"/>
    <n v="1863.6"/>
    <n v="68858"/>
    <n v="1553"/>
    <s v="TX"/>
    <n v="2.2553661157744924E-2"/>
    <n v="1.2"/>
    <n v="1.28783000643915E-3"/>
    <n v="339.98"/>
  </r>
  <r>
    <s v="01/28/2024"/>
    <s v="GA"/>
    <s v="EARLYBIRD"/>
    <s v="Instagram"/>
    <n v="187.49"/>
    <n v="1"/>
    <s v="Completed"/>
    <x v="27"/>
    <x v="0"/>
    <s v="instagram_promo"/>
    <n v="1863.6"/>
    <n v="68858"/>
    <n v="1553"/>
    <s v="TX"/>
    <n v="2.2553661157744924E-2"/>
    <n v="1.2"/>
    <n v="6.43915003219575E-4"/>
    <n v="187.49"/>
  </r>
  <r>
    <s v="01/28/2024"/>
    <s v="GA"/>
    <s v="none"/>
    <s v="Spotify"/>
    <n v="199.99"/>
    <n v="3"/>
    <s v="Completed"/>
    <x v="27"/>
    <x v="3"/>
    <s v="spotify_promo"/>
    <n v="2752.5"/>
    <n v="48661"/>
    <n v="1101"/>
    <s v="TX"/>
    <n v="2.262592219642013E-2"/>
    <n v="2.5"/>
    <n v="2.7247956403269754E-3"/>
    <n v="599.97"/>
  </r>
  <r>
    <s v="01/28/2024"/>
    <s v="GA"/>
    <s v="EARLYBIRD"/>
    <s v="Instagram"/>
    <n v="149.99"/>
    <n v="2"/>
    <s v="Completed"/>
    <x v="27"/>
    <x v="0"/>
    <s v="instagram_promo"/>
    <n v="1863.6"/>
    <n v="68858"/>
    <n v="1553"/>
    <s v="TX"/>
    <n v="2.2553661157744924E-2"/>
    <n v="1.2"/>
    <n v="1.28783000643915E-3"/>
    <n v="299.98"/>
  </r>
  <r>
    <s v="01/28/2024"/>
    <s v="GA"/>
    <s v="SOUNDCLUB"/>
    <s v="Blog"/>
    <n v="179.99"/>
    <n v="1"/>
    <s v="Completed"/>
    <x v="27"/>
    <x v="1"/>
    <m/>
    <m/>
    <m/>
    <m/>
    <m/>
    <n v="0"/>
    <n v="0"/>
    <n v="0"/>
    <n v="179.99"/>
  </r>
  <r>
    <s v="01/28/2024"/>
    <s v="GA"/>
    <s v="CAMPLIFE"/>
    <s v="Spotify"/>
    <n v="169.99"/>
    <n v="2"/>
    <s v="Completed"/>
    <x v="27"/>
    <x v="3"/>
    <s v="spotify_promo"/>
    <n v="2752.5"/>
    <n v="48661"/>
    <n v="1101"/>
    <s v="TX"/>
    <n v="2.262592219642013E-2"/>
    <n v="2.5"/>
    <n v="1.8165304268846503E-3"/>
    <n v="339.98"/>
  </r>
  <r>
    <s v="01/28/2024"/>
    <s v="GA"/>
    <s v="SOUNDCLUB"/>
    <s v="Instagram"/>
    <n v="224.99"/>
    <n v="1"/>
    <s v="Completed"/>
    <x v="27"/>
    <x v="0"/>
    <s v="instagram_promo"/>
    <n v="1863.6"/>
    <n v="68858"/>
    <n v="1553"/>
    <s v="TX"/>
    <n v="2.2553661157744924E-2"/>
    <n v="1.2"/>
    <n v="6.43915003219575E-4"/>
    <n v="224.99"/>
  </r>
  <r>
    <s v="01/28/2024"/>
    <s v="GA"/>
    <s v="CAMPLIFE"/>
    <s v="TikTok"/>
    <n v="169.99"/>
    <n v="1"/>
    <s v="Completed"/>
    <x v="27"/>
    <x v="2"/>
    <m/>
    <m/>
    <m/>
    <m/>
    <m/>
    <n v="0"/>
    <n v="0"/>
    <n v="0"/>
    <n v="169.99"/>
  </r>
  <r>
    <s v="01/28/2024"/>
    <s v="GA"/>
    <s v="CAMPLIFE"/>
    <s v="Spotify"/>
    <n v="169.99"/>
    <n v="1"/>
    <s v="Completed"/>
    <x v="27"/>
    <x v="3"/>
    <s v="spotify_promo"/>
    <n v="2752.5"/>
    <n v="48661"/>
    <n v="1101"/>
    <s v="TX"/>
    <n v="2.262592219642013E-2"/>
    <n v="2.5"/>
    <n v="9.0826521344232513E-4"/>
    <n v="169.99"/>
  </r>
  <r>
    <s v="01/28/2024"/>
    <s v="GA"/>
    <s v="VIBES24"/>
    <s v="TikTok"/>
    <n v="212.49"/>
    <n v="2"/>
    <s v="Completed"/>
    <x v="27"/>
    <x v="2"/>
    <m/>
    <m/>
    <m/>
    <m/>
    <m/>
    <n v="0"/>
    <n v="0"/>
    <n v="0"/>
    <n v="424.98"/>
  </r>
  <r>
    <s v="01/28/2024"/>
    <s v="GA"/>
    <s v="CAMPLIFE"/>
    <s v="Spotify"/>
    <n v="212.49"/>
    <n v="1"/>
    <s v="Completed"/>
    <x v="27"/>
    <x v="3"/>
    <s v="spotify_promo"/>
    <n v="2752.5"/>
    <n v="48661"/>
    <n v="1101"/>
    <s v="TX"/>
    <n v="2.262592219642013E-2"/>
    <n v="2.5"/>
    <n v="9.0826521344232513E-4"/>
    <n v="212.49"/>
  </r>
  <r>
    <s v="01/28/2024"/>
    <s v="GA"/>
    <s v="EARLYBIRD"/>
    <s v="Spotify"/>
    <n v="187.49"/>
    <n v="2"/>
    <s v="Completed"/>
    <x v="27"/>
    <x v="3"/>
    <s v="spotify_promo"/>
    <n v="2752.5"/>
    <n v="48661"/>
    <n v="1101"/>
    <s v="TX"/>
    <n v="2.262592219642013E-2"/>
    <n v="2.5"/>
    <n v="1.8165304268846503E-3"/>
    <n v="374.98"/>
  </r>
  <r>
    <s v="01/28/2024"/>
    <s v="GA"/>
    <s v="SOUNDCLUB"/>
    <s v="Spotify"/>
    <n v="179.99"/>
    <n v="1"/>
    <s v="Completed"/>
    <x v="27"/>
    <x v="3"/>
    <s v="spotify_promo"/>
    <n v="2752.5"/>
    <n v="48661"/>
    <n v="1101"/>
    <s v="TX"/>
    <n v="2.262592219642013E-2"/>
    <n v="2.5"/>
    <n v="9.0826521344232513E-4"/>
    <n v="179.99"/>
  </r>
  <r>
    <s v="01/28/2024"/>
    <s v="GA"/>
    <s v="VIBES24"/>
    <s v="TikTok"/>
    <n v="212.49"/>
    <n v="1"/>
    <s v="Completed"/>
    <x v="27"/>
    <x v="2"/>
    <m/>
    <m/>
    <m/>
    <m/>
    <m/>
    <n v="0"/>
    <n v="0"/>
    <n v="0"/>
    <n v="212.49"/>
  </r>
  <r>
    <s v="01/28/2024"/>
    <s v="GA"/>
    <s v="VIBES24"/>
    <s v="Blog"/>
    <n v="169.99"/>
    <n v="1"/>
    <s v="Completed"/>
    <x v="27"/>
    <x v="1"/>
    <m/>
    <m/>
    <m/>
    <m/>
    <m/>
    <n v="0"/>
    <n v="0"/>
    <n v="0"/>
    <n v="169.99"/>
  </r>
  <r>
    <s v="01/28/2024"/>
    <s v="GA"/>
    <s v="EARLYBIRD"/>
    <s v="Spotify"/>
    <n v="149.99"/>
    <n v="1"/>
    <s v="Completed"/>
    <x v="27"/>
    <x v="3"/>
    <s v="spotify_promo"/>
    <n v="2752.5"/>
    <n v="48661"/>
    <n v="1101"/>
    <s v="TX"/>
    <n v="2.262592219642013E-2"/>
    <n v="2.5"/>
    <n v="9.0826521344232513E-4"/>
    <n v="149.99"/>
  </r>
  <r>
    <s v="01/28/2024"/>
    <s v="GA"/>
    <s v="EARLYBIRD"/>
    <s v="Blog"/>
    <n v="187.49"/>
    <n v="2"/>
    <s v="Completed"/>
    <x v="27"/>
    <x v="1"/>
    <m/>
    <m/>
    <m/>
    <m/>
    <m/>
    <n v="0"/>
    <n v="0"/>
    <n v="0"/>
    <n v="374.98"/>
  </r>
  <r>
    <s v="01/28/2024"/>
    <s v="GA"/>
    <s v="SOUNDCLUB"/>
    <s v="TikTok"/>
    <n v="224.99"/>
    <n v="4"/>
    <s v="Completed"/>
    <x v="27"/>
    <x v="2"/>
    <m/>
    <m/>
    <m/>
    <m/>
    <m/>
    <n v="0"/>
    <n v="0"/>
    <n v="0"/>
    <n v="899.96"/>
  </r>
  <r>
    <s v="01/28/2024"/>
    <s v="GA"/>
    <s v="EARLYBIRD"/>
    <s v="TikTok"/>
    <n v="187.49"/>
    <n v="1"/>
    <s v="Completed"/>
    <x v="27"/>
    <x v="2"/>
    <m/>
    <m/>
    <m/>
    <m/>
    <m/>
    <n v="0"/>
    <n v="0"/>
    <n v="0"/>
    <n v="187.49"/>
  </r>
  <r>
    <s v="01/28/2024"/>
    <s v="VIP"/>
    <s v="CAMPLIFE"/>
    <s v="Spotify"/>
    <n v="339.99"/>
    <n v="3"/>
    <s v="Completed"/>
    <x v="27"/>
    <x v="3"/>
    <s v="spotify_promo"/>
    <n v="2752.5"/>
    <n v="48661"/>
    <n v="1101"/>
    <s v="TX"/>
    <n v="2.262592219642013E-2"/>
    <n v="2.5"/>
    <n v="2.7247956403269754E-3"/>
    <n v="1019.97"/>
  </r>
  <r>
    <s v="01/28/2024"/>
    <s v="VIP"/>
    <s v="STUDENT24"/>
    <s v="Instagram"/>
    <n v="319.99"/>
    <n v="1"/>
    <s v="Completed"/>
    <x v="27"/>
    <x v="0"/>
    <s v="instagram_promo"/>
    <n v="1863.6"/>
    <n v="68858"/>
    <n v="1553"/>
    <s v="TX"/>
    <n v="2.2553661157744924E-2"/>
    <n v="1.2"/>
    <n v="6.43915003219575E-4"/>
    <n v="319.99"/>
  </r>
  <r>
    <s v="01/28/2024"/>
    <s v="GA"/>
    <s v="SOUNDCLUB"/>
    <s v="Instagram"/>
    <n v="179.99"/>
    <n v="1"/>
    <s v="Completed"/>
    <x v="27"/>
    <x v="0"/>
    <s v="instagram_promo"/>
    <n v="1863.6"/>
    <n v="68858"/>
    <n v="1553"/>
    <s v="TX"/>
    <n v="2.2553661157744924E-2"/>
    <n v="1.2"/>
    <n v="6.43915003219575E-4"/>
    <n v="179.99"/>
  </r>
  <r>
    <s v="01/28/2024"/>
    <s v="GA"/>
    <s v="EARLYBIRD"/>
    <s v="Blog"/>
    <n v="149.99"/>
    <n v="3"/>
    <s v="Completed"/>
    <x v="27"/>
    <x v="1"/>
    <m/>
    <m/>
    <m/>
    <m/>
    <m/>
    <n v="0"/>
    <n v="0"/>
    <n v="0"/>
    <n v="449.97"/>
  </r>
  <r>
    <s v="01/28/2024"/>
    <s v="VIP"/>
    <s v="EARLYBIRD"/>
    <s v="Spotify"/>
    <n v="299.99"/>
    <n v="1"/>
    <s v="Completed"/>
    <x v="27"/>
    <x v="3"/>
    <s v="spotify_promo"/>
    <n v="2752.5"/>
    <n v="48661"/>
    <n v="1101"/>
    <s v="TX"/>
    <n v="2.262592219642013E-2"/>
    <n v="2.5"/>
    <n v="9.0826521344232513E-4"/>
    <n v="299.99"/>
  </r>
  <r>
    <s v="01/28/2024"/>
    <s v="GA"/>
    <s v="SOUNDCLUB"/>
    <s v="Spotify"/>
    <n v="224.99"/>
    <n v="4"/>
    <s v="Completed"/>
    <x v="27"/>
    <x v="3"/>
    <s v="spotify_promo"/>
    <n v="2752.5"/>
    <n v="48661"/>
    <n v="1101"/>
    <s v="TX"/>
    <n v="2.262592219642013E-2"/>
    <n v="2.5"/>
    <n v="3.6330608537693005E-3"/>
    <n v="899.96"/>
  </r>
  <r>
    <s v="01/28/2024"/>
    <s v="VIP"/>
    <s v="STUDENT24"/>
    <s v="Instagram"/>
    <n v="319.99"/>
    <n v="1"/>
    <s v="Completed"/>
    <x v="27"/>
    <x v="0"/>
    <s v="instagram_promo"/>
    <n v="1863.6"/>
    <n v="68858"/>
    <n v="1553"/>
    <s v="TX"/>
    <n v="2.2553661157744924E-2"/>
    <n v="1.2"/>
    <n v="6.43915003219575E-4"/>
    <n v="319.99"/>
  </r>
  <r>
    <s v="01/28/2024"/>
    <s v="GA"/>
    <s v="CAMPLIFE"/>
    <s v="TikTok"/>
    <n v="169.99"/>
    <n v="4"/>
    <s v="Completed"/>
    <x v="27"/>
    <x v="2"/>
    <m/>
    <m/>
    <m/>
    <m/>
    <m/>
    <n v="0"/>
    <n v="0"/>
    <n v="0"/>
    <n v="679.96"/>
  </r>
  <r>
    <s v="01/28/2024"/>
    <s v="GA"/>
    <s v="EARLYBIRD"/>
    <s v="Spotify"/>
    <n v="149.99"/>
    <n v="2"/>
    <s v="Completed"/>
    <x v="27"/>
    <x v="3"/>
    <s v="spotify_promo"/>
    <n v="2752.5"/>
    <n v="48661"/>
    <n v="1101"/>
    <s v="TX"/>
    <n v="2.262592219642013E-2"/>
    <n v="2.5"/>
    <n v="1.8165304268846503E-3"/>
    <n v="299.98"/>
  </r>
  <r>
    <s v="01/28/2024"/>
    <s v="GA"/>
    <s v="VIBES24"/>
    <s v="Spotify"/>
    <n v="169.99"/>
    <n v="1"/>
    <s v="Completed"/>
    <x v="27"/>
    <x v="3"/>
    <s v="spotify_promo"/>
    <n v="2752.5"/>
    <n v="48661"/>
    <n v="1101"/>
    <s v="TX"/>
    <n v="2.262592219642013E-2"/>
    <n v="2.5"/>
    <n v="9.0826521344232513E-4"/>
    <n v="169.99"/>
  </r>
  <r>
    <s v="01/28/2024"/>
    <s v="GA"/>
    <s v="EARLYBIRD"/>
    <s v="Instagram"/>
    <n v="187.49"/>
    <n v="4"/>
    <s v="Completed"/>
    <x v="27"/>
    <x v="0"/>
    <s v="instagram_promo"/>
    <n v="1863.6"/>
    <n v="68858"/>
    <n v="1553"/>
    <s v="TX"/>
    <n v="2.2553661157744924E-2"/>
    <n v="1.2"/>
    <n v="2.5756600128783E-3"/>
    <n v="749.96"/>
  </r>
  <r>
    <s v="01/28/2024"/>
    <m/>
    <s v="EARLYBIRD"/>
    <s v="TikTok"/>
    <n v="149.99"/>
    <n v="1"/>
    <s v="Completed"/>
    <x v="27"/>
    <x v="2"/>
    <m/>
    <m/>
    <m/>
    <m/>
    <m/>
    <n v="0"/>
    <n v="0"/>
    <n v="0"/>
    <n v="149.99"/>
  </r>
  <r>
    <s v="01/28/2024"/>
    <s v="GA"/>
    <s v="EARLYBIRD"/>
    <s v="Spotify"/>
    <n v="149.99"/>
    <n v="2"/>
    <s v="Completed"/>
    <x v="27"/>
    <x v="3"/>
    <s v="spotify_promo"/>
    <n v="2752.5"/>
    <n v="48661"/>
    <n v="1101"/>
    <s v="TX"/>
    <n v="2.262592219642013E-2"/>
    <n v="2.5"/>
    <n v="1.8165304268846503E-3"/>
    <n v="299.98"/>
  </r>
  <r>
    <s v="01/28/2024"/>
    <s v="GA"/>
    <m/>
    <s v="Instagram"/>
    <n v="199.99"/>
    <n v="1"/>
    <s v="Completed"/>
    <x v="27"/>
    <x v="0"/>
    <s v="instagram_promo"/>
    <n v="1863.6"/>
    <n v="68858"/>
    <n v="1553"/>
    <s v="TX"/>
    <n v="2.2553661157744924E-2"/>
    <n v="1.2"/>
    <n v="6.43915003219575E-4"/>
    <n v="199.99"/>
  </r>
  <r>
    <s v="01/28/2024"/>
    <s v="GA"/>
    <s v="STUDENT24"/>
    <s v="TikTok"/>
    <n v="159.99"/>
    <n v="2"/>
    <s v="Completed"/>
    <x v="27"/>
    <x v="2"/>
    <m/>
    <m/>
    <m/>
    <m/>
    <m/>
    <n v="0"/>
    <n v="0"/>
    <n v="0"/>
    <n v="319.98"/>
  </r>
  <r>
    <s v="01/28/2024"/>
    <s v="GA"/>
    <s v="VIBES24"/>
    <s v="TikTok"/>
    <n v="169.99"/>
    <n v="1"/>
    <s v="Completed"/>
    <x v="27"/>
    <x v="2"/>
    <m/>
    <m/>
    <m/>
    <m/>
    <m/>
    <n v="0"/>
    <n v="0"/>
    <n v="0"/>
    <n v="169.99"/>
  </r>
  <r>
    <s v="01/28/2024"/>
    <s v="GA"/>
    <s v="CAMPLIFE"/>
    <s v="TikTok"/>
    <n v="169.99"/>
    <n v="2"/>
    <s v="Completed"/>
    <x v="27"/>
    <x v="2"/>
    <m/>
    <m/>
    <m/>
    <m/>
    <m/>
    <n v="0"/>
    <n v="0"/>
    <n v="0"/>
    <n v="339.98"/>
  </r>
  <r>
    <s v="01/28/2024"/>
    <s v="GA"/>
    <s v="EARLYBIRD"/>
    <s v="TikTok"/>
    <n v="149.99"/>
    <n v="2"/>
    <s v="Completed"/>
    <x v="27"/>
    <x v="2"/>
    <m/>
    <m/>
    <m/>
    <m/>
    <m/>
    <n v="0"/>
    <n v="0"/>
    <n v="0"/>
    <n v="299.98"/>
  </r>
  <r>
    <s v="01/28/2024"/>
    <s v="GA"/>
    <s v="SOUNDCLUB"/>
    <s v="Instagram"/>
    <n v="179.99"/>
    <n v="1"/>
    <s v="Completed"/>
    <x v="27"/>
    <x v="0"/>
    <s v="instagram_promo"/>
    <n v="1863.6"/>
    <n v="68858"/>
    <n v="1553"/>
    <s v="TX"/>
    <n v="2.2553661157744924E-2"/>
    <n v="1.2"/>
    <n v="6.43915003219575E-4"/>
    <n v="179.99"/>
  </r>
  <r>
    <s v="01/28/2024"/>
    <m/>
    <s v="SOUNDCLUB"/>
    <s v="TikTok"/>
    <n v="179.99"/>
    <n v="1"/>
    <s v="Completed"/>
    <x v="27"/>
    <x v="2"/>
    <m/>
    <m/>
    <m/>
    <m/>
    <m/>
    <n v="0"/>
    <n v="0"/>
    <n v="0"/>
    <n v="179.99"/>
  </r>
  <r>
    <s v="01/28/2024"/>
    <s v="GA"/>
    <s v="EARLYBIRD"/>
    <s v="Spotify"/>
    <n v="149.99"/>
    <n v="1"/>
    <s v="Completed"/>
    <x v="27"/>
    <x v="3"/>
    <s v="spotify_promo"/>
    <n v="2752.5"/>
    <n v="48661"/>
    <n v="1101"/>
    <s v="TX"/>
    <n v="2.262592219642013E-2"/>
    <n v="2.5"/>
    <n v="9.0826521344232513E-4"/>
    <n v="149.99"/>
  </r>
  <r>
    <s v="01/28/2024"/>
    <s v="GA"/>
    <s v="STUDENT24"/>
    <s v="Spotify"/>
    <n v="159.99"/>
    <n v="1"/>
    <s v="Completed"/>
    <x v="27"/>
    <x v="3"/>
    <s v="spotify_promo"/>
    <n v="2752.5"/>
    <n v="48661"/>
    <n v="1101"/>
    <s v="TX"/>
    <n v="2.262592219642013E-2"/>
    <n v="2.5"/>
    <n v="9.0826521344232513E-4"/>
    <n v="159.99"/>
  </r>
  <r>
    <s v="01/28/2024"/>
    <s v="GA"/>
    <s v="STUDENT24"/>
    <s v="Instagram"/>
    <n v="159.99"/>
    <n v="1"/>
    <s v="Completed"/>
    <x v="27"/>
    <x v="0"/>
    <s v="instagram_promo"/>
    <n v="1863.6"/>
    <n v="68858"/>
    <n v="1553"/>
    <s v="TX"/>
    <n v="2.2553661157744924E-2"/>
    <n v="1.2"/>
    <n v="6.43915003219575E-4"/>
    <n v="159.99"/>
  </r>
  <r>
    <s v="01/28/2024"/>
    <s v="GA"/>
    <s v="none"/>
    <s v="TikTok"/>
    <n v="199.99"/>
    <n v="2"/>
    <s v="Completed"/>
    <x v="27"/>
    <x v="2"/>
    <m/>
    <m/>
    <m/>
    <m/>
    <m/>
    <n v="0"/>
    <n v="0"/>
    <n v="0"/>
    <n v="399.98"/>
  </r>
  <r>
    <s v="01/28/2024"/>
    <s v="GA"/>
    <s v="STUDENT24"/>
    <s v="TikTok"/>
    <n v="199.99"/>
    <n v="2"/>
    <s v="Completed"/>
    <x v="27"/>
    <x v="2"/>
    <m/>
    <m/>
    <m/>
    <m/>
    <m/>
    <n v="0"/>
    <n v="0"/>
    <n v="0"/>
    <n v="399.98"/>
  </r>
  <r>
    <s v="01/28/2024"/>
    <s v="GA"/>
    <s v="SOUNDCLUB"/>
    <s v="Spotify"/>
    <n v="179.99"/>
    <n v="1"/>
    <s v="Completed"/>
    <x v="27"/>
    <x v="3"/>
    <s v="spotify_promo"/>
    <n v="2752.5"/>
    <n v="48661"/>
    <n v="1101"/>
    <s v="TX"/>
    <n v="2.262592219642013E-2"/>
    <n v="2.5"/>
    <n v="9.0826521344232513E-4"/>
    <n v="179.99"/>
  </r>
  <r>
    <s v="01/28/2024"/>
    <s v="GA"/>
    <s v="SOUNDCLUB"/>
    <s v="Blog"/>
    <n v="224.99"/>
    <n v="2"/>
    <s v="Completed"/>
    <x v="27"/>
    <x v="1"/>
    <m/>
    <m/>
    <m/>
    <m/>
    <m/>
    <n v="0"/>
    <n v="0"/>
    <n v="0"/>
    <n v="449.98"/>
  </r>
  <r>
    <s v="01/28/2024"/>
    <s v="GA"/>
    <s v="SOUNDCLUB"/>
    <s v="TikTok"/>
    <n v="224.99"/>
    <n v="4"/>
    <s v="Completed"/>
    <x v="27"/>
    <x v="2"/>
    <m/>
    <m/>
    <m/>
    <m/>
    <m/>
    <n v="0"/>
    <n v="0"/>
    <n v="0"/>
    <n v="899.96"/>
  </r>
  <r>
    <s v="01/28/2024"/>
    <s v="GA"/>
    <s v="EARLYBIRD"/>
    <s v="Instagram"/>
    <n v="187.49"/>
    <n v="1"/>
    <s v="Completed"/>
    <x v="27"/>
    <x v="0"/>
    <s v="instagram_promo"/>
    <n v="1863.6"/>
    <n v="68858"/>
    <n v="1553"/>
    <s v="TX"/>
    <n v="2.2553661157744924E-2"/>
    <n v="1.2"/>
    <n v="6.43915003219575E-4"/>
    <n v="187.49"/>
  </r>
  <r>
    <s v="01/28/2024"/>
    <s v="GA"/>
    <s v="none"/>
    <s v="Blog"/>
    <n v="199.99"/>
    <n v="1"/>
    <s v="Completed"/>
    <x v="27"/>
    <x v="1"/>
    <m/>
    <m/>
    <m/>
    <m/>
    <m/>
    <n v="0"/>
    <n v="0"/>
    <n v="0"/>
    <n v="199.99"/>
  </r>
  <r>
    <s v="01/28/2024"/>
    <s v="GA"/>
    <s v="EARLYBIRD"/>
    <s v="TikTok"/>
    <n v="187.49"/>
    <n v="2"/>
    <s v="Completed"/>
    <x v="27"/>
    <x v="2"/>
    <m/>
    <m/>
    <m/>
    <m/>
    <m/>
    <n v="0"/>
    <n v="0"/>
    <n v="0"/>
    <n v="374.98"/>
  </r>
  <r>
    <s v="01/28/2024"/>
    <s v="VIP"/>
    <s v="SOUNDCLUB"/>
    <s v="Spotify"/>
    <n v="359.99"/>
    <n v="2"/>
    <s v="Completed"/>
    <x v="27"/>
    <x v="3"/>
    <s v="spotify_promo"/>
    <n v="2752.5"/>
    <n v="48661"/>
    <n v="1101"/>
    <s v="TX"/>
    <n v="2.262592219642013E-2"/>
    <n v="2.5"/>
    <n v="1.8165304268846503E-3"/>
    <n v="719.98"/>
  </r>
  <r>
    <s v="01/28/2024"/>
    <s v="VIP"/>
    <s v="VIBES24"/>
    <s v="Spotify"/>
    <n v="339.99"/>
    <n v="1"/>
    <s v="Completed"/>
    <x v="27"/>
    <x v="3"/>
    <s v="spotify_promo"/>
    <n v="2752.5"/>
    <n v="48661"/>
    <n v="1101"/>
    <s v="TX"/>
    <n v="2.262592219642013E-2"/>
    <n v="2.5"/>
    <n v="9.0826521344232513E-4"/>
    <n v="339.99"/>
  </r>
  <r>
    <s v="01/28/2024"/>
    <s v="GA"/>
    <s v="SOUNDCLUB"/>
    <s v="Blog"/>
    <n v="224.99"/>
    <n v="3"/>
    <s v="Completed"/>
    <x v="27"/>
    <x v="1"/>
    <m/>
    <m/>
    <m/>
    <m/>
    <m/>
    <n v="0"/>
    <n v="0"/>
    <n v="0"/>
    <n v="674.97"/>
  </r>
  <r>
    <s v="01/28/2024"/>
    <s v="GA"/>
    <s v="STUDENT24"/>
    <s v="Instagram"/>
    <n v="199.99"/>
    <n v="1"/>
    <s v="Completed"/>
    <x v="27"/>
    <x v="0"/>
    <s v="instagram_promo"/>
    <n v="1863.6"/>
    <n v="68858"/>
    <n v="1553"/>
    <s v="TX"/>
    <n v="2.2553661157744924E-2"/>
    <n v="1.2"/>
    <n v="6.43915003219575E-4"/>
    <n v="199.99"/>
  </r>
  <r>
    <s v="01/28/2024"/>
    <s v="GA"/>
    <s v="none"/>
    <s v="Blog"/>
    <n v="199.99"/>
    <n v="1"/>
    <s v="Completed"/>
    <x v="27"/>
    <x v="1"/>
    <m/>
    <m/>
    <m/>
    <m/>
    <m/>
    <n v="0"/>
    <n v="0"/>
    <n v="0"/>
    <n v="199.99"/>
  </r>
  <r>
    <s v="01/28/2024"/>
    <s v="GA"/>
    <s v="EARLYBIRD"/>
    <s v="Blog"/>
    <n v="149.99"/>
    <n v="2"/>
    <s v="Completed"/>
    <x v="27"/>
    <x v="1"/>
    <m/>
    <m/>
    <m/>
    <m/>
    <m/>
    <n v="0"/>
    <n v="0"/>
    <n v="0"/>
    <n v="299.98"/>
  </r>
  <r>
    <s v="01/28/2024"/>
    <s v="GA"/>
    <s v="VIBES24"/>
    <s v="TikTok"/>
    <n v="169.99"/>
    <n v="1"/>
    <s v="Completed"/>
    <x v="27"/>
    <x v="2"/>
    <m/>
    <m/>
    <m/>
    <m/>
    <m/>
    <n v="0"/>
    <n v="0"/>
    <n v="0"/>
    <n v="169.99"/>
  </r>
  <r>
    <s v="01/28/2024"/>
    <s v="GA"/>
    <s v="EARLYBIRD"/>
    <s v="Instagram"/>
    <n v="149.99"/>
    <n v="2"/>
    <s v="Completed"/>
    <x v="27"/>
    <x v="0"/>
    <s v="instagram_promo"/>
    <n v="1863.6"/>
    <n v="68858"/>
    <n v="1553"/>
    <s v="TX"/>
    <n v="2.2553661157744924E-2"/>
    <n v="1.2"/>
    <n v="1.28783000643915E-3"/>
    <n v="299.98"/>
  </r>
  <r>
    <s v="01/28/2024"/>
    <s v="GA"/>
    <s v="VIBES24"/>
    <s v="Instagram"/>
    <n v="169.99"/>
    <n v="1"/>
    <s v="Completed"/>
    <x v="27"/>
    <x v="0"/>
    <s v="instagram_promo"/>
    <n v="1863.6"/>
    <n v="68858"/>
    <n v="1553"/>
    <s v="TX"/>
    <n v="2.2553661157744924E-2"/>
    <n v="1.2"/>
    <n v="6.43915003219575E-4"/>
    <n v="169.99"/>
  </r>
  <r>
    <s v="01/28/2024"/>
    <s v="GA"/>
    <s v="EARLYBIRD"/>
    <s v="TikTok"/>
    <n v="187.49"/>
    <n v="2"/>
    <s v="Completed"/>
    <x v="27"/>
    <x v="2"/>
    <m/>
    <m/>
    <m/>
    <m/>
    <m/>
    <n v="0"/>
    <n v="0"/>
    <n v="0"/>
    <n v="374.98"/>
  </r>
  <r>
    <s v="01/28/2024"/>
    <s v="VIP"/>
    <s v="EARLYBIRD"/>
    <s v="TikTok"/>
    <n v="299.99"/>
    <n v="2"/>
    <s v="Completed"/>
    <x v="27"/>
    <x v="2"/>
    <m/>
    <m/>
    <m/>
    <m/>
    <m/>
    <n v="0"/>
    <n v="0"/>
    <n v="0"/>
    <n v="599.98"/>
  </r>
  <r>
    <s v="01/28/2024"/>
    <m/>
    <s v="EARLYBIRD"/>
    <s v="Spotify"/>
    <n v="149.99"/>
    <n v="1"/>
    <s v="Completed"/>
    <x v="27"/>
    <x v="3"/>
    <s v="spotify_promo"/>
    <n v="2752.5"/>
    <n v="48661"/>
    <n v="1101"/>
    <s v="TX"/>
    <n v="2.262592219642013E-2"/>
    <n v="2.5"/>
    <n v="9.0826521344232513E-4"/>
    <n v="149.99"/>
  </r>
  <r>
    <s v="01/28/2024"/>
    <s v="GA"/>
    <s v="CAMPLIFE"/>
    <s v="TikTok"/>
    <n v="169.99"/>
    <n v="1"/>
    <s v="Completed"/>
    <x v="27"/>
    <x v="2"/>
    <m/>
    <m/>
    <m/>
    <m/>
    <m/>
    <n v="0"/>
    <n v="0"/>
    <n v="0"/>
    <n v="169.99"/>
  </r>
  <r>
    <s v="01/28/2024"/>
    <s v="GA"/>
    <s v="EARLYBIRD"/>
    <s v="TikTok"/>
    <n v="149.99"/>
    <n v="1"/>
    <s v="Completed"/>
    <x v="27"/>
    <x v="2"/>
    <m/>
    <m/>
    <m/>
    <m/>
    <m/>
    <n v="0"/>
    <n v="0"/>
    <n v="0"/>
    <n v="149.99"/>
  </r>
  <r>
    <s v="01/28/2024"/>
    <s v="GA"/>
    <s v="EARLYBIRD"/>
    <s v="Spotify"/>
    <n v="187.49"/>
    <n v="3"/>
    <s v="Completed"/>
    <x v="27"/>
    <x v="3"/>
    <s v="spotify_promo"/>
    <n v="2752.5"/>
    <n v="48661"/>
    <n v="1101"/>
    <s v="TX"/>
    <n v="2.262592219642013E-2"/>
    <n v="2.5"/>
    <n v="2.7247956403269754E-3"/>
    <n v="562.47"/>
  </r>
  <r>
    <s v="01/28/2024"/>
    <s v="GA"/>
    <s v="CAMPLIFE"/>
    <s v="Instagram"/>
    <n v="169.99"/>
    <n v="1"/>
    <s v="Completed"/>
    <x v="27"/>
    <x v="0"/>
    <s v="instagram_promo"/>
    <n v="1863.6"/>
    <n v="68858"/>
    <n v="1553"/>
    <s v="TX"/>
    <n v="2.2553661157744924E-2"/>
    <n v="1.2"/>
    <n v="6.43915003219575E-4"/>
    <n v="169.99"/>
  </r>
  <r>
    <s v="01/28/2024"/>
    <s v="GA"/>
    <s v="VIBES24"/>
    <s v="Spotify"/>
    <n v="212.49"/>
    <n v="2"/>
    <s v="Completed"/>
    <x v="27"/>
    <x v="3"/>
    <s v="spotify_promo"/>
    <n v="2752.5"/>
    <n v="48661"/>
    <n v="1101"/>
    <s v="TX"/>
    <n v="2.262592219642013E-2"/>
    <n v="2.5"/>
    <n v="1.8165304268846503E-3"/>
    <n v="424.98"/>
  </r>
  <r>
    <s v="01/28/2024"/>
    <s v="GA"/>
    <s v="VIBES24"/>
    <s v="Instagram"/>
    <n v="169.99"/>
    <n v="1"/>
    <s v="Completed"/>
    <x v="27"/>
    <x v="0"/>
    <s v="instagram_promo"/>
    <n v="1863.6"/>
    <n v="68858"/>
    <n v="1553"/>
    <s v="TX"/>
    <n v="2.2553661157744924E-2"/>
    <n v="1.2"/>
    <n v="6.43915003219575E-4"/>
    <n v="169.99"/>
  </r>
  <r>
    <s v="01/28/2024"/>
    <s v="GA"/>
    <m/>
    <s v="Instagram"/>
    <n v="199.99"/>
    <n v="1"/>
    <s v="Completed"/>
    <x v="27"/>
    <x v="0"/>
    <s v="instagram_promo"/>
    <n v="1863.6"/>
    <n v="68858"/>
    <n v="1553"/>
    <s v="TX"/>
    <n v="2.2553661157744924E-2"/>
    <n v="1.2"/>
    <n v="6.43915003219575E-4"/>
    <n v="199.99"/>
  </r>
  <r>
    <s v="01/28/2024"/>
    <s v="VIP"/>
    <s v="SOUNDCLUB"/>
    <s v="Instagram"/>
    <n v="359.99"/>
    <n v="3"/>
    <s v="Completed"/>
    <x v="27"/>
    <x v="0"/>
    <s v="instagram_promo"/>
    <n v="1863.6"/>
    <n v="68858"/>
    <n v="1553"/>
    <s v="TX"/>
    <n v="2.2553661157744924E-2"/>
    <n v="1.2"/>
    <n v="1.9317450096587251E-3"/>
    <n v="1079.97"/>
  </r>
  <r>
    <s v="01/28/2024"/>
    <s v="GA"/>
    <m/>
    <s v="Instagram"/>
    <n v="199.99"/>
    <n v="2"/>
    <s v="Completed"/>
    <x v="27"/>
    <x v="0"/>
    <s v="instagram_promo"/>
    <n v="1863.6"/>
    <n v="68858"/>
    <n v="1553"/>
    <s v="TX"/>
    <n v="2.2553661157744924E-2"/>
    <n v="1.2"/>
    <n v="1.28783000643915E-3"/>
    <n v="399.98"/>
  </r>
  <r>
    <s v="01/28/2024"/>
    <s v="VIP"/>
    <s v="VIBES24"/>
    <s v="Instagram"/>
    <n v="339.99"/>
    <n v="2"/>
    <s v="Completed"/>
    <x v="27"/>
    <x v="0"/>
    <s v="instagram_promo"/>
    <n v="1863.6"/>
    <n v="68858"/>
    <n v="1553"/>
    <s v="TX"/>
    <n v="2.2553661157744924E-2"/>
    <n v="1.2"/>
    <n v="1.28783000643915E-3"/>
    <n v="679.98"/>
  </r>
  <r>
    <s v="01/28/2024"/>
    <s v="GA"/>
    <s v="EARLYBIRD"/>
    <s v="Instagram"/>
    <n v="149.99"/>
    <n v="1"/>
    <s v="Completed"/>
    <x v="27"/>
    <x v="0"/>
    <s v="instagram_promo"/>
    <n v="1863.6"/>
    <n v="68858"/>
    <n v="1553"/>
    <s v="TX"/>
    <n v="2.2553661157744924E-2"/>
    <n v="1.2"/>
    <n v="6.43915003219575E-4"/>
    <n v="149.99"/>
  </r>
  <r>
    <s v="01/28/2024"/>
    <s v="GA"/>
    <s v="STUDENT24"/>
    <s v="Spotify"/>
    <n v="159.99"/>
    <n v="2"/>
    <s v="Completed"/>
    <x v="27"/>
    <x v="3"/>
    <s v="spotify_promo"/>
    <n v="2752.5"/>
    <n v="48661"/>
    <n v="1101"/>
    <s v="TX"/>
    <n v="2.262592219642013E-2"/>
    <n v="2.5"/>
    <n v="1.8165304268846503E-3"/>
    <n v="319.98"/>
  </r>
  <r>
    <s v="01/28/2024"/>
    <s v="VIP"/>
    <s v="none"/>
    <s v="Instagram"/>
    <n v="399.99"/>
    <n v="1"/>
    <s v="Completed"/>
    <x v="27"/>
    <x v="0"/>
    <s v="instagram_promo"/>
    <n v="1863.6"/>
    <n v="68858"/>
    <n v="1553"/>
    <s v="TX"/>
    <n v="2.2553661157744924E-2"/>
    <n v="1.2"/>
    <n v="6.43915003219575E-4"/>
    <n v="399.99"/>
  </r>
  <r>
    <s v="01/28/2024"/>
    <s v="GA"/>
    <s v="EARLYBIRD"/>
    <s v="TikTok"/>
    <n v="149.99"/>
    <n v="1"/>
    <s v="Completed"/>
    <x v="27"/>
    <x v="2"/>
    <m/>
    <m/>
    <m/>
    <m/>
    <m/>
    <n v="0"/>
    <n v="0"/>
    <n v="0"/>
    <n v="149.99"/>
  </r>
  <r>
    <s v="01/28/2024"/>
    <s v="VIP"/>
    <m/>
    <s v="TikTok"/>
    <n v="399.99"/>
    <n v="3"/>
    <s v="Completed"/>
    <x v="27"/>
    <x v="2"/>
    <m/>
    <m/>
    <m/>
    <m/>
    <m/>
    <n v="0"/>
    <n v="0"/>
    <n v="0"/>
    <n v="1199.97"/>
  </r>
  <r>
    <s v="01/28/2024"/>
    <s v="GA"/>
    <s v="VIBES24"/>
    <s v="Spotify"/>
    <n v="169.99"/>
    <n v="2"/>
    <s v="Completed"/>
    <x v="27"/>
    <x v="3"/>
    <s v="spotify_promo"/>
    <n v="2752.5"/>
    <n v="48661"/>
    <n v="1101"/>
    <s v="TX"/>
    <n v="2.262592219642013E-2"/>
    <n v="2.5"/>
    <n v="1.8165304268846503E-3"/>
    <n v="339.98"/>
  </r>
  <r>
    <s v="01/28/2024"/>
    <s v="GA"/>
    <s v="CAMPLIFE"/>
    <s v="Instagram"/>
    <n v="169.99"/>
    <n v="1"/>
    <s v="Completed"/>
    <x v="27"/>
    <x v="0"/>
    <s v="instagram_promo"/>
    <n v="1863.6"/>
    <n v="68858"/>
    <n v="1553"/>
    <s v="TX"/>
    <n v="2.2553661157744924E-2"/>
    <n v="1.2"/>
    <n v="6.43915003219575E-4"/>
    <n v="169.99"/>
  </r>
  <r>
    <s v="01/28/2024"/>
    <s v="GA"/>
    <s v="CAMPLIFE"/>
    <s v="Blog"/>
    <n v="169.99"/>
    <n v="1"/>
    <s v="Completed"/>
    <x v="27"/>
    <x v="1"/>
    <m/>
    <m/>
    <m/>
    <m/>
    <m/>
    <n v="0"/>
    <n v="0"/>
    <n v="0"/>
    <n v="169.99"/>
  </r>
  <r>
    <s v="01/28/2024"/>
    <s v="GA"/>
    <s v="EARLYBIRD"/>
    <s v="Blog"/>
    <n v="187.49"/>
    <n v="1"/>
    <s v="Completed"/>
    <x v="27"/>
    <x v="1"/>
    <m/>
    <m/>
    <m/>
    <m/>
    <m/>
    <n v="0"/>
    <n v="0"/>
    <n v="0"/>
    <n v="187.49"/>
  </r>
  <r>
    <s v="01/28/2024"/>
    <s v="GA"/>
    <s v="EARLYBIRD"/>
    <s v="Instagram"/>
    <n v="187.49"/>
    <n v="1"/>
    <s v="Completed"/>
    <x v="27"/>
    <x v="0"/>
    <s v="instagram_promo"/>
    <n v="1863.6"/>
    <n v="68858"/>
    <n v="1553"/>
    <s v="TX"/>
    <n v="2.2553661157744924E-2"/>
    <n v="1.2"/>
    <n v="6.43915003219575E-4"/>
    <n v="187.49"/>
  </r>
  <r>
    <s v="01/28/2024"/>
    <s v="GA"/>
    <s v="SOUNDCLUB"/>
    <s v="Spotify"/>
    <n v="179.99"/>
    <n v="1"/>
    <s v="Completed"/>
    <x v="27"/>
    <x v="3"/>
    <s v="spotify_promo"/>
    <n v="2752.5"/>
    <n v="48661"/>
    <n v="1101"/>
    <s v="TX"/>
    <n v="2.262592219642013E-2"/>
    <n v="2.5"/>
    <n v="9.0826521344232513E-4"/>
    <n v="179.99"/>
  </r>
  <r>
    <s v="01/28/2024"/>
    <s v="GA"/>
    <s v="VIBES24"/>
    <s v="TikTok"/>
    <n v="169.99"/>
    <n v="1"/>
    <s v="Completed"/>
    <x v="27"/>
    <x v="2"/>
    <m/>
    <m/>
    <m/>
    <m/>
    <m/>
    <n v="0"/>
    <n v="0"/>
    <n v="0"/>
    <n v="169.99"/>
  </r>
  <r>
    <s v="01/28/2024"/>
    <s v="GA"/>
    <s v="STUDENT24"/>
    <s v="TikTok"/>
    <n v="199.99"/>
    <n v="1"/>
    <s v="Completed"/>
    <x v="27"/>
    <x v="2"/>
    <m/>
    <m/>
    <m/>
    <m/>
    <m/>
    <n v="0"/>
    <n v="0"/>
    <n v="0"/>
    <n v="199.99"/>
  </r>
  <r>
    <s v="01/28/2024"/>
    <m/>
    <s v="CAMPLIFE"/>
    <s v="Spotify"/>
    <n v="169.99"/>
    <n v="1"/>
    <s v="Completed"/>
    <x v="27"/>
    <x v="3"/>
    <s v="spotify_promo"/>
    <n v="2752.5"/>
    <n v="48661"/>
    <n v="1101"/>
    <s v="TX"/>
    <n v="2.262592219642013E-2"/>
    <n v="2.5"/>
    <n v="9.0826521344232513E-4"/>
    <n v="169.99"/>
  </r>
  <r>
    <s v="01/28/2024"/>
    <s v="GA"/>
    <s v="EARLYBIRD"/>
    <s v="TikTok"/>
    <n v="149.99"/>
    <n v="1"/>
    <s v="Completed"/>
    <x v="27"/>
    <x v="2"/>
    <m/>
    <m/>
    <m/>
    <m/>
    <m/>
    <n v="0"/>
    <n v="0"/>
    <n v="0"/>
    <n v="149.99"/>
  </r>
  <r>
    <s v="01/28/2024"/>
    <s v="GA"/>
    <s v="EARLYBIRD"/>
    <s v="Instagram"/>
    <n v="149.99"/>
    <n v="3"/>
    <s v="Completed"/>
    <x v="27"/>
    <x v="0"/>
    <s v="instagram_promo"/>
    <n v="1863.6"/>
    <n v="68858"/>
    <n v="1553"/>
    <s v="TX"/>
    <n v="2.2553661157744924E-2"/>
    <n v="1.2"/>
    <n v="1.9317450096587251E-3"/>
    <n v="449.97"/>
  </r>
  <r>
    <s v="01/28/2024"/>
    <m/>
    <s v="EARLYBIRD"/>
    <s v="Spotify"/>
    <n v="149.99"/>
    <n v="1"/>
    <s v="Completed"/>
    <x v="27"/>
    <x v="3"/>
    <s v="spotify_promo"/>
    <n v="2752.5"/>
    <n v="48661"/>
    <n v="1101"/>
    <s v="TX"/>
    <n v="2.262592219642013E-2"/>
    <n v="2.5"/>
    <n v="9.0826521344232513E-4"/>
    <n v="149.99"/>
  </r>
  <r>
    <s v="01/28/2024"/>
    <s v="GA"/>
    <s v="SOUNDCLUB"/>
    <s v="Instagram"/>
    <n v="179.99"/>
    <n v="1"/>
    <s v="Completed"/>
    <x v="27"/>
    <x v="0"/>
    <s v="instagram_promo"/>
    <n v="1863.6"/>
    <n v="68858"/>
    <n v="1553"/>
    <s v="TX"/>
    <n v="2.2553661157744924E-2"/>
    <n v="1.2"/>
    <n v="6.43915003219575E-4"/>
    <n v="179.99"/>
  </r>
  <r>
    <s v="01/28/2024"/>
    <s v="GA"/>
    <s v="STUDENT24"/>
    <s v="Spotify"/>
    <n v="159.99"/>
    <n v="1"/>
    <s v="Completed"/>
    <x v="27"/>
    <x v="3"/>
    <s v="spotify_promo"/>
    <n v="2752.5"/>
    <n v="48661"/>
    <n v="1101"/>
    <s v="TX"/>
    <n v="2.262592219642013E-2"/>
    <n v="2.5"/>
    <n v="9.0826521344232513E-4"/>
    <n v="159.99"/>
  </r>
  <r>
    <s v="01/28/2024"/>
    <s v="GA"/>
    <s v="SOUNDCLUB"/>
    <s v="Spotify"/>
    <n v="179.99"/>
    <n v="1"/>
    <s v="Completed"/>
    <x v="27"/>
    <x v="3"/>
    <s v="spotify_promo"/>
    <n v="2752.5"/>
    <n v="48661"/>
    <n v="1101"/>
    <s v="TX"/>
    <n v="2.262592219642013E-2"/>
    <n v="2.5"/>
    <n v="9.0826521344232513E-4"/>
    <n v="179.99"/>
  </r>
  <r>
    <s v="01/28/2024"/>
    <s v="GA"/>
    <s v="CAMPLIFE"/>
    <s v="Blog"/>
    <n v="169.99"/>
    <n v="1"/>
    <s v="Completed"/>
    <x v="27"/>
    <x v="1"/>
    <m/>
    <m/>
    <m/>
    <m/>
    <m/>
    <n v="0"/>
    <n v="0"/>
    <n v="0"/>
    <n v="169.99"/>
  </r>
  <r>
    <s v="01/28/2024"/>
    <s v="GA"/>
    <s v="CAMPLIFE"/>
    <s v="Instagram"/>
    <n v="212.49"/>
    <n v="1"/>
    <s v="Completed"/>
    <x v="27"/>
    <x v="0"/>
    <s v="instagram_promo"/>
    <n v="1863.6"/>
    <n v="68858"/>
    <n v="1553"/>
    <s v="TX"/>
    <n v="2.2553661157744924E-2"/>
    <n v="1.2"/>
    <n v="6.43915003219575E-4"/>
    <n v="212.49"/>
  </r>
  <r>
    <s v="01/28/2024"/>
    <s v="GA"/>
    <s v="EARLYBIRD"/>
    <s v="Instagram"/>
    <n v="149.99"/>
    <n v="1"/>
    <s v="Completed"/>
    <x v="27"/>
    <x v="0"/>
    <s v="instagram_promo"/>
    <n v="1863.6"/>
    <n v="68858"/>
    <n v="1553"/>
    <s v="TX"/>
    <n v="2.2553661157744924E-2"/>
    <n v="1.2"/>
    <n v="6.43915003219575E-4"/>
    <n v="149.99"/>
  </r>
  <r>
    <s v="01/28/2024"/>
    <m/>
    <s v="EARLYBIRD"/>
    <s v="Instagram"/>
    <n v="149.99"/>
    <n v="1"/>
    <s v="Completed"/>
    <x v="27"/>
    <x v="0"/>
    <s v="instagram_promo"/>
    <n v="1863.6"/>
    <n v="68858"/>
    <n v="1553"/>
    <s v="TX"/>
    <n v="2.2553661157744924E-2"/>
    <n v="1.2"/>
    <n v="6.43915003219575E-4"/>
    <n v="149.99"/>
  </r>
  <r>
    <s v="01/28/2024"/>
    <s v="GA"/>
    <m/>
    <s v="TikTok"/>
    <n v="199.99"/>
    <n v="2"/>
    <s v="Completed"/>
    <x v="27"/>
    <x v="2"/>
    <m/>
    <m/>
    <m/>
    <m/>
    <m/>
    <n v="0"/>
    <n v="0"/>
    <n v="0"/>
    <n v="399.98"/>
  </r>
  <r>
    <s v="01/28/2024"/>
    <s v="GA"/>
    <s v="STUDENT24"/>
    <s v="TikTok"/>
    <n v="159.99"/>
    <n v="1"/>
    <s v="Completed"/>
    <x v="27"/>
    <x v="2"/>
    <m/>
    <m/>
    <m/>
    <m/>
    <m/>
    <n v="0"/>
    <n v="0"/>
    <n v="0"/>
    <n v="159.99"/>
  </r>
  <r>
    <s v="01/28/2024"/>
    <s v="VIP"/>
    <s v="STUDENT24"/>
    <s v="Instagram"/>
    <n v="319.99"/>
    <n v="2"/>
    <s v="Completed"/>
    <x v="27"/>
    <x v="0"/>
    <s v="instagram_promo"/>
    <n v="1863.6"/>
    <n v="68858"/>
    <n v="1553"/>
    <s v="TX"/>
    <n v="2.2553661157744924E-2"/>
    <n v="1.2"/>
    <n v="1.28783000643915E-3"/>
    <n v="639.98"/>
  </r>
  <r>
    <s v="01/28/2024"/>
    <s v="VIP"/>
    <s v="EARLYBIRD"/>
    <s v="Blog"/>
    <n v="299.99"/>
    <n v="1"/>
    <s v="Completed"/>
    <x v="27"/>
    <x v="1"/>
    <m/>
    <m/>
    <m/>
    <m/>
    <m/>
    <n v="0"/>
    <n v="0"/>
    <n v="0"/>
    <n v="299.99"/>
  </r>
  <r>
    <s v="01/28/2024"/>
    <s v="GA"/>
    <s v="SOUNDCLUB"/>
    <s v="Spotify"/>
    <n v="179.99"/>
    <n v="2"/>
    <s v="Completed"/>
    <x v="27"/>
    <x v="3"/>
    <s v="spotify_promo"/>
    <n v="2752.5"/>
    <n v="48661"/>
    <n v="1101"/>
    <s v="TX"/>
    <n v="2.262592219642013E-2"/>
    <n v="2.5"/>
    <n v="1.8165304268846503E-3"/>
    <n v="359.98"/>
  </r>
  <r>
    <s v="01/28/2024"/>
    <s v="GA"/>
    <s v="SOUNDCLUB"/>
    <s v="Instagram"/>
    <n v="179.99"/>
    <n v="1"/>
    <s v="Completed"/>
    <x v="27"/>
    <x v="0"/>
    <s v="instagram_promo"/>
    <n v="1863.6"/>
    <n v="68858"/>
    <n v="1553"/>
    <s v="TX"/>
    <n v="2.2553661157744924E-2"/>
    <n v="1.2"/>
    <n v="6.43915003219575E-4"/>
    <n v="179.99"/>
  </r>
  <r>
    <s v="01/28/2024"/>
    <s v="GA"/>
    <m/>
    <s v="Spotify"/>
    <n v="199.99"/>
    <n v="1"/>
    <s v="Completed"/>
    <x v="27"/>
    <x v="3"/>
    <s v="spotify_promo"/>
    <n v="2752.5"/>
    <n v="48661"/>
    <n v="1101"/>
    <s v="TX"/>
    <n v="2.262592219642013E-2"/>
    <n v="2.5"/>
    <n v="9.0826521344232513E-4"/>
    <n v="199.99"/>
  </r>
  <r>
    <s v="01/28/2024"/>
    <s v="GA"/>
    <s v="STUDENT24"/>
    <s v="Instagram"/>
    <n v="199.99"/>
    <n v="1"/>
    <s v="Completed"/>
    <x v="27"/>
    <x v="0"/>
    <s v="instagram_promo"/>
    <n v="1863.6"/>
    <n v="68858"/>
    <n v="1553"/>
    <s v="TX"/>
    <n v="2.2553661157744924E-2"/>
    <n v="1.2"/>
    <n v="6.43915003219575E-4"/>
    <n v="199.99"/>
  </r>
  <r>
    <s v="01/28/2024"/>
    <s v="GA"/>
    <s v="STUDENT24"/>
    <s v="Spotify"/>
    <n v="159.99"/>
    <n v="1"/>
    <s v="Completed"/>
    <x v="27"/>
    <x v="3"/>
    <s v="spotify_promo"/>
    <n v="2752.5"/>
    <n v="48661"/>
    <n v="1101"/>
    <s v="TX"/>
    <n v="2.262592219642013E-2"/>
    <n v="2.5"/>
    <n v="9.0826521344232513E-4"/>
    <n v="159.99"/>
  </r>
  <r>
    <s v="01/28/2024"/>
    <s v="GA"/>
    <s v="VIBES24"/>
    <s v="Blog"/>
    <n v="212.49"/>
    <n v="2"/>
    <s v="Completed"/>
    <x v="27"/>
    <x v="1"/>
    <m/>
    <m/>
    <m/>
    <m/>
    <m/>
    <n v="0"/>
    <n v="0"/>
    <n v="0"/>
    <n v="424.98"/>
  </r>
  <r>
    <s v="01/28/2024"/>
    <s v="GA"/>
    <s v="STUDENT24"/>
    <s v="Instagram"/>
    <n v="199.99"/>
    <n v="1"/>
    <s v="Completed"/>
    <x v="27"/>
    <x v="0"/>
    <s v="instagram_promo"/>
    <n v="1863.6"/>
    <n v="68858"/>
    <n v="1553"/>
    <s v="TX"/>
    <n v="2.2553661157744924E-2"/>
    <n v="1.2"/>
    <n v="6.43915003219575E-4"/>
    <n v="199.99"/>
  </r>
  <r>
    <s v="01/28/2024"/>
    <s v="GA"/>
    <s v="STUDENT24"/>
    <s v="Instagram"/>
    <n v="159.99"/>
    <n v="2"/>
    <s v="Completed"/>
    <x v="27"/>
    <x v="0"/>
    <s v="instagram_promo"/>
    <n v="1863.6"/>
    <n v="68858"/>
    <n v="1553"/>
    <s v="TX"/>
    <n v="2.2553661157744924E-2"/>
    <n v="1.2"/>
    <n v="1.28783000643915E-3"/>
    <n v="319.98"/>
  </r>
  <r>
    <s v="01/28/2024"/>
    <s v="GA"/>
    <s v="VIBES24"/>
    <s v="TikTok"/>
    <n v="169.99"/>
    <n v="2"/>
    <s v="Completed"/>
    <x v="27"/>
    <x v="2"/>
    <m/>
    <m/>
    <m/>
    <m/>
    <m/>
    <n v="0"/>
    <n v="0"/>
    <n v="0"/>
    <n v="339.98"/>
  </r>
  <r>
    <s v="01/28/2024"/>
    <s v="GA"/>
    <m/>
    <s v="Spotify"/>
    <n v="199.99"/>
    <n v="2"/>
    <s v="Completed"/>
    <x v="27"/>
    <x v="3"/>
    <s v="spotify_promo"/>
    <n v="2752.5"/>
    <n v="48661"/>
    <n v="1101"/>
    <s v="TX"/>
    <n v="2.262592219642013E-2"/>
    <n v="2.5"/>
    <n v="1.8165304268846503E-3"/>
    <n v="399.98"/>
  </r>
  <r>
    <s v="01/28/2024"/>
    <s v="GA"/>
    <s v="EARLYBIRD"/>
    <s v="Blog"/>
    <n v="187.49"/>
    <n v="1"/>
    <s v="Completed"/>
    <x v="27"/>
    <x v="1"/>
    <m/>
    <m/>
    <m/>
    <m/>
    <m/>
    <n v="0"/>
    <n v="0"/>
    <n v="0"/>
    <n v="187.49"/>
  </r>
  <r>
    <s v="01/28/2024"/>
    <s v="GA"/>
    <s v="VIBES24"/>
    <s v="Instagram"/>
    <n v="212.49"/>
    <n v="1"/>
    <s v="Completed"/>
    <x v="27"/>
    <x v="0"/>
    <s v="instagram_promo"/>
    <n v="1863.6"/>
    <n v="68858"/>
    <n v="1553"/>
    <s v="TX"/>
    <n v="2.2553661157744924E-2"/>
    <n v="1.2"/>
    <n v="6.43915003219575E-4"/>
    <n v="212.49"/>
  </r>
  <r>
    <s v="01/28/2024"/>
    <s v="GA"/>
    <m/>
    <s v="TikTok"/>
    <n v="199.99"/>
    <n v="1"/>
    <s v="Completed"/>
    <x v="27"/>
    <x v="2"/>
    <m/>
    <m/>
    <m/>
    <m/>
    <m/>
    <n v="0"/>
    <n v="0"/>
    <n v="0"/>
    <n v="199.99"/>
  </r>
  <r>
    <s v="01/28/2024"/>
    <s v="GA"/>
    <s v="CAMPLIFE"/>
    <s v="TikTok"/>
    <n v="169.99"/>
    <n v="1"/>
    <s v="Completed"/>
    <x v="27"/>
    <x v="2"/>
    <m/>
    <m/>
    <m/>
    <m/>
    <m/>
    <n v="0"/>
    <n v="0"/>
    <n v="0"/>
    <n v="169.99"/>
  </r>
  <r>
    <s v="01/28/2024"/>
    <s v="GA"/>
    <s v="VIBES24"/>
    <s v="Blog"/>
    <n v="212.49"/>
    <n v="2"/>
    <s v="Completed"/>
    <x v="27"/>
    <x v="1"/>
    <m/>
    <m/>
    <m/>
    <m/>
    <m/>
    <n v="0"/>
    <n v="0"/>
    <n v="0"/>
    <n v="424.98"/>
  </r>
  <r>
    <s v="01/28/2024"/>
    <s v="GA"/>
    <s v="EARLYBIRD"/>
    <s v="TikTok"/>
    <n v="187.49"/>
    <n v="1"/>
    <s v="Completed"/>
    <x v="27"/>
    <x v="2"/>
    <m/>
    <m/>
    <m/>
    <m/>
    <m/>
    <n v="0"/>
    <n v="0"/>
    <n v="0"/>
    <n v="187.49"/>
  </r>
  <r>
    <s v="01/28/2024"/>
    <s v="GA"/>
    <s v="SOUNDCLUB"/>
    <s v="Instagram"/>
    <n v="179.99"/>
    <n v="1"/>
    <s v="Completed"/>
    <x v="27"/>
    <x v="0"/>
    <s v="instagram_promo"/>
    <n v="1863.6"/>
    <n v="68858"/>
    <n v="1553"/>
    <s v="TX"/>
    <n v="2.2553661157744924E-2"/>
    <n v="1.2"/>
    <n v="6.43915003219575E-4"/>
    <n v="179.99"/>
  </r>
  <r>
    <s v="01/28/2024"/>
    <s v="GA"/>
    <s v="SOUNDCLUB"/>
    <s v="Instagram"/>
    <n v="179.99"/>
    <n v="1"/>
    <s v="Completed"/>
    <x v="27"/>
    <x v="0"/>
    <s v="instagram_promo"/>
    <n v="1863.6"/>
    <n v="68858"/>
    <n v="1553"/>
    <s v="TX"/>
    <n v="2.2553661157744924E-2"/>
    <n v="1.2"/>
    <n v="6.43915003219575E-4"/>
    <n v="179.99"/>
  </r>
  <r>
    <s v="01/28/2024"/>
    <s v="GA"/>
    <s v="VIBES24"/>
    <s v="Instagram"/>
    <n v="212.49"/>
    <n v="1"/>
    <s v="Completed"/>
    <x v="27"/>
    <x v="0"/>
    <s v="instagram_promo"/>
    <n v="1863.6"/>
    <n v="68858"/>
    <n v="1553"/>
    <s v="TX"/>
    <n v="2.2553661157744924E-2"/>
    <n v="1.2"/>
    <n v="6.43915003219575E-4"/>
    <n v="212.49"/>
  </r>
  <r>
    <s v="01/28/2024"/>
    <s v="GA"/>
    <s v="STUDENT24"/>
    <s v="Instagram"/>
    <n v="159.99"/>
    <n v="3"/>
    <s v="Completed"/>
    <x v="27"/>
    <x v="0"/>
    <s v="instagram_promo"/>
    <n v="1863.6"/>
    <n v="68858"/>
    <n v="1553"/>
    <s v="TX"/>
    <n v="2.2553661157744924E-2"/>
    <n v="1.2"/>
    <n v="1.9317450096587251E-3"/>
    <n v="479.97"/>
  </r>
  <r>
    <s v="01/28/2024"/>
    <s v="GA"/>
    <s v="SOUNDCLUB"/>
    <s v="Blog"/>
    <n v="224.99"/>
    <n v="1"/>
    <s v="Completed"/>
    <x v="27"/>
    <x v="1"/>
    <m/>
    <m/>
    <m/>
    <m/>
    <m/>
    <n v="0"/>
    <n v="0"/>
    <n v="0"/>
    <n v="224.99"/>
  </r>
  <r>
    <s v="01/28/2024"/>
    <s v="GA"/>
    <s v="CAMPLIFE"/>
    <s v="Instagram"/>
    <n v="169.99"/>
    <n v="2"/>
    <s v="Completed"/>
    <x v="27"/>
    <x v="0"/>
    <s v="instagram_promo"/>
    <n v="1863.6"/>
    <n v="68858"/>
    <n v="1553"/>
    <s v="TX"/>
    <n v="2.2553661157744924E-2"/>
    <n v="1.2"/>
    <n v="1.28783000643915E-3"/>
    <n v="339.98"/>
  </r>
  <r>
    <s v="01/28/2024"/>
    <s v="GA"/>
    <s v="STUDENT24"/>
    <s v="TikTok"/>
    <n v="159.99"/>
    <n v="1"/>
    <s v="Completed"/>
    <x v="27"/>
    <x v="2"/>
    <m/>
    <m/>
    <m/>
    <m/>
    <m/>
    <n v="0"/>
    <n v="0"/>
    <n v="0"/>
    <n v="159.99"/>
  </r>
  <r>
    <s v="01/28/2024"/>
    <s v="GA"/>
    <s v="SOUNDCLUB"/>
    <s v="Spotify"/>
    <n v="179.99"/>
    <n v="1"/>
    <s v="Completed"/>
    <x v="27"/>
    <x v="3"/>
    <s v="spotify_promo"/>
    <n v="2752.5"/>
    <n v="48661"/>
    <n v="1101"/>
    <s v="TX"/>
    <n v="2.262592219642013E-2"/>
    <n v="2.5"/>
    <n v="9.0826521344232513E-4"/>
    <n v="179.99"/>
  </r>
  <r>
    <s v="01/28/2024"/>
    <s v="VIP"/>
    <s v="SOUNDCLUB"/>
    <s v="Instagram"/>
    <n v="359.99"/>
    <n v="2"/>
    <s v="Completed"/>
    <x v="27"/>
    <x v="0"/>
    <s v="instagram_promo"/>
    <n v="1863.6"/>
    <n v="68858"/>
    <n v="1553"/>
    <s v="TX"/>
    <n v="2.2553661157744924E-2"/>
    <n v="1.2"/>
    <n v="1.28783000643915E-3"/>
    <n v="719.98"/>
  </r>
  <r>
    <s v="01/28/2024"/>
    <m/>
    <s v="STUDENT24"/>
    <s v="Blog"/>
    <n v="159.99"/>
    <n v="1"/>
    <s v="Completed"/>
    <x v="27"/>
    <x v="1"/>
    <m/>
    <m/>
    <m/>
    <m/>
    <m/>
    <n v="0"/>
    <n v="0"/>
    <n v="0"/>
    <n v="159.99"/>
  </r>
  <r>
    <s v="01/28/2024"/>
    <s v="VIP"/>
    <s v="EARLYBIRD"/>
    <s v="Instagram"/>
    <n v="299.99"/>
    <n v="3"/>
    <s v="Completed"/>
    <x v="27"/>
    <x v="0"/>
    <s v="instagram_promo"/>
    <n v="1863.6"/>
    <n v="68858"/>
    <n v="1553"/>
    <s v="TX"/>
    <n v="2.2553661157744924E-2"/>
    <n v="1.2"/>
    <n v="1.9317450096587251E-3"/>
    <n v="899.97"/>
  </r>
  <r>
    <s v="01/28/2024"/>
    <s v="GA"/>
    <s v="SOUNDCLUB"/>
    <s v="Spotify"/>
    <n v="224.99"/>
    <n v="4"/>
    <s v="Completed"/>
    <x v="27"/>
    <x v="3"/>
    <s v="spotify_promo"/>
    <n v="2752.5"/>
    <n v="48661"/>
    <n v="1101"/>
    <s v="TX"/>
    <n v="2.262592219642013E-2"/>
    <n v="2.5"/>
    <n v="3.6330608537693005E-3"/>
    <n v="899.96"/>
  </r>
  <r>
    <s v="01/28/2024"/>
    <s v="GA"/>
    <s v="SOUNDCLUB"/>
    <s v="Blog"/>
    <n v="179.99"/>
    <n v="1"/>
    <s v="Completed"/>
    <x v="27"/>
    <x v="1"/>
    <m/>
    <m/>
    <m/>
    <m/>
    <m/>
    <n v="0"/>
    <n v="0"/>
    <n v="0"/>
    <n v="179.99"/>
  </r>
  <r>
    <s v="01/28/2024"/>
    <s v="GA"/>
    <s v="EARLYBIRD"/>
    <s v="TikTok"/>
    <n v="149.99"/>
    <n v="1"/>
    <s v="Completed"/>
    <x v="27"/>
    <x v="2"/>
    <m/>
    <m/>
    <m/>
    <m/>
    <m/>
    <n v="0"/>
    <n v="0"/>
    <n v="0"/>
    <n v="149.99"/>
  </r>
  <r>
    <s v="01/28/2024"/>
    <s v="VIP"/>
    <s v="EARLYBIRD"/>
    <s v="Spotify"/>
    <n v="299.99"/>
    <n v="2"/>
    <s v="Completed"/>
    <x v="27"/>
    <x v="3"/>
    <s v="spotify_promo"/>
    <n v="2752.5"/>
    <n v="48661"/>
    <n v="1101"/>
    <s v="TX"/>
    <n v="2.262592219642013E-2"/>
    <n v="2.5"/>
    <n v="1.8165304268846503E-3"/>
    <n v="599.98"/>
  </r>
  <r>
    <s v="01/28/2024"/>
    <s v="GA"/>
    <m/>
    <s v="Blog"/>
    <n v="199.99"/>
    <n v="1"/>
    <s v="Completed"/>
    <x v="27"/>
    <x v="1"/>
    <m/>
    <m/>
    <m/>
    <m/>
    <m/>
    <n v="0"/>
    <n v="0"/>
    <n v="0"/>
    <n v="199.99"/>
  </r>
  <r>
    <s v="01/28/2024"/>
    <s v="VIP"/>
    <s v="STUDENT24"/>
    <s v="TikTok"/>
    <n v="319.99"/>
    <n v="1"/>
    <s v="Completed"/>
    <x v="27"/>
    <x v="2"/>
    <m/>
    <m/>
    <m/>
    <m/>
    <m/>
    <n v="0"/>
    <n v="0"/>
    <n v="0"/>
    <n v="319.99"/>
  </r>
  <r>
    <s v="01/28/2024"/>
    <s v="GA"/>
    <s v="VIBES24"/>
    <s v="Instagram"/>
    <n v="169.99"/>
    <n v="2"/>
    <s v="Completed"/>
    <x v="27"/>
    <x v="0"/>
    <s v="instagram_promo"/>
    <n v="1863.6"/>
    <n v="68858"/>
    <n v="1553"/>
    <s v="TX"/>
    <n v="2.2553661157744924E-2"/>
    <n v="1.2"/>
    <n v="1.28783000643915E-3"/>
    <n v="339.98"/>
  </r>
  <r>
    <s v="01/28/2024"/>
    <s v="VIP"/>
    <s v="EARLYBIRD"/>
    <s v="Instagram"/>
    <n v="299.99"/>
    <n v="2"/>
    <s v="Completed"/>
    <x v="27"/>
    <x v="0"/>
    <s v="instagram_promo"/>
    <n v="1863.6"/>
    <n v="68858"/>
    <n v="1553"/>
    <s v="TX"/>
    <n v="2.2553661157744924E-2"/>
    <n v="1.2"/>
    <n v="1.28783000643915E-3"/>
    <n v="599.98"/>
  </r>
  <r>
    <s v="01/28/2024"/>
    <m/>
    <s v="EARLYBIRD"/>
    <s v="Instagram"/>
    <n v="149.99"/>
    <n v="2"/>
    <s v="Completed"/>
    <x v="27"/>
    <x v="0"/>
    <s v="instagram_promo"/>
    <n v="1863.6"/>
    <n v="68858"/>
    <n v="1553"/>
    <s v="TX"/>
    <n v="2.2553661157744924E-2"/>
    <n v="1.2"/>
    <n v="1.28783000643915E-3"/>
    <n v="299.98"/>
  </r>
  <r>
    <s v="01/28/2024"/>
    <s v="GA"/>
    <s v="EARLYBIRD"/>
    <s v="TikTok"/>
    <n v="149.99"/>
    <n v="1"/>
    <s v="Completed"/>
    <x v="27"/>
    <x v="2"/>
    <m/>
    <m/>
    <m/>
    <m/>
    <m/>
    <n v="0"/>
    <n v="0"/>
    <n v="0"/>
    <n v="149.99"/>
  </r>
  <r>
    <s v="01/28/2024"/>
    <s v="GA"/>
    <s v="EARLYBIRD"/>
    <s v="Blog"/>
    <n v="149.99"/>
    <n v="1"/>
    <s v="Completed"/>
    <x v="27"/>
    <x v="1"/>
    <m/>
    <m/>
    <m/>
    <m/>
    <m/>
    <n v="0"/>
    <n v="0"/>
    <n v="0"/>
    <n v="149.99"/>
  </r>
  <r>
    <s v="01/28/2024"/>
    <s v="GA"/>
    <s v="STUDENT24"/>
    <s v="TikTok"/>
    <n v="199.99"/>
    <n v="1"/>
    <s v="Completed"/>
    <x v="27"/>
    <x v="2"/>
    <m/>
    <m/>
    <m/>
    <m/>
    <m/>
    <n v="0"/>
    <n v="0"/>
    <n v="0"/>
    <n v="199.99"/>
  </r>
  <r>
    <s v="01/29/2024"/>
    <s v="GA"/>
    <s v="CAMPLIFE"/>
    <s v="Spotify"/>
    <n v="169.99"/>
    <n v="1"/>
    <s v="Completed"/>
    <x v="28"/>
    <x v="3"/>
    <m/>
    <m/>
    <m/>
    <m/>
    <m/>
    <n v="0"/>
    <n v="0"/>
    <n v="0"/>
    <n v="169.99"/>
  </r>
  <r>
    <s v="01/29/2024"/>
    <s v="GA"/>
    <m/>
    <s v="Instagram"/>
    <n v="199.99"/>
    <n v="1"/>
    <s v="Completed"/>
    <x v="28"/>
    <x v="0"/>
    <s v="instagram_promo"/>
    <n v="1422"/>
    <n v="53577"/>
    <n v="1185"/>
    <s v="TEX"/>
    <n v="2.2117699759225042E-2"/>
    <n v="1.2"/>
    <n v="8.438818565400844E-4"/>
    <n v="199.99"/>
  </r>
  <r>
    <s v="01/29/2024"/>
    <s v="GA"/>
    <s v="EARLYBIRD"/>
    <s v="Instagram"/>
    <n v="149.99"/>
    <n v="1"/>
    <s v="Completed"/>
    <x v="28"/>
    <x v="0"/>
    <s v="instagram_promo"/>
    <n v="1422"/>
    <n v="53577"/>
    <n v="1185"/>
    <s v="TEX"/>
    <n v="2.2117699759225042E-2"/>
    <n v="1.2"/>
    <n v="8.438818565400844E-4"/>
    <n v="149.99"/>
  </r>
  <r>
    <s v="01/29/2024"/>
    <s v="GA"/>
    <s v="STUDENT24"/>
    <s v="TikTok"/>
    <n v="199.99"/>
    <n v="1"/>
    <s v="Completed"/>
    <x v="28"/>
    <x v="2"/>
    <m/>
    <m/>
    <m/>
    <m/>
    <m/>
    <n v="0"/>
    <n v="0"/>
    <n v="0"/>
    <n v="199.99"/>
  </r>
  <r>
    <s v="01/29/2024"/>
    <s v="GA"/>
    <s v="VIBES24"/>
    <s v="Instagram"/>
    <n v="169.99"/>
    <n v="1"/>
    <s v="Completed"/>
    <x v="28"/>
    <x v="0"/>
    <s v="instagram_promo"/>
    <n v="1422"/>
    <n v="53577"/>
    <n v="1185"/>
    <s v="TEX"/>
    <n v="2.2117699759225042E-2"/>
    <n v="1.2"/>
    <n v="8.438818565400844E-4"/>
    <n v="169.99"/>
  </r>
  <r>
    <s v="01/29/2024"/>
    <s v="GA"/>
    <s v="EARLYBIRD"/>
    <s v="Instagram"/>
    <n v="149.99"/>
    <n v="1"/>
    <s v="Completed"/>
    <x v="28"/>
    <x v="0"/>
    <s v="instagram_promo"/>
    <n v="1422"/>
    <n v="53577"/>
    <n v="1185"/>
    <s v="TEX"/>
    <n v="2.2117699759225042E-2"/>
    <n v="1.2"/>
    <n v="8.438818565400844E-4"/>
    <n v="149.99"/>
  </r>
  <r>
    <s v="01/29/2024"/>
    <s v="GA"/>
    <s v="SOUNDCLUB"/>
    <s v="Instagram"/>
    <n v="179.99"/>
    <n v="2"/>
    <s v="Completed"/>
    <x v="28"/>
    <x v="0"/>
    <s v="instagram_promo"/>
    <n v="1422"/>
    <n v="53577"/>
    <n v="1185"/>
    <s v="TEX"/>
    <n v="2.2117699759225042E-2"/>
    <n v="1.2"/>
    <n v="1.6877637130801688E-3"/>
    <n v="359.98"/>
  </r>
  <r>
    <s v="01/29/2024"/>
    <s v="GA"/>
    <s v="VIBES24"/>
    <s v="Instagram"/>
    <n v="169.99"/>
    <n v="1"/>
    <s v="Completed"/>
    <x v="28"/>
    <x v="0"/>
    <s v="instagram_promo"/>
    <n v="1422"/>
    <n v="53577"/>
    <n v="1185"/>
    <s v="TEX"/>
    <n v="2.2117699759225042E-2"/>
    <n v="1.2"/>
    <n v="8.438818565400844E-4"/>
    <n v="169.99"/>
  </r>
  <r>
    <s v="01/29/2024"/>
    <s v="GA"/>
    <s v="VIBES24"/>
    <s v="TikTok"/>
    <n v="169.99"/>
    <n v="1"/>
    <s v="Completed"/>
    <x v="28"/>
    <x v="2"/>
    <m/>
    <m/>
    <m/>
    <m/>
    <m/>
    <n v="0"/>
    <n v="0"/>
    <n v="0"/>
    <n v="169.99"/>
  </r>
  <r>
    <s v="01/29/2024"/>
    <m/>
    <s v="VIBES24"/>
    <s v="Spotify"/>
    <n v="169.99"/>
    <n v="3"/>
    <s v="Completed"/>
    <x v="28"/>
    <x v="3"/>
    <m/>
    <m/>
    <m/>
    <m/>
    <m/>
    <n v="0"/>
    <n v="0"/>
    <n v="0"/>
    <n v="509.97"/>
  </r>
  <r>
    <s v="01/29/2024"/>
    <s v="GA"/>
    <s v="VIBES24"/>
    <s v="TikTok"/>
    <n v="169.99"/>
    <n v="1"/>
    <s v="Completed"/>
    <x v="28"/>
    <x v="2"/>
    <m/>
    <m/>
    <m/>
    <m/>
    <m/>
    <n v="0"/>
    <n v="0"/>
    <n v="0"/>
    <n v="169.99"/>
  </r>
  <r>
    <s v="01/29/2024"/>
    <m/>
    <s v="EARLYBIRD"/>
    <s v="Spotify"/>
    <n v="149.99"/>
    <n v="2"/>
    <s v="Completed"/>
    <x v="28"/>
    <x v="3"/>
    <m/>
    <m/>
    <m/>
    <m/>
    <m/>
    <n v="0"/>
    <n v="0"/>
    <n v="0"/>
    <n v="299.98"/>
  </r>
  <r>
    <s v="01/29/2024"/>
    <s v="VIP"/>
    <m/>
    <s v="Instagram"/>
    <n v="399.99"/>
    <n v="1"/>
    <s v="Completed"/>
    <x v="28"/>
    <x v="0"/>
    <s v="instagram_promo"/>
    <n v="1422"/>
    <n v="53577"/>
    <n v="1185"/>
    <s v="TEX"/>
    <n v="2.2117699759225042E-2"/>
    <n v="1.2"/>
    <n v="8.438818565400844E-4"/>
    <n v="399.99"/>
  </r>
  <r>
    <s v="01/29/2024"/>
    <s v="GA"/>
    <m/>
    <s v="Instagram"/>
    <n v="199.99"/>
    <n v="1"/>
    <s v="Completed"/>
    <x v="28"/>
    <x v="0"/>
    <s v="instagram_promo"/>
    <n v="1422"/>
    <n v="53577"/>
    <n v="1185"/>
    <s v="TEX"/>
    <n v="2.2117699759225042E-2"/>
    <n v="1.2"/>
    <n v="8.438818565400844E-4"/>
    <n v="199.99"/>
  </r>
  <r>
    <s v="01/29/2024"/>
    <s v="GA"/>
    <s v="EARLYBIRD"/>
    <s v="Instagram"/>
    <n v="149.99"/>
    <n v="1"/>
    <s v="Completed"/>
    <x v="28"/>
    <x v="0"/>
    <s v="instagram_promo"/>
    <n v="1422"/>
    <n v="53577"/>
    <n v="1185"/>
    <s v="TEX"/>
    <n v="2.2117699759225042E-2"/>
    <n v="1.2"/>
    <n v="8.438818565400844E-4"/>
    <n v="149.99"/>
  </r>
  <r>
    <s v="01/29/2024"/>
    <s v="GA"/>
    <s v="EARLYBIRD"/>
    <s v="Instagram"/>
    <n v="149.99"/>
    <n v="1"/>
    <s v="Completed"/>
    <x v="28"/>
    <x v="0"/>
    <s v="instagram_promo"/>
    <n v="1422"/>
    <n v="53577"/>
    <n v="1185"/>
    <s v="TEX"/>
    <n v="2.2117699759225042E-2"/>
    <n v="1.2"/>
    <n v="8.438818565400844E-4"/>
    <n v="149.99"/>
  </r>
  <r>
    <s v="01/29/2024"/>
    <s v="GA"/>
    <s v="STUDENT24"/>
    <s v="TikTok"/>
    <n v="159.99"/>
    <n v="4"/>
    <s v="Completed"/>
    <x v="28"/>
    <x v="2"/>
    <m/>
    <m/>
    <m/>
    <m/>
    <m/>
    <n v="0"/>
    <n v="0"/>
    <n v="0"/>
    <n v="639.96"/>
  </r>
  <r>
    <s v="01/29/2024"/>
    <s v="GA"/>
    <m/>
    <s v="Blog"/>
    <n v="249.99"/>
    <n v="1"/>
    <s v="Completed"/>
    <x v="28"/>
    <x v="1"/>
    <m/>
    <m/>
    <m/>
    <m/>
    <m/>
    <n v="0"/>
    <n v="0"/>
    <n v="0"/>
    <n v="249.99"/>
  </r>
  <r>
    <s v="01/29/2024"/>
    <s v="GA"/>
    <s v="SOUNDCLUB"/>
    <s v="TikTok"/>
    <n v="179.99"/>
    <n v="2"/>
    <s v="Completed"/>
    <x v="28"/>
    <x v="2"/>
    <m/>
    <m/>
    <m/>
    <m/>
    <m/>
    <n v="0"/>
    <n v="0"/>
    <n v="0"/>
    <n v="359.98"/>
  </r>
  <r>
    <s v="01/29/2024"/>
    <s v="GA"/>
    <s v="EARLYBIRD"/>
    <s v="TikTok"/>
    <n v="187.49"/>
    <n v="1"/>
    <s v="Completed"/>
    <x v="28"/>
    <x v="2"/>
    <m/>
    <m/>
    <m/>
    <m/>
    <m/>
    <n v="0"/>
    <n v="0"/>
    <n v="0"/>
    <n v="187.49"/>
  </r>
  <r>
    <s v="01/29/2024"/>
    <m/>
    <s v="SOUNDCLUB"/>
    <s v="TikTok"/>
    <n v="179.99"/>
    <n v="1"/>
    <s v="Completed"/>
    <x v="28"/>
    <x v="2"/>
    <m/>
    <m/>
    <m/>
    <m/>
    <m/>
    <n v="0"/>
    <n v="0"/>
    <n v="0"/>
    <n v="179.99"/>
  </r>
  <r>
    <s v="01/29/2024"/>
    <s v="VIP"/>
    <s v="EARLYBIRD"/>
    <s v="TikTok"/>
    <n v="299.99"/>
    <n v="1"/>
    <s v="Completed"/>
    <x v="28"/>
    <x v="2"/>
    <m/>
    <m/>
    <m/>
    <m/>
    <m/>
    <n v="0"/>
    <n v="0"/>
    <n v="0"/>
    <n v="299.99"/>
  </r>
  <r>
    <s v="01/29/2024"/>
    <s v="VIP"/>
    <s v="EARLYBIRD"/>
    <s v="TikTok"/>
    <n v="299.99"/>
    <n v="3"/>
    <s v="Completed"/>
    <x v="28"/>
    <x v="2"/>
    <m/>
    <m/>
    <m/>
    <m/>
    <m/>
    <n v="0"/>
    <n v="0"/>
    <n v="0"/>
    <n v="899.97"/>
  </r>
  <r>
    <s v="01/29/2024"/>
    <s v="GA"/>
    <s v="SOUNDCLUB"/>
    <s v="Instagram"/>
    <n v="224.99"/>
    <n v="1"/>
    <s v="Completed"/>
    <x v="28"/>
    <x v="0"/>
    <s v="instagram_promo"/>
    <n v="1422"/>
    <n v="53577"/>
    <n v="1185"/>
    <s v="TEX"/>
    <n v="2.2117699759225042E-2"/>
    <n v="1.2"/>
    <n v="8.438818565400844E-4"/>
    <n v="224.99"/>
  </r>
  <r>
    <s v="01/29/2024"/>
    <s v="GA"/>
    <s v="VIBES24"/>
    <s v="Spotify"/>
    <n v="169.99"/>
    <n v="1"/>
    <s v="Completed"/>
    <x v="28"/>
    <x v="3"/>
    <m/>
    <m/>
    <m/>
    <m/>
    <m/>
    <n v="0"/>
    <n v="0"/>
    <n v="0"/>
    <n v="169.99"/>
  </r>
  <r>
    <s v="01/29/2024"/>
    <s v="GA"/>
    <s v="CAMPLIFE"/>
    <s v="Instagram"/>
    <n v="169.99"/>
    <n v="1"/>
    <s v="Completed"/>
    <x v="28"/>
    <x v="0"/>
    <s v="instagram_promo"/>
    <n v="1422"/>
    <n v="53577"/>
    <n v="1185"/>
    <s v="TEX"/>
    <n v="2.2117699759225042E-2"/>
    <n v="1.2"/>
    <n v="8.438818565400844E-4"/>
    <n v="169.99"/>
  </r>
  <r>
    <s v="01/29/2024"/>
    <s v="GA"/>
    <s v="SOUNDCLUB"/>
    <s v="Spotify"/>
    <n v="179.99"/>
    <n v="4"/>
    <s v="Completed"/>
    <x v="28"/>
    <x v="3"/>
    <m/>
    <m/>
    <m/>
    <m/>
    <m/>
    <n v="0"/>
    <n v="0"/>
    <n v="0"/>
    <n v="719.96"/>
  </r>
  <r>
    <s v="01/29/2024"/>
    <s v="GA"/>
    <s v="EARLYBIRD"/>
    <s v="Spotify"/>
    <n v="149.99"/>
    <n v="3"/>
    <s v="Completed"/>
    <x v="28"/>
    <x v="3"/>
    <m/>
    <m/>
    <m/>
    <m/>
    <m/>
    <n v="0"/>
    <n v="0"/>
    <n v="0"/>
    <n v="449.97"/>
  </r>
  <r>
    <s v="01/29/2024"/>
    <s v="GA"/>
    <s v="STUDENT24"/>
    <s v="TikTok"/>
    <n v="159.99"/>
    <n v="1"/>
    <s v="Completed"/>
    <x v="28"/>
    <x v="2"/>
    <m/>
    <m/>
    <m/>
    <m/>
    <m/>
    <n v="0"/>
    <n v="0"/>
    <n v="0"/>
    <n v="159.99"/>
  </r>
  <r>
    <s v="01/29/2024"/>
    <s v="GA"/>
    <s v="EARLYBIRD"/>
    <s v="Spotify"/>
    <n v="149.99"/>
    <n v="2"/>
    <s v="Completed"/>
    <x v="28"/>
    <x v="3"/>
    <m/>
    <m/>
    <m/>
    <m/>
    <m/>
    <n v="0"/>
    <n v="0"/>
    <n v="0"/>
    <n v="299.98"/>
  </r>
  <r>
    <s v="01/29/2024"/>
    <s v="GA"/>
    <s v="SOUNDCLUB"/>
    <s v="Spotify"/>
    <n v="179.99"/>
    <n v="1"/>
    <s v="Completed"/>
    <x v="28"/>
    <x v="3"/>
    <m/>
    <m/>
    <m/>
    <m/>
    <m/>
    <n v="0"/>
    <n v="0"/>
    <n v="0"/>
    <n v="179.99"/>
  </r>
  <r>
    <s v="01/29/2024"/>
    <s v="GA"/>
    <s v="EARLYBIRD"/>
    <s v="TikTok"/>
    <n v="187.49"/>
    <n v="3"/>
    <s v="Completed"/>
    <x v="28"/>
    <x v="2"/>
    <m/>
    <m/>
    <m/>
    <m/>
    <m/>
    <n v="0"/>
    <n v="0"/>
    <n v="0"/>
    <n v="562.47"/>
  </r>
  <r>
    <s v="01/29/2024"/>
    <s v="GA"/>
    <s v="CAMPLIFE"/>
    <s v="TikTok"/>
    <n v="169.99"/>
    <n v="4"/>
    <s v="Completed"/>
    <x v="28"/>
    <x v="2"/>
    <m/>
    <m/>
    <m/>
    <m/>
    <m/>
    <n v="0"/>
    <n v="0"/>
    <n v="0"/>
    <n v="679.96"/>
  </r>
  <r>
    <s v="01/29/2024"/>
    <s v="GA"/>
    <s v="VIBES24"/>
    <s v="Instagram"/>
    <n v="169.99"/>
    <n v="3"/>
    <s v="Completed"/>
    <x v="28"/>
    <x v="0"/>
    <s v="instagram_promo"/>
    <n v="1422"/>
    <n v="53577"/>
    <n v="1185"/>
    <s v="TEX"/>
    <n v="2.2117699759225042E-2"/>
    <n v="1.2"/>
    <n v="2.5316455696202532E-3"/>
    <n v="509.97"/>
  </r>
  <r>
    <s v="01/29/2024"/>
    <s v="GA"/>
    <s v="EARLYBIRD"/>
    <s v="TikTok"/>
    <n v="149.99"/>
    <n v="1"/>
    <s v="Completed"/>
    <x v="28"/>
    <x v="2"/>
    <m/>
    <m/>
    <m/>
    <m/>
    <m/>
    <n v="0"/>
    <n v="0"/>
    <n v="0"/>
    <n v="149.99"/>
  </r>
  <r>
    <s v="01/29/2024"/>
    <s v="GA"/>
    <s v="CAMPLIFE"/>
    <s v="TikTok"/>
    <n v="169.99"/>
    <n v="4"/>
    <s v="Completed"/>
    <x v="28"/>
    <x v="2"/>
    <m/>
    <m/>
    <m/>
    <m/>
    <m/>
    <n v="0"/>
    <n v="0"/>
    <n v="0"/>
    <n v="679.96"/>
  </r>
  <r>
    <s v="01/29/2024"/>
    <s v="GA"/>
    <s v="EARLYBIRD"/>
    <s v="Blog"/>
    <n v="149.99"/>
    <n v="2"/>
    <s v="Completed"/>
    <x v="28"/>
    <x v="1"/>
    <m/>
    <m/>
    <m/>
    <m/>
    <m/>
    <n v="0"/>
    <n v="0"/>
    <n v="0"/>
    <n v="299.98"/>
  </r>
  <r>
    <s v="01/29/2024"/>
    <s v="GA"/>
    <s v="EARLYBIRD"/>
    <s v="Instagram"/>
    <n v="187.49"/>
    <n v="1"/>
    <s v="Completed"/>
    <x v="28"/>
    <x v="0"/>
    <s v="instagram_promo"/>
    <n v="1422"/>
    <n v="53577"/>
    <n v="1185"/>
    <s v="TEX"/>
    <n v="2.2117699759225042E-2"/>
    <n v="1.2"/>
    <n v="8.438818565400844E-4"/>
    <n v="187.49"/>
  </r>
  <r>
    <s v="01/29/2024"/>
    <s v="GA"/>
    <m/>
    <s v="TikTok"/>
    <n v="249.99"/>
    <n v="2"/>
    <s v="Completed"/>
    <x v="28"/>
    <x v="2"/>
    <m/>
    <m/>
    <m/>
    <m/>
    <m/>
    <n v="0"/>
    <n v="0"/>
    <n v="0"/>
    <n v="499.98"/>
  </r>
  <r>
    <s v="01/29/2024"/>
    <s v="GA"/>
    <s v="STUDENT24"/>
    <s v="Spotify"/>
    <n v="159.99"/>
    <n v="1"/>
    <s v="Completed"/>
    <x v="28"/>
    <x v="3"/>
    <m/>
    <m/>
    <m/>
    <m/>
    <m/>
    <n v="0"/>
    <n v="0"/>
    <n v="0"/>
    <n v="159.99"/>
  </r>
  <r>
    <s v="01/29/2024"/>
    <s v="GA"/>
    <s v="EARLYBIRD"/>
    <s v="Spotify"/>
    <n v="149.99"/>
    <n v="1"/>
    <s v="Completed"/>
    <x v="28"/>
    <x v="3"/>
    <m/>
    <m/>
    <m/>
    <m/>
    <m/>
    <n v="0"/>
    <n v="0"/>
    <n v="0"/>
    <n v="149.99"/>
  </r>
  <r>
    <s v="01/29/2024"/>
    <s v="GA"/>
    <s v="SOUNDCLUB"/>
    <s v="Instagram"/>
    <n v="179.99"/>
    <n v="1"/>
    <s v="Completed"/>
    <x v="28"/>
    <x v="0"/>
    <s v="instagram_promo"/>
    <n v="1422"/>
    <n v="53577"/>
    <n v="1185"/>
    <s v="TEX"/>
    <n v="2.2117699759225042E-2"/>
    <n v="1.2"/>
    <n v="8.438818565400844E-4"/>
    <n v="179.99"/>
  </r>
  <r>
    <s v="01/29/2024"/>
    <s v="GA"/>
    <s v="SOUNDCLUB"/>
    <s v="TikTok"/>
    <n v="179.99"/>
    <n v="2"/>
    <s v="Completed"/>
    <x v="28"/>
    <x v="2"/>
    <m/>
    <m/>
    <m/>
    <m/>
    <m/>
    <n v="0"/>
    <n v="0"/>
    <n v="0"/>
    <n v="359.98"/>
  </r>
  <r>
    <s v="01/29/2024"/>
    <s v="GA"/>
    <s v="EARLYBIRD"/>
    <s v="Instagram"/>
    <n v="149.99"/>
    <n v="2"/>
    <s v="Completed"/>
    <x v="28"/>
    <x v="0"/>
    <s v="instagram_promo"/>
    <n v="1422"/>
    <n v="53577"/>
    <n v="1185"/>
    <s v="TEX"/>
    <n v="2.2117699759225042E-2"/>
    <n v="1.2"/>
    <n v="1.6877637130801688E-3"/>
    <n v="299.98"/>
  </r>
  <r>
    <s v="01/29/2024"/>
    <m/>
    <m/>
    <s v="TikTok"/>
    <n v="199.99"/>
    <n v="1"/>
    <s v="Completed"/>
    <x v="28"/>
    <x v="2"/>
    <m/>
    <m/>
    <m/>
    <m/>
    <m/>
    <n v="0"/>
    <n v="0"/>
    <n v="0"/>
    <n v="199.99"/>
  </r>
  <r>
    <s v="01/29/2024"/>
    <s v="GA"/>
    <s v="VIBES24"/>
    <s v="Spotify"/>
    <n v="169.99"/>
    <n v="2"/>
    <s v="Completed"/>
    <x v="28"/>
    <x v="3"/>
    <m/>
    <m/>
    <m/>
    <m/>
    <m/>
    <n v="0"/>
    <n v="0"/>
    <n v="0"/>
    <n v="339.98"/>
  </r>
  <r>
    <s v="01/29/2024"/>
    <s v="VIP"/>
    <s v="EARLYBIRD"/>
    <s v="TikTok"/>
    <n v="299.99"/>
    <n v="3"/>
    <s v="Completed"/>
    <x v="28"/>
    <x v="2"/>
    <m/>
    <m/>
    <m/>
    <m/>
    <m/>
    <n v="0"/>
    <n v="0"/>
    <n v="0"/>
    <n v="899.97"/>
  </r>
  <r>
    <s v="01/29/2024"/>
    <s v="VIP"/>
    <s v="STUDENT24"/>
    <s v="TikTok"/>
    <n v="319.99"/>
    <n v="1"/>
    <s v="Completed"/>
    <x v="28"/>
    <x v="2"/>
    <m/>
    <m/>
    <m/>
    <m/>
    <m/>
    <n v="0"/>
    <n v="0"/>
    <n v="0"/>
    <n v="319.99"/>
  </r>
  <r>
    <s v="01/29/2024"/>
    <s v="GA"/>
    <s v="CAMPLIFE"/>
    <s v="Instagram"/>
    <n v="212.49"/>
    <n v="2"/>
    <s v="Completed"/>
    <x v="28"/>
    <x v="0"/>
    <s v="instagram_promo"/>
    <n v="1422"/>
    <n v="53577"/>
    <n v="1185"/>
    <s v="TEX"/>
    <n v="2.2117699759225042E-2"/>
    <n v="1.2"/>
    <n v="1.6877637130801688E-3"/>
    <n v="424.98"/>
  </r>
  <r>
    <s v="01/29/2024"/>
    <s v="VIP"/>
    <s v="EARLYBIRD"/>
    <s v="TikTok"/>
    <n v="299.99"/>
    <n v="2"/>
    <s v="Completed"/>
    <x v="28"/>
    <x v="2"/>
    <m/>
    <m/>
    <m/>
    <m/>
    <m/>
    <n v="0"/>
    <n v="0"/>
    <n v="0"/>
    <n v="599.98"/>
  </r>
  <r>
    <s v="01/29/2024"/>
    <s v="GA"/>
    <s v="SOUNDCLUB"/>
    <s v="Blog"/>
    <n v="224.99"/>
    <n v="2"/>
    <s v="Completed"/>
    <x v="28"/>
    <x v="1"/>
    <m/>
    <m/>
    <m/>
    <m/>
    <m/>
    <n v="0"/>
    <n v="0"/>
    <n v="0"/>
    <n v="449.98"/>
  </r>
  <r>
    <s v="01/29/2024"/>
    <s v="GA"/>
    <s v="EARLYBIRD"/>
    <s v="Blog"/>
    <n v="149.99"/>
    <n v="2"/>
    <s v="Completed"/>
    <x v="28"/>
    <x v="1"/>
    <m/>
    <m/>
    <m/>
    <m/>
    <m/>
    <n v="0"/>
    <n v="0"/>
    <n v="0"/>
    <n v="299.98"/>
  </r>
  <r>
    <s v="01/29/2024"/>
    <s v="GA"/>
    <m/>
    <s v="Instagram"/>
    <n v="199.99"/>
    <n v="2"/>
    <s v="Completed"/>
    <x v="28"/>
    <x v="0"/>
    <s v="instagram_promo"/>
    <n v="1422"/>
    <n v="53577"/>
    <n v="1185"/>
    <s v="TEX"/>
    <n v="2.2117699759225042E-2"/>
    <n v="1.2"/>
    <n v="1.6877637130801688E-3"/>
    <n v="399.98"/>
  </r>
  <r>
    <s v="01/29/2024"/>
    <s v="GA"/>
    <s v="SOUNDCLUB"/>
    <s v="Instagram"/>
    <n v="179.99"/>
    <n v="1"/>
    <s v="Completed"/>
    <x v="28"/>
    <x v="0"/>
    <s v="instagram_promo"/>
    <n v="1422"/>
    <n v="53577"/>
    <n v="1185"/>
    <s v="TEX"/>
    <n v="2.2117699759225042E-2"/>
    <n v="1.2"/>
    <n v="8.438818565400844E-4"/>
    <n v="179.99"/>
  </r>
  <r>
    <s v="01/29/2024"/>
    <s v="GA"/>
    <s v="SOUNDCLUB"/>
    <s v="Instagram"/>
    <n v="224.99"/>
    <n v="3"/>
    <s v="Completed"/>
    <x v="28"/>
    <x v="0"/>
    <s v="instagram_promo"/>
    <n v="1422"/>
    <n v="53577"/>
    <n v="1185"/>
    <s v="TEX"/>
    <n v="2.2117699759225042E-2"/>
    <n v="1.2"/>
    <n v="2.5316455696202532E-3"/>
    <n v="674.97"/>
  </r>
  <r>
    <s v="01/29/2024"/>
    <s v="GA"/>
    <s v="EARLYBIRD"/>
    <s v="Spotify"/>
    <n v="149.99"/>
    <n v="2"/>
    <s v="Completed"/>
    <x v="28"/>
    <x v="3"/>
    <m/>
    <m/>
    <m/>
    <m/>
    <m/>
    <n v="0"/>
    <n v="0"/>
    <n v="0"/>
    <n v="299.98"/>
  </r>
  <r>
    <s v="01/29/2024"/>
    <s v="VIP"/>
    <s v="CAMPLIFE"/>
    <s v="Blog"/>
    <n v="339.99"/>
    <n v="1"/>
    <s v="Completed"/>
    <x v="28"/>
    <x v="1"/>
    <m/>
    <m/>
    <m/>
    <m/>
    <m/>
    <n v="0"/>
    <n v="0"/>
    <n v="0"/>
    <n v="339.99"/>
  </r>
  <r>
    <s v="01/29/2024"/>
    <s v="GA"/>
    <s v="EARLYBIRD"/>
    <s v="Instagram"/>
    <n v="149.99"/>
    <n v="2"/>
    <s v="Completed"/>
    <x v="28"/>
    <x v="0"/>
    <s v="instagram_promo"/>
    <n v="1422"/>
    <n v="53577"/>
    <n v="1185"/>
    <s v="TEX"/>
    <n v="2.2117699759225042E-2"/>
    <n v="1.2"/>
    <n v="1.6877637130801688E-3"/>
    <n v="299.98"/>
  </r>
  <r>
    <s v="01/29/2024"/>
    <s v="VIP"/>
    <s v="EARLYBIRD"/>
    <s v="Instagram"/>
    <n v="299.99"/>
    <n v="2"/>
    <s v="Completed"/>
    <x v="28"/>
    <x v="0"/>
    <s v="instagram_promo"/>
    <n v="1422"/>
    <n v="53577"/>
    <n v="1185"/>
    <s v="TEX"/>
    <n v="2.2117699759225042E-2"/>
    <n v="1.2"/>
    <n v="1.6877637130801688E-3"/>
    <n v="599.98"/>
  </r>
  <r>
    <s v="01/29/2024"/>
    <s v="GA"/>
    <s v="EARLYBIRD"/>
    <s v="Blog"/>
    <n v="187.49"/>
    <n v="1"/>
    <s v="Completed"/>
    <x v="28"/>
    <x v="1"/>
    <m/>
    <m/>
    <m/>
    <m/>
    <m/>
    <n v="0"/>
    <n v="0"/>
    <n v="0"/>
    <n v="187.49"/>
  </r>
  <r>
    <s v="01/29/2024"/>
    <s v="GA"/>
    <s v="EARLYBIRD"/>
    <s v="Spotify"/>
    <n v="149.99"/>
    <n v="1"/>
    <s v="Completed"/>
    <x v="28"/>
    <x v="3"/>
    <m/>
    <m/>
    <m/>
    <m/>
    <m/>
    <n v="0"/>
    <n v="0"/>
    <n v="0"/>
    <n v="149.99"/>
  </r>
  <r>
    <s v="01/29/2024"/>
    <m/>
    <s v="SOUNDCLUB"/>
    <s v="Blog"/>
    <n v="179.99"/>
    <n v="1"/>
    <s v="Completed"/>
    <x v="28"/>
    <x v="1"/>
    <m/>
    <m/>
    <m/>
    <m/>
    <m/>
    <n v="0"/>
    <n v="0"/>
    <n v="0"/>
    <n v="179.99"/>
  </r>
  <r>
    <s v="01/29/2024"/>
    <s v="GA"/>
    <s v="STUDENT24"/>
    <s v="Spotify"/>
    <n v="199.99"/>
    <n v="1"/>
    <s v="Completed"/>
    <x v="28"/>
    <x v="3"/>
    <m/>
    <m/>
    <m/>
    <m/>
    <m/>
    <n v="0"/>
    <n v="0"/>
    <n v="0"/>
    <n v="199.99"/>
  </r>
  <r>
    <s v="01/29/2024"/>
    <s v="GA"/>
    <s v="STUDENT24"/>
    <s v="Blog"/>
    <n v="159.99"/>
    <n v="2"/>
    <s v="Completed"/>
    <x v="28"/>
    <x v="1"/>
    <m/>
    <m/>
    <m/>
    <m/>
    <m/>
    <n v="0"/>
    <n v="0"/>
    <n v="0"/>
    <n v="319.98"/>
  </r>
  <r>
    <s v="01/29/2024"/>
    <s v="GA"/>
    <s v="EARLYBIRD"/>
    <s v="Instagram"/>
    <n v="149.99"/>
    <n v="1"/>
    <s v="Completed"/>
    <x v="28"/>
    <x v="0"/>
    <s v="instagram_promo"/>
    <n v="1422"/>
    <n v="53577"/>
    <n v="1185"/>
    <s v="TEX"/>
    <n v="2.2117699759225042E-2"/>
    <n v="1.2"/>
    <n v="8.438818565400844E-4"/>
    <n v="149.99"/>
  </r>
  <r>
    <s v="01/29/2024"/>
    <s v="VIP"/>
    <s v="SOUNDCLUB"/>
    <s v="TikTok"/>
    <n v="359.99"/>
    <n v="1"/>
    <s v="Completed"/>
    <x v="28"/>
    <x v="2"/>
    <m/>
    <m/>
    <m/>
    <m/>
    <m/>
    <n v="0"/>
    <n v="0"/>
    <n v="0"/>
    <n v="359.99"/>
  </r>
  <r>
    <s v="01/29/2024"/>
    <s v="GA"/>
    <s v="SOUNDCLUB"/>
    <s v="Instagram"/>
    <n v="179.99"/>
    <n v="1"/>
    <s v="Completed"/>
    <x v="28"/>
    <x v="0"/>
    <s v="instagram_promo"/>
    <n v="1422"/>
    <n v="53577"/>
    <n v="1185"/>
    <s v="TEX"/>
    <n v="2.2117699759225042E-2"/>
    <n v="1.2"/>
    <n v="8.438818565400844E-4"/>
    <n v="179.99"/>
  </r>
  <r>
    <s v="01/29/2024"/>
    <s v="GA"/>
    <s v="SOUNDCLUB"/>
    <s v="Instagram"/>
    <n v="179.99"/>
    <n v="1"/>
    <s v="Completed"/>
    <x v="28"/>
    <x v="0"/>
    <s v="instagram_promo"/>
    <n v="1422"/>
    <n v="53577"/>
    <n v="1185"/>
    <s v="TEX"/>
    <n v="2.2117699759225042E-2"/>
    <n v="1.2"/>
    <n v="8.438818565400844E-4"/>
    <n v="179.99"/>
  </r>
  <r>
    <s v="01/29/2024"/>
    <s v="GA"/>
    <s v="EARLYBIRD"/>
    <s v="Instagram"/>
    <n v="187.49"/>
    <n v="1"/>
    <s v="Completed"/>
    <x v="28"/>
    <x v="0"/>
    <s v="instagram_promo"/>
    <n v="1422"/>
    <n v="53577"/>
    <n v="1185"/>
    <s v="TEX"/>
    <n v="2.2117699759225042E-2"/>
    <n v="1.2"/>
    <n v="8.438818565400844E-4"/>
    <n v="187.49"/>
  </r>
  <r>
    <s v="01/29/2024"/>
    <s v="GA"/>
    <s v="EARLYBIRD"/>
    <s v="Instagram"/>
    <n v="187.49"/>
    <n v="1"/>
    <s v="Completed"/>
    <x v="28"/>
    <x v="0"/>
    <s v="instagram_promo"/>
    <n v="1422"/>
    <n v="53577"/>
    <n v="1185"/>
    <s v="TEX"/>
    <n v="2.2117699759225042E-2"/>
    <n v="1.2"/>
    <n v="8.438818565400844E-4"/>
    <n v="187.49"/>
  </r>
  <r>
    <s v="01/29/2024"/>
    <s v="GA"/>
    <s v="EARLYBIRD"/>
    <s v="TikTok"/>
    <n v="149.99"/>
    <n v="1"/>
    <s v="Completed"/>
    <x v="28"/>
    <x v="2"/>
    <m/>
    <m/>
    <m/>
    <m/>
    <m/>
    <n v="0"/>
    <n v="0"/>
    <n v="0"/>
    <n v="149.99"/>
  </r>
  <r>
    <s v="01/29/2024"/>
    <s v="GA"/>
    <m/>
    <s v="Spotify"/>
    <n v="199.99"/>
    <n v="1"/>
    <s v="Completed"/>
    <x v="28"/>
    <x v="3"/>
    <m/>
    <m/>
    <m/>
    <m/>
    <m/>
    <n v="0"/>
    <n v="0"/>
    <n v="0"/>
    <n v="199.99"/>
  </r>
  <r>
    <s v="01/29/2024"/>
    <s v="VIP"/>
    <s v="CAMPLIFE"/>
    <s v="Instagram"/>
    <n v="339.99"/>
    <n v="4"/>
    <s v="Completed"/>
    <x v="28"/>
    <x v="0"/>
    <s v="instagram_promo"/>
    <n v="1422"/>
    <n v="53577"/>
    <n v="1185"/>
    <s v="TEX"/>
    <n v="2.2117699759225042E-2"/>
    <n v="1.2"/>
    <n v="3.3755274261603376E-3"/>
    <n v="1359.96"/>
  </r>
  <r>
    <s v="01/29/2024"/>
    <s v="VIP"/>
    <s v="SOUNDCLUB"/>
    <s v="Blog"/>
    <n v="359.99"/>
    <n v="4"/>
    <s v="Completed"/>
    <x v="28"/>
    <x v="1"/>
    <m/>
    <m/>
    <m/>
    <m/>
    <m/>
    <n v="0"/>
    <n v="0"/>
    <n v="0"/>
    <n v="1439.96"/>
  </r>
  <r>
    <s v="01/29/2024"/>
    <s v="GA"/>
    <m/>
    <s v="Instagram"/>
    <n v="199.99"/>
    <n v="1"/>
    <s v="Completed"/>
    <x v="28"/>
    <x v="0"/>
    <s v="instagram_promo"/>
    <n v="1422"/>
    <n v="53577"/>
    <n v="1185"/>
    <s v="TEX"/>
    <n v="2.2117699759225042E-2"/>
    <n v="1.2"/>
    <n v="8.438818565400844E-4"/>
    <n v="199.99"/>
  </r>
  <r>
    <s v="01/29/2024"/>
    <s v="VIP"/>
    <s v="STUDENT24"/>
    <s v="Instagram"/>
    <n v="319.99"/>
    <n v="1"/>
    <s v="Completed"/>
    <x v="28"/>
    <x v="0"/>
    <s v="instagram_promo"/>
    <n v="1422"/>
    <n v="53577"/>
    <n v="1185"/>
    <s v="TEX"/>
    <n v="2.2117699759225042E-2"/>
    <n v="1.2"/>
    <n v="8.438818565400844E-4"/>
    <n v="319.99"/>
  </r>
  <r>
    <s v="01/29/2024"/>
    <s v="GA"/>
    <m/>
    <s v="Instagram"/>
    <n v="199.99"/>
    <n v="2"/>
    <s v="Completed"/>
    <x v="28"/>
    <x v="0"/>
    <s v="instagram_promo"/>
    <n v="1422"/>
    <n v="53577"/>
    <n v="1185"/>
    <s v="TEX"/>
    <n v="2.2117699759225042E-2"/>
    <n v="1.2"/>
    <n v="1.6877637130801688E-3"/>
    <n v="399.98"/>
  </r>
  <r>
    <s v="01/29/2024"/>
    <s v="GA"/>
    <s v="VIBES24"/>
    <s v="Spotify"/>
    <n v="169.99"/>
    <n v="1"/>
    <s v="Completed"/>
    <x v="28"/>
    <x v="3"/>
    <m/>
    <m/>
    <m/>
    <m/>
    <m/>
    <n v="0"/>
    <n v="0"/>
    <n v="0"/>
    <n v="169.99"/>
  </r>
  <r>
    <s v="01/29/2024"/>
    <s v="GA"/>
    <s v="STUDENT24"/>
    <s v="Spotify"/>
    <n v="159.99"/>
    <n v="1"/>
    <s v="Completed"/>
    <x v="28"/>
    <x v="3"/>
    <m/>
    <m/>
    <m/>
    <m/>
    <m/>
    <n v="0"/>
    <n v="0"/>
    <n v="0"/>
    <n v="159.99"/>
  </r>
  <r>
    <s v="01/29/2024"/>
    <s v="GA"/>
    <s v="EARLYBIRD"/>
    <s v="TikTok"/>
    <n v="187.49"/>
    <n v="3"/>
    <s v="Completed"/>
    <x v="28"/>
    <x v="2"/>
    <m/>
    <m/>
    <m/>
    <m/>
    <m/>
    <n v="0"/>
    <n v="0"/>
    <n v="0"/>
    <n v="562.47"/>
  </r>
  <r>
    <s v="01/29/2024"/>
    <s v="GA"/>
    <s v="SOUNDCLUB"/>
    <s v="Instagram"/>
    <n v="179.99"/>
    <n v="1"/>
    <s v="Completed"/>
    <x v="28"/>
    <x v="0"/>
    <s v="instagram_promo"/>
    <n v="1422"/>
    <n v="53577"/>
    <n v="1185"/>
    <s v="TEX"/>
    <n v="2.2117699759225042E-2"/>
    <n v="1.2"/>
    <n v="8.438818565400844E-4"/>
    <n v="179.99"/>
  </r>
  <r>
    <s v="01/29/2024"/>
    <s v="GA"/>
    <m/>
    <s v="Blog"/>
    <n v="249.99"/>
    <n v="1"/>
    <s v="Completed"/>
    <x v="28"/>
    <x v="1"/>
    <m/>
    <m/>
    <m/>
    <m/>
    <m/>
    <n v="0"/>
    <n v="0"/>
    <n v="0"/>
    <n v="249.99"/>
  </r>
  <r>
    <s v="01/29/2024"/>
    <s v="GA"/>
    <s v="CAMPLIFE"/>
    <s v="Spotify"/>
    <n v="169.99"/>
    <n v="3"/>
    <s v="Completed"/>
    <x v="28"/>
    <x v="3"/>
    <m/>
    <m/>
    <m/>
    <m/>
    <m/>
    <n v="0"/>
    <n v="0"/>
    <n v="0"/>
    <n v="509.97"/>
  </r>
  <r>
    <s v="01/29/2024"/>
    <s v="GA"/>
    <s v="SOUNDCLUB"/>
    <s v="Instagram"/>
    <n v="224.99"/>
    <n v="1"/>
    <s v="Completed"/>
    <x v="28"/>
    <x v="0"/>
    <s v="instagram_promo"/>
    <n v="1422"/>
    <n v="53577"/>
    <n v="1185"/>
    <s v="TEX"/>
    <n v="2.2117699759225042E-2"/>
    <n v="1.2"/>
    <n v="8.438818565400844E-4"/>
    <n v="224.99"/>
  </r>
  <r>
    <s v="01/29/2024"/>
    <m/>
    <s v="CAMPLIFE"/>
    <s v="Instagram"/>
    <n v="169.99"/>
    <n v="2"/>
    <s v="Completed"/>
    <x v="28"/>
    <x v="0"/>
    <s v="instagram_promo"/>
    <n v="1422"/>
    <n v="53577"/>
    <n v="1185"/>
    <s v="TEX"/>
    <n v="2.2117699759225042E-2"/>
    <n v="1.2"/>
    <n v="1.6877637130801688E-3"/>
    <n v="339.98"/>
  </r>
  <r>
    <s v="01/29/2024"/>
    <s v="GA"/>
    <s v="SOUNDCLUB"/>
    <s v="Blog"/>
    <n v="179.99"/>
    <n v="1"/>
    <s v="Completed"/>
    <x v="28"/>
    <x v="1"/>
    <m/>
    <m/>
    <m/>
    <m/>
    <m/>
    <n v="0"/>
    <n v="0"/>
    <n v="0"/>
    <n v="179.99"/>
  </r>
  <r>
    <s v="01/29/2024"/>
    <s v="GA"/>
    <s v="CAMPLIFE"/>
    <s v="TikTok"/>
    <n v="212.49"/>
    <n v="1"/>
    <s v="Completed"/>
    <x v="28"/>
    <x v="2"/>
    <m/>
    <m/>
    <m/>
    <m/>
    <m/>
    <n v="0"/>
    <n v="0"/>
    <n v="0"/>
    <n v="212.49"/>
  </r>
  <r>
    <s v="01/29/2024"/>
    <s v="GA"/>
    <s v="EARLYBIRD"/>
    <s v="Instagram"/>
    <n v="149.99"/>
    <n v="1"/>
    <s v="Completed"/>
    <x v="28"/>
    <x v="0"/>
    <s v="instagram_promo"/>
    <n v="1422"/>
    <n v="53577"/>
    <n v="1185"/>
    <s v="TEX"/>
    <n v="2.2117699759225042E-2"/>
    <n v="1.2"/>
    <n v="8.438818565400844E-4"/>
    <n v="149.99"/>
  </r>
  <r>
    <s v="01/29/2024"/>
    <s v="GA"/>
    <s v="VIBES24"/>
    <s v="TikTok"/>
    <n v="169.99"/>
    <n v="3"/>
    <s v="Completed"/>
    <x v="28"/>
    <x v="2"/>
    <m/>
    <m/>
    <m/>
    <m/>
    <m/>
    <n v="0"/>
    <n v="0"/>
    <n v="0"/>
    <n v="509.97"/>
  </r>
  <r>
    <s v="01/29/2024"/>
    <s v="GA"/>
    <s v="CAMPLIFE"/>
    <s v="Spotify"/>
    <n v="212.49"/>
    <n v="2"/>
    <s v="Completed"/>
    <x v="28"/>
    <x v="3"/>
    <m/>
    <m/>
    <m/>
    <m/>
    <m/>
    <n v="0"/>
    <n v="0"/>
    <n v="0"/>
    <n v="424.98"/>
  </r>
  <r>
    <s v="01/29/2024"/>
    <s v="GA"/>
    <s v="STUDENT24"/>
    <s v="TikTok"/>
    <n v="199.99"/>
    <n v="2"/>
    <s v="Completed"/>
    <x v="28"/>
    <x v="2"/>
    <m/>
    <m/>
    <m/>
    <m/>
    <m/>
    <n v="0"/>
    <n v="0"/>
    <n v="0"/>
    <n v="399.98"/>
  </r>
  <r>
    <s v="01/29/2024"/>
    <s v="GA"/>
    <s v="VIBES24"/>
    <s v="Instagram"/>
    <n v="212.49"/>
    <n v="3"/>
    <s v="Completed"/>
    <x v="28"/>
    <x v="0"/>
    <s v="instagram_promo"/>
    <n v="1422"/>
    <n v="53577"/>
    <n v="1185"/>
    <s v="TEX"/>
    <n v="2.2117699759225042E-2"/>
    <n v="1.2"/>
    <n v="2.5316455696202532E-3"/>
    <n v="637.47"/>
  </r>
  <r>
    <s v="01/29/2024"/>
    <s v="GA"/>
    <s v="none"/>
    <s v="Instagram"/>
    <n v="249.99"/>
    <n v="1"/>
    <s v="Completed"/>
    <x v="28"/>
    <x v="0"/>
    <s v="instagram_promo"/>
    <n v="1422"/>
    <n v="53577"/>
    <n v="1185"/>
    <s v="TEX"/>
    <n v="2.2117699759225042E-2"/>
    <n v="1.2"/>
    <n v="8.438818565400844E-4"/>
    <n v="249.99"/>
  </r>
  <r>
    <s v="01/29/2024"/>
    <s v="GA"/>
    <s v="SOUNDCLUB"/>
    <s v="Spotify"/>
    <n v="179.99"/>
    <n v="1"/>
    <s v="Completed"/>
    <x v="28"/>
    <x v="3"/>
    <m/>
    <m/>
    <m/>
    <m/>
    <m/>
    <n v="0"/>
    <n v="0"/>
    <n v="0"/>
    <n v="179.99"/>
  </r>
  <r>
    <s v="01/29/2024"/>
    <s v="GA"/>
    <m/>
    <s v="TikTok"/>
    <n v="199.99"/>
    <n v="4"/>
    <s v="Completed"/>
    <x v="28"/>
    <x v="2"/>
    <m/>
    <m/>
    <m/>
    <m/>
    <m/>
    <n v="0"/>
    <n v="0"/>
    <n v="0"/>
    <n v="799.96"/>
  </r>
  <r>
    <s v="01/29/2024"/>
    <s v="GA"/>
    <s v="EARLYBIRD"/>
    <s v="Blog"/>
    <n v="149.99"/>
    <n v="2"/>
    <s v="Completed"/>
    <x v="28"/>
    <x v="1"/>
    <m/>
    <m/>
    <m/>
    <m/>
    <m/>
    <n v="0"/>
    <n v="0"/>
    <n v="0"/>
    <n v="299.98"/>
  </r>
  <r>
    <s v="01/29/2024"/>
    <s v="GA"/>
    <s v="EARLYBIRD"/>
    <s v="Spotify"/>
    <n v="149.99"/>
    <n v="4"/>
    <s v="Completed"/>
    <x v="28"/>
    <x v="3"/>
    <m/>
    <m/>
    <m/>
    <m/>
    <m/>
    <n v="0"/>
    <n v="0"/>
    <n v="0"/>
    <n v="599.96"/>
  </r>
  <r>
    <s v="01/29/2024"/>
    <s v="GA"/>
    <s v="EARLYBIRD"/>
    <s v="Instagram"/>
    <n v="187.49"/>
    <n v="2"/>
    <s v="Completed"/>
    <x v="28"/>
    <x v="0"/>
    <s v="instagram_promo"/>
    <n v="1422"/>
    <n v="53577"/>
    <n v="1185"/>
    <s v="TEX"/>
    <n v="2.2117699759225042E-2"/>
    <n v="1.2"/>
    <n v="1.6877637130801688E-3"/>
    <n v="374.98"/>
  </r>
  <r>
    <s v="01/29/2024"/>
    <s v="GA"/>
    <s v="STUDENT24"/>
    <s v="Blog"/>
    <n v="159.99"/>
    <n v="1"/>
    <s v="Completed"/>
    <x v="28"/>
    <x v="1"/>
    <m/>
    <m/>
    <m/>
    <m/>
    <m/>
    <n v="0"/>
    <n v="0"/>
    <n v="0"/>
    <n v="159.99"/>
  </r>
  <r>
    <s v="01/29/2024"/>
    <s v="GA"/>
    <s v="STUDENT24"/>
    <s v="Spotify"/>
    <n v="159.99"/>
    <n v="2"/>
    <s v="Completed"/>
    <x v="28"/>
    <x v="3"/>
    <m/>
    <m/>
    <m/>
    <m/>
    <m/>
    <n v="0"/>
    <n v="0"/>
    <n v="0"/>
    <n v="319.98"/>
  </r>
  <r>
    <s v="01/29/2024"/>
    <s v="GA"/>
    <s v="VIBES24"/>
    <s v="TikTok"/>
    <n v="169.99"/>
    <n v="1"/>
    <s v="Completed"/>
    <x v="28"/>
    <x v="2"/>
    <m/>
    <m/>
    <m/>
    <m/>
    <m/>
    <n v="0"/>
    <n v="0"/>
    <n v="0"/>
    <n v="169.99"/>
  </r>
  <r>
    <s v="01/29/2024"/>
    <s v="GA"/>
    <s v="EARLYBIRD"/>
    <s v="Instagram"/>
    <n v="149.99"/>
    <n v="1"/>
    <s v="Completed"/>
    <x v="28"/>
    <x v="0"/>
    <s v="instagram_promo"/>
    <n v="1422"/>
    <n v="53577"/>
    <n v="1185"/>
    <s v="TEX"/>
    <n v="2.2117699759225042E-2"/>
    <n v="1.2"/>
    <n v="8.438818565400844E-4"/>
    <n v="149.99"/>
  </r>
  <r>
    <s v="01/30/2024"/>
    <m/>
    <s v="EARLYBIRD"/>
    <s v="Blog"/>
    <n v="149.99"/>
    <n v="1"/>
    <s v="Completed"/>
    <x v="29"/>
    <x v="1"/>
    <m/>
    <m/>
    <m/>
    <m/>
    <m/>
    <n v="0"/>
    <n v="0"/>
    <n v="0"/>
    <n v="149.99"/>
  </r>
  <r>
    <s v="01/30/2024"/>
    <s v="GA"/>
    <m/>
    <s v="Instagram"/>
    <n v="199.99"/>
    <n v="1"/>
    <s v="Completed"/>
    <x v="29"/>
    <x v="0"/>
    <m/>
    <m/>
    <m/>
    <m/>
    <m/>
    <n v="0"/>
    <n v="0"/>
    <n v="0"/>
    <n v="199.99"/>
  </r>
  <r>
    <s v="01/30/2024"/>
    <s v="GA"/>
    <s v="CAMPLIFE"/>
    <s v="Blog"/>
    <n v="169.99"/>
    <n v="1"/>
    <s v="Completed"/>
    <x v="29"/>
    <x v="1"/>
    <m/>
    <m/>
    <m/>
    <m/>
    <m/>
    <n v="0"/>
    <n v="0"/>
    <n v="0"/>
    <n v="169.99"/>
  </r>
  <r>
    <s v="01/30/2024"/>
    <s v="GA"/>
    <s v="VIBES24"/>
    <s v="Instagram"/>
    <n v="212.49"/>
    <n v="1"/>
    <s v="Completed"/>
    <x v="29"/>
    <x v="0"/>
    <m/>
    <m/>
    <m/>
    <m/>
    <m/>
    <n v="0"/>
    <n v="0"/>
    <n v="0"/>
    <n v="212.49"/>
  </r>
  <r>
    <s v="01/30/2024"/>
    <s v="GA"/>
    <s v="SOUNDCLUB"/>
    <s v="Spotify"/>
    <n v="179.99"/>
    <n v="4"/>
    <s v="Completed"/>
    <x v="29"/>
    <x v="3"/>
    <m/>
    <m/>
    <m/>
    <m/>
    <m/>
    <n v="0"/>
    <n v="0"/>
    <n v="0"/>
    <n v="719.96"/>
  </r>
  <r>
    <s v="01/30/2024"/>
    <s v="GA"/>
    <s v="CAMPLIFE"/>
    <s v="TikTok"/>
    <n v="169.99"/>
    <n v="1"/>
    <s v="Completed"/>
    <x v="29"/>
    <x v="2"/>
    <m/>
    <m/>
    <m/>
    <m/>
    <m/>
    <n v="0"/>
    <n v="0"/>
    <n v="0"/>
    <n v="169.99"/>
  </r>
  <r>
    <s v="01/30/2024"/>
    <s v="GA"/>
    <s v="SOUNDCLUB"/>
    <s v="TikTok"/>
    <n v="179.99"/>
    <n v="2"/>
    <s v="Completed"/>
    <x v="29"/>
    <x v="2"/>
    <m/>
    <m/>
    <m/>
    <m/>
    <m/>
    <n v="0"/>
    <n v="0"/>
    <n v="0"/>
    <n v="359.98"/>
  </r>
  <r>
    <s v="01/30/2024"/>
    <s v="GA"/>
    <s v="EARLYBIRD"/>
    <s v="TikTok"/>
    <n v="149.99"/>
    <n v="1"/>
    <s v="Completed"/>
    <x v="29"/>
    <x v="2"/>
    <m/>
    <m/>
    <m/>
    <m/>
    <m/>
    <n v="0"/>
    <n v="0"/>
    <n v="0"/>
    <n v="149.99"/>
  </r>
  <r>
    <s v="01/30/2024"/>
    <s v="GA"/>
    <s v="none"/>
    <s v="Blog"/>
    <n v="199.99"/>
    <n v="1"/>
    <s v="Completed"/>
    <x v="29"/>
    <x v="1"/>
    <m/>
    <m/>
    <m/>
    <m/>
    <m/>
    <n v="0"/>
    <n v="0"/>
    <n v="0"/>
    <n v="199.99"/>
  </r>
  <r>
    <s v="01/30/2024"/>
    <s v="GA"/>
    <s v="VIBES24"/>
    <s v="TikTok"/>
    <n v="169.99"/>
    <n v="1"/>
    <s v="Completed"/>
    <x v="29"/>
    <x v="2"/>
    <m/>
    <m/>
    <m/>
    <m/>
    <m/>
    <n v="0"/>
    <n v="0"/>
    <n v="0"/>
    <n v="169.99"/>
  </r>
  <r>
    <s v="01/30/2024"/>
    <s v="GA"/>
    <s v="VIBES24"/>
    <s v="Blog"/>
    <n v="212.49"/>
    <n v="1"/>
    <s v="Completed"/>
    <x v="29"/>
    <x v="1"/>
    <m/>
    <m/>
    <m/>
    <m/>
    <m/>
    <n v="0"/>
    <n v="0"/>
    <n v="0"/>
    <n v="212.49"/>
  </r>
  <r>
    <s v="01/30/2024"/>
    <s v="GA"/>
    <s v="SOUNDCLUB"/>
    <s v="Spotify"/>
    <n v="224.99"/>
    <n v="1"/>
    <s v="Completed"/>
    <x v="29"/>
    <x v="3"/>
    <m/>
    <m/>
    <m/>
    <m/>
    <m/>
    <n v="0"/>
    <n v="0"/>
    <n v="0"/>
    <n v="224.99"/>
  </r>
  <r>
    <s v="01/30/2024"/>
    <s v="GA"/>
    <s v="VIBES24"/>
    <s v="Instagram"/>
    <n v="212.49"/>
    <n v="1"/>
    <s v="Completed"/>
    <x v="29"/>
    <x v="0"/>
    <m/>
    <m/>
    <m/>
    <m/>
    <m/>
    <n v="0"/>
    <n v="0"/>
    <n v="0"/>
    <n v="212.49"/>
  </r>
  <r>
    <s v="01/30/2024"/>
    <s v="GA"/>
    <s v="VIBES24"/>
    <s v="TikTok"/>
    <n v="212.49"/>
    <n v="1"/>
    <s v="Completed"/>
    <x v="29"/>
    <x v="2"/>
    <m/>
    <m/>
    <m/>
    <m/>
    <m/>
    <n v="0"/>
    <n v="0"/>
    <n v="0"/>
    <n v="212.49"/>
  </r>
  <r>
    <s v="01/30/2024"/>
    <s v="GA"/>
    <s v="EARLYBIRD"/>
    <s v="Instagram"/>
    <n v="187.49"/>
    <n v="3"/>
    <s v="Completed"/>
    <x v="29"/>
    <x v="0"/>
    <m/>
    <m/>
    <m/>
    <m/>
    <m/>
    <n v="0"/>
    <n v="0"/>
    <n v="0"/>
    <n v="562.47"/>
  </r>
  <r>
    <s v="01/30/2024"/>
    <s v="GA"/>
    <s v="CAMPLIFE"/>
    <s v="Instagram"/>
    <n v="212.49"/>
    <n v="2"/>
    <s v="Completed"/>
    <x v="29"/>
    <x v="0"/>
    <m/>
    <m/>
    <m/>
    <m/>
    <m/>
    <n v="0"/>
    <n v="0"/>
    <n v="0"/>
    <n v="424.98"/>
  </r>
  <r>
    <s v="01/30/2024"/>
    <s v="GA"/>
    <s v="CAMPLIFE"/>
    <s v="TikTok"/>
    <n v="212.49"/>
    <n v="1"/>
    <s v="Completed"/>
    <x v="29"/>
    <x v="2"/>
    <m/>
    <m/>
    <m/>
    <m/>
    <m/>
    <n v="0"/>
    <n v="0"/>
    <n v="0"/>
    <n v="212.49"/>
  </r>
  <r>
    <s v="01/30/2024"/>
    <m/>
    <s v="VIBES24"/>
    <s v="Instagram"/>
    <n v="169.99"/>
    <n v="1"/>
    <s v="Completed"/>
    <x v="29"/>
    <x v="0"/>
    <m/>
    <m/>
    <m/>
    <m/>
    <m/>
    <n v="0"/>
    <n v="0"/>
    <n v="0"/>
    <n v="169.99"/>
  </r>
  <r>
    <s v="01/30/2024"/>
    <s v="GA"/>
    <s v="CAMPLIFE"/>
    <s v="Spotify"/>
    <n v="169.99"/>
    <n v="3"/>
    <s v="Completed"/>
    <x v="29"/>
    <x v="3"/>
    <m/>
    <m/>
    <m/>
    <m/>
    <m/>
    <n v="0"/>
    <n v="0"/>
    <n v="0"/>
    <n v="509.97"/>
  </r>
  <r>
    <s v="01/30/2024"/>
    <s v="GA"/>
    <s v="SOUNDCLUB"/>
    <s v="Instagram"/>
    <n v="179.99"/>
    <n v="3"/>
    <s v="Completed"/>
    <x v="29"/>
    <x v="0"/>
    <m/>
    <m/>
    <m/>
    <m/>
    <m/>
    <n v="0"/>
    <n v="0"/>
    <n v="0"/>
    <n v="539.97"/>
  </r>
  <r>
    <s v="01/30/2024"/>
    <s v="GA"/>
    <s v="EARLYBIRD"/>
    <s v="Instagram"/>
    <n v="187.49"/>
    <n v="2"/>
    <s v="Completed"/>
    <x v="29"/>
    <x v="0"/>
    <m/>
    <m/>
    <m/>
    <m/>
    <m/>
    <n v="0"/>
    <n v="0"/>
    <n v="0"/>
    <n v="374.98"/>
  </r>
  <r>
    <s v="01/30/2024"/>
    <s v="GA"/>
    <s v="EARLYBIRD"/>
    <s v="Spotify"/>
    <n v="149.99"/>
    <n v="1"/>
    <s v="Completed"/>
    <x v="29"/>
    <x v="3"/>
    <m/>
    <m/>
    <m/>
    <m/>
    <m/>
    <n v="0"/>
    <n v="0"/>
    <n v="0"/>
    <n v="149.99"/>
  </r>
  <r>
    <s v="01/30/2024"/>
    <s v="GA"/>
    <s v="CAMPLIFE"/>
    <s v="Instagram"/>
    <n v="169.99"/>
    <n v="1"/>
    <s v="Completed"/>
    <x v="29"/>
    <x v="0"/>
    <m/>
    <m/>
    <m/>
    <m/>
    <m/>
    <n v="0"/>
    <n v="0"/>
    <n v="0"/>
    <n v="169.99"/>
  </r>
  <r>
    <s v="01/30/2024"/>
    <s v="GA"/>
    <s v="EARLYBIRD"/>
    <s v="TikTok"/>
    <n v="187.49"/>
    <n v="2"/>
    <s v="Completed"/>
    <x v="29"/>
    <x v="2"/>
    <m/>
    <m/>
    <m/>
    <m/>
    <m/>
    <n v="0"/>
    <n v="0"/>
    <n v="0"/>
    <n v="374.98"/>
  </r>
  <r>
    <s v="01/30/2024"/>
    <s v="GA"/>
    <s v="EARLYBIRD"/>
    <s v="Spotify"/>
    <n v="187.49"/>
    <n v="1"/>
    <s v="Completed"/>
    <x v="29"/>
    <x v="3"/>
    <m/>
    <m/>
    <m/>
    <m/>
    <m/>
    <n v="0"/>
    <n v="0"/>
    <n v="0"/>
    <n v="187.49"/>
  </r>
  <r>
    <s v="01/30/2024"/>
    <s v="VIP"/>
    <s v="SOUNDCLUB"/>
    <s v="Instagram"/>
    <n v="359.99"/>
    <n v="1"/>
    <s v="Completed"/>
    <x v="29"/>
    <x v="0"/>
    <m/>
    <m/>
    <m/>
    <m/>
    <m/>
    <n v="0"/>
    <n v="0"/>
    <n v="0"/>
    <n v="359.99"/>
  </r>
  <r>
    <s v="01/30/2024"/>
    <s v="GA"/>
    <s v="EARLYBIRD"/>
    <s v="Spotify"/>
    <n v="149.99"/>
    <n v="1"/>
    <s v="Completed"/>
    <x v="29"/>
    <x v="3"/>
    <m/>
    <m/>
    <m/>
    <m/>
    <m/>
    <n v="0"/>
    <n v="0"/>
    <n v="0"/>
    <n v="149.99"/>
  </r>
  <r>
    <s v="01/30/2024"/>
    <s v="GA"/>
    <s v="CAMPLIFE"/>
    <s v="Spotify"/>
    <n v="169.99"/>
    <n v="2"/>
    <s v="Completed"/>
    <x v="29"/>
    <x v="3"/>
    <m/>
    <m/>
    <m/>
    <m/>
    <m/>
    <n v="0"/>
    <n v="0"/>
    <n v="0"/>
    <n v="339.98"/>
  </r>
  <r>
    <s v="01/30/2024"/>
    <s v="GA"/>
    <s v="VIBES24"/>
    <s v="Blog"/>
    <n v="169.99"/>
    <n v="1"/>
    <s v="Completed"/>
    <x v="29"/>
    <x v="1"/>
    <m/>
    <m/>
    <m/>
    <m/>
    <m/>
    <n v="0"/>
    <n v="0"/>
    <n v="0"/>
    <n v="169.99"/>
  </r>
  <r>
    <s v="01/30/2024"/>
    <s v="GA"/>
    <s v="SOUNDCLUB"/>
    <s v="Instagram"/>
    <n v="179.99"/>
    <n v="2"/>
    <s v="Completed"/>
    <x v="29"/>
    <x v="0"/>
    <m/>
    <m/>
    <m/>
    <m/>
    <m/>
    <n v="0"/>
    <n v="0"/>
    <n v="0"/>
    <n v="359.98"/>
  </r>
  <r>
    <s v="01/30/2024"/>
    <s v="GA"/>
    <s v="STUDENT24"/>
    <s v="Spotify"/>
    <n v="199.99"/>
    <n v="1"/>
    <s v="Completed"/>
    <x v="29"/>
    <x v="3"/>
    <m/>
    <m/>
    <m/>
    <m/>
    <m/>
    <n v="0"/>
    <n v="0"/>
    <n v="0"/>
    <n v="199.99"/>
  </r>
  <r>
    <s v="01/30/2024"/>
    <m/>
    <s v="EARLYBIRD"/>
    <s v="Instagram"/>
    <n v="149.99"/>
    <n v="1"/>
    <s v="Completed"/>
    <x v="29"/>
    <x v="0"/>
    <m/>
    <m/>
    <m/>
    <m/>
    <m/>
    <n v="0"/>
    <n v="0"/>
    <n v="0"/>
    <n v="149.99"/>
  </r>
  <r>
    <s v="01/30/2024"/>
    <s v="GA"/>
    <s v="CAMPLIFE"/>
    <s v="Spotify"/>
    <n v="169.99"/>
    <n v="2"/>
    <s v="Completed"/>
    <x v="29"/>
    <x v="3"/>
    <m/>
    <m/>
    <m/>
    <m/>
    <m/>
    <n v="0"/>
    <n v="0"/>
    <n v="0"/>
    <n v="339.98"/>
  </r>
  <r>
    <s v="01/30/2024"/>
    <s v="GA"/>
    <s v="SOUNDCLUB"/>
    <s v="Instagram"/>
    <n v="179.99"/>
    <n v="2"/>
    <s v="Completed"/>
    <x v="29"/>
    <x v="0"/>
    <m/>
    <m/>
    <m/>
    <m/>
    <m/>
    <n v="0"/>
    <n v="0"/>
    <n v="0"/>
    <n v="359.98"/>
  </r>
  <r>
    <s v="01/30/2024"/>
    <m/>
    <s v="SOUNDCLUB"/>
    <s v="TikTok"/>
    <n v="179.99"/>
    <n v="1"/>
    <s v="Completed"/>
    <x v="29"/>
    <x v="2"/>
    <m/>
    <m/>
    <m/>
    <m/>
    <m/>
    <n v="0"/>
    <n v="0"/>
    <n v="0"/>
    <n v="179.99"/>
  </r>
  <r>
    <s v="01/30/2024"/>
    <s v="GA"/>
    <s v="EARLYBIRD"/>
    <s v="Blog"/>
    <n v="149.99"/>
    <n v="1"/>
    <s v="Completed"/>
    <x v="29"/>
    <x v="1"/>
    <m/>
    <m/>
    <m/>
    <m/>
    <m/>
    <n v="0"/>
    <n v="0"/>
    <n v="0"/>
    <n v="149.99"/>
  </r>
  <r>
    <s v="01/30/2024"/>
    <s v="GA"/>
    <m/>
    <s v="TikTok"/>
    <n v="199.99"/>
    <n v="2"/>
    <s v="Completed"/>
    <x v="29"/>
    <x v="2"/>
    <m/>
    <m/>
    <m/>
    <m/>
    <m/>
    <n v="0"/>
    <n v="0"/>
    <n v="0"/>
    <n v="399.98"/>
  </r>
  <r>
    <s v="01/30/2024"/>
    <s v="GA"/>
    <s v="SOUNDCLUB"/>
    <s v="TikTok"/>
    <n v="179.99"/>
    <n v="1"/>
    <s v="Completed"/>
    <x v="29"/>
    <x v="2"/>
    <m/>
    <m/>
    <m/>
    <m/>
    <m/>
    <n v="0"/>
    <n v="0"/>
    <n v="0"/>
    <n v="179.99"/>
  </r>
  <r>
    <s v="01/30/2024"/>
    <s v="GA"/>
    <s v="EARLYBIRD"/>
    <s v="Instagram"/>
    <n v="149.99"/>
    <n v="2"/>
    <s v="Completed"/>
    <x v="29"/>
    <x v="0"/>
    <m/>
    <m/>
    <m/>
    <m/>
    <m/>
    <n v="0"/>
    <n v="0"/>
    <n v="0"/>
    <n v="299.98"/>
  </r>
  <r>
    <s v="01/30/2024"/>
    <s v="GA"/>
    <s v="EARLYBIRD"/>
    <s v="Spotify"/>
    <n v="149.99"/>
    <n v="2"/>
    <s v="Completed"/>
    <x v="29"/>
    <x v="3"/>
    <m/>
    <m/>
    <m/>
    <m/>
    <m/>
    <n v="0"/>
    <n v="0"/>
    <n v="0"/>
    <n v="299.98"/>
  </r>
  <r>
    <s v="01/30/2024"/>
    <s v="GA"/>
    <s v="SOUNDCLUB"/>
    <s v="TikTok"/>
    <n v="179.99"/>
    <n v="1"/>
    <s v="Completed"/>
    <x v="29"/>
    <x v="2"/>
    <m/>
    <m/>
    <m/>
    <m/>
    <m/>
    <n v="0"/>
    <n v="0"/>
    <n v="0"/>
    <n v="179.99"/>
  </r>
  <r>
    <s v="01/30/2024"/>
    <s v="VIP"/>
    <m/>
    <s v="Instagram"/>
    <n v="399.99"/>
    <n v="2"/>
    <s v="Completed"/>
    <x v="29"/>
    <x v="0"/>
    <m/>
    <m/>
    <m/>
    <m/>
    <m/>
    <n v="0"/>
    <n v="0"/>
    <n v="0"/>
    <n v="799.98"/>
  </r>
  <r>
    <s v="01/30/2024"/>
    <s v="GA"/>
    <s v="VIBES24"/>
    <s v="TikTok"/>
    <n v="169.99"/>
    <n v="1"/>
    <s v="Completed"/>
    <x v="29"/>
    <x v="2"/>
    <m/>
    <m/>
    <m/>
    <m/>
    <m/>
    <n v="0"/>
    <n v="0"/>
    <n v="0"/>
    <n v="169.99"/>
  </r>
  <r>
    <s v="01/30/2024"/>
    <s v="GA"/>
    <s v="SOUNDCLUB"/>
    <s v="TikTok"/>
    <n v="179.99"/>
    <n v="1"/>
    <s v="Completed"/>
    <x v="29"/>
    <x v="2"/>
    <m/>
    <m/>
    <m/>
    <m/>
    <m/>
    <n v="0"/>
    <n v="0"/>
    <n v="0"/>
    <n v="179.99"/>
  </r>
  <r>
    <s v="01/30/2024"/>
    <s v="GA"/>
    <s v="CAMPLIFE"/>
    <s v="Instagram"/>
    <n v="169.99"/>
    <n v="1"/>
    <s v="Completed"/>
    <x v="29"/>
    <x v="0"/>
    <m/>
    <m/>
    <m/>
    <m/>
    <m/>
    <n v="0"/>
    <n v="0"/>
    <n v="0"/>
    <n v="169.99"/>
  </r>
  <r>
    <s v="01/30/2024"/>
    <s v="GA"/>
    <s v="EARLYBIRD"/>
    <s v="Instagram"/>
    <n v="149.99"/>
    <n v="1"/>
    <s v="Completed"/>
    <x v="29"/>
    <x v="0"/>
    <m/>
    <m/>
    <m/>
    <m/>
    <m/>
    <n v="0"/>
    <n v="0"/>
    <n v="0"/>
    <n v="149.99"/>
  </r>
  <r>
    <s v="01/30/2024"/>
    <s v="GA"/>
    <s v="CAMPLIFE"/>
    <s v="TikTok"/>
    <n v="169.99"/>
    <n v="3"/>
    <s v="Completed"/>
    <x v="29"/>
    <x v="2"/>
    <m/>
    <m/>
    <m/>
    <m/>
    <m/>
    <n v="0"/>
    <n v="0"/>
    <n v="0"/>
    <n v="509.97"/>
  </r>
  <r>
    <s v="01/30/2024"/>
    <s v="GA"/>
    <s v="VIBES24"/>
    <s v="Instagram"/>
    <n v="169.99"/>
    <n v="1"/>
    <s v="Completed"/>
    <x v="29"/>
    <x v="0"/>
    <m/>
    <m/>
    <m/>
    <m/>
    <m/>
    <n v="0"/>
    <n v="0"/>
    <n v="0"/>
    <n v="169.99"/>
  </r>
  <r>
    <s v="01/30/2024"/>
    <s v="VIP"/>
    <s v="EARLYBIRD"/>
    <s v="Instagram"/>
    <n v="299.99"/>
    <n v="1"/>
    <s v="Completed"/>
    <x v="29"/>
    <x v="0"/>
    <m/>
    <m/>
    <m/>
    <m/>
    <m/>
    <n v="0"/>
    <n v="0"/>
    <n v="0"/>
    <n v="299.99"/>
  </r>
  <r>
    <s v="01/30/2024"/>
    <s v="GA"/>
    <s v="STUDENT24"/>
    <s v="Spotify"/>
    <n v="199.99"/>
    <n v="3"/>
    <s v="Completed"/>
    <x v="29"/>
    <x v="3"/>
    <m/>
    <m/>
    <m/>
    <m/>
    <m/>
    <n v="0"/>
    <n v="0"/>
    <n v="0"/>
    <n v="599.97"/>
  </r>
  <r>
    <s v="01/30/2024"/>
    <s v="GA"/>
    <s v="SOUNDCLUB"/>
    <s v="Spotify"/>
    <n v="224.99"/>
    <n v="2"/>
    <s v="Completed"/>
    <x v="29"/>
    <x v="3"/>
    <m/>
    <m/>
    <m/>
    <m/>
    <m/>
    <n v="0"/>
    <n v="0"/>
    <n v="0"/>
    <n v="449.98"/>
  </r>
  <r>
    <s v="01/30/2024"/>
    <s v="GA"/>
    <s v="STUDENT24"/>
    <s v="TikTok"/>
    <n v="159.99"/>
    <n v="3"/>
    <s v="Completed"/>
    <x v="29"/>
    <x v="2"/>
    <m/>
    <m/>
    <m/>
    <m/>
    <m/>
    <n v="0"/>
    <n v="0"/>
    <n v="0"/>
    <n v="479.97"/>
  </r>
  <r>
    <s v="01/30/2024"/>
    <s v="GA"/>
    <s v="STUDENT24"/>
    <s v="Spotify"/>
    <n v="199.99"/>
    <n v="1"/>
    <s v="Completed"/>
    <x v="29"/>
    <x v="3"/>
    <m/>
    <m/>
    <m/>
    <m/>
    <m/>
    <n v="0"/>
    <n v="0"/>
    <n v="0"/>
    <n v="199.99"/>
  </r>
  <r>
    <s v="01/30/2024"/>
    <s v="GA"/>
    <s v="STUDENT24"/>
    <s v="Instagram"/>
    <n v="199.99"/>
    <n v="1"/>
    <s v="Completed"/>
    <x v="29"/>
    <x v="0"/>
    <m/>
    <m/>
    <m/>
    <m/>
    <m/>
    <n v="0"/>
    <n v="0"/>
    <n v="0"/>
    <n v="199.99"/>
  </r>
  <r>
    <s v="01/30/2024"/>
    <m/>
    <s v="CAMPLIFE"/>
    <s v="TikTok"/>
    <n v="169.99"/>
    <n v="1"/>
    <s v="Completed"/>
    <x v="29"/>
    <x v="2"/>
    <m/>
    <m/>
    <m/>
    <m/>
    <m/>
    <n v="0"/>
    <n v="0"/>
    <n v="0"/>
    <n v="169.99"/>
  </r>
  <r>
    <s v="01/30/2024"/>
    <s v="GA"/>
    <s v="EARLYBIRD"/>
    <s v="Instagram"/>
    <n v="149.99"/>
    <n v="1"/>
    <s v="Completed"/>
    <x v="29"/>
    <x v="0"/>
    <m/>
    <m/>
    <m/>
    <m/>
    <m/>
    <n v="0"/>
    <n v="0"/>
    <n v="0"/>
    <n v="149.99"/>
  </r>
  <r>
    <s v="01/30/2024"/>
    <s v="GA"/>
    <m/>
    <s v="Instagram"/>
    <n v="249.99"/>
    <n v="3"/>
    <s v="Completed"/>
    <x v="29"/>
    <x v="0"/>
    <m/>
    <m/>
    <m/>
    <m/>
    <m/>
    <n v="0"/>
    <n v="0"/>
    <n v="0"/>
    <n v="749.97"/>
  </r>
  <r>
    <s v="01/30/2024"/>
    <s v="GA"/>
    <s v="VIBES24"/>
    <s v="TikTok"/>
    <n v="169.99"/>
    <n v="1"/>
    <s v="Completed"/>
    <x v="29"/>
    <x v="2"/>
    <m/>
    <m/>
    <m/>
    <m/>
    <m/>
    <n v="0"/>
    <n v="0"/>
    <n v="0"/>
    <n v="169.99"/>
  </r>
  <r>
    <s v="01/30/2024"/>
    <s v="GA"/>
    <s v="EARLYBIRD"/>
    <s v="Spotify"/>
    <n v="187.49"/>
    <n v="3"/>
    <s v="Completed"/>
    <x v="29"/>
    <x v="3"/>
    <m/>
    <m/>
    <m/>
    <m/>
    <m/>
    <n v="0"/>
    <n v="0"/>
    <n v="0"/>
    <n v="562.47"/>
  </r>
  <r>
    <s v="01/30/2024"/>
    <s v="GA"/>
    <s v="CAMPLIFE"/>
    <s v="Spotify"/>
    <n v="212.49"/>
    <n v="4"/>
    <s v="Completed"/>
    <x v="29"/>
    <x v="3"/>
    <m/>
    <m/>
    <m/>
    <m/>
    <m/>
    <n v="0"/>
    <n v="0"/>
    <n v="0"/>
    <n v="849.96"/>
  </r>
  <r>
    <s v="01/30/2024"/>
    <s v="GA"/>
    <s v="CAMPLIFE"/>
    <s v="Spotify"/>
    <n v="169.99"/>
    <n v="2"/>
    <s v="Completed"/>
    <x v="29"/>
    <x v="3"/>
    <m/>
    <m/>
    <m/>
    <m/>
    <m/>
    <n v="0"/>
    <n v="0"/>
    <n v="0"/>
    <n v="339.98"/>
  </r>
  <r>
    <s v="01/30/2024"/>
    <s v="GA"/>
    <s v="VIBES24"/>
    <s v="Instagram"/>
    <n v="212.49"/>
    <n v="1"/>
    <s v="Completed"/>
    <x v="29"/>
    <x v="0"/>
    <m/>
    <m/>
    <m/>
    <m/>
    <m/>
    <n v="0"/>
    <n v="0"/>
    <n v="0"/>
    <n v="212.49"/>
  </r>
  <r>
    <s v="01/30/2024"/>
    <s v="GA"/>
    <s v="STUDENT24"/>
    <s v="Instagram"/>
    <n v="159.99"/>
    <n v="2"/>
    <s v="Completed"/>
    <x v="29"/>
    <x v="0"/>
    <m/>
    <m/>
    <m/>
    <m/>
    <m/>
    <n v="0"/>
    <n v="0"/>
    <n v="0"/>
    <n v="319.98"/>
  </r>
  <r>
    <s v="01/30/2024"/>
    <s v="GA"/>
    <s v="CAMPLIFE"/>
    <s v="TikTok"/>
    <n v="212.49"/>
    <n v="2"/>
    <s v="Completed"/>
    <x v="29"/>
    <x v="2"/>
    <m/>
    <m/>
    <m/>
    <m/>
    <m/>
    <n v="0"/>
    <n v="0"/>
    <n v="0"/>
    <n v="424.98"/>
  </r>
  <r>
    <s v="01/30/2024"/>
    <s v="GA"/>
    <s v="CAMPLIFE"/>
    <s v="Blog"/>
    <n v="212.49"/>
    <n v="1"/>
    <s v="Completed"/>
    <x v="29"/>
    <x v="1"/>
    <m/>
    <m/>
    <m/>
    <m/>
    <m/>
    <n v="0"/>
    <n v="0"/>
    <n v="0"/>
    <n v="212.49"/>
  </r>
  <r>
    <s v="01/30/2024"/>
    <s v="GA"/>
    <s v="CAMPLIFE"/>
    <s v="Instagram"/>
    <n v="212.49"/>
    <n v="1"/>
    <s v="Completed"/>
    <x v="29"/>
    <x v="0"/>
    <m/>
    <m/>
    <m/>
    <m/>
    <m/>
    <n v="0"/>
    <n v="0"/>
    <n v="0"/>
    <n v="212.49"/>
  </r>
  <r>
    <s v="01/30/2024"/>
    <s v="GA"/>
    <s v="CAMPLIFE"/>
    <s v="Instagram"/>
    <n v="212.49"/>
    <n v="1"/>
    <s v="Completed"/>
    <x v="29"/>
    <x v="0"/>
    <m/>
    <m/>
    <m/>
    <m/>
    <m/>
    <n v="0"/>
    <n v="0"/>
    <n v="0"/>
    <n v="212.49"/>
  </r>
  <r>
    <s v="01/30/2024"/>
    <s v="GA"/>
    <s v="SOUNDCLUB"/>
    <s v="TikTok"/>
    <n v="179.99"/>
    <n v="1"/>
    <s v="Completed"/>
    <x v="29"/>
    <x v="2"/>
    <m/>
    <m/>
    <m/>
    <m/>
    <m/>
    <n v="0"/>
    <n v="0"/>
    <n v="0"/>
    <n v="179.99"/>
  </r>
  <r>
    <s v="01/30/2024"/>
    <s v="GA"/>
    <s v="EARLYBIRD"/>
    <s v="Spotify"/>
    <n v="149.99"/>
    <n v="1"/>
    <s v="Completed"/>
    <x v="29"/>
    <x v="3"/>
    <m/>
    <m/>
    <m/>
    <m/>
    <m/>
    <n v="0"/>
    <n v="0"/>
    <n v="0"/>
    <n v="149.99"/>
  </r>
  <r>
    <s v="01/30/2024"/>
    <s v="GA"/>
    <s v="SOUNDCLUB"/>
    <s v="Instagram"/>
    <n v="224.99"/>
    <n v="3"/>
    <s v="Completed"/>
    <x v="29"/>
    <x v="0"/>
    <m/>
    <m/>
    <m/>
    <m/>
    <m/>
    <n v="0"/>
    <n v="0"/>
    <n v="0"/>
    <n v="674.97"/>
  </r>
  <r>
    <s v="01/30/2024"/>
    <m/>
    <s v="STUDENT24"/>
    <s v="TikTok"/>
    <n v="159.99"/>
    <n v="1"/>
    <s v="Completed"/>
    <x v="29"/>
    <x v="2"/>
    <m/>
    <m/>
    <m/>
    <m/>
    <m/>
    <n v="0"/>
    <n v="0"/>
    <n v="0"/>
    <n v="159.99"/>
  </r>
  <r>
    <s v="01/30/2024"/>
    <s v="GA"/>
    <s v="EARLYBIRD"/>
    <s v="TikTok"/>
    <n v="149.99"/>
    <n v="1"/>
    <s v="Completed"/>
    <x v="29"/>
    <x v="2"/>
    <m/>
    <m/>
    <m/>
    <m/>
    <m/>
    <n v="0"/>
    <n v="0"/>
    <n v="0"/>
    <n v="149.99"/>
  </r>
  <r>
    <s v="01/30/2024"/>
    <s v="GA"/>
    <s v="EARLYBIRD"/>
    <s v="Instagram"/>
    <n v="149.99"/>
    <n v="2"/>
    <s v="Completed"/>
    <x v="29"/>
    <x v="0"/>
    <m/>
    <m/>
    <m/>
    <m/>
    <m/>
    <n v="0"/>
    <n v="0"/>
    <n v="0"/>
    <n v="299.98"/>
  </r>
  <r>
    <s v="01/30/2024"/>
    <s v="GA"/>
    <m/>
    <s v="Blog"/>
    <n v="199.99"/>
    <n v="2"/>
    <s v="Completed"/>
    <x v="29"/>
    <x v="1"/>
    <m/>
    <m/>
    <m/>
    <m/>
    <m/>
    <n v="0"/>
    <n v="0"/>
    <n v="0"/>
    <n v="399.98"/>
  </r>
  <r>
    <s v="01/30/2024"/>
    <m/>
    <s v="EARLYBIRD"/>
    <s v="TikTok"/>
    <n v="149.99"/>
    <n v="3"/>
    <s v="Completed"/>
    <x v="29"/>
    <x v="2"/>
    <m/>
    <m/>
    <m/>
    <m/>
    <m/>
    <n v="0"/>
    <n v="0"/>
    <n v="0"/>
    <n v="449.97"/>
  </r>
  <r>
    <s v="01/30/2024"/>
    <s v="GA"/>
    <s v="SOUNDCLUB"/>
    <s v="Spotify"/>
    <n v="224.99"/>
    <n v="1"/>
    <s v="Completed"/>
    <x v="29"/>
    <x v="3"/>
    <m/>
    <m/>
    <m/>
    <m/>
    <m/>
    <n v="0"/>
    <n v="0"/>
    <n v="0"/>
    <n v="224.99"/>
  </r>
  <r>
    <s v="01/30/2024"/>
    <s v="GA"/>
    <s v="STUDENT24"/>
    <s v="Blog"/>
    <n v="159.99"/>
    <n v="1"/>
    <s v="Completed"/>
    <x v="29"/>
    <x v="1"/>
    <m/>
    <m/>
    <m/>
    <m/>
    <m/>
    <n v="0"/>
    <n v="0"/>
    <n v="0"/>
    <n v="159.99"/>
  </r>
  <r>
    <s v="01/30/2024"/>
    <s v="GA"/>
    <s v="EARLYBIRD"/>
    <s v="Instagram"/>
    <n v="187.49"/>
    <n v="2"/>
    <s v="Completed"/>
    <x v="29"/>
    <x v="0"/>
    <m/>
    <m/>
    <m/>
    <m/>
    <m/>
    <n v="0"/>
    <n v="0"/>
    <n v="0"/>
    <n v="374.98"/>
  </r>
  <r>
    <s v="01/30/2024"/>
    <s v="GA"/>
    <s v="SOUNDCLUB"/>
    <s v="Spotify"/>
    <n v="224.99"/>
    <n v="4"/>
    <s v="Completed"/>
    <x v="29"/>
    <x v="3"/>
    <m/>
    <m/>
    <m/>
    <m/>
    <m/>
    <n v="0"/>
    <n v="0"/>
    <n v="0"/>
    <n v="899.96"/>
  </r>
  <r>
    <s v="01/30/2024"/>
    <s v="GA"/>
    <s v="EARLYBIRD"/>
    <s v="Blog"/>
    <n v="149.99"/>
    <n v="1"/>
    <s v="Completed"/>
    <x v="29"/>
    <x v="1"/>
    <m/>
    <m/>
    <m/>
    <m/>
    <m/>
    <n v="0"/>
    <n v="0"/>
    <n v="0"/>
    <n v="149.99"/>
  </r>
  <r>
    <s v="01/30/2024"/>
    <s v="GA"/>
    <m/>
    <s v="Spotify"/>
    <n v="199.99"/>
    <n v="3"/>
    <s v="Completed"/>
    <x v="29"/>
    <x v="3"/>
    <m/>
    <m/>
    <m/>
    <m/>
    <m/>
    <n v="0"/>
    <n v="0"/>
    <n v="0"/>
    <n v="599.97"/>
  </r>
  <r>
    <s v="01/30/2024"/>
    <s v="GA"/>
    <s v="EARLYBIRD"/>
    <s v="Spotify"/>
    <n v="187.49"/>
    <n v="2"/>
    <s v="Completed"/>
    <x v="29"/>
    <x v="3"/>
    <m/>
    <m/>
    <m/>
    <m/>
    <m/>
    <n v="0"/>
    <n v="0"/>
    <n v="0"/>
    <n v="374.98"/>
  </r>
  <r>
    <s v="01/30/2024"/>
    <s v="GA"/>
    <s v="SOUNDCLUB"/>
    <s v="Instagram"/>
    <n v="224.99"/>
    <n v="1"/>
    <s v="Completed"/>
    <x v="29"/>
    <x v="0"/>
    <m/>
    <m/>
    <m/>
    <m/>
    <m/>
    <n v="0"/>
    <n v="0"/>
    <n v="0"/>
    <n v="224.99"/>
  </r>
  <r>
    <s v="01/30/2024"/>
    <s v="GA"/>
    <m/>
    <s v="Spotify"/>
    <n v="199.99"/>
    <n v="2"/>
    <s v="Completed"/>
    <x v="29"/>
    <x v="3"/>
    <m/>
    <m/>
    <m/>
    <m/>
    <m/>
    <n v="0"/>
    <n v="0"/>
    <n v="0"/>
    <n v="399.98"/>
  </r>
  <r>
    <s v="01/30/2024"/>
    <s v="GA"/>
    <s v="SOUNDCLUB"/>
    <s v="TikTok"/>
    <n v="179.99"/>
    <n v="3"/>
    <s v="Completed"/>
    <x v="29"/>
    <x v="2"/>
    <m/>
    <m/>
    <m/>
    <m/>
    <m/>
    <n v="0"/>
    <n v="0"/>
    <n v="0"/>
    <n v="539.97"/>
  </r>
  <r>
    <s v="01/30/2024"/>
    <s v="GA"/>
    <s v="SOUNDCLUB"/>
    <s v="Instagram"/>
    <n v="179.99"/>
    <n v="1"/>
    <s v="Completed"/>
    <x v="29"/>
    <x v="0"/>
    <m/>
    <m/>
    <m/>
    <m/>
    <m/>
    <n v="0"/>
    <n v="0"/>
    <n v="0"/>
    <n v="179.99"/>
  </r>
  <r>
    <s v="01/30/2024"/>
    <s v="GA"/>
    <s v="SOUNDCLUB"/>
    <s v="Instagram"/>
    <n v="224.99"/>
    <n v="3"/>
    <s v="Completed"/>
    <x v="29"/>
    <x v="0"/>
    <m/>
    <m/>
    <m/>
    <m/>
    <m/>
    <n v="0"/>
    <n v="0"/>
    <n v="0"/>
    <n v="674.97"/>
  </r>
  <r>
    <s v="01/30/2024"/>
    <s v="GA"/>
    <s v="EARLYBIRD"/>
    <s v="Instagram"/>
    <n v="149.99"/>
    <n v="2"/>
    <s v="Completed"/>
    <x v="29"/>
    <x v="0"/>
    <m/>
    <m/>
    <m/>
    <m/>
    <m/>
    <n v="0"/>
    <n v="0"/>
    <n v="0"/>
    <n v="299.98"/>
  </r>
  <r>
    <s v="01/30/2024"/>
    <s v="VIP"/>
    <s v="EARLYBIRD"/>
    <s v="TikTok"/>
    <n v="299.99"/>
    <n v="1"/>
    <s v="Completed"/>
    <x v="29"/>
    <x v="2"/>
    <m/>
    <m/>
    <m/>
    <m/>
    <m/>
    <n v="0"/>
    <n v="0"/>
    <n v="0"/>
    <n v="299.99"/>
  </r>
  <r>
    <s v="01/30/2024"/>
    <s v="GA"/>
    <s v="SOUNDCLUB"/>
    <s v="Blog"/>
    <n v="179.99"/>
    <n v="1"/>
    <s v="Completed"/>
    <x v="29"/>
    <x v="1"/>
    <m/>
    <m/>
    <m/>
    <m/>
    <m/>
    <n v="0"/>
    <n v="0"/>
    <n v="0"/>
    <n v="179.99"/>
  </r>
  <r>
    <s v="01/30/2024"/>
    <s v="GA"/>
    <s v="VIBES24"/>
    <s v="Spotify"/>
    <n v="169.99"/>
    <n v="1"/>
    <s v="Completed"/>
    <x v="29"/>
    <x v="3"/>
    <m/>
    <m/>
    <m/>
    <m/>
    <m/>
    <n v="0"/>
    <n v="0"/>
    <n v="0"/>
    <n v="169.99"/>
  </r>
  <r>
    <s v="01/30/2024"/>
    <s v="VIP"/>
    <s v="CAMPLIFE"/>
    <s v="TikTok"/>
    <n v="339.99"/>
    <n v="4"/>
    <s v="Completed"/>
    <x v="29"/>
    <x v="2"/>
    <m/>
    <m/>
    <m/>
    <m/>
    <m/>
    <n v="0"/>
    <n v="0"/>
    <n v="0"/>
    <n v="1359.96"/>
  </r>
  <r>
    <s v="01/30/2024"/>
    <s v="GA"/>
    <s v="none"/>
    <s v="Instagram"/>
    <n v="199.99"/>
    <n v="4"/>
    <s v="Completed"/>
    <x v="29"/>
    <x v="0"/>
    <m/>
    <m/>
    <m/>
    <m/>
    <m/>
    <n v="0"/>
    <n v="0"/>
    <n v="0"/>
    <n v="799.96"/>
  </r>
  <r>
    <s v="01/30/2024"/>
    <s v="GA"/>
    <s v="VIBES24"/>
    <s v="TikTok"/>
    <n v="169.99"/>
    <n v="3"/>
    <s v="Completed"/>
    <x v="29"/>
    <x v="2"/>
    <m/>
    <m/>
    <m/>
    <m/>
    <m/>
    <n v="0"/>
    <n v="0"/>
    <n v="0"/>
    <n v="509.97"/>
  </r>
  <r>
    <s v="01/30/2024"/>
    <s v="GA"/>
    <s v="SOUNDCLUB"/>
    <s v="Spotify"/>
    <n v="179.99"/>
    <n v="1"/>
    <s v="Completed"/>
    <x v="29"/>
    <x v="3"/>
    <m/>
    <m/>
    <m/>
    <m/>
    <m/>
    <n v="0"/>
    <n v="0"/>
    <n v="0"/>
    <n v="179.99"/>
  </r>
  <r>
    <s v="01/30/2024"/>
    <m/>
    <m/>
    <s v="Instagram"/>
    <n v="199.99"/>
    <n v="2"/>
    <s v="Completed"/>
    <x v="29"/>
    <x v="0"/>
    <m/>
    <m/>
    <m/>
    <m/>
    <m/>
    <n v="0"/>
    <n v="0"/>
    <n v="0"/>
    <n v="399.98"/>
  </r>
  <r>
    <s v="01/30/2024"/>
    <s v="GA"/>
    <s v="VIBES24"/>
    <s v="Instagram"/>
    <n v="169.99"/>
    <n v="1"/>
    <s v="Completed"/>
    <x v="29"/>
    <x v="0"/>
    <m/>
    <m/>
    <m/>
    <m/>
    <m/>
    <n v="0"/>
    <n v="0"/>
    <n v="0"/>
    <n v="169.99"/>
  </r>
  <r>
    <s v="01/30/2024"/>
    <s v="GA"/>
    <s v="EARLYBIRD"/>
    <s v="Spotify"/>
    <n v="149.99"/>
    <n v="2"/>
    <s v="Completed"/>
    <x v="29"/>
    <x v="3"/>
    <m/>
    <m/>
    <m/>
    <m/>
    <m/>
    <n v="0"/>
    <n v="0"/>
    <n v="0"/>
    <n v="299.98"/>
  </r>
  <r>
    <s v="01/30/2024"/>
    <s v="GA"/>
    <s v="none"/>
    <s v="Spotify"/>
    <n v="249.99"/>
    <n v="1"/>
    <s v="Completed"/>
    <x v="29"/>
    <x v="3"/>
    <m/>
    <m/>
    <m/>
    <m/>
    <m/>
    <n v="0"/>
    <n v="0"/>
    <n v="0"/>
    <n v="249.99"/>
  </r>
  <r>
    <s v="01/30/2024"/>
    <s v="GA"/>
    <m/>
    <s v="Blog"/>
    <n v="199.99"/>
    <n v="1"/>
    <s v="Completed"/>
    <x v="29"/>
    <x v="1"/>
    <m/>
    <m/>
    <m/>
    <m/>
    <m/>
    <n v="0"/>
    <n v="0"/>
    <n v="0"/>
    <n v="199.99"/>
  </r>
  <r>
    <s v="01/30/2024"/>
    <s v="GA"/>
    <s v="SOUNDCLUB"/>
    <s v="Instagram"/>
    <n v="179.99"/>
    <n v="2"/>
    <s v="Completed"/>
    <x v="29"/>
    <x v="0"/>
    <m/>
    <m/>
    <m/>
    <m/>
    <m/>
    <n v="0"/>
    <n v="0"/>
    <n v="0"/>
    <n v="359.98"/>
  </r>
  <r>
    <s v="01/30/2024"/>
    <s v="GA"/>
    <s v="CAMPLIFE"/>
    <s v="TikTok"/>
    <n v="169.99"/>
    <n v="1"/>
    <s v="Completed"/>
    <x v="29"/>
    <x v="2"/>
    <m/>
    <m/>
    <m/>
    <m/>
    <m/>
    <n v="0"/>
    <n v="0"/>
    <n v="0"/>
    <n v="169.99"/>
  </r>
  <r>
    <s v="01/30/2024"/>
    <s v="GA"/>
    <s v="EARLYBIRD"/>
    <s v="TikTok"/>
    <n v="187.49"/>
    <n v="1"/>
    <s v="Completed"/>
    <x v="29"/>
    <x v="2"/>
    <m/>
    <m/>
    <m/>
    <m/>
    <m/>
    <n v="0"/>
    <n v="0"/>
    <n v="0"/>
    <n v="187.49"/>
  </r>
  <r>
    <s v="01/31/2024"/>
    <s v="GA"/>
    <m/>
    <s v="Blog"/>
    <n v="199.99"/>
    <n v="1"/>
    <s v="Completed"/>
    <x v="30"/>
    <x v="1"/>
    <m/>
    <m/>
    <m/>
    <m/>
    <m/>
    <n v="0"/>
    <n v="0"/>
    <n v="0"/>
    <n v="199.99"/>
  </r>
  <r>
    <s v="01/31/2024"/>
    <s v="GA"/>
    <s v="EARLYBIRD"/>
    <s v="Instagram"/>
    <n v="149.99"/>
    <n v="1"/>
    <s v="Completed"/>
    <x v="30"/>
    <x v="0"/>
    <m/>
    <m/>
    <m/>
    <m/>
    <m/>
    <n v="0"/>
    <n v="0"/>
    <n v="0"/>
    <n v="149.99"/>
  </r>
  <r>
    <s v="01/31/2024"/>
    <s v="VIP"/>
    <s v="SOUNDCLUB"/>
    <s v="Blog"/>
    <n v="359.99"/>
    <n v="3"/>
    <s v="Completed"/>
    <x v="30"/>
    <x v="1"/>
    <m/>
    <m/>
    <m/>
    <m/>
    <m/>
    <n v="0"/>
    <n v="0"/>
    <n v="0"/>
    <n v="1079.97"/>
  </r>
  <r>
    <s v="01/31/2024"/>
    <s v="GA"/>
    <s v="EARLYBIRD"/>
    <s v="Blog"/>
    <n v="187.49"/>
    <n v="1"/>
    <s v="Completed"/>
    <x v="30"/>
    <x v="1"/>
    <m/>
    <m/>
    <m/>
    <m/>
    <m/>
    <n v="0"/>
    <n v="0"/>
    <n v="0"/>
    <n v="187.49"/>
  </r>
  <r>
    <s v="01/31/2024"/>
    <s v="GA"/>
    <s v="EARLYBIRD"/>
    <s v="Instagram"/>
    <n v="149.99"/>
    <n v="3"/>
    <s v="Completed"/>
    <x v="30"/>
    <x v="0"/>
    <m/>
    <m/>
    <m/>
    <m/>
    <m/>
    <n v="0"/>
    <n v="0"/>
    <n v="0"/>
    <n v="449.97"/>
  </r>
  <r>
    <s v="01/31/2024"/>
    <s v="GA"/>
    <s v="SOUNDCLUB"/>
    <s v="Instagram"/>
    <n v="224.99"/>
    <n v="3"/>
    <s v="Completed"/>
    <x v="30"/>
    <x v="0"/>
    <m/>
    <m/>
    <m/>
    <m/>
    <m/>
    <n v="0"/>
    <n v="0"/>
    <n v="0"/>
    <n v="674.97"/>
  </r>
  <r>
    <s v="01/31/2024"/>
    <s v="GA"/>
    <s v="EARLYBIRD"/>
    <s v="TikTok"/>
    <n v="187.49"/>
    <n v="1"/>
    <s v="Completed"/>
    <x v="30"/>
    <x v="2"/>
    <m/>
    <m/>
    <m/>
    <m/>
    <m/>
    <n v="0"/>
    <n v="0"/>
    <n v="0"/>
    <n v="187.49"/>
  </r>
  <r>
    <s v="01/31/2024"/>
    <s v="GA"/>
    <s v="EARLYBIRD"/>
    <s v="Spotify"/>
    <n v="149.99"/>
    <n v="4"/>
    <s v="Completed"/>
    <x v="30"/>
    <x v="3"/>
    <m/>
    <m/>
    <m/>
    <m/>
    <m/>
    <n v="0"/>
    <n v="0"/>
    <n v="0"/>
    <n v="599.96"/>
  </r>
  <r>
    <s v="01/31/2024"/>
    <m/>
    <s v="SOUNDCLUB"/>
    <s v="TikTok"/>
    <n v="179.99"/>
    <n v="2"/>
    <s v="Completed"/>
    <x v="30"/>
    <x v="2"/>
    <m/>
    <m/>
    <m/>
    <m/>
    <m/>
    <n v="0"/>
    <n v="0"/>
    <n v="0"/>
    <n v="359.98"/>
  </r>
  <r>
    <s v="01/31/2024"/>
    <s v="GA"/>
    <m/>
    <s v="TikTok"/>
    <n v="249.99"/>
    <n v="1"/>
    <s v="Completed"/>
    <x v="30"/>
    <x v="2"/>
    <m/>
    <m/>
    <m/>
    <m/>
    <m/>
    <n v="0"/>
    <n v="0"/>
    <n v="0"/>
    <n v="249.99"/>
  </r>
  <r>
    <s v="01/31/2024"/>
    <s v="GA"/>
    <s v="VIBES24"/>
    <s v="Spotify"/>
    <n v="169.99"/>
    <n v="2"/>
    <s v="Completed"/>
    <x v="30"/>
    <x v="3"/>
    <m/>
    <m/>
    <m/>
    <m/>
    <m/>
    <n v="0"/>
    <n v="0"/>
    <n v="0"/>
    <n v="339.98"/>
  </r>
  <r>
    <s v="01/31/2024"/>
    <s v="GA"/>
    <s v="EARLYBIRD"/>
    <s v="Spotify"/>
    <n v="149.99"/>
    <n v="2"/>
    <s v="Completed"/>
    <x v="30"/>
    <x v="3"/>
    <m/>
    <m/>
    <m/>
    <m/>
    <m/>
    <n v="0"/>
    <n v="0"/>
    <n v="0"/>
    <n v="299.98"/>
  </r>
  <r>
    <s v="01/31/2024"/>
    <s v="VIP"/>
    <m/>
    <s v="Spotify"/>
    <n v="399.99"/>
    <n v="1"/>
    <s v="Completed"/>
    <x v="30"/>
    <x v="3"/>
    <m/>
    <m/>
    <m/>
    <m/>
    <m/>
    <n v="0"/>
    <n v="0"/>
    <n v="0"/>
    <n v="399.99"/>
  </r>
  <r>
    <s v="01/31/2024"/>
    <s v="GA"/>
    <s v="EARLYBIRD"/>
    <s v="Spotify"/>
    <n v="187.49"/>
    <n v="1"/>
    <s v="Completed"/>
    <x v="30"/>
    <x v="3"/>
    <m/>
    <m/>
    <m/>
    <m/>
    <m/>
    <n v="0"/>
    <n v="0"/>
    <n v="0"/>
    <n v="187.49"/>
  </r>
  <r>
    <s v="01/31/2024"/>
    <s v="GA"/>
    <s v="none"/>
    <s v="Instagram"/>
    <n v="199.99"/>
    <n v="1"/>
    <s v="Completed"/>
    <x v="30"/>
    <x v="0"/>
    <m/>
    <m/>
    <m/>
    <m/>
    <m/>
    <n v="0"/>
    <n v="0"/>
    <n v="0"/>
    <n v="199.99"/>
  </r>
  <r>
    <s v="01/31/2024"/>
    <s v="GA"/>
    <s v="STUDENT24"/>
    <s v="Instagram"/>
    <n v="159.99"/>
    <n v="3"/>
    <s v="Completed"/>
    <x v="30"/>
    <x v="0"/>
    <m/>
    <m/>
    <m/>
    <m/>
    <m/>
    <n v="0"/>
    <n v="0"/>
    <n v="0"/>
    <n v="479.97"/>
  </r>
  <r>
    <s v="01/31/2024"/>
    <s v="GA"/>
    <s v="SOUNDCLUB"/>
    <s v="Spotify"/>
    <n v="224.99"/>
    <n v="1"/>
    <s v="Completed"/>
    <x v="30"/>
    <x v="3"/>
    <m/>
    <m/>
    <m/>
    <m/>
    <m/>
    <n v="0"/>
    <n v="0"/>
    <n v="0"/>
    <n v="224.99"/>
  </r>
  <r>
    <s v="01/31/2024"/>
    <s v="GA"/>
    <s v="VIBES24"/>
    <s v="Spotify"/>
    <n v="212.49"/>
    <n v="2"/>
    <s v="Completed"/>
    <x v="30"/>
    <x v="3"/>
    <m/>
    <m/>
    <m/>
    <m/>
    <m/>
    <n v="0"/>
    <n v="0"/>
    <n v="0"/>
    <n v="424.98"/>
  </r>
  <r>
    <s v="01/31/2024"/>
    <s v="GA"/>
    <s v="CAMPLIFE"/>
    <s v="Instagram"/>
    <n v="212.49"/>
    <n v="1"/>
    <s v="Completed"/>
    <x v="30"/>
    <x v="0"/>
    <m/>
    <m/>
    <m/>
    <m/>
    <m/>
    <n v="0"/>
    <n v="0"/>
    <n v="0"/>
    <n v="212.49"/>
  </r>
  <r>
    <s v="01/31/2024"/>
    <s v="GA"/>
    <s v="VIBES24"/>
    <s v="Blog"/>
    <n v="169.99"/>
    <n v="1"/>
    <s v="Completed"/>
    <x v="30"/>
    <x v="1"/>
    <m/>
    <m/>
    <m/>
    <m/>
    <m/>
    <n v="0"/>
    <n v="0"/>
    <n v="0"/>
    <n v="169.99"/>
  </r>
  <r>
    <s v="01/31/2024"/>
    <s v="GA"/>
    <s v="VIBES24"/>
    <s v="TikTok"/>
    <n v="169.99"/>
    <n v="1"/>
    <s v="Completed"/>
    <x v="30"/>
    <x v="2"/>
    <m/>
    <m/>
    <m/>
    <m/>
    <m/>
    <n v="0"/>
    <n v="0"/>
    <n v="0"/>
    <n v="169.99"/>
  </r>
  <r>
    <s v="01/31/2024"/>
    <m/>
    <s v="EARLYBIRD"/>
    <s v="Instagram"/>
    <n v="149.99"/>
    <n v="1"/>
    <s v="Completed"/>
    <x v="30"/>
    <x v="0"/>
    <m/>
    <m/>
    <m/>
    <m/>
    <m/>
    <n v="0"/>
    <n v="0"/>
    <n v="0"/>
    <n v="149.99"/>
  </r>
  <r>
    <s v="01/31/2024"/>
    <s v="GA"/>
    <s v="SOUNDCLUB"/>
    <s v="Instagram"/>
    <n v="179.99"/>
    <n v="1"/>
    <s v="Completed"/>
    <x v="30"/>
    <x v="0"/>
    <m/>
    <m/>
    <m/>
    <m/>
    <m/>
    <n v="0"/>
    <n v="0"/>
    <n v="0"/>
    <n v="179.99"/>
  </r>
  <r>
    <s v="01/31/2024"/>
    <s v="GA"/>
    <s v="CAMPLIFE"/>
    <s v="Spotify"/>
    <n v="169.99"/>
    <n v="1"/>
    <s v="Completed"/>
    <x v="30"/>
    <x v="3"/>
    <m/>
    <m/>
    <m/>
    <m/>
    <m/>
    <n v="0"/>
    <n v="0"/>
    <n v="0"/>
    <n v="169.99"/>
  </r>
  <r>
    <s v="01/31/2024"/>
    <s v="GA"/>
    <s v="EARLYBIRD"/>
    <s v="TikTok"/>
    <n v="149.99"/>
    <n v="2"/>
    <s v="Completed"/>
    <x v="30"/>
    <x v="2"/>
    <m/>
    <m/>
    <m/>
    <m/>
    <m/>
    <n v="0"/>
    <n v="0"/>
    <n v="0"/>
    <n v="299.98"/>
  </r>
  <r>
    <s v="01/31/2024"/>
    <s v="GA"/>
    <s v="none"/>
    <s v="Blog"/>
    <n v="249.99"/>
    <n v="1"/>
    <s v="Completed"/>
    <x v="30"/>
    <x v="1"/>
    <m/>
    <m/>
    <m/>
    <m/>
    <m/>
    <n v="0"/>
    <n v="0"/>
    <n v="0"/>
    <n v="249.99"/>
  </r>
  <r>
    <s v="01/31/2024"/>
    <s v="GA"/>
    <s v="CAMPLIFE"/>
    <s v="Blog"/>
    <n v="212.49"/>
    <n v="4"/>
    <s v="Completed"/>
    <x v="30"/>
    <x v="1"/>
    <m/>
    <m/>
    <m/>
    <m/>
    <m/>
    <n v="0"/>
    <n v="0"/>
    <n v="0"/>
    <n v="849.96"/>
  </r>
  <r>
    <s v="01/31/2024"/>
    <s v="GA"/>
    <s v="CAMPLIFE"/>
    <s v="TikTok"/>
    <n v="169.99"/>
    <n v="2"/>
    <s v="Completed"/>
    <x v="30"/>
    <x v="2"/>
    <m/>
    <m/>
    <m/>
    <m/>
    <m/>
    <n v="0"/>
    <n v="0"/>
    <n v="0"/>
    <n v="339.98"/>
  </r>
  <r>
    <s v="01/31/2024"/>
    <s v="GA"/>
    <s v="CAMPLIFE"/>
    <s v="Spotify"/>
    <n v="212.49"/>
    <n v="3"/>
    <s v="Completed"/>
    <x v="30"/>
    <x v="3"/>
    <m/>
    <m/>
    <m/>
    <m/>
    <m/>
    <n v="0"/>
    <n v="0"/>
    <n v="0"/>
    <n v="637.47"/>
  </r>
  <r>
    <s v="01/31/2024"/>
    <s v="GA"/>
    <s v="VIBES24"/>
    <s v="TikTok"/>
    <n v="169.99"/>
    <n v="3"/>
    <s v="Completed"/>
    <x v="30"/>
    <x v="2"/>
    <m/>
    <m/>
    <m/>
    <m/>
    <m/>
    <n v="0"/>
    <n v="0"/>
    <n v="0"/>
    <n v="509.97"/>
  </r>
  <r>
    <s v="01/31/2024"/>
    <s v="GA"/>
    <s v="CAMPLIFE"/>
    <s v="TikTok"/>
    <n v="169.99"/>
    <n v="2"/>
    <s v="Completed"/>
    <x v="30"/>
    <x v="2"/>
    <m/>
    <m/>
    <m/>
    <m/>
    <m/>
    <n v="0"/>
    <n v="0"/>
    <n v="0"/>
    <n v="339.98"/>
  </r>
  <r>
    <s v="01/31/2024"/>
    <s v="GA"/>
    <s v="EARLYBIRD"/>
    <s v="Instagram"/>
    <n v="149.99"/>
    <n v="2"/>
    <s v="Completed"/>
    <x v="30"/>
    <x v="0"/>
    <m/>
    <m/>
    <m/>
    <m/>
    <m/>
    <n v="0"/>
    <n v="0"/>
    <n v="0"/>
    <n v="299.98"/>
  </r>
  <r>
    <s v="01/31/2024"/>
    <s v="GA"/>
    <s v="SOUNDCLUB"/>
    <s v="Spotify"/>
    <n v="179.99"/>
    <n v="1"/>
    <s v="Completed"/>
    <x v="30"/>
    <x v="3"/>
    <m/>
    <m/>
    <m/>
    <m/>
    <m/>
    <n v="0"/>
    <n v="0"/>
    <n v="0"/>
    <n v="179.99"/>
  </r>
  <r>
    <s v="01/31/2024"/>
    <s v="VIP"/>
    <s v="EARLYBIRD"/>
    <s v="TikTok"/>
    <n v="299.99"/>
    <n v="2"/>
    <s v="Completed"/>
    <x v="30"/>
    <x v="2"/>
    <m/>
    <m/>
    <m/>
    <m/>
    <m/>
    <n v="0"/>
    <n v="0"/>
    <n v="0"/>
    <n v="599.98"/>
  </r>
  <r>
    <s v="01/31/2024"/>
    <s v="GA"/>
    <s v="SOUNDCLUB"/>
    <s v="Blog"/>
    <n v="179.99"/>
    <n v="1"/>
    <s v="Completed"/>
    <x v="30"/>
    <x v="1"/>
    <m/>
    <m/>
    <m/>
    <m/>
    <m/>
    <n v="0"/>
    <n v="0"/>
    <n v="0"/>
    <n v="179.99"/>
  </r>
  <r>
    <s v="01/31/2024"/>
    <m/>
    <s v="SOUNDCLUB"/>
    <s v="Instagram"/>
    <n v="179.99"/>
    <n v="1"/>
    <s v="Completed"/>
    <x v="30"/>
    <x v="0"/>
    <m/>
    <m/>
    <m/>
    <m/>
    <m/>
    <n v="0"/>
    <n v="0"/>
    <n v="0"/>
    <n v="179.99"/>
  </r>
  <r>
    <s v="01/31/2024"/>
    <s v="GA"/>
    <s v="EARLYBIRD"/>
    <s v="Blog"/>
    <n v="149.99"/>
    <n v="2"/>
    <s v="Completed"/>
    <x v="30"/>
    <x v="1"/>
    <m/>
    <m/>
    <m/>
    <m/>
    <m/>
    <n v="0"/>
    <n v="0"/>
    <n v="0"/>
    <n v="299.98"/>
  </r>
  <r>
    <s v="01/31/2024"/>
    <s v="VIP"/>
    <s v="VIBES24"/>
    <s v="TikTok"/>
    <n v="339.99"/>
    <n v="1"/>
    <s v="Completed"/>
    <x v="30"/>
    <x v="2"/>
    <m/>
    <m/>
    <m/>
    <m/>
    <m/>
    <n v="0"/>
    <n v="0"/>
    <n v="0"/>
    <n v="339.99"/>
  </r>
  <r>
    <s v="01/31/2024"/>
    <s v="GA"/>
    <s v="VIBES24"/>
    <s v="TikTok"/>
    <n v="169.99"/>
    <n v="1"/>
    <s v="Completed"/>
    <x v="30"/>
    <x v="2"/>
    <m/>
    <m/>
    <m/>
    <m/>
    <m/>
    <n v="0"/>
    <n v="0"/>
    <n v="0"/>
    <n v="169.99"/>
  </r>
  <r>
    <s v="01/31/2024"/>
    <s v="GA"/>
    <s v="STUDENT24"/>
    <s v="Spotify"/>
    <n v="159.99"/>
    <n v="1"/>
    <s v="Completed"/>
    <x v="30"/>
    <x v="3"/>
    <m/>
    <m/>
    <m/>
    <m/>
    <m/>
    <n v="0"/>
    <n v="0"/>
    <n v="0"/>
    <n v="159.99"/>
  </r>
  <r>
    <s v="01/31/2024"/>
    <s v="GA"/>
    <s v="VIBES24"/>
    <s v="Spotify"/>
    <n v="169.99"/>
    <n v="1"/>
    <s v="Completed"/>
    <x v="30"/>
    <x v="3"/>
    <m/>
    <m/>
    <m/>
    <m/>
    <m/>
    <n v="0"/>
    <n v="0"/>
    <n v="0"/>
    <n v="169.99"/>
  </r>
  <r>
    <s v="01/31/2024"/>
    <s v="VIP"/>
    <s v="EARLYBIRD"/>
    <s v="Blog"/>
    <n v="299.99"/>
    <n v="1"/>
    <s v="Completed"/>
    <x v="30"/>
    <x v="1"/>
    <m/>
    <m/>
    <m/>
    <m/>
    <m/>
    <n v="0"/>
    <n v="0"/>
    <n v="0"/>
    <n v="299.99"/>
  </r>
  <r>
    <s v="01/31/2024"/>
    <s v="GA"/>
    <s v="VIBES24"/>
    <s v="Instagram"/>
    <n v="212.49"/>
    <n v="3"/>
    <s v="Completed"/>
    <x v="30"/>
    <x v="0"/>
    <m/>
    <m/>
    <m/>
    <m/>
    <m/>
    <n v="0"/>
    <n v="0"/>
    <n v="0"/>
    <n v="637.47"/>
  </r>
  <r>
    <s v="01/31/2024"/>
    <s v="GA"/>
    <s v="EARLYBIRD"/>
    <s v="Instagram"/>
    <n v="187.49"/>
    <n v="3"/>
    <s v="Completed"/>
    <x v="30"/>
    <x v="0"/>
    <m/>
    <m/>
    <m/>
    <m/>
    <m/>
    <n v="0"/>
    <n v="0"/>
    <n v="0"/>
    <n v="562.47"/>
  </r>
  <r>
    <s v="01/31/2024"/>
    <s v="GA"/>
    <s v="EARLYBIRD"/>
    <s v="TikTok"/>
    <n v="149.99"/>
    <n v="1"/>
    <s v="Completed"/>
    <x v="30"/>
    <x v="2"/>
    <m/>
    <m/>
    <m/>
    <m/>
    <m/>
    <n v="0"/>
    <n v="0"/>
    <n v="0"/>
    <n v="149.99"/>
  </r>
  <r>
    <s v="01/31/2024"/>
    <s v="GA"/>
    <s v="STUDENT24"/>
    <s v="TikTok"/>
    <n v="159.99"/>
    <n v="1"/>
    <s v="Completed"/>
    <x v="30"/>
    <x v="2"/>
    <m/>
    <m/>
    <m/>
    <m/>
    <m/>
    <n v="0"/>
    <n v="0"/>
    <n v="0"/>
    <n v="159.99"/>
  </r>
  <r>
    <s v="01/31/2024"/>
    <s v="GA"/>
    <m/>
    <s v="Blog"/>
    <n v="249.99"/>
    <n v="1"/>
    <s v="Completed"/>
    <x v="30"/>
    <x v="1"/>
    <m/>
    <m/>
    <m/>
    <m/>
    <m/>
    <n v="0"/>
    <n v="0"/>
    <n v="0"/>
    <n v="249.99"/>
  </r>
  <r>
    <s v="01/31/2024"/>
    <s v="GA"/>
    <s v="VIBES24"/>
    <s v="TikTok"/>
    <n v="169.99"/>
    <n v="2"/>
    <s v="Completed"/>
    <x v="30"/>
    <x v="2"/>
    <m/>
    <m/>
    <m/>
    <m/>
    <m/>
    <n v="0"/>
    <n v="0"/>
    <n v="0"/>
    <n v="339.98"/>
  </r>
  <r>
    <s v="01/31/2024"/>
    <s v="GA"/>
    <m/>
    <s v="TikTok"/>
    <n v="199.99"/>
    <n v="1"/>
    <s v="Completed"/>
    <x v="30"/>
    <x v="2"/>
    <m/>
    <m/>
    <m/>
    <m/>
    <m/>
    <n v="0"/>
    <n v="0"/>
    <n v="0"/>
    <n v="199.99"/>
  </r>
  <r>
    <s v="01/31/2024"/>
    <s v="GA"/>
    <s v="STUDENT24"/>
    <s v="Blog"/>
    <n v="159.99"/>
    <n v="1"/>
    <s v="Completed"/>
    <x v="30"/>
    <x v="1"/>
    <m/>
    <m/>
    <m/>
    <m/>
    <m/>
    <n v="0"/>
    <n v="0"/>
    <n v="0"/>
    <n v="159.99"/>
  </r>
  <r>
    <s v="01/31/2024"/>
    <m/>
    <s v="CAMPLIFE"/>
    <s v="Blog"/>
    <n v="169.99"/>
    <n v="1"/>
    <s v="Completed"/>
    <x v="30"/>
    <x v="1"/>
    <m/>
    <m/>
    <m/>
    <m/>
    <m/>
    <n v="0"/>
    <n v="0"/>
    <n v="0"/>
    <n v="169.99"/>
  </r>
  <r>
    <s v="01/31/2024"/>
    <s v="GA"/>
    <s v="STUDENT24"/>
    <s v="Blog"/>
    <n v="199.99"/>
    <n v="1"/>
    <s v="Completed"/>
    <x v="30"/>
    <x v="1"/>
    <m/>
    <m/>
    <m/>
    <m/>
    <m/>
    <n v="0"/>
    <n v="0"/>
    <n v="0"/>
    <n v="199.99"/>
  </r>
  <r>
    <s v="01/31/2024"/>
    <s v="GA"/>
    <s v="CAMPLIFE"/>
    <s v="TikTok"/>
    <n v="212.49"/>
    <n v="1"/>
    <s v="Completed"/>
    <x v="30"/>
    <x v="2"/>
    <m/>
    <m/>
    <m/>
    <m/>
    <m/>
    <n v="0"/>
    <n v="0"/>
    <n v="0"/>
    <n v="212.49"/>
  </r>
  <r>
    <s v="01/31/2024"/>
    <s v="GA"/>
    <s v="EARLYBIRD"/>
    <s v="Blog"/>
    <n v="187.49"/>
    <n v="1"/>
    <s v="Completed"/>
    <x v="30"/>
    <x v="1"/>
    <m/>
    <m/>
    <m/>
    <m/>
    <m/>
    <n v="0"/>
    <n v="0"/>
    <n v="0"/>
    <n v="187.49"/>
  </r>
  <r>
    <s v="01/31/2024"/>
    <s v="GA"/>
    <s v="CAMPLIFE"/>
    <s v="Spotify"/>
    <n v="169.99"/>
    <n v="1"/>
    <s v="Completed"/>
    <x v="30"/>
    <x v="3"/>
    <m/>
    <m/>
    <m/>
    <m/>
    <m/>
    <n v="0"/>
    <n v="0"/>
    <n v="0"/>
    <n v="169.99"/>
  </r>
  <r>
    <s v="01/31/2024"/>
    <s v="VIP"/>
    <s v="VIBES24"/>
    <s v="Instagram"/>
    <n v="339.99"/>
    <n v="1"/>
    <s v="Completed"/>
    <x v="30"/>
    <x v="0"/>
    <m/>
    <m/>
    <m/>
    <m/>
    <m/>
    <n v="0"/>
    <n v="0"/>
    <n v="0"/>
    <n v="339.99"/>
  </r>
  <r>
    <s v="01/31/2024"/>
    <s v="GA"/>
    <s v="SOUNDCLUB"/>
    <s v="Instagram"/>
    <n v="179.99"/>
    <n v="2"/>
    <s v="Completed"/>
    <x v="30"/>
    <x v="0"/>
    <m/>
    <m/>
    <m/>
    <m/>
    <m/>
    <n v="0"/>
    <n v="0"/>
    <n v="0"/>
    <n v="359.98"/>
  </r>
  <r>
    <s v="01/31/2024"/>
    <m/>
    <s v="VIBES24"/>
    <s v="TikTok"/>
    <n v="169.99"/>
    <n v="1"/>
    <s v="Completed"/>
    <x v="30"/>
    <x v="2"/>
    <m/>
    <m/>
    <m/>
    <m/>
    <m/>
    <n v="0"/>
    <n v="0"/>
    <n v="0"/>
    <n v="169.99"/>
  </r>
  <r>
    <s v="01/31/2024"/>
    <m/>
    <s v="EARLYBIRD"/>
    <s v="TikTok"/>
    <n v="149.99"/>
    <n v="2"/>
    <s v="Completed"/>
    <x v="30"/>
    <x v="2"/>
    <m/>
    <m/>
    <m/>
    <m/>
    <m/>
    <n v="0"/>
    <n v="0"/>
    <n v="0"/>
    <n v="299.98"/>
  </r>
  <r>
    <s v="01/31/2024"/>
    <s v="VIP"/>
    <m/>
    <s v="TikTok"/>
    <n v="399.99"/>
    <n v="3"/>
    <s v="Completed"/>
    <x v="30"/>
    <x v="2"/>
    <m/>
    <m/>
    <m/>
    <m/>
    <m/>
    <n v="0"/>
    <n v="0"/>
    <n v="0"/>
    <n v="1199.97"/>
  </r>
  <r>
    <s v="01/31/2024"/>
    <s v="GA"/>
    <s v="SOUNDCLUB"/>
    <s v="Instagram"/>
    <n v="179.99"/>
    <n v="1"/>
    <s v="Completed"/>
    <x v="30"/>
    <x v="0"/>
    <m/>
    <m/>
    <m/>
    <m/>
    <m/>
    <n v="0"/>
    <n v="0"/>
    <n v="0"/>
    <n v="179.99"/>
  </r>
  <r>
    <s v="01/31/2024"/>
    <m/>
    <s v="EARLYBIRD"/>
    <s v="Instagram"/>
    <n v="149.99"/>
    <n v="2"/>
    <s v="Completed"/>
    <x v="30"/>
    <x v="0"/>
    <m/>
    <m/>
    <m/>
    <m/>
    <m/>
    <n v="0"/>
    <n v="0"/>
    <n v="0"/>
    <n v="299.98"/>
  </r>
  <r>
    <s v="01/31/2024"/>
    <s v="GA"/>
    <s v="EARLYBIRD"/>
    <s v="TikTok"/>
    <n v="187.49"/>
    <n v="1"/>
    <s v="Completed"/>
    <x v="30"/>
    <x v="2"/>
    <m/>
    <m/>
    <m/>
    <m/>
    <m/>
    <n v="0"/>
    <n v="0"/>
    <n v="0"/>
    <n v="187.49"/>
  </r>
  <r>
    <s v="01/31/2024"/>
    <s v="GA"/>
    <s v="EARLYBIRD"/>
    <s v="TikTok"/>
    <n v="187.49"/>
    <n v="4"/>
    <s v="Completed"/>
    <x v="30"/>
    <x v="2"/>
    <m/>
    <m/>
    <m/>
    <m/>
    <m/>
    <n v="0"/>
    <n v="0"/>
    <n v="0"/>
    <n v="749.96"/>
  </r>
  <r>
    <s v="01/31/2024"/>
    <s v="GA"/>
    <s v="STUDENT24"/>
    <s v="TikTok"/>
    <n v="199.99"/>
    <n v="3"/>
    <s v="Completed"/>
    <x v="30"/>
    <x v="2"/>
    <m/>
    <m/>
    <m/>
    <m/>
    <m/>
    <n v="0"/>
    <n v="0"/>
    <n v="0"/>
    <n v="599.97"/>
  </r>
  <r>
    <s v="01/31/2024"/>
    <s v="GA"/>
    <s v="CAMPLIFE"/>
    <s v="TikTok"/>
    <n v="212.49"/>
    <n v="1"/>
    <s v="Completed"/>
    <x v="30"/>
    <x v="2"/>
    <m/>
    <m/>
    <m/>
    <m/>
    <m/>
    <n v="0"/>
    <n v="0"/>
    <n v="0"/>
    <n v="212.49"/>
  </r>
  <r>
    <s v="01/31/2024"/>
    <s v="VIP"/>
    <s v="SOUNDCLUB"/>
    <s v="Instagram"/>
    <n v="359.99"/>
    <n v="1"/>
    <s v="Completed"/>
    <x v="30"/>
    <x v="0"/>
    <m/>
    <m/>
    <m/>
    <m/>
    <m/>
    <n v="0"/>
    <n v="0"/>
    <n v="0"/>
    <n v="359.99"/>
  </r>
  <r>
    <s v="01/31/2024"/>
    <s v="VIP"/>
    <s v="SOUNDCLUB"/>
    <s v="Instagram"/>
    <n v="359.99"/>
    <n v="1"/>
    <s v="Completed"/>
    <x v="30"/>
    <x v="0"/>
    <m/>
    <m/>
    <m/>
    <m/>
    <m/>
    <n v="0"/>
    <n v="0"/>
    <n v="0"/>
    <n v="359.99"/>
  </r>
  <r>
    <s v="01/31/2024"/>
    <s v="GA"/>
    <s v="SOUNDCLUB"/>
    <s v="Instagram"/>
    <n v="179.99"/>
    <n v="1"/>
    <s v="Completed"/>
    <x v="30"/>
    <x v="0"/>
    <m/>
    <m/>
    <m/>
    <m/>
    <m/>
    <n v="0"/>
    <n v="0"/>
    <n v="0"/>
    <n v="179.99"/>
  </r>
  <r>
    <s v="01/31/2024"/>
    <s v="GA"/>
    <s v="EARLYBIRD"/>
    <s v="TikTok"/>
    <n v="149.99"/>
    <n v="1"/>
    <s v="Completed"/>
    <x v="30"/>
    <x v="2"/>
    <m/>
    <m/>
    <m/>
    <m/>
    <m/>
    <n v="0"/>
    <n v="0"/>
    <n v="0"/>
    <n v="149.99"/>
  </r>
  <r>
    <s v="01/31/2024"/>
    <s v="GA"/>
    <s v="STUDENT24"/>
    <s v="Spotify"/>
    <n v="159.99"/>
    <n v="1"/>
    <s v="Completed"/>
    <x v="30"/>
    <x v="3"/>
    <m/>
    <m/>
    <m/>
    <m/>
    <m/>
    <n v="0"/>
    <n v="0"/>
    <n v="0"/>
    <n v="159.99"/>
  </r>
  <r>
    <s v="01/31/2024"/>
    <m/>
    <m/>
    <s v="Instagram"/>
    <n v="199.99"/>
    <n v="1"/>
    <s v="Completed"/>
    <x v="30"/>
    <x v="0"/>
    <m/>
    <m/>
    <m/>
    <m/>
    <m/>
    <n v="0"/>
    <n v="0"/>
    <n v="0"/>
    <n v="199.99"/>
  </r>
  <r>
    <s v="01/31/2024"/>
    <s v="GA"/>
    <s v="STUDENT24"/>
    <s v="Spotify"/>
    <n v="199.99"/>
    <n v="3"/>
    <s v="Completed"/>
    <x v="30"/>
    <x v="3"/>
    <m/>
    <m/>
    <m/>
    <m/>
    <m/>
    <n v="0"/>
    <n v="0"/>
    <n v="0"/>
    <n v="599.97"/>
  </r>
  <r>
    <s v="01/31/2024"/>
    <s v="GA"/>
    <m/>
    <s v="Instagram"/>
    <n v="199.99"/>
    <n v="1"/>
    <s v="Completed"/>
    <x v="30"/>
    <x v="0"/>
    <m/>
    <m/>
    <m/>
    <m/>
    <m/>
    <n v="0"/>
    <n v="0"/>
    <n v="0"/>
    <n v="199.99"/>
  </r>
  <r>
    <s v="01/31/2024"/>
    <m/>
    <s v="none"/>
    <s v="TikTok"/>
    <n v="199.99"/>
    <n v="1"/>
    <s v="Completed"/>
    <x v="30"/>
    <x v="2"/>
    <m/>
    <m/>
    <m/>
    <m/>
    <m/>
    <n v="0"/>
    <n v="0"/>
    <n v="0"/>
    <n v="199.99"/>
  </r>
  <r>
    <s v="01/31/2024"/>
    <s v="GA"/>
    <s v="CAMPLIFE"/>
    <s v="Instagram"/>
    <n v="169.99"/>
    <n v="1"/>
    <s v="Completed"/>
    <x v="30"/>
    <x v="0"/>
    <m/>
    <m/>
    <m/>
    <m/>
    <m/>
    <n v="0"/>
    <n v="0"/>
    <n v="0"/>
    <n v="169.99"/>
  </r>
  <r>
    <s v="01/31/2024"/>
    <s v="GA"/>
    <s v="EARLYBIRD"/>
    <s v="Spotify"/>
    <n v="149.99"/>
    <n v="2"/>
    <s v="Completed"/>
    <x v="30"/>
    <x v="3"/>
    <m/>
    <m/>
    <m/>
    <m/>
    <m/>
    <n v="0"/>
    <n v="0"/>
    <n v="0"/>
    <n v="299.98"/>
  </r>
  <r>
    <s v="01/31/2024"/>
    <s v="GA"/>
    <s v="VIBES24"/>
    <s v="Spotify"/>
    <n v="169.99"/>
    <n v="2"/>
    <s v="Completed"/>
    <x v="30"/>
    <x v="3"/>
    <m/>
    <m/>
    <m/>
    <m/>
    <m/>
    <n v="0"/>
    <n v="0"/>
    <n v="0"/>
    <n v="339.98"/>
  </r>
  <r>
    <s v="01/31/2024"/>
    <m/>
    <s v="EARLYBIRD"/>
    <s v="Spotify"/>
    <n v="149.99"/>
    <n v="1"/>
    <s v="Completed"/>
    <x v="30"/>
    <x v="3"/>
    <m/>
    <m/>
    <m/>
    <m/>
    <m/>
    <n v="0"/>
    <n v="0"/>
    <n v="0"/>
    <n v="149.99"/>
  </r>
  <r>
    <s v="01/31/2024"/>
    <s v="GA"/>
    <s v="SOUNDCLUB"/>
    <s v="TikTok"/>
    <n v="179.99"/>
    <n v="1"/>
    <s v="Completed"/>
    <x v="30"/>
    <x v="2"/>
    <m/>
    <m/>
    <m/>
    <m/>
    <m/>
    <n v="0"/>
    <n v="0"/>
    <n v="0"/>
    <n v="179.99"/>
  </r>
  <r>
    <s v="01/31/2024"/>
    <s v="GA"/>
    <s v="EARLYBIRD"/>
    <s v="Instagram"/>
    <n v="149.99"/>
    <n v="1"/>
    <s v="Completed"/>
    <x v="30"/>
    <x v="0"/>
    <m/>
    <m/>
    <m/>
    <m/>
    <m/>
    <n v="0"/>
    <n v="0"/>
    <n v="0"/>
    <n v="149.99"/>
  </r>
  <r>
    <s v="01/31/2024"/>
    <s v="GA"/>
    <s v="VIBES24"/>
    <s v="Instagram"/>
    <n v="169.99"/>
    <n v="1"/>
    <s v="Completed"/>
    <x v="30"/>
    <x v="0"/>
    <m/>
    <m/>
    <m/>
    <m/>
    <m/>
    <n v="0"/>
    <n v="0"/>
    <n v="0"/>
    <n v="169.99"/>
  </r>
  <r>
    <s v="01/31/2024"/>
    <s v="GA"/>
    <s v="SOUNDCLUB"/>
    <s v="TikTok"/>
    <n v="224.99"/>
    <n v="1"/>
    <s v="Completed"/>
    <x v="30"/>
    <x v="2"/>
    <m/>
    <m/>
    <m/>
    <m/>
    <m/>
    <n v="0"/>
    <n v="0"/>
    <n v="0"/>
    <n v="224.99"/>
  </r>
  <r>
    <s v="01/31/2024"/>
    <s v="GA"/>
    <s v="EARLYBIRD"/>
    <s v="Blog"/>
    <n v="187.49"/>
    <n v="2"/>
    <s v="Completed"/>
    <x v="30"/>
    <x v="1"/>
    <m/>
    <m/>
    <m/>
    <m/>
    <m/>
    <n v="0"/>
    <n v="0"/>
    <n v="0"/>
    <n v="374.98"/>
  </r>
  <r>
    <s v="01/31/2024"/>
    <s v="GA"/>
    <s v="EARLYBIRD"/>
    <s v="TikTok"/>
    <n v="149.99"/>
    <n v="1"/>
    <s v="Completed"/>
    <x v="30"/>
    <x v="2"/>
    <m/>
    <m/>
    <m/>
    <m/>
    <m/>
    <n v="0"/>
    <n v="0"/>
    <n v="0"/>
    <n v="149.99"/>
  </r>
  <r>
    <s v="01/31/2024"/>
    <s v="GA"/>
    <s v="CAMPLIFE"/>
    <s v="Instagram"/>
    <n v="169.99"/>
    <n v="2"/>
    <s v="Completed"/>
    <x v="30"/>
    <x v="0"/>
    <m/>
    <m/>
    <m/>
    <m/>
    <m/>
    <n v="0"/>
    <n v="0"/>
    <n v="0"/>
    <n v="339.98"/>
  </r>
  <r>
    <s v="01/31/2024"/>
    <s v="GA"/>
    <s v="SOUNDCLUB"/>
    <s v="TikTok"/>
    <n v="179.99"/>
    <n v="3"/>
    <s v="Completed"/>
    <x v="30"/>
    <x v="2"/>
    <m/>
    <m/>
    <m/>
    <m/>
    <m/>
    <n v="0"/>
    <n v="0"/>
    <n v="0"/>
    <n v="539.97"/>
  </r>
  <r>
    <s v="01/31/2024"/>
    <s v="GA"/>
    <s v="STUDENT24"/>
    <s v="Blog"/>
    <n v="159.99"/>
    <n v="2"/>
    <s v="Completed"/>
    <x v="30"/>
    <x v="1"/>
    <m/>
    <m/>
    <m/>
    <m/>
    <m/>
    <n v="0"/>
    <n v="0"/>
    <n v="0"/>
    <n v="319.98"/>
  </r>
  <r>
    <s v="01/31/2024"/>
    <s v="GA"/>
    <s v="SOUNDCLUB"/>
    <s v="TikTok"/>
    <n v="224.99"/>
    <n v="3"/>
    <s v="Completed"/>
    <x v="30"/>
    <x v="2"/>
    <m/>
    <m/>
    <m/>
    <m/>
    <m/>
    <n v="0"/>
    <n v="0"/>
    <n v="0"/>
    <n v="674.97"/>
  </r>
  <r>
    <s v="01/31/2024"/>
    <s v="GA"/>
    <s v="EARLYBIRD"/>
    <s v="Spotify"/>
    <n v="149.99"/>
    <n v="1"/>
    <s v="Completed"/>
    <x v="30"/>
    <x v="3"/>
    <m/>
    <m/>
    <m/>
    <m/>
    <m/>
    <n v="0"/>
    <n v="0"/>
    <n v="0"/>
    <n v="149.99"/>
  </r>
  <r>
    <s v="01/31/2024"/>
    <s v="GA"/>
    <s v="EARLYBIRD"/>
    <s v="Spotify"/>
    <n v="149.99"/>
    <n v="3"/>
    <s v="Completed"/>
    <x v="30"/>
    <x v="3"/>
    <m/>
    <m/>
    <m/>
    <m/>
    <m/>
    <n v="0"/>
    <n v="0"/>
    <n v="0"/>
    <n v="449.97"/>
  </r>
  <r>
    <s v="01/31/2024"/>
    <s v="GA"/>
    <s v="STUDENT24"/>
    <s v="Blog"/>
    <n v="159.99"/>
    <n v="1"/>
    <s v="Completed"/>
    <x v="30"/>
    <x v="1"/>
    <m/>
    <m/>
    <m/>
    <m/>
    <m/>
    <n v="0"/>
    <n v="0"/>
    <n v="0"/>
    <n v="159.99"/>
  </r>
  <r>
    <s v="01/31/2024"/>
    <s v="GA"/>
    <s v="VIBES24"/>
    <s v="TikTok"/>
    <n v="169.99"/>
    <n v="2"/>
    <s v="Completed"/>
    <x v="30"/>
    <x v="2"/>
    <m/>
    <m/>
    <m/>
    <m/>
    <m/>
    <n v="0"/>
    <n v="0"/>
    <n v="0"/>
    <n v="339.98"/>
  </r>
  <r>
    <s v="01/31/2024"/>
    <s v="GA"/>
    <s v="VIBES24"/>
    <s v="Instagram"/>
    <n v="169.99"/>
    <n v="1"/>
    <s v="Completed"/>
    <x v="30"/>
    <x v="0"/>
    <m/>
    <m/>
    <m/>
    <m/>
    <m/>
    <n v="0"/>
    <n v="0"/>
    <n v="0"/>
    <n v="169.99"/>
  </r>
  <r>
    <s v="01/31/2024"/>
    <s v="GA"/>
    <s v="VIBES24"/>
    <s v="Spotify"/>
    <n v="212.49"/>
    <n v="1"/>
    <s v="Completed"/>
    <x v="30"/>
    <x v="3"/>
    <m/>
    <m/>
    <m/>
    <m/>
    <m/>
    <n v="0"/>
    <n v="0"/>
    <n v="0"/>
    <n v="212.49"/>
  </r>
  <r>
    <s v="01/31/2024"/>
    <s v="GA"/>
    <s v="EARLYBIRD"/>
    <s v="Spotify"/>
    <n v="149.99"/>
    <n v="2"/>
    <s v="Completed"/>
    <x v="30"/>
    <x v="3"/>
    <m/>
    <m/>
    <m/>
    <m/>
    <m/>
    <n v="0"/>
    <n v="0"/>
    <n v="0"/>
    <n v="299.98"/>
  </r>
  <r>
    <s v="01/31/2024"/>
    <s v="GA"/>
    <s v="SOUNDCLUB"/>
    <s v="TikTok"/>
    <n v="179.99"/>
    <n v="1"/>
    <s v="Completed"/>
    <x v="30"/>
    <x v="2"/>
    <m/>
    <m/>
    <m/>
    <m/>
    <m/>
    <n v="0"/>
    <n v="0"/>
    <n v="0"/>
    <n v="179.99"/>
  </r>
  <r>
    <s v="01/31/2024"/>
    <s v="GA"/>
    <s v="EARLYBIRD"/>
    <s v="TikTok"/>
    <n v="149.99"/>
    <n v="1"/>
    <s v="Completed"/>
    <x v="30"/>
    <x v="2"/>
    <m/>
    <m/>
    <m/>
    <m/>
    <m/>
    <n v="0"/>
    <n v="0"/>
    <n v="0"/>
    <n v="149.99"/>
  </r>
  <r>
    <s v="01/31/2024"/>
    <s v="GA"/>
    <s v="CAMPLIFE"/>
    <s v="Spotify"/>
    <n v="169.99"/>
    <n v="1"/>
    <s v="Completed"/>
    <x v="30"/>
    <x v="3"/>
    <m/>
    <m/>
    <m/>
    <m/>
    <m/>
    <n v="0"/>
    <n v="0"/>
    <n v="0"/>
    <n v="169.99"/>
  </r>
  <r>
    <s v="01/31/2024"/>
    <s v="GA"/>
    <s v="SOUNDCLUB"/>
    <s v="Instagram"/>
    <n v="179.99"/>
    <n v="2"/>
    <s v="Completed"/>
    <x v="30"/>
    <x v="0"/>
    <m/>
    <m/>
    <m/>
    <m/>
    <m/>
    <n v="0"/>
    <n v="0"/>
    <n v="0"/>
    <n v="359.98"/>
  </r>
  <r>
    <s v="01/31/2024"/>
    <s v="GA"/>
    <s v="SOUNDCLUB"/>
    <s v="Instagram"/>
    <n v="179.99"/>
    <n v="4"/>
    <s v="Completed"/>
    <x v="30"/>
    <x v="0"/>
    <m/>
    <m/>
    <m/>
    <m/>
    <m/>
    <n v="0"/>
    <n v="0"/>
    <n v="0"/>
    <n v="719.96"/>
  </r>
  <r>
    <s v="01/31/2024"/>
    <s v="GA"/>
    <s v="EARLYBIRD"/>
    <s v="Instagram"/>
    <n v="149.99"/>
    <n v="1"/>
    <s v="Completed"/>
    <x v="30"/>
    <x v="0"/>
    <m/>
    <m/>
    <m/>
    <m/>
    <m/>
    <n v="0"/>
    <n v="0"/>
    <n v="0"/>
    <n v="149.99"/>
  </r>
  <r>
    <s v="01/31/2024"/>
    <s v="GA"/>
    <s v="STUDENT24"/>
    <s v="Instagram"/>
    <n v="199.99"/>
    <n v="1"/>
    <s v="Completed"/>
    <x v="30"/>
    <x v="0"/>
    <m/>
    <m/>
    <m/>
    <m/>
    <m/>
    <n v="0"/>
    <n v="0"/>
    <n v="0"/>
    <n v="199.99"/>
  </r>
  <r>
    <s v="01/31/2024"/>
    <s v="GA"/>
    <s v="EARLYBIRD"/>
    <s v="Instagram"/>
    <n v="149.99"/>
    <n v="1"/>
    <s v="Completed"/>
    <x v="30"/>
    <x v="0"/>
    <m/>
    <m/>
    <m/>
    <m/>
    <m/>
    <n v="0"/>
    <n v="0"/>
    <n v="0"/>
    <n v="149.99"/>
  </r>
  <r>
    <s v="02/01/2024"/>
    <s v="GA"/>
    <s v="STUDENT24"/>
    <s v="Instagram"/>
    <n v="159.99"/>
    <n v="1"/>
    <s v="Completed"/>
    <x v="31"/>
    <x v="0"/>
    <m/>
    <m/>
    <m/>
    <m/>
    <m/>
    <n v="0"/>
    <n v="0"/>
    <n v="0"/>
    <n v="159.99"/>
  </r>
  <r>
    <s v="02/01/2024"/>
    <s v="GA"/>
    <s v="CAMPLIFE"/>
    <s v="Blog"/>
    <n v="169.99"/>
    <n v="2"/>
    <s v="Completed"/>
    <x v="31"/>
    <x v="1"/>
    <s v="blog_promo"/>
    <n v="458.1"/>
    <n v="29980"/>
    <n v="509"/>
    <s v="TEX"/>
    <n v="1.6977985323549032E-2"/>
    <n v="0.9"/>
    <n v="3.929273084479371E-3"/>
    <n v="339.98"/>
  </r>
  <r>
    <s v="02/01/2024"/>
    <s v="GA"/>
    <m/>
    <s v="TikTok"/>
    <n v="199.99"/>
    <n v="1"/>
    <s v="Completed"/>
    <x v="31"/>
    <x v="2"/>
    <s v="tiktok_promo"/>
    <n v="1039.5"/>
    <n v="38772"/>
    <n v="945"/>
    <s v="TEX"/>
    <n v="2.4373259052924791E-2"/>
    <n v="1.1000000000000001"/>
    <n v="1.0582010582010583E-3"/>
    <n v="199.99"/>
  </r>
  <r>
    <s v="02/01/2024"/>
    <s v="GA"/>
    <s v="EARLYBIRD"/>
    <s v="Instagram"/>
    <n v="149.99"/>
    <n v="2"/>
    <s v="Completed"/>
    <x v="31"/>
    <x v="0"/>
    <m/>
    <m/>
    <m/>
    <m/>
    <m/>
    <n v="0"/>
    <n v="0"/>
    <n v="0"/>
    <n v="299.98"/>
  </r>
  <r>
    <s v="02/01/2024"/>
    <s v="GA"/>
    <s v="CAMPLIFE"/>
    <s v="TikTok"/>
    <n v="169.99"/>
    <n v="3"/>
    <s v="Completed"/>
    <x v="31"/>
    <x v="2"/>
    <s v="tiktok_promo"/>
    <n v="1039.5"/>
    <n v="38772"/>
    <n v="945"/>
    <s v="TEX"/>
    <n v="2.4373259052924791E-2"/>
    <n v="1.1000000000000001"/>
    <n v="3.1746031746031746E-3"/>
    <n v="509.97"/>
  </r>
  <r>
    <s v="02/01/2024"/>
    <s v="GA"/>
    <s v="STUDENT24"/>
    <s v="Instagram"/>
    <n v="159.99"/>
    <n v="1"/>
    <s v="Completed"/>
    <x v="31"/>
    <x v="0"/>
    <m/>
    <m/>
    <m/>
    <m/>
    <m/>
    <n v="0"/>
    <n v="0"/>
    <n v="0"/>
    <n v="159.99"/>
  </r>
  <r>
    <s v="02/01/2024"/>
    <s v="GA"/>
    <s v="EARLYBIRD"/>
    <s v="Spotify"/>
    <n v="149.99"/>
    <n v="1"/>
    <s v="Completed"/>
    <x v="31"/>
    <x v="3"/>
    <s v="spotify_promo"/>
    <n v="2715"/>
    <n v="43065"/>
    <n v="1086"/>
    <s v="texas"/>
    <n v="2.5217694183211424E-2"/>
    <n v="2.5"/>
    <n v="9.2081031307550648E-4"/>
    <n v="149.99"/>
  </r>
  <r>
    <s v="02/01/2024"/>
    <m/>
    <s v="SOUNDCLUB"/>
    <s v="Spotify"/>
    <n v="179.99"/>
    <n v="1"/>
    <s v="Completed"/>
    <x v="31"/>
    <x v="3"/>
    <s v="spotify_promo"/>
    <n v="2715"/>
    <n v="43065"/>
    <n v="1086"/>
    <s v="texas"/>
    <n v="2.5217694183211424E-2"/>
    <n v="2.5"/>
    <n v="9.2081031307550648E-4"/>
    <n v="179.99"/>
  </r>
  <r>
    <s v="02/01/2024"/>
    <m/>
    <s v="VIBES24"/>
    <s v="Instagram"/>
    <n v="169.99"/>
    <n v="2"/>
    <s v="Completed"/>
    <x v="31"/>
    <x v="0"/>
    <m/>
    <m/>
    <m/>
    <m/>
    <m/>
    <n v="0"/>
    <n v="0"/>
    <n v="0"/>
    <n v="339.98"/>
  </r>
  <r>
    <s v="02/01/2024"/>
    <s v="GA"/>
    <s v="EARLYBIRD"/>
    <s v="Instagram"/>
    <n v="187.49"/>
    <n v="2"/>
    <s v="Completed"/>
    <x v="31"/>
    <x v="0"/>
    <m/>
    <m/>
    <m/>
    <m/>
    <m/>
    <n v="0"/>
    <n v="0"/>
    <n v="0"/>
    <n v="374.98"/>
  </r>
  <r>
    <s v="02/01/2024"/>
    <s v="GA"/>
    <s v="SOUNDCLUB"/>
    <s v="Blog"/>
    <n v="224.99"/>
    <n v="1"/>
    <s v="Completed"/>
    <x v="31"/>
    <x v="1"/>
    <s v="blog_promo"/>
    <n v="458.1"/>
    <n v="29980"/>
    <n v="509"/>
    <s v="TEX"/>
    <n v="1.6977985323549032E-2"/>
    <n v="0.9"/>
    <n v="1.9646365422396855E-3"/>
    <n v="224.99"/>
  </r>
  <r>
    <s v="02/01/2024"/>
    <s v="VIP"/>
    <s v="EARLYBIRD"/>
    <s v="Blog"/>
    <n v="299.99"/>
    <n v="2"/>
    <s v="Completed"/>
    <x v="31"/>
    <x v="1"/>
    <s v="blog_promo"/>
    <n v="458.1"/>
    <n v="29980"/>
    <n v="509"/>
    <s v="TEX"/>
    <n v="1.6977985323549032E-2"/>
    <n v="0.9"/>
    <n v="3.929273084479371E-3"/>
    <n v="599.98"/>
  </r>
  <r>
    <s v="02/01/2024"/>
    <s v="GA"/>
    <s v="CAMPLIFE"/>
    <s v="Spotify"/>
    <n v="212.49"/>
    <n v="2"/>
    <s v="Completed"/>
    <x v="31"/>
    <x v="3"/>
    <s v="spotify_promo"/>
    <n v="2715"/>
    <n v="43065"/>
    <n v="1086"/>
    <s v="texas"/>
    <n v="2.5217694183211424E-2"/>
    <n v="2.5"/>
    <n v="1.841620626151013E-3"/>
    <n v="424.98"/>
  </r>
  <r>
    <s v="02/01/2024"/>
    <s v="GA"/>
    <s v="STUDENT24"/>
    <s v="TikTok"/>
    <n v="199.99"/>
    <n v="2"/>
    <s v="Completed"/>
    <x v="31"/>
    <x v="2"/>
    <s v="tiktok_promo"/>
    <n v="1039.5"/>
    <n v="38772"/>
    <n v="945"/>
    <s v="TEX"/>
    <n v="2.4373259052924791E-2"/>
    <n v="1.1000000000000001"/>
    <n v="2.1164021164021165E-3"/>
    <n v="399.98"/>
  </r>
  <r>
    <s v="02/01/2024"/>
    <m/>
    <s v="SOUNDCLUB"/>
    <s v="Spotify"/>
    <n v="179.99"/>
    <n v="4"/>
    <s v="Completed"/>
    <x v="31"/>
    <x v="3"/>
    <s v="spotify_promo"/>
    <n v="2715"/>
    <n v="43065"/>
    <n v="1086"/>
    <s v="texas"/>
    <n v="2.5217694183211424E-2"/>
    <n v="2.5"/>
    <n v="3.6832412523020259E-3"/>
    <n v="719.96"/>
  </r>
  <r>
    <s v="02/01/2024"/>
    <s v="GA"/>
    <s v="SOUNDCLUB"/>
    <s v="TikTok"/>
    <n v="224.99"/>
    <n v="2"/>
    <s v="Completed"/>
    <x v="31"/>
    <x v="2"/>
    <s v="tiktok_promo"/>
    <n v="1039.5"/>
    <n v="38772"/>
    <n v="945"/>
    <s v="TEX"/>
    <n v="2.4373259052924791E-2"/>
    <n v="1.1000000000000001"/>
    <n v="2.1164021164021165E-3"/>
    <n v="449.98"/>
  </r>
  <r>
    <s v="02/01/2024"/>
    <s v="GA"/>
    <s v="EARLYBIRD"/>
    <s v="Instagram"/>
    <n v="149.99"/>
    <n v="3"/>
    <s v="Completed"/>
    <x v="31"/>
    <x v="0"/>
    <m/>
    <m/>
    <m/>
    <m/>
    <m/>
    <n v="0"/>
    <n v="0"/>
    <n v="0"/>
    <n v="449.97"/>
  </r>
  <r>
    <s v="02/01/2024"/>
    <m/>
    <s v="VIBES24"/>
    <s v="Spotify"/>
    <n v="169.99"/>
    <n v="1"/>
    <s v="Completed"/>
    <x v="31"/>
    <x v="3"/>
    <s v="spotify_promo"/>
    <n v="2715"/>
    <n v="43065"/>
    <n v="1086"/>
    <s v="texas"/>
    <n v="2.5217694183211424E-2"/>
    <n v="2.5"/>
    <n v="9.2081031307550648E-4"/>
    <n v="169.99"/>
  </r>
  <r>
    <s v="02/01/2024"/>
    <s v="GA"/>
    <s v="EARLYBIRD"/>
    <s v="Instagram"/>
    <n v="149.99"/>
    <n v="1"/>
    <s v="Completed"/>
    <x v="31"/>
    <x v="0"/>
    <m/>
    <m/>
    <m/>
    <m/>
    <m/>
    <n v="0"/>
    <n v="0"/>
    <n v="0"/>
    <n v="149.99"/>
  </r>
  <r>
    <s v="02/01/2024"/>
    <s v="GA"/>
    <s v="EARLYBIRD"/>
    <s v="TikTok"/>
    <n v="149.99"/>
    <n v="2"/>
    <s v="Completed"/>
    <x v="31"/>
    <x v="2"/>
    <s v="tiktok_promo"/>
    <n v="1039.5"/>
    <n v="38772"/>
    <n v="945"/>
    <s v="TEX"/>
    <n v="2.4373259052924791E-2"/>
    <n v="1.1000000000000001"/>
    <n v="2.1164021164021165E-3"/>
    <n v="299.98"/>
  </r>
  <r>
    <s v="02/01/2024"/>
    <s v="VIP"/>
    <s v="VIBES24"/>
    <s v="TikTok"/>
    <n v="339.99"/>
    <n v="1"/>
    <s v="Completed"/>
    <x v="31"/>
    <x v="2"/>
    <s v="tiktok_promo"/>
    <n v="1039.5"/>
    <n v="38772"/>
    <n v="945"/>
    <s v="TEX"/>
    <n v="2.4373259052924791E-2"/>
    <n v="1.1000000000000001"/>
    <n v="1.0582010582010583E-3"/>
    <n v="339.99"/>
  </r>
  <r>
    <s v="02/01/2024"/>
    <s v="VIP"/>
    <s v="EARLYBIRD"/>
    <s v="Instagram"/>
    <n v="299.99"/>
    <n v="2"/>
    <s v="Completed"/>
    <x v="31"/>
    <x v="0"/>
    <m/>
    <m/>
    <m/>
    <m/>
    <m/>
    <n v="0"/>
    <n v="0"/>
    <n v="0"/>
    <n v="599.98"/>
  </r>
  <r>
    <s v="02/01/2024"/>
    <s v="GA"/>
    <s v="STUDENT24"/>
    <s v="Spotify"/>
    <n v="159.99"/>
    <n v="1"/>
    <s v="Completed"/>
    <x v="31"/>
    <x v="3"/>
    <s v="spotify_promo"/>
    <n v="2715"/>
    <n v="43065"/>
    <n v="1086"/>
    <s v="texas"/>
    <n v="2.5217694183211424E-2"/>
    <n v="2.5"/>
    <n v="9.2081031307550648E-4"/>
    <n v="159.99"/>
  </r>
  <r>
    <s v="02/01/2024"/>
    <s v="GA"/>
    <s v="STUDENT24"/>
    <s v="Instagram"/>
    <n v="159.99"/>
    <n v="1"/>
    <s v="Completed"/>
    <x v="31"/>
    <x v="0"/>
    <m/>
    <m/>
    <m/>
    <m/>
    <m/>
    <n v="0"/>
    <n v="0"/>
    <n v="0"/>
    <n v="159.99"/>
  </r>
  <r>
    <s v="02/01/2024"/>
    <s v="GA"/>
    <s v="EARLYBIRD"/>
    <s v="TikTok"/>
    <n v="149.99"/>
    <n v="1"/>
    <s v="Completed"/>
    <x v="31"/>
    <x v="2"/>
    <s v="tiktok_promo"/>
    <n v="1039.5"/>
    <n v="38772"/>
    <n v="945"/>
    <s v="TEX"/>
    <n v="2.4373259052924791E-2"/>
    <n v="1.1000000000000001"/>
    <n v="1.0582010582010583E-3"/>
    <n v="149.99"/>
  </r>
  <r>
    <s v="02/01/2024"/>
    <s v="VIP"/>
    <s v="SOUNDCLUB"/>
    <s v="Blog"/>
    <n v="359.99"/>
    <n v="4"/>
    <s v="Completed"/>
    <x v="31"/>
    <x v="1"/>
    <s v="blog_promo"/>
    <n v="458.1"/>
    <n v="29980"/>
    <n v="509"/>
    <s v="TEX"/>
    <n v="1.6977985323549032E-2"/>
    <n v="0.9"/>
    <n v="7.8585461689587421E-3"/>
    <n v="1439.96"/>
  </r>
  <r>
    <s v="02/01/2024"/>
    <s v="GA"/>
    <m/>
    <s v="Spotify"/>
    <n v="249.99"/>
    <n v="1"/>
    <s v="Completed"/>
    <x v="31"/>
    <x v="3"/>
    <s v="spotify_promo"/>
    <n v="2715"/>
    <n v="43065"/>
    <n v="1086"/>
    <s v="texas"/>
    <n v="2.5217694183211424E-2"/>
    <n v="2.5"/>
    <n v="9.2081031307550648E-4"/>
    <n v="249.99"/>
  </r>
  <r>
    <s v="02/01/2024"/>
    <s v="GA"/>
    <s v="EARLYBIRD"/>
    <s v="Instagram"/>
    <n v="149.99"/>
    <n v="2"/>
    <s v="Completed"/>
    <x v="31"/>
    <x v="0"/>
    <m/>
    <m/>
    <m/>
    <m/>
    <m/>
    <n v="0"/>
    <n v="0"/>
    <n v="0"/>
    <n v="299.98"/>
  </r>
  <r>
    <s v="02/01/2024"/>
    <s v="GA"/>
    <s v="SOUNDCLUB"/>
    <s v="Instagram"/>
    <n v="179.99"/>
    <n v="1"/>
    <s v="Completed"/>
    <x v="31"/>
    <x v="0"/>
    <m/>
    <m/>
    <m/>
    <m/>
    <m/>
    <n v="0"/>
    <n v="0"/>
    <n v="0"/>
    <n v="179.99"/>
  </r>
  <r>
    <s v="02/01/2024"/>
    <s v="GA"/>
    <s v="EARLYBIRD"/>
    <s v="Blog"/>
    <n v="149.99"/>
    <n v="2"/>
    <s v="Completed"/>
    <x v="31"/>
    <x v="1"/>
    <s v="blog_promo"/>
    <n v="458.1"/>
    <n v="29980"/>
    <n v="509"/>
    <s v="TEX"/>
    <n v="1.6977985323549032E-2"/>
    <n v="0.9"/>
    <n v="3.929273084479371E-3"/>
    <n v="299.98"/>
  </r>
  <r>
    <s v="02/01/2024"/>
    <m/>
    <m/>
    <s v="TikTok"/>
    <n v="199.99"/>
    <n v="1"/>
    <s v="Completed"/>
    <x v="31"/>
    <x v="2"/>
    <s v="tiktok_promo"/>
    <n v="1039.5"/>
    <n v="38772"/>
    <n v="945"/>
    <s v="TEX"/>
    <n v="2.4373259052924791E-2"/>
    <n v="1.1000000000000001"/>
    <n v="1.0582010582010583E-3"/>
    <n v="199.99"/>
  </r>
  <r>
    <s v="02/01/2024"/>
    <s v="GA"/>
    <s v="EARLYBIRD"/>
    <s v="Instagram"/>
    <n v="187.49"/>
    <n v="3"/>
    <s v="Completed"/>
    <x v="31"/>
    <x v="0"/>
    <m/>
    <m/>
    <m/>
    <m/>
    <m/>
    <n v="0"/>
    <n v="0"/>
    <n v="0"/>
    <n v="562.47"/>
  </r>
  <r>
    <s v="02/01/2024"/>
    <s v="GA"/>
    <s v="EARLYBIRD"/>
    <s v="Blog"/>
    <n v="187.49"/>
    <n v="4"/>
    <s v="Completed"/>
    <x v="31"/>
    <x v="1"/>
    <s v="blog_promo"/>
    <n v="458.1"/>
    <n v="29980"/>
    <n v="509"/>
    <s v="TEX"/>
    <n v="1.6977985323549032E-2"/>
    <n v="0.9"/>
    <n v="7.8585461689587421E-3"/>
    <n v="749.96"/>
  </r>
  <r>
    <s v="02/01/2024"/>
    <s v="VIP"/>
    <s v="EARLYBIRD"/>
    <s v="Spotify"/>
    <n v="299.99"/>
    <n v="1"/>
    <s v="Completed"/>
    <x v="31"/>
    <x v="3"/>
    <s v="spotify_promo"/>
    <n v="2715"/>
    <n v="43065"/>
    <n v="1086"/>
    <s v="texas"/>
    <n v="2.5217694183211424E-2"/>
    <n v="2.5"/>
    <n v="9.2081031307550648E-4"/>
    <n v="299.99"/>
  </r>
  <r>
    <s v="02/01/2024"/>
    <s v="GA"/>
    <s v="EARLYBIRD"/>
    <s v="Instagram"/>
    <n v="149.99"/>
    <n v="3"/>
    <s v="Completed"/>
    <x v="31"/>
    <x v="0"/>
    <m/>
    <m/>
    <m/>
    <m/>
    <m/>
    <n v="0"/>
    <n v="0"/>
    <n v="0"/>
    <n v="449.97"/>
  </r>
  <r>
    <s v="02/01/2024"/>
    <m/>
    <s v="STUDENT24"/>
    <s v="Spotify"/>
    <n v="159.99"/>
    <n v="1"/>
    <s v="Completed"/>
    <x v="31"/>
    <x v="3"/>
    <s v="spotify_promo"/>
    <n v="2715"/>
    <n v="43065"/>
    <n v="1086"/>
    <s v="texas"/>
    <n v="2.5217694183211424E-2"/>
    <n v="2.5"/>
    <n v="9.2081031307550648E-4"/>
    <n v="159.99"/>
  </r>
  <r>
    <s v="02/01/2024"/>
    <s v="GA"/>
    <s v="VIBES24"/>
    <s v="Spotify"/>
    <n v="169.99"/>
    <n v="3"/>
    <s v="Completed"/>
    <x v="31"/>
    <x v="3"/>
    <s v="spotify_promo"/>
    <n v="2715"/>
    <n v="43065"/>
    <n v="1086"/>
    <s v="texas"/>
    <n v="2.5217694183211424E-2"/>
    <n v="2.5"/>
    <n v="2.7624309392265192E-3"/>
    <n v="509.97"/>
  </r>
  <r>
    <s v="02/01/2024"/>
    <s v="GA"/>
    <s v="CAMPLIFE"/>
    <s v="Instagram"/>
    <n v="212.49"/>
    <n v="1"/>
    <s v="Completed"/>
    <x v="31"/>
    <x v="0"/>
    <m/>
    <m/>
    <m/>
    <m/>
    <m/>
    <n v="0"/>
    <n v="0"/>
    <n v="0"/>
    <n v="212.49"/>
  </r>
  <r>
    <s v="02/01/2024"/>
    <s v="GA"/>
    <s v="EARLYBIRD"/>
    <s v="Blog"/>
    <n v="187.49"/>
    <n v="1"/>
    <s v="Completed"/>
    <x v="31"/>
    <x v="1"/>
    <s v="blog_promo"/>
    <n v="458.1"/>
    <n v="29980"/>
    <n v="509"/>
    <s v="TEX"/>
    <n v="1.6977985323549032E-2"/>
    <n v="0.9"/>
    <n v="1.9646365422396855E-3"/>
    <n v="187.49"/>
  </r>
  <r>
    <s v="02/01/2024"/>
    <s v="GA"/>
    <s v="SOUNDCLUB"/>
    <s v="TikTok"/>
    <n v="179.99"/>
    <n v="1"/>
    <s v="Completed"/>
    <x v="31"/>
    <x v="2"/>
    <s v="tiktok_promo"/>
    <n v="1039.5"/>
    <n v="38772"/>
    <n v="945"/>
    <s v="TEX"/>
    <n v="2.4373259052924791E-2"/>
    <n v="1.1000000000000001"/>
    <n v="1.0582010582010583E-3"/>
    <n v="179.99"/>
  </r>
  <r>
    <s v="02/01/2024"/>
    <s v="GA"/>
    <s v="STUDENT24"/>
    <s v="Instagram"/>
    <n v="199.99"/>
    <n v="1"/>
    <s v="Completed"/>
    <x v="31"/>
    <x v="0"/>
    <m/>
    <m/>
    <m/>
    <m/>
    <m/>
    <n v="0"/>
    <n v="0"/>
    <n v="0"/>
    <n v="199.99"/>
  </r>
  <r>
    <s v="02/01/2024"/>
    <s v="GA"/>
    <s v="CAMPLIFE"/>
    <s v="Instagram"/>
    <n v="169.99"/>
    <n v="1"/>
    <s v="Completed"/>
    <x v="31"/>
    <x v="0"/>
    <m/>
    <m/>
    <m/>
    <m/>
    <m/>
    <n v="0"/>
    <n v="0"/>
    <n v="0"/>
    <n v="169.99"/>
  </r>
  <r>
    <s v="02/01/2024"/>
    <s v="GA"/>
    <s v="EARLYBIRD"/>
    <s v="Instagram"/>
    <n v="149.99"/>
    <n v="2"/>
    <s v="Completed"/>
    <x v="31"/>
    <x v="0"/>
    <m/>
    <m/>
    <m/>
    <m/>
    <m/>
    <n v="0"/>
    <n v="0"/>
    <n v="0"/>
    <n v="299.98"/>
  </r>
  <r>
    <s v="02/01/2024"/>
    <s v="GA"/>
    <m/>
    <s v="Instagram"/>
    <n v="199.99"/>
    <n v="1"/>
    <s v="Completed"/>
    <x v="31"/>
    <x v="0"/>
    <m/>
    <m/>
    <m/>
    <m/>
    <m/>
    <n v="0"/>
    <n v="0"/>
    <n v="0"/>
    <n v="199.99"/>
  </r>
  <r>
    <s v="02/01/2024"/>
    <s v="VIP"/>
    <s v="SOUNDCLUB"/>
    <s v="Instagram"/>
    <n v="359.99"/>
    <n v="4"/>
    <s v="Completed"/>
    <x v="31"/>
    <x v="0"/>
    <m/>
    <m/>
    <m/>
    <m/>
    <m/>
    <n v="0"/>
    <n v="0"/>
    <n v="0"/>
    <n v="1439.96"/>
  </r>
  <r>
    <s v="02/01/2024"/>
    <s v="GA"/>
    <s v="SOUNDCLUB"/>
    <s v="Instagram"/>
    <n v="179.99"/>
    <n v="1"/>
    <s v="Completed"/>
    <x v="31"/>
    <x v="0"/>
    <m/>
    <m/>
    <m/>
    <m/>
    <m/>
    <n v="0"/>
    <n v="0"/>
    <n v="0"/>
    <n v="179.99"/>
  </r>
  <r>
    <s v="02/01/2024"/>
    <s v="GA"/>
    <s v="EARLYBIRD"/>
    <s v="Instagram"/>
    <n v="149.99"/>
    <n v="1"/>
    <s v="Completed"/>
    <x v="31"/>
    <x v="0"/>
    <m/>
    <m/>
    <m/>
    <m/>
    <m/>
    <n v="0"/>
    <n v="0"/>
    <n v="0"/>
    <n v="149.99"/>
  </r>
  <r>
    <s v="02/01/2024"/>
    <s v="GA"/>
    <s v="EARLYBIRD"/>
    <s v="Spotify"/>
    <n v="149.99"/>
    <n v="1"/>
    <s v="Completed"/>
    <x v="31"/>
    <x v="3"/>
    <s v="spotify_promo"/>
    <n v="2715"/>
    <n v="43065"/>
    <n v="1086"/>
    <s v="texas"/>
    <n v="2.5217694183211424E-2"/>
    <n v="2.5"/>
    <n v="9.2081031307550648E-4"/>
    <n v="149.99"/>
  </r>
  <r>
    <s v="02/01/2024"/>
    <s v="GA"/>
    <s v="EARLYBIRD"/>
    <s v="Spotify"/>
    <n v="187.49"/>
    <n v="1"/>
    <s v="Completed"/>
    <x v="31"/>
    <x v="3"/>
    <s v="spotify_promo"/>
    <n v="2715"/>
    <n v="43065"/>
    <n v="1086"/>
    <s v="texas"/>
    <n v="2.5217694183211424E-2"/>
    <n v="2.5"/>
    <n v="9.2081031307550648E-4"/>
    <n v="187.49"/>
  </r>
  <r>
    <s v="02/01/2024"/>
    <s v="GA"/>
    <s v="STUDENT24"/>
    <s v="Instagram"/>
    <n v="159.99"/>
    <n v="3"/>
    <s v="Completed"/>
    <x v="31"/>
    <x v="0"/>
    <m/>
    <m/>
    <m/>
    <m/>
    <m/>
    <n v="0"/>
    <n v="0"/>
    <n v="0"/>
    <n v="479.97"/>
  </r>
  <r>
    <s v="02/01/2024"/>
    <s v="GA"/>
    <s v="STUDENT24"/>
    <s v="Instagram"/>
    <n v="159.99"/>
    <n v="2"/>
    <s v="Completed"/>
    <x v="31"/>
    <x v="0"/>
    <m/>
    <m/>
    <m/>
    <m/>
    <m/>
    <n v="0"/>
    <n v="0"/>
    <n v="0"/>
    <n v="319.98"/>
  </r>
  <r>
    <s v="02/01/2024"/>
    <s v="GA"/>
    <s v="VIBES24"/>
    <s v="Spotify"/>
    <n v="169.99"/>
    <n v="4"/>
    <s v="Completed"/>
    <x v="31"/>
    <x v="3"/>
    <s v="spotify_promo"/>
    <n v="2715"/>
    <n v="43065"/>
    <n v="1086"/>
    <s v="texas"/>
    <n v="2.5217694183211424E-2"/>
    <n v="2.5"/>
    <n v="3.6832412523020259E-3"/>
    <n v="679.96"/>
  </r>
  <r>
    <s v="02/01/2024"/>
    <s v="VIP"/>
    <s v="SOUNDCLUB"/>
    <s v="TikTok"/>
    <n v="359.99"/>
    <n v="1"/>
    <s v="Completed"/>
    <x v="31"/>
    <x v="2"/>
    <s v="tiktok_promo"/>
    <n v="1039.5"/>
    <n v="38772"/>
    <n v="945"/>
    <s v="TEX"/>
    <n v="2.4373259052924791E-2"/>
    <n v="1.1000000000000001"/>
    <n v="1.0582010582010583E-3"/>
    <n v="359.99"/>
  </r>
  <r>
    <s v="02/01/2024"/>
    <s v="GA"/>
    <m/>
    <s v="Blog"/>
    <n v="199.99"/>
    <n v="1"/>
    <s v="Completed"/>
    <x v="31"/>
    <x v="1"/>
    <s v="blog_promo"/>
    <n v="458.1"/>
    <n v="29980"/>
    <n v="509"/>
    <s v="TEX"/>
    <n v="1.6977985323549032E-2"/>
    <n v="0.9"/>
    <n v="1.9646365422396855E-3"/>
    <n v="199.99"/>
  </r>
  <r>
    <s v="02/01/2024"/>
    <s v="VIP"/>
    <s v="SOUNDCLUB"/>
    <s v="TikTok"/>
    <n v="359.99"/>
    <n v="1"/>
    <s v="Completed"/>
    <x v="31"/>
    <x v="2"/>
    <s v="tiktok_promo"/>
    <n v="1039.5"/>
    <n v="38772"/>
    <n v="945"/>
    <s v="TEX"/>
    <n v="2.4373259052924791E-2"/>
    <n v="1.1000000000000001"/>
    <n v="1.0582010582010583E-3"/>
    <n v="359.99"/>
  </r>
  <r>
    <s v="02/01/2024"/>
    <s v="VIP"/>
    <s v="CAMPLIFE"/>
    <s v="Blog"/>
    <n v="339.99"/>
    <n v="1"/>
    <s v="Completed"/>
    <x v="31"/>
    <x v="1"/>
    <s v="blog_promo"/>
    <n v="458.1"/>
    <n v="29980"/>
    <n v="509"/>
    <s v="TEX"/>
    <n v="1.6977985323549032E-2"/>
    <n v="0.9"/>
    <n v="1.9646365422396855E-3"/>
    <n v="339.99"/>
  </r>
  <r>
    <s v="02/01/2024"/>
    <s v="VIP"/>
    <s v="CAMPLIFE"/>
    <s v="Spotify"/>
    <n v="339.99"/>
    <n v="1"/>
    <s v="Completed"/>
    <x v="31"/>
    <x v="3"/>
    <s v="spotify_promo"/>
    <n v="2715"/>
    <n v="43065"/>
    <n v="1086"/>
    <s v="texas"/>
    <n v="2.5217694183211424E-2"/>
    <n v="2.5"/>
    <n v="9.2081031307550648E-4"/>
    <n v="339.99"/>
  </r>
  <r>
    <s v="02/01/2024"/>
    <m/>
    <s v="SOUNDCLUB"/>
    <s v="TikTok"/>
    <n v="179.99"/>
    <n v="1"/>
    <s v="Completed"/>
    <x v="31"/>
    <x v="2"/>
    <s v="tiktok_promo"/>
    <n v="1039.5"/>
    <n v="38772"/>
    <n v="945"/>
    <s v="TEX"/>
    <n v="2.4373259052924791E-2"/>
    <n v="1.1000000000000001"/>
    <n v="1.0582010582010583E-3"/>
    <n v="179.99"/>
  </r>
  <r>
    <s v="02/01/2024"/>
    <s v="GA"/>
    <s v="STUDENT24"/>
    <s v="Spotify"/>
    <n v="159.99"/>
    <n v="1"/>
    <s v="Completed"/>
    <x v="31"/>
    <x v="3"/>
    <s v="spotify_promo"/>
    <n v="2715"/>
    <n v="43065"/>
    <n v="1086"/>
    <s v="texas"/>
    <n v="2.5217694183211424E-2"/>
    <n v="2.5"/>
    <n v="9.2081031307550648E-4"/>
    <n v="159.99"/>
  </r>
  <r>
    <s v="02/01/2024"/>
    <s v="GA"/>
    <s v="none"/>
    <s v="TikTok"/>
    <n v="199.99"/>
    <n v="1"/>
    <s v="Completed"/>
    <x v="31"/>
    <x v="2"/>
    <s v="tiktok_promo"/>
    <n v="1039.5"/>
    <n v="38772"/>
    <n v="945"/>
    <s v="TEX"/>
    <n v="2.4373259052924791E-2"/>
    <n v="1.1000000000000001"/>
    <n v="1.0582010582010583E-3"/>
    <n v="199.99"/>
  </r>
  <r>
    <s v="02/01/2024"/>
    <s v="GA"/>
    <s v="VIBES24"/>
    <s v="Instagram"/>
    <n v="212.49"/>
    <n v="2"/>
    <s v="Completed"/>
    <x v="31"/>
    <x v="0"/>
    <m/>
    <m/>
    <m/>
    <m/>
    <m/>
    <n v="0"/>
    <n v="0"/>
    <n v="0"/>
    <n v="424.98"/>
  </r>
  <r>
    <s v="02/01/2024"/>
    <s v="GA"/>
    <s v="VIBES24"/>
    <s v="Instagram"/>
    <n v="169.99"/>
    <n v="1"/>
    <s v="Completed"/>
    <x v="31"/>
    <x v="0"/>
    <m/>
    <m/>
    <m/>
    <m/>
    <m/>
    <n v="0"/>
    <n v="0"/>
    <n v="0"/>
    <n v="169.99"/>
  </r>
  <r>
    <s v="02/01/2024"/>
    <s v="GA"/>
    <s v="VIBES24"/>
    <s v="Instagram"/>
    <n v="169.99"/>
    <n v="1"/>
    <s v="Completed"/>
    <x v="31"/>
    <x v="0"/>
    <m/>
    <m/>
    <m/>
    <m/>
    <m/>
    <n v="0"/>
    <n v="0"/>
    <n v="0"/>
    <n v="169.99"/>
  </r>
  <r>
    <s v="02/01/2024"/>
    <s v="GA"/>
    <s v="EARLYBIRD"/>
    <s v="Blog"/>
    <n v="149.99"/>
    <n v="1"/>
    <s v="Completed"/>
    <x v="31"/>
    <x v="1"/>
    <s v="blog_promo"/>
    <n v="458.1"/>
    <n v="29980"/>
    <n v="509"/>
    <s v="TEX"/>
    <n v="1.6977985323549032E-2"/>
    <n v="0.9"/>
    <n v="1.9646365422396855E-3"/>
    <n v="149.99"/>
  </r>
  <r>
    <s v="02/01/2024"/>
    <s v="GA"/>
    <s v="EARLYBIRD"/>
    <s v="Instagram"/>
    <n v="149.99"/>
    <n v="1"/>
    <s v="Completed"/>
    <x v="31"/>
    <x v="0"/>
    <m/>
    <m/>
    <m/>
    <m/>
    <m/>
    <n v="0"/>
    <n v="0"/>
    <n v="0"/>
    <n v="149.99"/>
  </r>
  <r>
    <s v="02/01/2024"/>
    <s v="GA"/>
    <m/>
    <s v="Instagram"/>
    <n v="249.99"/>
    <n v="1"/>
    <s v="Completed"/>
    <x v="31"/>
    <x v="0"/>
    <m/>
    <m/>
    <m/>
    <m/>
    <m/>
    <n v="0"/>
    <n v="0"/>
    <n v="0"/>
    <n v="249.99"/>
  </r>
  <r>
    <s v="02/01/2024"/>
    <s v="GA"/>
    <s v="STUDENT24"/>
    <s v="TikTok"/>
    <n v="159.99"/>
    <n v="4"/>
    <s v="Completed"/>
    <x v="31"/>
    <x v="2"/>
    <s v="tiktok_promo"/>
    <n v="1039.5"/>
    <n v="38772"/>
    <n v="945"/>
    <s v="TEX"/>
    <n v="2.4373259052924791E-2"/>
    <n v="1.1000000000000001"/>
    <n v="4.2328042328042331E-3"/>
    <n v="639.96"/>
  </r>
  <r>
    <s v="02/01/2024"/>
    <s v="VIP"/>
    <s v="SOUNDCLUB"/>
    <s v="Spotify"/>
    <n v="359.99"/>
    <n v="1"/>
    <s v="Completed"/>
    <x v="31"/>
    <x v="3"/>
    <s v="spotify_promo"/>
    <n v="2715"/>
    <n v="43065"/>
    <n v="1086"/>
    <s v="texas"/>
    <n v="2.5217694183211424E-2"/>
    <n v="2.5"/>
    <n v="9.2081031307550648E-4"/>
    <n v="359.99"/>
  </r>
  <r>
    <s v="02/01/2024"/>
    <s v="GA"/>
    <s v="VIBES24"/>
    <s v="Spotify"/>
    <n v="169.99"/>
    <n v="1"/>
    <s v="Completed"/>
    <x v="31"/>
    <x v="3"/>
    <s v="spotify_promo"/>
    <n v="2715"/>
    <n v="43065"/>
    <n v="1086"/>
    <s v="texas"/>
    <n v="2.5217694183211424E-2"/>
    <n v="2.5"/>
    <n v="9.2081031307550648E-4"/>
    <n v="169.99"/>
  </r>
  <r>
    <s v="02/01/2024"/>
    <s v="GA"/>
    <s v="VIBES24"/>
    <s v="TikTok"/>
    <n v="169.99"/>
    <n v="4"/>
    <s v="Completed"/>
    <x v="31"/>
    <x v="2"/>
    <s v="tiktok_promo"/>
    <n v="1039.5"/>
    <n v="38772"/>
    <n v="945"/>
    <s v="TEX"/>
    <n v="2.4373259052924791E-2"/>
    <n v="1.1000000000000001"/>
    <n v="4.2328042328042331E-3"/>
    <n v="679.96"/>
  </r>
  <r>
    <s v="02/01/2024"/>
    <s v="GA"/>
    <s v="EARLYBIRD"/>
    <s v="Spotify"/>
    <n v="187.49"/>
    <n v="1"/>
    <s v="Completed"/>
    <x v="31"/>
    <x v="3"/>
    <s v="spotify_promo"/>
    <n v="2715"/>
    <n v="43065"/>
    <n v="1086"/>
    <s v="texas"/>
    <n v="2.5217694183211424E-2"/>
    <n v="2.5"/>
    <n v="9.2081031307550648E-4"/>
    <n v="187.49"/>
  </r>
  <r>
    <s v="02/01/2024"/>
    <m/>
    <s v="SOUNDCLUB"/>
    <s v="Instagram"/>
    <n v="179.99"/>
    <n v="1"/>
    <s v="Completed"/>
    <x v="31"/>
    <x v="0"/>
    <m/>
    <m/>
    <m/>
    <m/>
    <m/>
    <n v="0"/>
    <n v="0"/>
    <n v="0"/>
    <n v="179.99"/>
  </r>
  <r>
    <s v="02/01/2024"/>
    <s v="GA"/>
    <s v="EARLYBIRD"/>
    <s v="Spotify"/>
    <n v="149.99"/>
    <n v="1"/>
    <s v="Completed"/>
    <x v="31"/>
    <x v="3"/>
    <s v="spotify_promo"/>
    <n v="2715"/>
    <n v="43065"/>
    <n v="1086"/>
    <s v="texas"/>
    <n v="2.5217694183211424E-2"/>
    <n v="2.5"/>
    <n v="9.2081031307550648E-4"/>
    <n v="149.99"/>
  </r>
  <r>
    <s v="02/01/2024"/>
    <m/>
    <s v="CAMPLIFE"/>
    <s v="Spotify"/>
    <n v="169.99"/>
    <n v="1"/>
    <s v="Completed"/>
    <x v="31"/>
    <x v="3"/>
    <s v="spotify_promo"/>
    <n v="2715"/>
    <n v="43065"/>
    <n v="1086"/>
    <s v="texas"/>
    <n v="2.5217694183211424E-2"/>
    <n v="2.5"/>
    <n v="9.2081031307550648E-4"/>
    <n v="169.99"/>
  </r>
  <r>
    <s v="02/01/2024"/>
    <s v="GA"/>
    <s v="STUDENT24"/>
    <s v="Instagram"/>
    <n v="159.99"/>
    <n v="2"/>
    <s v="Completed"/>
    <x v="31"/>
    <x v="0"/>
    <m/>
    <m/>
    <m/>
    <m/>
    <m/>
    <n v="0"/>
    <n v="0"/>
    <n v="0"/>
    <n v="319.98"/>
  </r>
  <r>
    <s v="02/01/2024"/>
    <m/>
    <s v="EARLYBIRD"/>
    <s v="Instagram"/>
    <n v="149.99"/>
    <n v="3"/>
    <s v="Completed"/>
    <x v="31"/>
    <x v="0"/>
    <m/>
    <m/>
    <m/>
    <m/>
    <m/>
    <n v="0"/>
    <n v="0"/>
    <n v="0"/>
    <n v="449.97"/>
  </r>
  <r>
    <s v="02/01/2024"/>
    <s v="GA"/>
    <s v="VIBES24"/>
    <s v="Instagram"/>
    <n v="169.99"/>
    <n v="1"/>
    <s v="Completed"/>
    <x v="31"/>
    <x v="0"/>
    <m/>
    <m/>
    <m/>
    <m/>
    <m/>
    <n v="0"/>
    <n v="0"/>
    <n v="0"/>
    <n v="169.99"/>
  </r>
  <r>
    <s v="02/01/2024"/>
    <s v="GA"/>
    <s v="EARLYBIRD"/>
    <s v="TikTok"/>
    <n v="187.49"/>
    <n v="1"/>
    <s v="Completed"/>
    <x v="31"/>
    <x v="2"/>
    <s v="tiktok_promo"/>
    <n v="1039.5"/>
    <n v="38772"/>
    <n v="945"/>
    <s v="TEX"/>
    <n v="2.4373259052924791E-2"/>
    <n v="1.1000000000000001"/>
    <n v="1.0582010582010583E-3"/>
    <n v="187.49"/>
  </r>
  <r>
    <s v="02/01/2024"/>
    <s v="GA"/>
    <s v="none"/>
    <s v="TikTok"/>
    <n v="199.99"/>
    <n v="1"/>
    <s v="Completed"/>
    <x v="31"/>
    <x v="2"/>
    <s v="tiktok_promo"/>
    <n v="1039.5"/>
    <n v="38772"/>
    <n v="945"/>
    <s v="TEX"/>
    <n v="2.4373259052924791E-2"/>
    <n v="1.1000000000000001"/>
    <n v="1.0582010582010583E-3"/>
    <n v="199.99"/>
  </r>
  <r>
    <s v="02/01/2024"/>
    <s v="GA"/>
    <s v="STUDENT24"/>
    <s v="Instagram"/>
    <n v="159.99"/>
    <n v="1"/>
    <s v="Completed"/>
    <x v="31"/>
    <x v="0"/>
    <m/>
    <m/>
    <m/>
    <m/>
    <m/>
    <n v="0"/>
    <n v="0"/>
    <n v="0"/>
    <n v="159.99"/>
  </r>
  <r>
    <s v="02/01/2024"/>
    <s v="GA"/>
    <s v="STUDENT24"/>
    <s v="Instagram"/>
    <n v="159.99"/>
    <n v="4"/>
    <s v="Completed"/>
    <x v="31"/>
    <x v="0"/>
    <m/>
    <m/>
    <m/>
    <m/>
    <m/>
    <n v="0"/>
    <n v="0"/>
    <n v="0"/>
    <n v="639.96"/>
  </r>
  <r>
    <s v="02/01/2024"/>
    <s v="GA"/>
    <s v="SOUNDCLUB"/>
    <s v="Spotify"/>
    <n v="224.99"/>
    <n v="1"/>
    <s v="Completed"/>
    <x v="31"/>
    <x v="3"/>
    <s v="spotify_promo"/>
    <n v="2715"/>
    <n v="43065"/>
    <n v="1086"/>
    <s v="texas"/>
    <n v="2.5217694183211424E-2"/>
    <n v="2.5"/>
    <n v="9.2081031307550648E-4"/>
    <n v="224.99"/>
  </r>
  <r>
    <s v="02/01/2024"/>
    <s v="GA"/>
    <s v="EARLYBIRD"/>
    <s v="Instagram"/>
    <n v="149.99"/>
    <n v="1"/>
    <s v="Completed"/>
    <x v="31"/>
    <x v="0"/>
    <m/>
    <m/>
    <m/>
    <m/>
    <m/>
    <n v="0"/>
    <n v="0"/>
    <n v="0"/>
    <n v="149.99"/>
  </r>
  <r>
    <s v="02/01/2024"/>
    <s v="GA"/>
    <m/>
    <s v="Spotify"/>
    <n v="199.99"/>
    <n v="2"/>
    <s v="Completed"/>
    <x v="31"/>
    <x v="3"/>
    <s v="spotify_promo"/>
    <n v="2715"/>
    <n v="43065"/>
    <n v="1086"/>
    <s v="texas"/>
    <n v="2.5217694183211424E-2"/>
    <n v="2.5"/>
    <n v="1.841620626151013E-3"/>
    <n v="399.98"/>
  </r>
  <r>
    <s v="02/01/2024"/>
    <s v="VIP"/>
    <s v="EARLYBIRD"/>
    <s v="Instagram"/>
    <n v="299.99"/>
    <n v="1"/>
    <s v="Completed"/>
    <x v="31"/>
    <x v="0"/>
    <m/>
    <m/>
    <m/>
    <m/>
    <m/>
    <n v="0"/>
    <n v="0"/>
    <n v="0"/>
    <n v="299.99"/>
  </r>
  <r>
    <s v="02/01/2024"/>
    <s v="GA"/>
    <s v="CAMPLIFE"/>
    <s v="Spotify"/>
    <n v="212.49"/>
    <n v="1"/>
    <s v="Completed"/>
    <x v="31"/>
    <x v="3"/>
    <s v="spotify_promo"/>
    <n v="2715"/>
    <n v="43065"/>
    <n v="1086"/>
    <s v="texas"/>
    <n v="2.5217694183211424E-2"/>
    <n v="2.5"/>
    <n v="9.2081031307550648E-4"/>
    <n v="212.49"/>
  </r>
  <r>
    <s v="02/01/2024"/>
    <s v="GA"/>
    <s v="STUDENT24"/>
    <s v="TikTok"/>
    <n v="159.99"/>
    <n v="3"/>
    <s v="Completed"/>
    <x v="31"/>
    <x v="2"/>
    <s v="tiktok_promo"/>
    <n v="1039.5"/>
    <n v="38772"/>
    <n v="945"/>
    <s v="TEX"/>
    <n v="2.4373259052924791E-2"/>
    <n v="1.1000000000000001"/>
    <n v="3.1746031746031746E-3"/>
    <n v="479.97"/>
  </r>
  <r>
    <s v="02/01/2024"/>
    <s v="GA"/>
    <s v="VIBES24"/>
    <s v="Blog"/>
    <n v="169.99"/>
    <n v="2"/>
    <s v="Completed"/>
    <x v="31"/>
    <x v="1"/>
    <s v="blog_promo"/>
    <n v="458.1"/>
    <n v="29980"/>
    <n v="509"/>
    <s v="TEX"/>
    <n v="1.6977985323549032E-2"/>
    <n v="0.9"/>
    <n v="3.929273084479371E-3"/>
    <n v="339.98"/>
  </r>
  <r>
    <s v="02/01/2024"/>
    <s v="GA"/>
    <s v="VIBES24"/>
    <s v="Instagram"/>
    <n v="169.99"/>
    <n v="3"/>
    <s v="Completed"/>
    <x v="31"/>
    <x v="0"/>
    <m/>
    <m/>
    <m/>
    <m/>
    <m/>
    <n v="0"/>
    <n v="0"/>
    <n v="0"/>
    <n v="509.97"/>
  </r>
  <r>
    <s v="02/01/2024"/>
    <m/>
    <s v="EARLYBIRD"/>
    <s v="TikTok"/>
    <n v="149.99"/>
    <n v="1"/>
    <s v="Completed"/>
    <x v="31"/>
    <x v="2"/>
    <s v="tiktok_promo"/>
    <n v="1039.5"/>
    <n v="38772"/>
    <n v="945"/>
    <s v="TEX"/>
    <n v="2.4373259052924791E-2"/>
    <n v="1.1000000000000001"/>
    <n v="1.0582010582010583E-3"/>
    <n v="149.99"/>
  </r>
  <r>
    <s v="02/01/2024"/>
    <s v="GA"/>
    <s v="VIBES24"/>
    <s v="Instagram"/>
    <n v="169.99"/>
    <n v="1"/>
    <s v="Completed"/>
    <x v="31"/>
    <x v="0"/>
    <m/>
    <m/>
    <m/>
    <m/>
    <m/>
    <n v="0"/>
    <n v="0"/>
    <n v="0"/>
    <n v="169.99"/>
  </r>
  <r>
    <s v="02/01/2024"/>
    <m/>
    <m/>
    <s v="Instagram"/>
    <n v="199.99"/>
    <n v="3"/>
    <s v="Completed"/>
    <x v="31"/>
    <x v="0"/>
    <m/>
    <m/>
    <m/>
    <m/>
    <m/>
    <n v="0"/>
    <n v="0"/>
    <n v="0"/>
    <n v="599.97"/>
  </r>
  <r>
    <s v="02/01/2024"/>
    <s v="GA"/>
    <m/>
    <s v="Spotify"/>
    <n v="199.99"/>
    <n v="1"/>
    <s v="Completed"/>
    <x v="31"/>
    <x v="3"/>
    <s v="spotify_promo"/>
    <n v="2715"/>
    <n v="43065"/>
    <n v="1086"/>
    <s v="texas"/>
    <n v="2.5217694183211424E-2"/>
    <n v="2.5"/>
    <n v="9.2081031307550648E-4"/>
    <n v="199.99"/>
  </r>
  <r>
    <s v="02/01/2024"/>
    <s v="GA"/>
    <s v="STUDENT24"/>
    <s v="Instagram"/>
    <n v="159.99"/>
    <n v="3"/>
    <s v="Completed"/>
    <x v="31"/>
    <x v="0"/>
    <m/>
    <m/>
    <m/>
    <m/>
    <m/>
    <n v="0"/>
    <n v="0"/>
    <n v="0"/>
    <n v="479.97"/>
  </r>
  <r>
    <s v="02/01/2024"/>
    <s v="GA"/>
    <s v="VIBES24"/>
    <s v="TikTok"/>
    <n v="212.49"/>
    <n v="3"/>
    <s v="Completed"/>
    <x v="31"/>
    <x v="2"/>
    <s v="tiktok_promo"/>
    <n v="1039.5"/>
    <n v="38772"/>
    <n v="945"/>
    <s v="TEX"/>
    <n v="2.4373259052924791E-2"/>
    <n v="1.1000000000000001"/>
    <n v="3.1746031746031746E-3"/>
    <n v="637.47"/>
  </r>
  <r>
    <s v="02/01/2024"/>
    <s v="GA"/>
    <m/>
    <s v="TikTok"/>
    <n v="199.99"/>
    <n v="2"/>
    <s v="Completed"/>
    <x v="31"/>
    <x v="2"/>
    <s v="tiktok_promo"/>
    <n v="1039.5"/>
    <n v="38772"/>
    <n v="945"/>
    <s v="TEX"/>
    <n v="2.4373259052924791E-2"/>
    <n v="1.1000000000000001"/>
    <n v="2.1164021164021165E-3"/>
    <n v="399.98"/>
  </r>
  <r>
    <s v="02/01/2024"/>
    <s v="GA"/>
    <s v="none"/>
    <s v="Instagram"/>
    <n v="249.99"/>
    <n v="3"/>
    <s v="Completed"/>
    <x v="31"/>
    <x v="0"/>
    <m/>
    <m/>
    <m/>
    <m/>
    <m/>
    <n v="0"/>
    <n v="0"/>
    <n v="0"/>
    <n v="749.97"/>
  </r>
  <r>
    <s v="02/01/2024"/>
    <s v="GA"/>
    <s v="EARLYBIRD"/>
    <s v="Spotify"/>
    <n v="149.99"/>
    <n v="2"/>
    <s v="Completed"/>
    <x v="31"/>
    <x v="3"/>
    <s v="spotify_promo"/>
    <n v="2715"/>
    <n v="43065"/>
    <n v="1086"/>
    <s v="texas"/>
    <n v="2.5217694183211424E-2"/>
    <n v="2.5"/>
    <n v="1.841620626151013E-3"/>
    <n v="299.98"/>
  </r>
  <r>
    <s v="02/01/2024"/>
    <s v="GA"/>
    <s v="STUDENT24"/>
    <s v="Blog"/>
    <n v="199.99"/>
    <n v="2"/>
    <s v="Completed"/>
    <x v="31"/>
    <x v="1"/>
    <s v="blog_promo"/>
    <n v="458.1"/>
    <n v="29980"/>
    <n v="509"/>
    <s v="TEX"/>
    <n v="1.6977985323549032E-2"/>
    <n v="0.9"/>
    <n v="3.929273084479371E-3"/>
    <n v="399.98"/>
  </r>
  <r>
    <s v="02/01/2024"/>
    <s v="GA"/>
    <s v="EARLYBIRD"/>
    <s v="TikTok"/>
    <n v="187.49"/>
    <n v="1"/>
    <s v="Completed"/>
    <x v="31"/>
    <x v="2"/>
    <s v="tiktok_promo"/>
    <n v="1039.5"/>
    <n v="38772"/>
    <n v="945"/>
    <s v="TEX"/>
    <n v="2.4373259052924791E-2"/>
    <n v="1.1000000000000001"/>
    <n v="1.0582010582010583E-3"/>
    <n v="187.49"/>
  </r>
  <r>
    <s v="02/01/2024"/>
    <s v="VIP"/>
    <s v="VIBES24"/>
    <s v="Instagram"/>
    <n v="339.99"/>
    <n v="1"/>
    <s v="Completed"/>
    <x v="31"/>
    <x v="0"/>
    <m/>
    <m/>
    <m/>
    <m/>
    <m/>
    <n v="0"/>
    <n v="0"/>
    <n v="0"/>
    <n v="339.99"/>
  </r>
  <r>
    <s v="02/01/2024"/>
    <s v="GA"/>
    <s v="EARLYBIRD"/>
    <s v="Spotify"/>
    <n v="149.99"/>
    <n v="2"/>
    <s v="Completed"/>
    <x v="31"/>
    <x v="3"/>
    <s v="spotify_promo"/>
    <n v="2715"/>
    <n v="43065"/>
    <n v="1086"/>
    <s v="texas"/>
    <n v="2.5217694183211424E-2"/>
    <n v="2.5"/>
    <n v="1.841620626151013E-3"/>
    <n v="299.98"/>
  </r>
  <r>
    <s v="02/01/2024"/>
    <s v="GA"/>
    <s v="CAMPLIFE"/>
    <s v="Instagram"/>
    <n v="169.99"/>
    <n v="1"/>
    <s v="Completed"/>
    <x v="31"/>
    <x v="0"/>
    <m/>
    <m/>
    <m/>
    <m/>
    <m/>
    <n v="0"/>
    <n v="0"/>
    <n v="0"/>
    <n v="169.99"/>
  </r>
  <r>
    <s v="02/01/2024"/>
    <s v="GA"/>
    <s v="STUDENT24"/>
    <s v="TikTok"/>
    <n v="159.99"/>
    <n v="2"/>
    <s v="Completed"/>
    <x v="31"/>
    <x v="2"/>
    <s v="tiktok_promo"/>
    <n v="1039.5"/>
    <n v="38772"/>
    <n v="945"/>
    <s v="TEX"/>
    <n v="2.4373259052924791E-2"/>
    <n v="1.1000000000000001"/>
    <n v="2.1164021164021165E-3"/>
    <n v="319.98"/>
  </r>
  <r>
    <s v="02/02/2024"/>
    <s v="GA"/>
    <s v="STUDENT24"/>
    <s v="Spotify"/>
    <n v="159.99"/>
    <n v="1"/>
    <s v="Completed"/>
    <x v="32"/>
    <x v="3"/>
    <s v="spotify_promo"/>
    <n v="2492.5"/>
    <n v="42167"/>
    <n v="997"/>
    <s v="TX"/>
    <n v="2.3644081864965496E-2"/>
    <n v="2.5"/>
    <n v="1.0030090270812437E-3"/>
    <n v="159.99"/>
  </r>
  <r>
    <s v="02/02/2024"/>
    <s v="GA"/>
    <s v="CAMPLIFE"/>
    <s v="Instagram"/>
    <n v="169.99"/>
    <n v="3"/>
    <s v="Completed"/>
    <x v="32"/>
    <x v="0"/>
    <m/>
    <m/>
    <m/>
    <m/>
    <m/>
    <n v="0"/>
    <n v="0"/>
    <n v="0"/>
    <n v="509.97"/>
  </r>
  <r>
    <s v="02/02/2024"/>
    <s v="GA"/>
    <s v="EARLYBIRD"/>
    <s v="TikTok"/>
    <n v="149.99"/>
    <n v="1"/>
    <s v="Completed"/>
    <x v="32"/>
    <x v="2"/>
    <m/>
    <m/>
    <m/>
    <m/>
    <m/>
    <n v="0"/>
    <n v="0"/>
    <n v="0"/>
    <n v="149.99"/>
  </r>
  <r>
    <s v="02/02/2024"/>
    <s v="VIP"/>
    <s v="EARLYBIRD"/>
    <s v="Spotify"/>
    <n v="299.99"/>
    <n v="1"/>
    <s v="Completed"/>
    <x v="32"/>
    <x v="3"/>
    <s v="spotify_promo"/>
    <n v="2492.5"/>
    <n v="42167"/>
    <n v="997"/>
    <s v="TX"/>
    <n v="2.3644081864965496E-2"/>
    <n v="2.5"/>
    <n v="1.0030090270812437E-3"/>
    <n v="299.99"/>
  </r>
  <r>
    <s v="02/02/2024"/>
    <s v="GA"/>
    <s v="EARLYBIRD"/>
    <s v="Instagram"/>
    <n v="187.49"/>
    <n v="1"/>
    <s v="Completed"/>
    <x v="32"/>
    <x v="0"/>
    <m/>
    <m/>
    <m/>
    <m/>
    <m/>
    <n v="0"/>
    <n v="0"/>
    <n v="0"/>
    <n v="187.49"/>
  </r>
  <r>
    <s v="02/02/2024"/>
    <s v="VIP"/>
    <s v="STUDENT24"/>
    <s v="Spotify"/>
    <n v="319.99"/>
    <n v="1"/>
    <s v="Completed"/>
    <x v="32"/>
    <x v="3"/>
    <s v="spotify_promo"/>
    <n v="2492.5"/>
    <n v="42167"/>
    <n v="997"/>
    <s v="TX"/>
    <n v="2.3644081864965496E-2"/>
    <n v="2.5"/>
    <n v="1.0030090270812437E-3"/>
    <n v="319.99"/>
  </r>
  <r>
    <s v="02/02/2024"/>
    <s v="GA"/>
    <s v="CAMPLIFE"/>
    <s v="Instagram"/>
    <n v="169.99"/>
    <n v="1"/>
    <s v="Completed"/>
    <x v="32"/>
    <x v="0"/>
    <m/>
    <m/>
    <m/>
    <m/>
    <m/>
    <n v="0"/>
    <n v="0"/>
    <n v="0"/>
    <n v="169.99"/>
  </r>
  <r>
    <s v="02/02/2024"/>
    <s v="GA"/>
    <s v="CAMPLIFE"/>
    <s v="Spotify"/>
    <n v="169.99"/>
    <n v="2"/>
    <s v="Completed"/>
    <x v="32"/>
    <x v="3"/>
    <s v="spotify_promo"/>
    <n v="2492.5"/>
    <n v="42167"/>
    <n v="997"/>
    <s v="TX"/>
    <n v="2.3644081864965496E-2"/>
    <n v="2.5"/>
    <n v="2.0060180541624875E-3"/>
    <n v="339.98"/>
  </r>
  <r>
    <s v="02/02/2024"/>
    <s v="GA"/>
    <s v="EARLYBIRD"/>
    <s v="TikTok"/>
    <n v="187.49"/>
    <n v="1"/>
    <s v="Completed"/>
    <x v="32"/>
    <x v="2"/>
    <m/>
    <m/>
    <m/>
    <m/>
    <m/>
    <n v="0"/>
    <n v="0"/>
    <n v="0"/>
    <n v="187.49"/>
  </r>
  <r>
    <s v="02/02/2024"/>
    <s v="GA"/>
    <s v="CAMPLIFE"/>
    <s v="TikTok"/>
    <n v="169.99"/>
    <n v="1"/>
    <s v="Completed"/>
    <x v="32"/>
    <x v="2"/>
    <m/>
    <m/>
    <m/>
    <m/>
    <m/>
    <n v="0"/>
    <n v="0"/>
    <n v="0"/>
    <n v="169.99"/>
  </r>
  <r>
    <s v="02/02/2024"/>
    <s v="GA"/>
    <s v="CAMPLIFE"/>
    <s v="Spotify"/>
    <n v="169.99"/>
    <n v="1"/>
    <s v="Completed"/>
    <x v="32"/>
    <x v="3"/>
    <s v="spotify_promo"/>
    <n v="2492.5"/>
    <n v="42167"/>
    <n v="997"/>
    <s v="TX"/>
    <n v="2.3644081864965496E-2"/>
    <n v="2.5"/>
    <n v="1.0030090270812437E-3"/>
    <n v="169.99"/>
  </r>
  <r>
    <s v="02/02/2024"/>
    <m/>
    <s v="VIBES24"/>
    <s v="TikTok"/>
    <n v="169.99"/>
    <n v="4"/>
    <s v="Completed"/>
    <x v="32"/>
    <x v="2"/>
    <m/>
    <m/>
    <m/>
    <m/>
    <m/>
    <n v="0"/>
    <n v="0"/>
    <n v="0"/>
    <n v="679.96"/>
  </r>
  <r>
    <s v="02/02/2024"/>
    <s v="VIP"/>
    <m/>
    <s v="Instagram"/>
    <n v="399.99"/>
    <n v="1"/>
    <s v="Completed"/>
    <x v="32"/>
    <x v="0"/>
    <m/>
    <m/>
    <m/>
    <m/>
    <m/>
    <n v="0"/>
    <n v="0"/>
    <n v="0"/>
    <n v="399.99"/>
  </r>
  <r>
    <s v="02/02/2024"/>
    <s v="GA"/>
    <m/>
    <s v="Spotify"/>
    <n v="249.99"/>
    <n v="2"/>
    <s v="Completed"/>
    <x v="32"/>
    <x v="3"/>
    <s v="spotify_promo"/>
    <n v="2492.5"/>
    <n v="42167"/>
    <n v="997"/>
    <s v="TX"/>
    <n v="2.3644081864965496E-2"/>
    <n v="2.5"/>
    <n v="2.0060180541624875E-3"/>
    <n v="499.98"/>
  </r>
  <r>
    <s v="02/02/2024"/>
    <s v="GA"/>
    <s v="EARLYBIRD"/>
    <s v="Instagram"/>
    <n v="187.49"/>
    <n v="2"/>
    <s v="Completed"/>
    <x v="32"/>
    <x v="0"/>
    <m/>
    <m/>
    <m/>
    <m/>
    <m/>
    <n v="0"/>
    <n v="0"/>
    <n v="0"/>
    <n v="374.98"/>
  </r>
  <r>
    <s v="02/02/2024"/>
    <s v="GA"/>
    <s v="CAMPLIFE"/>
    <s v="Spotify"/>
    <n v="169.99"/>
    <n v="1"/>
    <s v="Completed"/>
    <x v="32"/>
    <x v="3"/>
    <s v="spotify_promo"/>
    <n v="2492.5"/>
    <n v="42167"/>
    <n v="997"/>
    <s v="TX"/>
    <n v="2.3644081864965496E-2"/>
    <n v="2.5"/>
    <n v="1.0030090270812437E-3"/>
    <n v="169.99"/>
  </r>
  <r>
    <s v="02/02/2024"/>
    <s v="GA"/>
    <s v="EARLYBIRD"/>
    <s v="Instagram"/>
    <n v="187.49"/>
    <n v="2"/>
    <s v="Completed"/>
    <x v="32"/>
    <x v="0"/>
    <m/>
    <m/>
    <m/>
    <m/>
    <m/>
    <n v="0"/>
    <n v="0"/>
    <n v="0"/>
    <n v="374.98"/>
  </r>
  <r>
    <s v="02/02/2024"/>
    <s v="GA"/>
    <s v="EARLYBIRD"/>
    <s v="Instagram"/>
    <n v="149.99"/>
    <n v="1"/>
    <s v="Completed"/>
    <x v="32"/>
    <x v="0"/>
    <m/>
    <m/>
    <m/>
    <m/>
    <m/>
    <n v="0"/>
    <n v="0"/>
    <n v="0"/>
    <n v="149.99"/>
  </r>
  <r>
    <s v="02/02/2024"/>
    <s v="GA"/>
    <s v="VIBES24"/>
    <s v="TikTok"/>
    <n v="212.49"/>
    <n v="4"/>
    <s v="Completed"/>
    <x v="32"/>
    <x v="2"/>
    <m/>
    <m/>
    <m/>
    <m/>
    <m/>
    <n v="0"/>
    <n v="0"/>
    <n v="0"/>
    <n v="849.96"/>
  </r>
  <r>
    <s v="02/02/2024"/>
    <s v="GA"/>
    <s v="EARLYBIRD"/>
    <s v="TikTok"/>
    <n v="149.99"/>
    <n v="2"/>
    <s v="Completed"/>
    <x v="32"/>
    <x v="2"/>
    <m/>
    <m/>
    <m/>
    <m/>
    <m/>
    <n v="0"/>
    <n v="0"/>
    <n v="0"/>
    <n v="299.98"/>
  </r>
  <r>
    <s v="02/02/2024"/>
    <s v="VIP"/>
    <s v="CAMPLIFE"/>
    <s v="Instagram"/>
    <n v="339.99"/>
    <n v="1"/>
    <s v="Completed"/>
    <x v="32"/>
    <x v="0"/>
    <m/>
    <m/>
    <m/>
    <m/>
    <m/>
    <n v="0"/>
    <n v="0"/>
    <n v="0"/>
    <n v="339.99"/>
  </r>
  <r>
    <s v="02/02/2024"/>
    <s v="GA"/>
    <s v="EARLYBIRD"/>
    <s v="TikTok"/>
    <n v="149.99"/>
    <n v="1"/>
    <s v="Completed"/>
    <x v="32"/>
    <x v="2"/>
    <m/>
    <m/>
    <m/>
    <m/>
    <m/>
    <n v="0"/>
    <n v="0"/>
    <n v="0"/>
    <n v="149.99"/>
  </r>
  <r>
    <s v="02/02/2024"/>
    <s v="GA"/>
    <s v="EARLYBIRD"/>
    <s v="Instagram"/>
    <n v="149.99"/>
    <n v="2"/>
    <s v="Completed"/>
    <x v="32"/>
    <x v="0"/>
    <m/>
    <m/>
    <m/>
    <m/>
    <m/>
    <n v="0"/>
    <n v="0"/>
    <n v="0"/>
    <n v="299.98"/>
  </r>
  <r>
    <s v="02/02/2024"/>
    <s v="VIP"/>
    <s v="SOUNDCLUB"/>
    <s v="Blog"/>
    <n v="359.99"/>
    <n v="1"/>
    <s v="Completed"/>
    <x v="32"/>
    <x v="1"/>
    <m/>
    <m/>
    <m/>
    <m/>
    <m/>
    <n v="0"/>
    <n v="0"/>
    <n v="0"/>
    <n v="359.99"/>
  </r>
  <r>
    <s v="02/02/2024"/>
    <s v="GA"/>
    <s v="EARLYBIRD"/>
    <s v="Spotify"/>
    <n v="149.99"/>
    <n v="1"/>
    <s v="Completed"/>
    <x v="32"/>
    <x v="3"/>
    <s v="spotify_promo"/>
    <n v="2492.5"/>
    <n v="42167"/>
    <n v="997"/>
    <s v="TX"/>
    <n v="2.3644081864965496E-2"/>
    <n v="2.5"/>
    <n v="1.0030090270812437E-3"/>
    <n v="149.99"/>
  </r>
  <r>
    <s v="02/02/2024"/>
    <s v="GA"/>
    <s v="EARLYBIRD"/>
    <s v="Spotify"/>
    <n v="149.99"/>
    <n v="2"/>
    <s v="Completed"/>
    <x v="32"/>
    <x v="3"/>
    <s v="spotify_promo"/>
    <n v="2492.5"/>
    <n v="42167"/>
    <n v="997"/>
    <s v="TX"/>
    <n v="2.3644081864965496E-2"/>
    <n v="2.5"/>
    <n v="2.0060180541624875E-3"/>
    <n v="299.98"/>
  </r>
  <r>
    <s v="02/02/2024"/>
    <s v="GA"/>
    <s v="STUDENT24"/>
    <s v="Instagram"/>
    <n v="199.99"/>
    <n v="1"/>
    <s v="Completed"/>
    <x v="32"/>
    <x v="0"/>
    <m/>
    <m/>
    <m/>
    <m/>
    <m/>
    <n v="0"/>
    <n v="0"/>
    <n v="0"/>
    <n v="199.99"/>
  </r>
  <r>
    <s v="02/02/2024"/>
    <s v="GA"/>
    <s v="STUDENT24"/>
    <s v="TikTok"/>
    <n v="199.99"/>
    <n v="3"/>
    <s v="Completed"/>
    <x v="32"/>
    <x v="2"/>
    <m/>
    <m/>
    <m/>
    <m/>
    <m/>
    <n v="0"/>
    <n v="0"/>
    <n v="0"/>
    <n v="599.97"/>
  </r>
  <r>
    <s v="02/02/2024"/>
    <s v="GA"/>
    <s v="SOUNDCLUB"/>
    <s v="Instagram"/>
    <n v="179.99"/>
    <n v="1"/>
    <s v="Completed"/>
    <x v="32"/>
    <x v="0"/>
    <m/>
    <m/>
    <m/>
    <m/>
    <m/>
    <n v="0"/>
    <n v="0"/>
    <n v="0"/>
    <n v="179.99"/>
  </r>
  <r>
    <s v="02/02/2024"/>
    <m/>
    <s v="SOUNDCLUB"/>
    <s v="Instagram"/>
    <n v="179.99"/>
    <n v="1"/>
    <s v="Completed"/>
    <x v="32"/>
    <x v="0"/>
    <m/>
    <m/>
    <m/>
    <m/>
    <m/>
    <n v="0"/>
    <n v="0"/>
    <n v="0"/>
    <n v="179.99"/>
  </r>
  <r>
    <s v="02/02/2024"/>
    <s v="GA"/>
    <s v="CAMPLIFE"/>
    <s v="Blog"/>
    <n v="169.99"/>
    <n v="1"/>
    <s v="Completed"/>
    <x v="32"/>
    <x v="1"/>
    <m/>
    <m/>
    <m/>
    <m/>
    <m/>
    <n v="0"/>
    <n v="0"/>
    <n v="0"/>
    <n v="169.99"/>
  </r>
  <r>
    <s v="02/02/2024"/>
    <s v="GA"/>
    <s v="EARLYBIRD"/>
    <s v="Instagram"/>
    <n v="149.99"/>
    <n v="3"/>
    <s v="Completed"/>
    <x v="32"/>
    <x v="0"/>
    <m/>
    <m/>
    <m/>
    <m/>
    <m/>
    <n v="0"/>
    <n v="0"/>
    <n v="0"/>
    <n v="449.97"/>
  </r>
  <r>
    <s v="02/02/2024"/>
    <s v="GA"/>
    <s v="none"/>
    <s v="Spotify"/>
    <n v="199.99"/>
    <n v="3"/>
    <s v="Completed"/>
    <x v="32"/>
    <x v="3"/>
    <s v="spotify_promo"/>
    <n v="2492.5"/>
    <n v="42167"/>
    <n v="997"/>
    <s v="TX"/>
    <n v="2.3644081864965496E-2"/>
    <n v="2.5"/>
    <n v="3.009027081243731E-3"/>
    <n v="599.97"/>
  </r>
  <r>
    <s v="02/02/2024"/>
    <s v="GA"/>
    <s v="VIBES24"/>
    <s v="Spotify"/>
    <n v="212.49"/>
    <n v="1"/>
    <s v="Completed"/>
    <x v="32"/>
    <x v="3"/>
    <s v="spotify_promo"/>
    <n v="2492.5"/>
    <n v="42167"/>
    <n v="997"/>
    <s v="TX"/>
    <n v="2.3644081864965496E-2"/>
    <n v="2.5"/>
    <n v="1.0030090270812437E-3"/>
    <n v="212.49"/>
  </r>
  <r>
    <s v="02/02/2024"/>
    <s v="GA"/>
    <m/>
    <s v="Instagram"/>
    <n v="199.99"/>
    <n v="2"/>
    <s v="Completed"/>
    <x v="32"/>
    <x v="0"/>
    <m/>
    <m/>
    <m/>
    <m/>
    <m/>
    <n v="0"/>
    <n v="0"/>
    <n v="0"/>
    <n v="399.98"/>
  </r>
  <r>
    <s v="02/02/2024"/>
    <s v="GA"/>
    <s v="EARLYBIRD"/>
    <s v="Spotify"/>
    <n v="149.99"/>
    <n v="1"/>
    <s v="Completed"/>
    <x v="32"/>
    <x v="3"/>
    <s v="spotify_promo"/>
    <n v="2492.5"/>
    <n v="42167"/>
    <n v="997"/>
    <s v="TX"/>
    <n v="2.3644081864965496E-2"/>
    <n v="2.5"/>
    <n v="1.0030090270812437E-3"/>
    <n v="149.99"/>
  </r>
  <r>
    <s v="02/02/2024"/>
    <s v="GA"/>
    <s v="STUDENT24"/>
    <s v="TikTok"/>
    <n v="159.99"/>
    <n v="1"/>
    <s v="Completed"/>
    <x v="32"/>
    <x v="2"/>
    <m/>
    <m/>
    <m/>
    <m/>
    <m/>
    <n v="0"/>
    <n v="0"/>
    <n v="0"/>
    <n v="159.99"/>
  </r>
  <r>
    <s v="02/02/2024"/>
    <s v="GA"/>
    <s v="VIBES24"/>
    <s v="Spotify"/>
    <n v="169.99"/>
    <n v="1"/>
    <s v="Completed"/>
    <x v="32"/>
    <x v="3"/>
    <s v="spotify_promo"/>
    <n v="2492.5"/>
    <n v="42167"/>
    <n v="997"/>
    <s v="TX"/>
    <n v="2.3644081864965496E-2"/>
    <n v="2.5"/>
    <n v="1.0030090270812437E-3"/>
    <n v="169.99"/>
  </r>
  <r>
    <s v="02/02/2024"/>
    <s v="GA"/>
    <s v="EARLYBIRD"/>
    <s v="Instagram"/>
    <n v="149.99"/>
    <n v="1"/>
    <s v="Completed"/>
    <x v="32"/>
    <x v="0"/>
    <m/>
    <m/>
    <m/>
    <m/>
    <m/>
    <n v="0"/>
    <n v="0"/>
    <n v="0"/>
    <n v="149.99"/>
  </r>
  <r>
    <s v="02/02/2024"/>
    <s v="GA"/>
    <s v="EARLYBIRD"/>
    <s v="TikTok"/>
    <n v="187.49"/>
    <n v="2"/>
    <s v="Completed"/>
    <x v="32"/>
    <x v="2"/>
    <m/>
    <m/>
    <m/>
    <m/>
    <m/>
    <n v="0"/>
    <n v="0"/>
    <n v="0"/>
    <n v="374.98"/>
  </r>
  <r>
    <s v="02/02/2024"/>
    <s v="GA"/>
    <s v="VIBES24"/>
    <s v="Spotify"/>
    <n v="169.99"/>
    <n v="2"/>
    <s v="Completed"/>
    <x v="32"/>
    <x v="3"/>
    <s v="spotify_promo"/>
    <n v="2492.5"/>
    <n v="42167"/>
    <n v="997"/>
    <s v="TX"/>
    <n v="2.3644081864965496E-2"/>
    <n v="2.5"/>
    <n v="2.0060180541624875E-3"/>
    <n v="339.98"/>
  </r>
  <r>
    <s v="02/02/2024"/>
    <s v="GA"/>
    <s v="VIBES24"/>
    <s v="Spotify"/>
    <n v="212.49"/>
    <n v="2"/>
    <s v="Completed"/>
    <x v="32"/>
    <x v="3"/>
    <s v="spotify_promo"/>
    <n v="2492.5"/>
    <n v="42167"/>
    <n v="997"/>
    <s v="TX"/>
    <n v="2.3644081864965496E-2"/>
    <n v="2.5"/>
    <n v="2.0060180541624875E-3"/>
    <n v="424.98"/>
  </r>
  <r>
    <s v="02/02/2024"/>
    <s v="GA"/>
    <m/>
    <s v="Spotify"/>
    <n v="249.99"/>
    <n v="1"/>
    <s v="Completed"/>
    <x v="32"/>
    <x v="3"/>
    <s v="spotify_promo"/>
    <n v="2492.5"/>
    <n v="42167"/>
    <n v="997"/>
    <s v="TX"/>
    <n v="2.3644081864965496E-2"/>
    <n v="2.5"/>
    <n v="1.0030090270812437E-3"/>
    <n v="249.99"/>
  </r>
  <r>
    <s v="02/02/2024"/>
    <s v="GA"/>
    <s v="VIBES24"/>
    <s v="Instagram"/>
    <n v="212.49"/>
    <n v="1"/>
    <s v="Completed"/>
    <x v="32"/>
    <x v="0"/>
    <m/>
    <m/>
    <m/>
    <m/>
    <m/>
    <n v="0"/>
    <n v="0"/>
    <n v="0"/>
    <n v="212.49"/>
  </r>
  <r>
    <s v="02/02/2024"/>
    <s v="GA"/>
    <s v="STUDENT24"/>
    <s v="Spotify"/>
    <n v="159.99"/>
    <n v="1"/>
    <s v="Completed"/>
    <x v="32"/>
    <x v="3"/>
    <s v="spotify_promo"/>
    <n v="2492.5"/>
    <n v="42167"/>
    <n v="997"/>
    <s v="TX"/>
    <n v="2.3644081864965496E-2"/>
    <n v="2.5"/>
    <n v="1.0030090270812437E-3"/>
    <n v="159.99"/>
  </r>
  <r>
    <s v="02/02/2024"/>
    <s v="GA"/>
    <s v="EARLYBIRD"/>
    <s v="Instagram"/>
    <n v="187.49"/>
    <n v="3"/>
    <s v="Completed"/>
    <x v="32"/>
    <x v="0"/>
    <m/>
    <m/>
    <m/>
    <m/>
    <m/>
    <n v="0"/>
    <n v="0"/>
    <n v="0"/>
    <n v="562.47"/>
  </r>
  <r>
    <s v="02/02/2024"/>
    <s v="GA"/>
    <s v="CAMPLIFE"/>
    <s v="Instagram"/>
    <n v="169.99"/>
    <n v="4"/>
    <s v="Completed"/>
    <x v="32"/>
    <x v="0"/>
    <m/>
    <m/>
    <m/>
    <m/>
    <m/>
    <n v="0"/>
    <n v="0"/>
    <n v="0"/>
    <n v="679.96"/>
  </r>
  <r>
    <s v="02/02/2024"/>
    <s v="GA"/>
    <s v="EARLYBIRD"/>
    <s v="Instagram"/>
    <n v="149.99"/>
    <n v="1"/>
    <s v="Completed"/>
    <x v="32"/>
    <x v="0"/>
    <m/>
    <m/>
    <m/>
    <m/>
    <m/>
    <n v="0"/>
    <n v="0"/>
    <n v="0"/>
    <n v="149.99"/>
  </r>
  <r>
    <s v="02/02/2024"/>
    <m/>
    <s v="CAMPLIFE"/>
    <s v="Blog"/>
    <n v="169.99"/>
    <n v="1"/>
    <s v="Completed"/>
    <x v="32"/>
    <x v="1"/>
    <m/>
    <m/>
    <m/>
    <m/>
    <m/>
    <n v="0"/>
    <n v="0"/>
    <n v="0"/>
    <n v="169.99"/>
  </r>
  <r>
    <s v="02/02/2024"/>
    <s v="GA"/>
    <s v="SOUNDCLUB"/>
    <s v="Instagram"/>
    <n v="179.99"/>
    <n v="1"/>
    <s v="Completed"/>
    <x v="32"/>
    <x v="0"/>
    <m/>
    <m/>
    <m/>
    <m/>
    <m/>
    <n v="0"/>
    <n v="0"/>
    <n v="0"/>
    <n v="179.99"/>
  </r>
  <r>
    <s v="02/02/2024"/>
    <s v="GA"/>
    <s v="EARLYBIRD"/>
    <s v="Instagram"/>
    <n v="149.99"/>
    <n v="1"/>
    <s v="Completed"/>
    <x v="32"/>
    <x v="0"/>
    <m/>
    <m/>
    <m/>
    <m/>
    <m/>
    <n v="0"/>
    <n v="0"/>
    <n v="0"/>
    <n v="149.99"/>
  </r>
  <r>
    <s v="02/02/2024"/>
    <s v="GA"/>
    <s v="STUDENT24"/>
    <s v="Blog"/>
    <n v="159.99"/>
    <n v="1"/>
    <s v="Completed"/>
    <x v="32"/>
    <x v="1"/>
    <m/>
    <m/>
    <m/>
    <m/>
    <m/>
    <n v="0"/>
    <n v="0"/>
    <n v="0"/>
    <n v="159.99"/>
  </r>
  <r>
    <s v="02/02/2024"/>
    <s v="GA"/>
    <s v="CAMPLIFE"/>
    <s v="TikTok"/>
    <n v="169.99"/>
    <n v="3"/>
    <s v="Completed"/>
    <x v="32"/>
    <x v="2"/>
    <m/>
    <m/>
    <m/>
    <m/>
    <m/>
    <n v="0"/>
    <n v="0"/>
    <n v="0"/>
    <n v="509.97"/>
  </r>
  <r>
    <s v="02/02/2024"/>
    <s v="VIP"/>
    <s v="EARLYBIRD"/>
    <s v="Spotify"/>
    <n v="299.99"/>
    <n v="3"/>
    <s v="Completed"/>
    <x v="32"/>
    <x v="3"/>
    <s v="spotify_promo"/>
    <n v="2492.5"/>
    <n v="42167"/>
    <n v="997"/>
    <s v="TX"/>
    <n v="2.3644081864965496E-2"/>
    <n v="2.5"/>
    <n v="3.009027081243731E-3"/>
    <n v="899.97"/>
  </r>
  <r>
    <s v="02/02/2024"/>
    <s v="GA"/>
    <m/>
    <s v="Blog"/>
    <n v="199.99"/>
    <n v="1"/>
    <s v="Completed"/>
    <x v="32"/>
    <x v="1"/>
    <m/>
    <m/>
    <m/>
    <m/>
    <m/>
    <n v="0"/>
    <n v="0"/>
    <n v="0"/>
    <n v="199.99"/>
  </r>
  <r>
    <s v="02/02/2024"/>
    <s v="GA"/>
    <s v="EARLYBIRD"/>
    <s v="Instagram"/>
    <n v="149.99"/>
    <n v="1"/>
    <s v="Completed"/>
    <x v="32"/>
    <x v="0"/>
    <m/>
    <m/>
    <m/>
    <m/>
    <m/>
    <n v="0"/>
    <n v="0"/>
    <n v="0"/>
    <n v="149.99"/>
  </r>
  <r>
    <s v="02/02/2024"/>
    <s v="VIP"/>
    <s v="EARLYBIRD"/>
    <s v="TikTok"/>
    <n v="299.99"/>
    <n v="1"/>
    <s v="Completed"/>
    <x v="32"/>
    <x v="2"/>
    <m/>
    <m/>
    <m/>
    <m/>
    <m/>
    <n v="0"/>
    <n v="0"/>
    <n v="0"/>
    <n v="299.99"/>
  </r>
  <r>
    <s v="02/02/2024"/>
    <s v="GA"/>
    <s v="EARLYBIRD"/>
    <s v="Blog"/>
    <n v="149.99"/>
    <n v="1"/>
    <s v="Completed"/>
    <x v="32"/>
    <x v="1"/>
    <m/>
    <m/>
    <m/>
    <m/>
    <m/>
    <n v="0"/>
    <n v="0"/>
    <n v="0"/>
    <n v="149.99"/>
  </r>
  <r>
    <s v="02/02/2024"/>
    <s v="GA"/>
    <s v="EARLYBIRD"/>
    <s v="Blog"/>
    <n v="149.99"/>
    <n v="1"/>
    <s v="Completed"/>
    <x v="32"/>
    <x v="1"/>
    <m/>
    <m/>
    <m/>
    <m/>
    <m/>
    <n v="0"/>
    <n v="0"/>
    <n v="0"/>
    <n v="149.99"/>
  </r>
  <r>
    <s v="02/02/2024"/>
    <s v="GA"/>
    <s v="SOUNDCLUB"/>
    <s v="Instagram"/>
    <n v="224.99"/>
    <n v="1"/>
    <s v="Completed"/>
    <x v="32"/>
    <x v="0"/>
    <m/>
    <m/>
    <m/>
    <m/>
    <m/>
    <n v="0"/>
    <n v="0"/>
    <n v="0"/>
    <n v="224.99"/>
  </r>
  <r>
    <s v="02/02/2024"/>
    <s v="GA"/>
    <s v="EARLYBIRD"/>
    <s v="Blog"/>
    <n v="149.99"/>
    <n v="1"/>
    <s v="Completed"/>
    <x v="32"/>
    <x v="1"/>
    <m/>
    <m/>
    <m/>
    <m/>
    <m/>
    <n v="0"/>
    <n v="0"/>
    <n v="0"/>
    <n v="149.99"/>
  </r>
  <r>
    <s v="02/02/2024"/>
    <m/>
    <m/>
    <s v="Instagram"/>
    <n v="199.99"/>
    <n v="2"/>
    <s v="Completed"/>
    <x v="32"/>
    <x v="0"/>
    <m/>
    <m/>
    <m/>
    <m/>
    <m/>
    <n v="0"/>
    <n v="0"/>
    <n v="0"/>
    <n v="399.98"/>
  </r>
  <r>
    <s v="02/02/2024"/>
    <m/>
    <s v="SOUNDCLUB"/>
    <s v="TikTok"/>
    <n v="179.99"/>
    <n v="1"/>
    <s v="Completed"/>
    <x v="32"/>
    <x v="2"/>
    <m/>
    <m/>
    <m/>
    <m/>
    <m/>
    <n v="0"/>
    <n v="0"/>
    <n v="0"/>
    <n v="179.99"/>
  </r>
  <r>
    <s v="02/02/2024"/>
    <s v="GA"/>
    <s v="CAMPLIFE"/>
    <s v="Instagram"/>
    <n v="212.49"/>
    <n v="2"/>
    <s v="Completed"/>
    <x v="32"/>
    <x v="0"/>
    <m/>
    <m/>
    <m/>
    <m/>
    <m/>
    <n v="0"/>
    <n v="0"/>
    <n v="0"/>
    <n v="424.98"/>
  </r>
  <r>
    <s v="02/02/2024"/>
    <s v="VIP"/>
    <s v="CAMPLIFE"/>
    <s v="TikTok"/>
    <n v="339.99"/>
    <n v="1"/>
    <s v="Completed"/>
    <x v="32"/>
    <x v="2"/>
    <m/>
    <m/>
    <m/>
    <m/>
    <m/>
    <n v="0"/>
    <n v="0"/>
    <n v="0"/>
    <n v="339.99"/>
  </r>
  <r>
    <s v="02/02/2024"/>
    <s v="GA"/>
    <s v="VIBES24"/>
    <s v="Blog"/>
    <n v="169.99"/>
    <n v="1"/>
    <s v="Completed"/>
    <x v="32"/>
    <x v="1"/>
    <m/>
    <m/>
    <m/>
    <m/>
    <m/>
    <n v="0"/>
    <n v="0"/>
    <n v="0"/>
    <n v="169.99"/>
  </r>
  <r>
    <s v="02/02/2024"/>
    <s v="GA"/>
    <m/>
    <s v="TikTok"/>
    <n v="249.99"/>
    <n v="4"/>
    <s v="Completed"/>
    <x v="32"/>
    <x v="2"/>
    <m/>
    <m/>
    <m/>
    <m/>
    <m/>
    <n v="0"/>
    <n v="0"/>
    <n v="0"/>
    <n v="999.96"/>
  </r>
  <r>
    <s v="02/02/2024"/>
    <s v="GA"/>
    <s v="CAMPLIFE"/>
    <s v="Instagram"/>
    <n v="169.99"/>
    <n v="1"/>
    <s v="Completed"/>
    <x v="32"/>
    <x v="0"/>
    <m/>
    <m/>
    <m/>
    <m/>
    <m/>
    <n v="0"/>
    <n v="0"/>
    <n v="0"/>
    <n v="169.99"/>
  </r>
  <r>
    <s v="02/02/2024"/>
    <m/>
    <s v="EARLYBIRD"/>
    <s v="Spotify"/>
    <n v="149.99"/>
    <n v="1"/>
    <s v="Completed"/>
    <x v="32"/>
    <x v="3"/>
    <s v="spotify_promo"/>
    <n v="2492.5"/>
    <n v="42167"/>
    <n v="997"/>
    <s v="TX"/>
    <n v="2.3644081864965496E-2"/>
    <n v="2.5"/>
    <n v="1.0030090270812437E-3"/>
    <n v="149.99"/>
  </r>
  <r>
    <s v="02/02/2024"/>
    <s v="GA"/>
    <s v="VIBES24"/>
    <s v="TikTok"/>
    <n v="169.99"/>
    <n v="3"/>
    <s v="Completed"/>
    <x v="32"/>
    <x v="2"/>
    <m/>
    <m/>
    <m/>
    <m/>
    <m/>
    <n v="0"/>
    <n v="0"/>
    <n v="0"/>
    <n v="509.97"/>
  </r>
  <r>
    <s v="02/02/2024"/>
    <s v="GA"/>
    <s v="STUDENT24"/>
    <s v="Instagram"/>
    <n v="159.99"/>
    <n v="3"/>
    <s v="Completed"/>
    <x v="32"/>
    <x v="0"/>
    <m/>
    <m/>
    <m/>
    <m/>
    <m/>
    <n v="0"/>
    <n v="0"/>
    <n v="0"/>
    <n v="479.97"/>
  </r>
  <r>
    <s v="02/02/2024"/>
    <s v="GA"/>
    <s v="CAMPLIFE"/>
    <s v="Instagram"/>
    <n v="212.49"/>
    <n v="1"/>
    <s v="Completed"/>
    <x v="32"/>
    <x v="0"/>
    <m/>
    <m/>
    <m/>
    <m/>
    <m/>
    <n v="0"/>
    <n v="0"/>
    <n v="0"/>
    <n v="212.49"/>
  </r>
  <r>
    <s v="02/02/2024"/>
    <m/>
    <s v="EARLYBIRD"/>
    <s v="Spotify"/>
    <n v="149.99"/>
    <n v="1"/>
    <s v="Completed"/>
    <x v="32"/>
    <x v="3"/>
    <s v="spotify_promo"/>
    <n v="2492.5"/>
    <n v="42167"/>
    <n v="997"/>
    <s v="TX"/>
    <n v="2.3644081864965496E-2"/>
    <n v="2.5"/>
    <n v="1.0030090270812437E-3"/>
    <n v="149.99"/>
  </r>
  <r>
    <s v="02/02/2024"/>
    <s v="GA"/>
    <s v="EARLYBIRD"/>
    <s v="Spotify"/>
    <n v="187.49"/>
    <n v="2"/>
    <s v="Completed"/>
    <x v="32"/>
    <x v="3"/>
    <s v="spotify_promo"/>
    <n v="2492.5"/>
    <n v="42167"/>
    <n v="997"/>
    <s v="TX"/>
    <n v="2.3644081864965496E-2"/>
    <n v="2.5"/>
    <n v="2.0060180541624875E-3"/>
    <n v="374.98"/>
  </r>
  <r>
    <s v="02/02/2024"/>
    <s v="GA"/>
    <s v="CAMPLIFE"/>
    <s v="Instagram"/>
    <n v="212.49"/>
    <n v="1"/>
    <s v="Completed"/>
    <x v="32"/>
    <x v="0"/>
    <m/>
    <m/>
    <m/>
    <m/>
    <m/>
    <n v="0"/>
    <n v="0"/>
    <n v="0"/>
    <n v="212.49"/>
  </r>
  <r>
    <s v="02/02/2024"/>
    <s v="VIP"/>
    <s v="STUDENT24"/>
    <s v="Instagram"/>
    <n v="319.99"/>
    <n v="1"/>
    <s v="Completed"/>
    <x v="32"/>
    <x v="0"/>
    <m/>
    <m/>
    <m/>
    <m/>
    <m/>
    <n v="0"/>
    <n v="0"/>
    <n v="0"/>
    <n v="319.99"/>
  </r>
  <r>
    <s v="02/02/2024"/>
    <s v="GA"/>
    <s v="CAMPLIFE"/>
    <s v="TikTok"/>
    <n v="212.49"/>
    <n v="1"/>
    <s v="Completed"/>
    <x v="32"/>
    <x v="2"/>
    <m/>
    <m/>
    <m/>
    <m/>
    <m/>
    <n v="0"/>
    <n v="0"/>
    <n v="0"/>
    <n v="212.49"/>
  </r>
  <r>
    <s v="02/02/2024"/>
    <s v="VIP"/>
    <s v="STUDENT24"/>
    <s v="Instagram"/>
    <n v="319.99"/>
    <n v="1"/>
    <s v="Completed"/>
    <x v="32"/>
    <x v="0"/>
    <m/>
    <m/>
    <m/>
    <m/>
    <m/>
    <n v="0"/>
    <n v="0"/>
    <n v="0"/>
    <n v="319.99"/>
  </r>
  <r>
    <s v="02/02/2024"/>
    <s v="GA"/>
    <s v="SOUNDCLUB"/>
    <s v="Instagram"/>
    <n v="179.99"/>
    <n v="1"/>
    <s v="Completed"/>
    <x v="32"/>
    <x v="0"/>
    <m/>
    <m/>
    <m/>
    <m/>
    <m/>
    <n v="0"/>
    <n v="0"/>
    <n v="0"/>
    <n v="179.99"/>
  </r>
  <r>
    <s v="02/02/2024"/>
    <s v="GA"/>
    <s v="VIBES24"/>
    <s v="Blog"/>
    <n v="212.49"/>
    <n v="4"/>
    <s v="Completed"/>
    <x v="32"/>
    <x v="1"/>
    <m/>
    <m/>
    <m/>
    <m/>
    <m/>
    <n v="0"/>
    <n v="0"/>
    <n v="0"/>
    <n v="849.96"/>
  </r>
  <r>
    <s v="02/02/2024"/>
    <s v="GA"/>
    <s v="SOUNDCLUB"/>
    <s v="Spotify"/>
    <n v="179.99"/>
    <n v="2"/>
    <s v="Completed"/>
    <x v="32"/>
    <x v="3"/>
    <s v="spotify_promo"/>
    <n v="2492.5"/>
    <n v="42167"/>
    <n v="997"/>
    <s v="TX"/>
    <n v="2.3644081864965496E-2"/>
    <n v="2.5"/>
    <n v="2.0060180541624875E-3"/>
    <n v="359.98"/>
  </r>
  <r>
    <s v="02/02/2024"/>
    <s v="GA"/>
    <m/>
    <s v="Instagram"/>
    <n v="199.99"/>
    <n v="2"/>
    <s v="Completed"/>
    <x v="32"/>
    <x v="0"/>
    <m/>
    <m/>
    <m/>
    <m/>
    <m/>
    <n v="0"/>
    <n v="0"/>
    <n v="0"/>
    <n v="399.98"/>
  </r>
  <r>
    <s v="02/02/2024"/>
    <s v="GA"/>
    <s v="STUDENT24"/>
    <s v="Spotify"/>
    <n v="159.99"/>
    <n v="1"/>
    <s v="Completed"/>
    <x v="32"/>
    <x v="3"/>
    <s v="spotify_promo"/>
    <n v="2492.5"/>
    <n v="42167"/>
    <n v="997"/>
    <s v="TX"/>
    <n v="2.3644081864965496E-2"/>
    <n v="2.5"/>
    <n v="1.0030090270812437E-3"/>
    <n v="159.99"/>
  </r>
  <r>
    <s v="02/02/2024"/>
    <s v="GA"/>
    <s v="CAMPLIFE"/>
    <s v="TikTok"/>
    <n v="169.99"/>
    <n v="1"/>
    <s v="Completed"/>
    <x v="32"/>
    <x v="2"/>
    <m/>
    <m/>
    <m/>
    <m/>
    <m/>
    <n v="0"/>
    <n v="0"/>
    <n v="0"/>
    <n v="169.99"/>
  </r>
  <r>
    <s v="02/02/2024"/>
    <s v="VIP"/>
    <s v="STUDENT24"/>
    <s v="TikTok"/>
    <n v="319.99"/>
    <n v="1"/>
    <s v="Completed"/>
    <x v="32"/>
    <x v="2"/>
    <m/>
    <m/>
    <m/>
    <m/>
    <m/>
    <n v="0"/>
    <n v="0"/>
    <n v="0"/>
    <n v="319.99"/>
  </r>
  <r>
    <s v="02/02/2024"/>
    <s v="GA"/>
    <s v="EARLYBIRD"/>
    <s v="TikTok"/>
    <n v="149.99"/>
    <n v="3"/>
    <s v="Completed"/>
    <x v="32"/>
    <x v="2"/>
    <m/>
    <m/>
    <m/>
    <m/>
    <m/>
    <n v="0"/>
    <n v="0"/>
    <n v="0"/>
    <n v="449.97"/>
  </r>
  <r>
    <s v="02/02/2024"/>
    <s v="VIP"/>
    <s v="EARLYBIRD"/>
    <s v="Blog"/>
    <n v="299.99"/>
    <n v="1"/>
    <s v="Completed"/>
    <x v="32"/>
    <x v="1"/>
    <m/>
    <m/>
    <m/>
    <m/>
    <m/>
    <n v="0"/>
    <n v="0"/>
    <n v="0"/>
    <n v="299.99"/>
  </r>
  <r>
    <s v="02/02/2024"/>
    <s v="GA"/>
    <s v="SOUNDCLUB"/>
    <s v="TikTok"/>
    <n v="179.99"/>
    <n v="1"/>
    <s v="Completed"/>
    <x v="32"/>
    <x v="2"/>
    <m/>
    <m/>
    <m/>
    <m/>
    <m/>
    <n v="0"/>
    <n v="0"/>
    <n v="0"/>
    <n v="179.99"/>
  </r>
  <r>
    <s v="02/02/2024"/>
    <s v="GA"/>
    <s v="EARLYBIRD"/>
    <s v="Blog"/>
    <n v="149.99"/>
    <n v="1"/>
    <s v="Completed"/>
    <x v="32"/>
    <x v="1"/>
    <m/>
    <m/>
    <m/>
    <m/>
    <m/>
    <n v="0"/>
    <n v="0"/>
    <n v="0"/>
    <n v="149.99"/>
  </r>
  <r>
    <s v="02/02/2024"/>
    <s v="GA"/>
    <s v="VIBES24"/>
    <s v="TikTok"/>
    <n v="212.49"/>
    <n v="1"/>
    <s v="Completed"/>
    <x v="32"/>
    <x v="2"/>
    <m/>
    <m/>
    <m/>
    <m/>
    <m/>
    <n v="0"/>
    <n v="0"/>
    <n v="0"/>
    <n v="212.49"/>
  </r>
  <r>
    <s v="02/02/2024"/>
    <s v="GA"/>
    <s v="SOUNDCLUB"/>
    <s v="Instagram"/>
    <n v="179.99"/>
    <n v="2"/>
    <s v="Completed"/>
    <x v="32"/>
    <x v="0"/>
    <m/>
    <m/>
    <m/>
    <m/>
    <m/>
    <n v="0"/>
    <n v="0"/>
    <n v="0"/>
    <n v="359.98"/>
  </r>
  <r>
    <s v="02/02/2024"/>
    <s v="GA"/>
    <s v="SOUNDCLUB"/>
    <s v="TikTok"/>
    <n v="179.99"/>
    <n v="4"/>
    <s v="Completed"/>
    <x v="32"/>
    <x v="2"/>
    <m/>
    <m/>
    <m/>
    <m/>
    <m/>
    <n v="0"/>
    <n v="0"/>
    <n v="0"/>
    <n v="719.96"/>
  </r>
  <r>
    <s v="02/02/2024"/>
    <s v="GA"/>
    <s v="EARLYBIRD"/>
    <s v="TikTok"/>
    <n v="149.99"/>
    <n v="3"/>
    <s v="Completed"/>
    <x v="32"/>
    <x v="2"/>
    <m/>
    <m/>
    <m/>
    <m/>
    <m/>
    <n v="0"/>
    <n v="0"/>
    <n v="0"/>
    <n v="449.97"/>
  </r>
  <r>
    <s v="02/02/2024"/>
    <s v="GA"/>
    <s v="CAMPLIFE"/>
    <s v="Spotify"/>
    <n v="169.99"/>
    <n v="2"/>
    <s v="Completed"/>
    <x v="32"/>
    <x v="3"/>
    <s v="spotify_promo"/>
    <n v="2492.5"/>
    <n v="42167"/>
    <n v="997"/>
    <s v="TX"/>
    <n v="2.3644081864965496E-2"/>
    <n v="2.5"/>
    <n v="2.0060180541624875E-3"/>
    <n v="339.98"/>
  </r>
  <r>
    <s v="02/02/2024"/>
    <s v="GA"/>
    <s v="STUDENT24"/>
    <s v="Spotify"/>
    <n v="199.99"/>
    <n v="1"/>
    <s v="Completed"/>
    <x v="32"/>
    <x v="3"/>
    <s v="spotify_promo"/>
    <n v="2492.5"/>
    <n v="42167"/>
    <n v="997"/>
    <s v="TX"/>
    <n v="2.3644081864965496E-2"/>
    <n v="2.5"/>
    <n v="1.0030090270812437E-3"/>
    <n v="199.99"/>
  </r>
  <r>
    <s v="02/02/2024"/>
    <s v="GA"/>
    <s v="EARLYBIRD"/>
    <s v="Spotify"/>
    <n v="187.49"/>
    <n v="3"/>
    <s v="Completed"/>
    <x v="32"/>
    <x v="3"/>
    <s v="spotify_promo"/>
    <n v="2492.5"/>
    <n v="42167"/>
    <n v="997"/>
    <s v="TX"/>
    <n v="2.3644081864965496E-2"/>
    <n v="2.5"/>
    <n v="3.009027081243731E-3"/>
    <n v="562.47"/>
  </r>
  <r>
    <s v="02/02/2024"/>
    <s v="GA"/>
    <s v="EARLYBIRD"/>
    <s v="Instagram"/>
    <n v="149.99"/>
    <n v="1"/>
    <s v="Completed"/>
    <x v="32"/>
    <x v="0"/>
    <m/>
    <m/>
    <m/>
    <m/>
    <m/>
    <n v="0"/>
    <n v="0"/>
    <n v="0"/>
    <n v="149.99"/>
  </r>
  <r>
    <s v="02/02/2024"/>
    <s v="GA"/>
    <s v="STUDENT24"/>
    <s v="Spotify"/>
    <n v="199.99"/>
    <n v="2"/>
    <s v="Completed"/>
    <x v="32"/>
    <x v="3"/>
    <s v="spotify_promo"/>
    <n v="2492.5"/>
    <n v="42167"/>
    <n v="997"/>
    <s v="TX"/>
    <n v="2.3644081864965496E-2"/>
    <n v="2.5"/>
    <n v="2.0060180541624875E-3"/>
    <n v="399.98"/>
  </r>
  <r>
    <s v="02/02/2024"/>
    <s v="GA"/>
    <s v="CAMPLIFE"/>
    <s v="Instagram"/>
    <n v="169.99"/>
    <n v="1"/>
    <s v="Completed"/>
    <x v="32"/>
    <x v="0"/>
    <m/>
    <m/>
    <m/>
    <m/>
    <m/>
    <n v="0"/>
    <n v="0"/>
    <n v="0"/>
    <n v="169.99"/>
  </r>
  <r>
    <s v="02/02/2024"/>
    <s v="GA"/>
    <s v="EARLYBIRD"/>
    <s v="Instagram"/>
    <n v="187.49"/>
    <n v="1"/>
    <s v="Completed"/>
    <x v="32"/>
    <x v="0"/>
    <m/>
    <m/>
    <m/>
    <m/>
    <m/>
    <n v="0"/>
    <n v="0"/>
    <n v="0"/>
    <n v="187.49"/>
  </r>
  <r>
    <s v="02/02/2024"/>
    <s v="GA"/>
    <s v="VIBES24"/>
    <s v="Instagram"/>
    <n v="212.49"/>
    <n v="1"/>
    <s v="Completed"/>
    <x v="32"/>
    <x v="0"/>
    <m/>
    <m/>
    <m/>
    <m/>
    <m/>
    <n v="0"/>
    <n v="0"/>
    <n v="0"/>
    <n v="212.49"/>
  </r>
  <r>
    <s v="02/02/2024"/>
    <s v="GA"/>
    <s v="EARLYBIRD"/>
    <s v="Spotify"/>
    <n v="149.99"/>
    <n v="2"/>
    <s v="Completed"/>
    <x v="32"/>
    <x v="3"/>
    <s v="spotify_promo"/>
    <n v="2492.5"/>
    <n v="42167"/>
    <n v="997"/>
    <s v="TX"/>
    <n v="2.3644081864965496E-2"/>
    <n v="2.5"/>
    <n v="2.0060180541624875E-3"/>
    <n v="299.98"/>
  </r>
  <r>
    <s v="02/02/2024"/>
    <s v="GA"/>
    <s v="VIBES24"/>
    <s v="Spotify"/>
    <n v="169.99"/>
    <n v="2"/>
    <s v="Completed"/>
    <x v="32"/>
    <x v="3"/>
    <s v="spotify_promo"/>
    <n v="2492.5"/>
    <n v="42167"/>
    <n v="997"/>
    <s v="TX"/>
    <n v="2.3644081864965496E-2"/>
    <n v="2.5"/>
    <n v="2.0060180541624875E-3"/>
    <n v="339.98"/>
  </r>
  <r>
    <s v="02/02/2024"/>
    <s v="GA"/>
    <s v="none"/>
    <s v="Instagram"/>
    <n v="199.99"/>
    <n v="1"/>
    <s v="Completed"/>
    <x v="32"/>
    <x v="0"/>
    <m/>
    <m/>
    <m/>
    <m/>
    <m/>
    <n v="0"/>
    <n v="0"/>
    <n v="0"/>
    <n v="199.99"/>
  </r>
  <r>
    <s v="02/02/2024"/>
    <m/>
    <s v="EARLYBIRD"/>
    <s v="Instagram"/>
    <n v="149.99"/>
    <n v="4"/>
    <s v="Completed"/>
    <x v="32"/>
    <x v="0"/>
    <m/>
    <m/>
    <m/>
    <m/>
    <m/>
    <n v="0"/>
    <n v="0"/>
    <n v="0"/>
    <n v="599.96"/>
  </r>
  <r>
    <s v="02/03/2024"/>
    <s v="GA"/>
    <m/>
    <s v="Instagram"/>
    <n v="199.99"/>
    <n v="2"/>
    <s v="Completed"/>
    <x v="33"/>
    <x v="0"/>
    <s v="instagram_promo"/>
    <n v="1504.8"/>
    <n v="63819"/>
    <n v="1254"/>
    <s v="TX"/>
    <n v="1.964932073520425E-2"/>
    <n v="1.2"/>
    <n v="1.594896331738437E-3"/>
    <n v="399.98"/>
  </r>
  <r>
    <s v="02/03/2024"/>
    <s v="GA"/>
    <s v="EARLYBIRD"/>
    <s v="Instagram"/>
    <n v="187.49"/>
    <n v="2"/>
    <s v="Completed"/>
    <x v="33"/>
    <x v="0"/>
    <s v="instagram_promo"/>
    <n v="1504.8"/>
    <n v="63819"/>
    <n v="1254"/>
    <s v="TX"/>
    <n v="1.964932073520425E-2"/>
    <n v="1.2"/>
    <n v="1.594896331738437E-3"/>
    <n v="374.98"/>
  </r>
  <r>
    <s v="02/03/2024"/>
    <s v="GA"/>
    <s v="CAMPLIFE"/>
    <s v="TikTok"/>
    <n v="212.49"/>
    <n v="1"/>
    <s v="Completed"/>
    <x v="33"/>
    <x v="2"/>
    <s v="tiktok_promo"/>
    <n v="1255.0999999999999"/>
    <n v="54513"/>
    <n v="1141"/>
    <s v="TEX"/>
    <n v="2.0930787151688588E-2"/>
    <n v="1.0999999999999999"/>
    <n v="8.7642418930762491E-4"/>
    <n v="212.49"/>
  </r>
  <r>
    <s v="02/03/2024"/>
    <s v="GA"/>
    <s v="EARLYBIRD"/>
    <s v="Instagram"/>
    <n v="187.49"/>
    <n v="1"/>
    <s v="Completed"/>
    <x v="33"/>
    <x v="0"/>
    <s v="instagram_promo"/>
    <n v="1504.8"/>
    <n v="63819"/>
    <n v="1254"/>
    <s v="TX"/>
    <n v="1.964932073520425E-2"/>
    <n v="1.2"/>
    <n v="7.9744816586921851E-4"/>
    <n v="187.49"/>
  </r>
  <r>
    <s v="02/03/2024"/>
    <s v="GA"/>
    <s v="SOUNDCLUB"/>
    <s v="Spotify"/>
    <n v="179.99"/>
    <n v="1"/>
    <s v="Completed"/>
    <x v="33"/>
    <x v="3"/>
    <m/>
    <m/>
    <m/>
    <m/>
    <m/>
    <n v="0"/>
    <n v="0"/>
    <n v="0"/>
    <n v="179.99"/>
  </r>
  <r>
    <s v="02/03/2024"/>
    <s v="GA"/>
    <s v="STUDENT24"/>
    <s v="Spotify"/>
    <n v="159.99"/>
    <n v="2"/>
    <s v="Completed"/>
    <x v="33"/>
    <x v="3"/>
    <m/>
    <m/>
    <m/>
    <m/>
    <m/>
    <n v="0"/>
    <n v="0"/>
    <n v="0"/>
    <n v="319.98"/>
  </r>
  <r>
    <s v="02/03/2024"/>
    <s v="GA"/>
    <s v="VIBES24"/>
    <s v="Blog"/>
    <n v="169.99"/>
    <n v="1"/>
    <s v="Completed"/>
    <x v="33"/>
    <x v="1"/>
    <m/>
    <m/>
    <m/>
    <m/>
    <m/>
    <n v="0"/>
    <n v="0"/>
    <n v="0"/>
    <n v="169.99"/>
  </r>
  <r>
    <s v="02/03/2024"/>
    <s v="GA"/>
    <s v="EARLYBIRD"/>
    <s v="Spotify"/>
    <n v="149.99"/>
    <n v="2"/>
    <s v="Completed"/>
    <x v="33"/>
    <x v="3"/>
    <m/>
    <m/>
    <m/>
    <m/>
    <m/>
    <n v="0"/>
    <n v="0"/>
    <n v="0"/>
    <n v="299.98"/>
  </r>
  <r>
    <s v="02/03/2024"/>
    <s v="GA"/>
    <s v="SOUNDCLUB"/>
    <s v="TikTok"/>
    <n v="179.99"/>
    <n v="3"/>
    <s v="Completed"/>
    <x v="33"/>
    <x v="2"/>
    <s v="tiktok_promo"/>
    <n v="1255.0999999999999"/>
    <n v="54513"/>
    <n v="1141"/>
    <s v="TEX"/>
    <n v="2.0930787151688588E-2"/>
    <n v="1.0999999999999999"/>
    <n v="2.6292725679228747E-3"/>
    <n v="539.97"/>
  </r>
  <r>
    <s v="02/03/2024"/>
    <s v="GA"/>
    <s v="CAMPLIFE"/>
    <s v="Instagram"/>
    <n v="169.99"/>
    <n v="1"/>
    <s v="Completed"/>
    <x v="33"/>
    <x v="0"/>
    <s v="instagram_promo"/>
    <n v="1504.8"/>
    <n v="63819"/>
    <n v="1254"/>
    <s v="TX"/>
    <n v="1.964932073520425E-2"/>
    <n v="1.2"/>
    <n v="7.9744816586921851E-4"/>
    <n v="169.99"/>
  </r>
  <r>
    <s v="02/03/2024"/>
    <m/>
    <s v="SOUNDCLUB"/>
    <s v="Instagram"/>
    <n v="179.99"/>
    <n v="4"/>
    <s v="Completed"/>
    <x v="33"/>
    <x v="0"/>
    <s v="instagram_promo"/>
    <n v="1504.8"/>
    <n v="63819"/>
    <n v="1254"/>
    <s v="TX"/>
    <n v="1.964932073520425E-2"/>
    <n v="1.2"/>
    <n v="3.189792663476874E-3"/>
    <n v="719.96"/>
  </r>
  <r>
    <s v="02/03/2024"/>
    <m/>
    <s v="STUDENT24"/>
    <s v="TikTok"/>
    <n v="159.99"/>
    <n v="1"/>
    <s v="Completed"/>
    <x v="33"/>
    <x v="2"/>
    <s v="tiktok_promo"/>
    <n v="1255.0999999999999"/>
    <n v="54513"/>
    <n v="1141"/>
    <s v="TEX"/>
    <n v="2.0930787151688588E-2"/>
    <n v="1.0999999999999999"/>
    <n v="8.7642418930762491E-4"/>
    <n v="159.99"/>
  </r>
  <r>
    <s v="02/03/2024"/>
    <s v="GA"/>
    <s v="EARLYBIRD"/>
    <s v="TikTok"/>
    <n v="149.99"/>
    <n v="1"/>
    <s v="Completed"/>
    <x v="33"/>
    <x v="2"/>
    <s v="tiktok_promo"/>
    <n v="1255.0999999999999"/>
    <n v="54513"/>
    <n v="1141"/>
    <s v="TEX"/>
    <n v="2.0930787151688588E-2"/>
    <n v="1.0999999999999999"/>
    <n v="8.7642418930762491E-4"/>
    <n v="149.99"/>
  </r>
  <r>
    <s v="02/03/2024"/>
    <s v="GA"/>
    <s v="EARLYBIRD"/>
    <s v="TikTok"/>
    <n v="149.99"/>
    <n v="1"/>
    <s v="Completed"/>
    <x v="33"/>
    <x v="2"/>
    <s v="tiktok_promo"/>
    <n v="1255.0999999999999"/>
    <n v="54513"/>
    <n v="1141"/>
    <s v="TEX"/>
    <n v="2.0930787151688588E-2"/>
    <n v="1.0999999999999999"/>
    <n v="8.7642418930762491E-4"/>
    <n v="149.99"/>
  </r>
  <r>
    <s v="02/03/2024"/>
    <s v="GA"/>
    <s v="CAMPLIFE"/>
    <s v="Blog"/>
    <n v="169.99"/>
    <n v="3"/>
    <s v="Completed"/>
    <x v="33"/>
    <x v="1"/>
    <m/>
    <m/>
    <m/>
    <m/>
    <m/>
    <n v="0"/>
    <n v="0"/>
    <n v="0"/>
    <n v="509.97"/>
  </r>
  <r>
    <s v="02/03/2024"/>
    <s v="GA"/>
    <s v="VIBES24"/>
    <s v="TikTok"/>
    <n v="169.99"/>
    <n v="1"/>
    <s v="Completed"/>
    <x v="33"/>
    <x v="2"/>
    <s v="tiktok_promo"/>
    <n v="1255.0999999999999"/>
    <n v="54513"/>
    <n v="1141"/>
    <s v="TEX"/>
    <n v="2.0930787151688588E-2"/>
    <n v="1.0999999999999999"/>
    <n v="8.7642418930762491E-4"/>
    <n v="169.99"/>
  </r>
  <r>
    <s v="02/03/2024"/>
    <s v="GA"/>
    <s v="EARLYBIRD"/>
    <s v="TikTok"/>
    <n v="149.99"/>
    <n v="1"/>
    <s v="Completed"/>
    <x v="33"/>
    <x v="2"/>
    <s v="tiktok_promo"/>
    <n v="1255.0999999999999"/>
    <n v="54513"/>
    <n v="1141"/>
    <s v="TEX"/>
    <n v="2.0930787151688588E-2"/>
    <n v="1.0999999999999999"/>
    <n v="8.7642418930762491E-4"/>
    <n v="149.99"/>
  </r>
  <r>
    <s v="02/03/2024"/>
    <s v="GA"/>
    <s v="VIBES24"/>
    <s v="TikTok"/>
    <n v="169.99"/>
    <n v="1"/>
    <s v="Completed"/>
    <x v="33"/>
    <x v="2"/>
    <s v="tiktok_promo"/>
    <n v="1255.0999999999999"/>
    <n v="54513"/>
    <n v="1141"/>
    <s v="TEX"/>
    <n v="2.0930787151688588E-2"/>
    <n v="1.0999999999999999"/>
    <n v="8.7642418930762491E-4"/>
    <n v="169.99"/>
  </r>
  <r>
    <s v="02/03/2024"/>
    <s v="GA"/>
    <s v="EARLYBIRD"/>
    <s v="Blog"/>
    <n v="149.99"/>
    <n v="2"/>
    <s v="Completed"/>
    <x v="33"/>
    <x v="1"/>
    <m/>
    <m/>
    <m/>
    <m/>
    <m/>
    <n v="0"/>
    <n v="0"/>
    <n v="0"/>
    <n v="299.98"/>
  </r>
  <r>
    <s v="02/03/2024"/>
    <s v="GA"/>
    <s v="VIBES24"/>
    <s v="Spotify"/>
    <n v="169.99"/>
    <n v="3"/>
    <s v="Completed"/>
    <x v="33"/>
    <x v="3"/>
    <m/>
    <m/>
    <m/>
    <m/>
    <m/>
    <n v="0"/>
    <n v="0"/>
    <n v="0"/>
    <n v="509.97"/>
  </r>
  <r>
    <s v="02/03/2024"/>
    <s v="GA"/>
    <s v="STUDENT24"/>
    <s v="Spotify"/>
    <n v="159.99"/>
    <n v="1"/>
    <s v="Completed"/>
    <x v="33"/>
    <x v="3"/>
    <m/>
    <m/>
    <m/>
    <m/>
    <m/>
    <n v="0"/>
    <n v="0"/>
    <n v="0"/>
    <n v="159.99"/>
  </r>
  <r>
    <s v="02/03/2024"/>
    <s v="GA"/>
    <s v="SOUNDCLUB"/>
    <s v="Instagram"/>
    <n v="224.99"/>
    <n v="2"/>
    <s v="Completed"/>
    <x v="33"/>
    <x v="0"/>
    <s v="instagram_promo"/>
    <n v="1504.8"/>
    <n v="63819"/>
    <n v="1254"/>
    <s v="TX"/>
    <n v="1.964932073520425E-2"/>
    <n v="1.2"/>
    <n v="1.594896331738437E-3"/>
    <n v="449.98"/>
  </r>
  <r>
    <s v="02/03/2024"/>
    <s v="GA"/>
    <m/>
    <s v="Instagram"/>
    <n v="199.99"/>
    <n v="3"/>
    <s v="Completed"/>
    <x v="33"/>
    <x v="0"/>
    <s v="instagram_promo"/>
    <n v="1504.8"/>
    <n v="63819"/>
    <n v="1254"/>
    <s v="TX"/>
    <n v="1.964932073520425E-2"/>
    <n v="1.2"/>
    <n v="2.3923444976076554E-3"/>
    <n v="599.97"/>
  </r>
  <r>
    <s v="02/03/2024"/>
    <m/>
    <s v="none"/>
    <s v="Spotify"/>
    <n v="199.99"/>
    <n v="3"/>
    <s v="Completed"/>
    <x v="33"/>
    <x v="3"/>
    <m/>
    <m/>
    <m/>
    <m/>
    <m/>
    <n v="0"/>
    <n v="0"/>
    <n v="0"/>
    <n v="599.97"/>
  </r>
  <r>
    <s v="02/03/2024"/>
    <s v="GA"/>
    <s v="EARLYBIRD"/>
    <s v="TikTok"/>
    <n v="187.49"/>
    <n v="2"/>
    <s v="Completed"/>
    <x v="33"/>
    <x v="2"/>
    <s v="tiktok_promo"/>
    <n v="1255.0999999999999"/>
    <n v="54513"/>
    <n v="1141"/>
    <s v="TEX"/>
    <n v="2.0930787151688588E-2"/>
    <n v="1.0999999999999999"/>
    <n v="1.7528483786152498E-3"/>
    <n v="374.98"/>
  </r>
  <r>
    <s v="02/03/2024"/>
    <s v="GA"/>
    <s v="VIBES24"/>
    <s v="Spotify"/>
    <n v="169.99"/>
    <n v="1"/>
    <s v="Completed"/>
    <x v="33"/>
    <x v="3"/>
    <m/>
    <m/>
    <m/>
    <m/>
    <m/>
    <n v="0"/>
    <n v="0"/>
    <n v="0"/>
    <n v="169.99"/>
  </r>
  <r>
    <s v="02/03/2024"/>
    <s v="GA"/>
    <s v="none"/>
    <s v="TikTok"/>
    <n v="199.99"/>
    <n v="1"/>
    <s v="Completed"/>
    <x v="33"/>
    <x v="2"/>
    <s v="tiktok_promo"/>
    <n v="1255.0999999999999"/>
    <n v="54513"/>
    <n v="1141"/>
    <s v="TEX"/>
    <n v="2.0930787151688588E-2"/>
    <n v="1.0999999999999999"/>
    <n v="8.7642418930762491E-4"/>
    <n v="199.99"/>
  </r>
  <r>
    <s v="02/03/2024"/>
    <s v="GA"/>
    <s v="CAMPLIFE"/>
    <s v="Instagram"/>
    <n v="169.99"/>
    <n v="3"/>
    <s v="Completed"/>
    <x v="33"/>
    <x v="0"/>
    <s v="instagram_promo"/>
    <n v="1504.8"/>
    <n v="63819"/>
    <n v="1254"/>
    <s v="TX"/>
    <n v="1.964932073520425E-2"/>
    <n v="1.2"/>
    <n v="2.3923444976076554E-3"/>
    <n v="509.97"/>
  </r>
  <r>
    <s v="02/03/2024"/>
    <s v="GA"/>
    <s v="SOUNDCLUB"/>
    <s v="Spotify"/>
    <n v="179.99"/>
    <n v="1"/>
    <s v="Completed"/>
    <x v="33"/>
    <x v="3"/>
    <m/>
    <m/>
    <m/>
    <m/>
    <m/>
    <n v="0"/>
    <n v="0"/>
    <n v="0"/>
    <n v="179.99"/>
  </r>
  <r>
    <s v="02/03/2024"/>
    <s v="GA"/>
    <s v="EARLYBIRD"/>
    <s v="Blog"/>
    <n v="149.99"/>
    <n v="1"/>
    <s v="Completed"/>
    <x v="33"/>
    <x v="1"/>
    <m/>
    <m/>
    <m/>
    <m/>
    <m/>
    <n v="0"/>
    <n v="0"/>
    <n v="0"/>
    <n v="149.99"/>
  </r>
  <r>
    <s v="02/03/2024"/>
    <s v="GA"/>
    <s v="SOUNDCLUB"/>
    <s v="Instagram"/>
    <n v="224.99"/>
    <n v="1"/>
    <s v="Completed"/>
    <x v="33"/>
    <x v="0"/>
    <s v="instagram_promo"/>
    <n v="1504.8"/>
    <n v="63819"/>
    <n v="1254"/>
    <s v="TX"/>
    <n v="1.964932073520425E-2"/>
    <n v="1.2"/>
    <n v="7.9744816586921851E-4"/>
    <n v="224.99"/>
  </r>
  <r>
    <s v="02/03/2024"/>
    <s v="GA"/>
    <s v="EARLYBIRD"/>
    <s v="Instagram"/>
    <n v="149.99"/>
    <n v="3"/>
    <s v="Completed"/>
    <x v="33"/>
    <x v="0"/>
    <s v="instagram_promo"/>
    <n v="1504.8"/>
    <n v="63819"/>
    <n v="1254"/>
    <s v="TX"/>
    <n v="1.964932073520425E-2"/>
    <n v="1.2"/>
    <n v="2.3923444976076554E-3"/>
    <n v="449.97"/>
  </r>
  <r>
    <s v="02/03/2024"/>
    <m/>
    <s v="EARLYBIRD"/>
    <s v="TikTok"/>
    <n v="149.99"/>
    <n v="1"/>
    <s v="Completed"/>
    <x v="33"/>
    <x v="2"/>
    <s v="tiktok_promo"/>
    <n v="1255.0999999999999"/>
    <n v="54513"/>
    <n v="1141"/>
    <s v="TEX"/>
    <n v="2.0930787151688588E-2"/>
    <n v="1.0999999999999999"/>
    <n v="8.7642418930762491E-4"/>
    <n v="149.99"/>
  </r>
  <r>
    <s v="02/03/2024"/>
    <s v="GA"/>
    <s v="SOUNDCLUB"/>
    <s v="Instagram"/>
    <n v="179.99"/>
    <n v="1"/>
    <s v="Completed"/>
    <x v="33"/>
    <x v="0"/>
    <s v="instagram_promo"/>
    <n v="1504.8"/>
    <n v="63819"/>
    <n v="1254"/>
    <s v="TX"/>
    <n v="1.964932073520425E-2"/>
    <n v="1.2"/>
    <n v="7.9744816586921851E-4"/>
    <n v="179.99"/>
  </r>
  <r>
    <s v="02/03/2024"/>
    <m/>
    <m/>
    <s v="Spotify"/>
    <n v="199.99"/>
    <n v="1"/>
    <s v="Completed"/>
    <x v="33"/>
    <x v="3"/>
    <m/>
    <m/>
    <m/>
    <m/>
    <m/>
    <n v="0"/>
    <n v="0"/>
    <n v="0"/>
    <n v="199.99"/>
  </r>
  <r>
    <s v="02/03/2024"/>
    <m/>
    <s v="VIBES24"/>
    <s v="Instagram"/>
    <n v="169.99"/>
    <n v="1"/>
    <s v="Completed"/>
    <x v="33"/>
    <x v="0"/>
    <s v="instagram_promo"/>
    <n v="1504.8"/>
    <n v="63819"/>
    <n v="1254"/>
    <s v="TX"/>
    <n v="1.964932073520425E-2"/>
    <n v="1.2"/>
    <n v="7.9744816586921851E-4"/>
    <n v="169.99"/>
  </r>
  <r>
    <s v="02/03/2024"/>
    <s v="GA"/>
    <s v="STUDENT24"/>
    <s v="Blog"/>
    <n v="199.99"/>
    <n v="1"/>
    <s v="Completed"/>
    <x v="33"/>
    <x v="1"/>
    <m/>
    <m/>
    <m/>
    <m/>
    <m/>
    <n v="0"/>
    <n v="0"/>
    <n v="0"/>
    <n v="199.99"/>
  </r>
  <r>
    <s v="02/03/2024"/>
    <s v="GA"/>
    <s v="SOUNDCLUB"/>
    <s v="Instagram"/>
    <n v="179.99"/>
    <n v="1"/>
    <s v="Completed"/>
    <x v="33"/>
    <x v="0"/>
    <s v="instagram_promo"/>
    <n v="1504.8"/>
    <n v="63819"/>
    <n v="1254"/>
    <s v="TX"/>
    <n v="1.964932073520425E-2"/>
    <n v="1.2"/>
    <n v="7.9744816586921851E-4"/>
    <n v="179.99"/>
  </r>
  <r>
    <s v="02/03/2024"/>
    <s v="GA"/>
    <s v="VIBES24"/>
    <s v="Blog"/>
    <n v="212.49"/>
    <n v="1"/>
    <s v="Completed"/>
    <x v="33"/>
    <x v="1"/>
    <m/>
    <m/>
    <m/>
    <m/>
    <m/>
    <n v="0"/>
    <n v="0"/>
    <n v="0"/>
    <n v="212.49"/>
  </r>
  <r>
    <s v="02/03/2024"/>
    <s v="GA"/>
    <s v="SOUNDCLUB"/>
    <s v="TikTok"/>
    <n v="179.99"/>
    <n v="1"/>
    <s v="Completed"/>
    <x v="33"/>
    <x v="2"/>
    <s v="tiktok_promo"/>
    <n v="1255.0999999999999"/>
    <n v="54513"/>
    <n v="1141"/>
    <s v="TEX"/>
    <n v="2.0930787151688588E-2"/>
    <n v="1.0999999999999999"/>
    <n v="8.7642418930762491E-4"/>
    <n v="179.99"/>
  </r>
  <r>
    <s v="02/03/2024"/>
    <s v="GA"/>
    <s v="EARLYBIRD"/>
    <s v="Blog"/>
    <n v="187.49"/>
    <n v="1"/>
    <s v="Completed"/>
    <x v="33"/>
    <x v="1"/>
    <m/>
    <m/>
    <m/>
    <m/>
    <m/>
    <n v="0"/>
    <n v="0"/>
    <n v="0"/>
    <n v="187.49"/>
  </r>
  <r>
    <s v="02/03/2024"/>
    <s v="GA"/>
    <s v="EARLYBIRD"/>
    <s v="Spotify"/>
    <n v="149.99"/>
    <n v="3"/>
    <s v="Completed"/>
    <x v="33"/>
    <x v="3"/>
    <m/>
    <m/>
    <m/>
    <m/>
    <m/>
    <n v="0"/>
    <n v="0"/>
    <n v="0"/>
    <n v="449.97"/>
  </r>
  <r>
    <s v="02/03/2024"/>
    <s v="VIP"/>
    <s v="EARLYBIRD"/>
    <s v="Spotify"/>
    <n v="299.99"/>
    <n v="1"/>
    <s v="Completed"/>
    <x v="33"/>
    <x v="3"/>
    <m/>
    <m/>
    <m/>
    <m/>
    <m/>
    <n v="0"/>
    <n v="0"/>
    <n v="0"/>
    <n v="299.99"/>
  </r>
  <r>
    <s v="02/03/2024"/>
    <s v="GA"/>
    <m/>
    <s v="TikTok"/>
    <n v="199.99"/>
    <n v="2"/>
    <s v="Completed"/>
    <x v="33"/>
    <x v="2"/>
    <s v="tiktok_promo"/>
    <n v="1255.0999999999999"/>
    <n v="54513"/>
    <n v="1141"/>
    <s v="TEX"/>
    <n v="2.0930787151688588E-2"/>
    <n v="1.0999999999999999"/>
    <n v="1.7528483786152498E-3"/>
    <n v="399.98"/>
  </r>
  <r>
    <s v="02/03/2024"/>
    <s v="GA"/>
    <s v="none"/>
    <s v="Instagram"/>
    <n v="249.99"/>
    <n v="1"/>
    <s v="Completed"/>
    <x v="33"/>
    <x v="0"/>
    <s v="instagram_promo"/>
    <n v="1504.8"/>
    <n v="63819"/>
    <n v="1254"/>
    <s v="TX"/>
    <n v="1.964932073520425E-2"/>
    <n v="1.2"/>
    <n v="7.9744816586921851E-4"/>
    <n v="249.99"/>
  </r>
  <r>
    <s v="02/03/2024"/>
    <s v="GA"/>
    <s v="STUDENT24"/>
    <s v="Spotify"/>
    <n v="199.99"/>
    <n v="2"/>
    <s v="Completed"/>
    <x v="33"/>
    <x v="3"/>
    <m/>
    <m/>
    <m/>
    <m/>
    <m/>
    <n v="0"/>
    <n v="0"/>
    <n v="0"/>
    <n v="399.98"/>
  </r>
  <r>
    <s v="02/03/2024"/>
    <s v="GA"/>
    <s v="EARLYBIRD"/>
    <s v="Instagram"/>
    <n v="149.99"/>
    <n v="2"/>
    <s v="Completed"/>
    <x v="33"/>
    <x v="0"/>
    <s v="instagram_promo"/>
    <n v="1504.8"/>
    <n v="63819"/>
    <n v="1254"/>
    <s v="TX"/>
    <n v="1.964932073520425E-2"/>
    <n v="1.2"/>
    <n v="1.594896331738437E-3"/>
    <n v="299.98"/>
  </r>
  <r>
    <s v="02/03/2024"/>
    <s v="GA"/>
    <s v="EARLYBIRD"/>
    <s v="Spotify"/>
    <n v="187.49"/>
    <n v="1"/>
    <s v="Completed"/>
    <x v="33"/>
    <x v="3"/>
    <m/>
    <m/>
    <m/>
    <m/>
    <m/>
    <n v="0"/>
    <n v="0"/>
    <n v="0"/>
    <n v="187.49"/>
  </r>
  <r>
    <s v="02/03/2024"/>
    <s v="GA"/>
    <s v="STUDENT24"/>
    <s v="TikTok"/>
    <n v="159.99"/>
    <n v="1"/>
    <s v="Completed"/>
    <x v="33"/>
    <x v="2"/>
    <s v="tiktok_promo"/>
    <n v="1255.0999999999999"/>
    <n v="54513"/>
    <n v="1141"/>
    <s v="TEX"/>
    <n v="2.0930787151688588E-2"/>
    <n v="1.0999999999999999"/>
    <n v="8.7642418930762491E-4"/>
    <n v="159.99"/>
  </r>
  <r>
    <s v="02/03/2024"/>
    <s v="VIP"/>
    <s v="STUDENT24"/>
    <s v="Spotify"/>
    <n v="319.99"/>
    <n v="1"/>
    <s v="Completed"/>
    <x v="33"/>
    <x v="3"/>
    <m/>
    <m/>
    <m/>
    <m/>
    <m/>
    <n v="0"/>
    <n v="0"/>
    <n v="0"/>
    <n v="319.99"/>
  </r>
  <r>
    <s v="02/03/2024"/>
    <s v="GA"/>
    <s v="EARLYBIRD"/>
    <s v="TikTok"/>
    <n v="187.49"/>
    <n v="1"/>
    <s v="Completed"/>
    <x v="33"/>
    <x v="2"/>
    <s v="tiktok_promo"/>
    <n v="1255.0999999999999"/>
    <n v="54513"/>
    <n v="1141"/>
    <s v="TEX"/>
    <n v="2.0930787151688588E-2"/>
    <n v="1.0999999999999999"/>
    <n v="8.7642418930762491E-4"/>
    <n v="187.49"/>
  </r>
  <r>
    <s v="02/03/2024"/>
    <s v="GA"/>
    <s v="EARLYBIRD"/>
    <s v="Spotify"/>
    <n v="149.99"/>
    <n v="2"/>
    <s v="Completed"/>
    <x v="33"/>
    <x v="3"/>
    <m/>
    <m/>
    <m/>
    <m/>
    <m/>
    <n v="0"/>
    <n v="0"/>
    <n v="0"/>
    <n v="299.98"/>
  </r>
  <r>
    <s v="02/03/2024"/>
    <s v="GA"/>
    <s v="STUDENT24"/>
    <s v="TikTok"/>
    <n v="159.99"/>
    <n v="3"/>
    <s v="Completed"/>
    <x v="33"/>
    <x v="2"/>
    <s v="tiktok_promo"/>
    <n v="1255.0999999999999"/>
    <n v="54513"/>
    <n v="1141"/>
    <s v="TEX"/>
    <n v="2.0930787151688588E-2"/>
    <n v="1.0999999999999999"/>
    <n v="2.6292725679228747E-3"/>
    <n v="479.97"/>
  </r>
  <r>
    <s v="02/03/2024"/>
    <s v="GA"/>
    <s v="VIBES24"/>
    <s v="Instagram"/>
    <n v="169.99"/>
    <n v="2"/>
    <s v="Completed"/>
    <x v="33"/>
    <x v="0"/>
    <s v="instagram_promo"/>
    <n v="1504.8"/>
    <n v="63819"/>
    <n v="1254"/>
    <s v="TX"/>
    <n v="1.964932073520425E-2"/>
    <n v="1.2"/>
    <n v="1.594896331738437E-3"/>
    <n v="339.98"/>
  </r>
  <r>
    <s v="02/03/2024"/>
    <s v="VIP"/>
    <m/>
    <s v="TikTok"/>
    <n v="399.99"/>
    <n v="4"/>
    <s v="Completed"/>
    <x v="33"/>
    <x v="2"/>
    <s v="tiktok_promo"/>
    <n v="1255.0999999999999"/>
    <n v="54513"/>
    <n v="1141"/>
    <s v="TEX"/>
    <n v="2.0930787151688588E-2"/>
    <n v="1.0999999999999999"/>
    <n v="3.5056967572304996E-3"/>
    <n v="1599.96"/>
  </r>
  <r>
    <s v="02/03/2024"/>
    <s v="GA"/>
    <s v="EARLYBIRD"/>
    <s v="Spotify"/>
    <n v="149.99"/>
    <n v="1"/>
    <s v="Completed"/>
    <x v="33"/>
    <x v="3"/>
    <m/>
    <m/>
    <m/>
    <m/>
    <m/>
    <n v="0"/>
    <n v="0"/>
    <n v="0"/>
    <n v="149.99"/>
  </r>
  <r>
    <s v="02/03/2024"/>
    <s v="GA"/>
    <s v="EARLYBIRD"/>
    <s v="TikTok"/>
    <n v="149.99"/>
    <n v="1"/>
    <s v="Completed"/>
    <x v="33"/>
    <x v="2"/>
    <s v="tiktok_promo"/>
    <n v="1255.0999999999999"/>
    <n v="54513"/>
    <n v="1141"/>
    <s v="TEX"/>
    <n v="2.0930787151688588E-2"/>
    <n v="1.0999999999999999"/>
    <n v="8.7642418930762491E-4"/>
    <n v="149.99"/>
  </r>
  <r>
    <s v="02/03/2024"/>
    <s v="GA"/>
    <s v="VIBES24"/>
    <s v="Instagram"/>
    <n v="169.99"/>
    <n v="3"/>
    <s v="Completed"/>
    <x v="33"/>
    <x v="0"/>
    <s v="instagram_promo"/>
    <n v="1504.8"/>
    <n v="63819"/>
    <n v="1254"/>
    <s v="TX"/>
    <n v="1.964932073520425E-2"/>
    <n v="1.2"/>
    <n v="2.3923444976076554E-3"/>
    <n v="509.97"/>
  </r>
  <r>
    <s v="02/03/2024"/>
    <s v="GA"/>
    <s v="EARLYBIRD"/>
    <s v="TikTok"/>
    <n v="187.49"/>
    <n v="1"/>
    <s v="Completed"/>
    <x v="33"/>
    <x v="2"/>
    <s v="tiktok_promo"/>
    <n v="1255.0999999999999"/>
    <n v="54513"/>
    <n v="1141"/>
    <s v="TEX"/>
    <n v="2.0930787151688588E-2"/>
    <n v="1.0999999999999999"/>
    <n v="8.7642418930762491E-4"/>
    <n v="187.49"/>
  </r>
  <r>
    <s v="02/03/2024"/>
    <s v="VIP"/>
    <s v="EARLYBIRD"/>
    <s v="Spotify"/>
    <n v="299.99"/>
    <n v="1"/>
    <s v="Completed"/>
    <x v="33"/>
    <x v="3"/>
    <m/>
    <m/>
    <m/>
    <m/>
    <m/>
    <n v="0"/>
    <n v="0"/>
    <n v="0"/>
    <n v="299.99"/>
  </r>
  <r>
    <s v="02/03/2024"/>
    <s v="GA"/>
    <m/>
    <s v="Instagram"/>
    <n v="249.99"/>
    <n v="2"/>
    <s v="Completed"/>
    <x v="33"/>
    <x v="0"/>
    <s v="instagram_promo"/>
    <n v="1504.8"/>
    <n v="63819"/>
    <n v="1254"/>
    <s v="TX"/>
    <n v="1.964932073520425E-2"/>
    <n v="1.2"/>
    <n v="1.594896331738437E-3"/>
    <n v="499.98"/>
  </r>
  <r>
    <s v="02/03/2024"/>
    <s v="GA"/>
    <s v="SOUNDCLUB"/>
    <s v="Instagram"/>
    <n v="179.99"/>
    <n v="1"/>
    <s v="Completed"/>
    <x v="33"/>
    <x v="0"/>
    <s v="instagram_promo"/>
    <n v="1504.8"/>
    <n v="63819"/>
    <n v="1254"/>
    <s v="TX"/>
    <n v="1.964932073520425E-2"/>
    <n v="1.2"/>
    <n v="7.9744816586921851E-4"/>
    <n v="179.99"/>
  </r>
  <r>
    <s v="02/03/2024"/>
    <s v="VIP"/>
    <s v="SOUNDCLUB"/>
    <s v="Blog"/>
    <n v="359.99"/>
    <n v="2"/>
    <s v="Completed"/>
    <x v="33"/>
    <x v="1"/>
    <m/>
    <m/>
    <m/>
    <m/>
    <m/>
    <n v="0"/>
    <n v="0"/>
    <n v="0"/>
    <n v="719.98"/>
  </r>
  <r>
    <s v="02/03/2024"/>
    <s v="GA"/>
    <s v="EARLYBIRD"/>
    <s v="Spotify"/>
    <n v="149.99"/>
    <n v="1"/>
    <s v="Completed"/>
    <x v="33"/>
    <x v="3"/>
    <m/>
    <m/>
    <m/>
    <m/>
    <m/>
    <n v="0"/>
    <n v="0"/>
    <n v="0"/>
    <n v="149.99"/>
  </r>
  <r>
    <s v="02/03/2024"/>
    <s v="VIP"/>
    <s v="VIBES24"/>
    <s v="TikTok"/>
    <n v="339.99"/>
    <n v="1"/>
    <s v="Completed"/>
    <x v="33"/>
    <x v="2"/>
    <s v="tiktok_promo"/>
    <n v="1255.0999999999999"/>
    <n v="54513"/>
    <n v="1141"/>
    <s v="TEX"/>
    <n v="2.0930787151688588E-2"/>
    <n v="1.0999999999999999"/>
    <n v="8.7642418930762491E-4"/>
    <n v="339.99"/>
  </r>
  <r>
    <s v="02/03/2024"/>
    <s v="GA"/>
    <s v="STUDENT24"/>
    <s v="TikTok"/>
    <n v="159.99"/>
    <n v="2"/>
    <s v="Completed"/>
    <x v="33"/>
    <x v="2"/>
    <s v="tiktok_promo"/>
    <n v="1255.0999999999999"/>
    <n v="54513"/>
    <n v="1141"/>
    <s v="TEX"/>
    <n v="2.0930787151688588E-2"/>
    <n v="1.0999999999999999"/>
    <n v="1.7528483786152498E-3"/>
    <n v="319.98"/>
  </r>
  <r>
    <s v="02/03/2024"/>
    <s v="GA"/>
    <s v="STUDENT24"/>
    <s v="Instagram"/>
    <n v="159.99"/>
    <n v="1"/>
    <s v="Completed"/>
    <x v="33"/>
    <x v="0"/>
    <s v="instagram_promo"/>
    <n v="1504.8"/>
    <n v="63819"/>
    <n v="1254"/>
    <s v="TX"/>
    <n v="1.964932073520425E-2"/>
    <n v="1.2"/>
    <n v="7.9744816586921851E-4"/>
    <n v="159.99"/>
  </r>
  <r>
    <s v="02/03/2024"/>
    <s v="GA"/>
    <s v="SOUNDCLUB"/>
    <s v="Blog"/>
    <n v="224.99"/>
    <n v="1"/>
    <s v="Completed"/>
    <x v="33"/>
    <x v="1"/>
    <m/>
    <m/>
    <m/>
    <m/>
    <m/>
    <n v="0"/>
    <n v="0"/>
    <n v="0"/>
    <n v="224.99"/>
  </r>
  <r>
    <s v="02/03/2024"/>
    <s v="GA"/>
    <s v="EARLYBIRD"/>
    <s v="Blog"/>
    <n v="149.99"/>
    <n v="1"/>
    <s v="Completed"/>
    <x v="33"/>
    <x v="1"/>
    <m/>
    <m/>
    <m/>
    <m/>
    <m/>
    <n v="0"/>
    <n v="0"/>
    <n v="0"/>
    <n v="149.99"/>
  </r>
  <r>
    <s v="02/03/2024"/>
    <s v="GA"/>
    <s v="STUDENT24"/>
    <s v="TikTok"/>
    <n v="159.99"/>
    <n v="1"/>
    <s v="Completed"/>
    <x v="33"/>
    <x v="2"/>
    <s v="tiktok_promo"/>
    <n v="1255.0999999999999"/>
    <n v="54513"/>
    <n v="1141"/>
    <s v="TEX"/>
    <n v="2.0930787151688588E-2"/>
    <n v="1.0999999999999999"/>
    <n v="8.7642418930762491E-4"/>
    <n v="159.99"/>
  </r>
  <r>
    <s v="02/03/2024"/>
    <s v="VIP"/>
    <s v="STUDENT24"/>
    <s v="Blog"/>
    <n v="319.99"/>
    <n v="2"/>
    <s v="Completed"/>
    <x v="33"/>
    <x v="1"/>
    <m/>
    <m/>
    <m/>
    <m/>
    <m/>
    <n v="0"/>
    <n v="0"/>
    <n v="0"/>
    <n v="639.98"/>
  </r>
  <r>
    <s v="02/03/2024"/>
    <s v="GA"/>
    <s v="EARLYBIRD"/>
    <s v="Spotify"/>
    <n v="149.99"/>
    <n v="2"/>
    <s v="Completed"/>
    <x v="33"/>
    <x v="3"/>
    <m/>
    <m/>
    <m/>
    <m/>
    <m/>
    <n v="0"/>
    <n v="0"/>
    <n v="0"/>
    <n v="299.98"/>
  </r>
  <r>
    <s v="02/03/2024"/>
    <s v="GA"/>
    <s v="CAMPLIFE"/>
    <s v="Spotify"/>
    <n v="169.99"/>
    <n v="1"/>
    <s v="Completed"/>
    <x v="33"/>
    <x v="3"/>
    <m/>
    <m/>
    <m/>
    <m/>
    <m/>
    <n v="0"/>
    <n v="0"/>
    <n v="0"/>
    <n v="169.99"/>
  </r>
  <r>
    <s v="02/03/2024"/>
    <s v="GA"/>
    <s v="STUDENT24"/>
    <s v="Blog"/>
    <n v="159.99"/>
    <n v="3"/>
    <s v="Completed"/>
    <x v="33"/>
    <x v="1"/>
    <m/>
    <m/>
    <m/>
    <m/>
    <m/>
    <n v="0"/>
    <n v="0"/>
    <n v="0"/>
    <n v="479.97"/>
  </r>
  <r>
    <s v="02/03/2024"/>
    <s v="GA"/>
    <s v="EARLYBIRD"/>
    <s v="Instagram"/>
    <n v="149.99"/>
    <n v="1"/>
    <s v="Completed"/>
    <x v="33"/>
    <x v="0"/>
    <s v="instagram_promo"/>
    <n v="1504.8"/>
    <n v="63819"/>
    <n v="1254"/>
    <s v="TX"/>
    <n v="1.964932073520425E-2"/>
    <n v="1.2"/>
    <n v="7.9744816586921851E-4"/>
    <n v="149.99"/>
  </r>
  <r>
    <s v="02/03/2024"/>
    <s v="GA"/>
    <s v="EARLYBIRD"/>
    <s v="TikTok"/>
    <n v="149.99"/>
    <n v="1"/>
    <s v="Completed"/>
    <x v="33"/>
    <x v="2"/>
    <s v="tiktok_promo"/>
    <n v="1255.0999999999999"/>
    <n v="54513"/>
    <n v="1141"/>
    <s v="TEX"/>
    <n v="2.0930787151688588E-2"/>
    <n v="1.0999999999999999"/>
    <n v="8.7642418930762491E-4"/>
    <n v="149.99"/>
  </r>
  <r>
    <s v="02/03/2024"/>
    <m/>
    <m/>
    <s v="TikTok"/>
    <n v="199.99"/>
    <n v="3"/>
    <s v="Completed"/>
    <x v="33"/>
    <x v="2"/>
    <s v="tiktok_promo"/>
    <n v="1255.0999999999999"/>
    <n v="54513"/>
    <n v="1141"/>
    <s v="TEX"/>
    <n v="2.0930787151688588E-2"/>
    <n v="1.0999999999999999"/>
    <n v="2.6292725679228747E-3"/>
    <n v="599.97"/>
  </r>
  <r>
    <s v="02/03/2024"/>
    <s v="GA"/>
    <s v="EARLYBIRD"/>
    <s v="TikTok"/>
    <n v="149.99"/>
    <n v="1"/>
    <s v="Completed"/>
    <x v="33"/>
    <x v="2"/>
    <s v="tiktok_promo"/>
    <n v="1255.0999999999999"/>
    <n v="54513"/>
    <n v="1141"/>
    <s v="TEX"/>
    <n v="2.0930787151688588E-2"/>
    <n v="1.0999999999999999"/>
    <n v="8.7642418930762491E-4"/>
    <n v="149.99"/>
  </r>
  <r>
    <s v="02/03/2024"/>
    <s v="GA"/>
    <s v="STUDENT24"/>
    <s v="Instagram"/>
    <n v="159.99"/>
    <n v="1"/>
    <s v="Completed"/>
    <x v="33"/>
    <x v="0"/>
    <s v="instagram_promo"/>
    <n v="1504.8"/>
    <n v="63819"/>
    <n v="1254"/>
    <s v="TX"/>
    <n v="1.964932073520425E-2"/>
    <n v="1.2"/>
    <n v="7.9744816586921851E-4"/>
    <n v="159.99"/>
  </r>
  <r>
    <s v="02/03/2024"/>
    <s v="VIP"/>
    <s v="VIBES24"/>
    <s v="Spotify"/>
    <n v="339.99"/>
    <n v="1"/>
    <s v="Completed"/>
    <x v="33"/>
    <x v="3"/>
    <m/>
    <m/>
    <m/>
    <m/>
    <m/>
    <n v="0"/>
    <n v="0"/>
    <n v="0"/>
    <n v="339.99"/>
  </r>
  <r>
    <s v="02/03/2024"/>
    <m/>
    <s v="SOUNDCLUB"/>
    <s v="Spotify"/>
    <n v="179.99"/>
    <n v="1"/>
    <s v="Completed"/>
    <x v="33"/>
    <x v="3"/>
    <m/>
    <m/>
    <m/>
    <m/>
    <m/>
    <n v="0"/>
    <n v="0"/>
    <n v="0"/>
    <n v="179.99"/>
  </r>
  <r>
    <s v="02/03/2024"/>
    <s v="GA"/>
    <s v="STUDENT24"/>
    <s v="Spotify"/>
    <n v="159.99"/>
    <n v="1"/>
    <s v="Completed"/>
    <x v="33"/>
    <x v="3"/>
    <m/>
    <m/>
    <m/>
    <m/>
    <m/>
    <n v="0"/>
    <n v="0"/>
    <n v="0"/>
    <n v="159.99"/>
  </r>
  <r>
    <s v="02/03/2024"/>
    <s v="GA"/>
    <s v="STUDENT24"/>
    <s v="Blog"/>
    <n v="159.99"/>
    <n v="1"/>
    <s v="Completed"/>
    <x v="33"/>
    <x v="1"/>
    <m/>
    <m/>
    <m/>
    <m/>
    <m/>
    <n v="0"/>
    <n v="0"/>
    <n v="0"/>
    <n v="159.99"/>
  </r>
  <r>
    <s v="02/03/2024"/>
    <s v="GA"/>
    <s v="EARLYBIRD"/>
    <s v="TikTok"/>
    <n v="149.99"/>
    <n v="3"/>
    <s v="Completed"/>
    <x v="33"/>
    <x v="2"/>
    <s v="tiktok_promo"/>
    <n v="1255.0999999999999"/>
    <n v="54513"/>
    <n v="1141"/>
    <s v="TEX"/>
    <n v="2.0930787151688588E-2"/>
    <n v="1.0999999999999999"/>
    <n v="2.6292725679228747E-3"/>
    <n v="449.97"/>
  </r>
  <r>
    <s v="02/03/2024"/>
    <s v="GA"/>
    <s v="EARLYBIRD"/>
    <s v="TikTok"/>
    <n v="149.99"/>
    <n v="1"/>
    <s v="Completed"/>
    <x v="33"/>
    <x v="2"/>
    <s v="tiktok_promo"/>
    <n v="1255.0999999999999"/>
    <n v="54513"/>
    <n v="1141"/>
    <s v="TEX"/>
    <n v="2.0930787151688588E-2"/>
    <n v="1.0999999999999999"/>
    <n v="8.7642418930762491E-4"/>
    <n v="149.99"/>
  </r>
  <r>
    <s v="02/03/2024"/>
    <s v="GA"/>
    <s v="EARLYBIRD"/>
    <s v="Instagram"/>
    <n v="149.99"/>
    <n v="1"/>
    <s v="Completed"/>
    <x v="33"/>
    <x v="0"/>
    <s v="instagram_promo"/>
    <n v="1504.8"/>
    <n v="63819"/>
    <n v="1254"/>
    <s v="TX"/>
    <n v="1.964932073520425E-2"/>
    <n v="1.2"/>
    <n v="7.9744816586921851E-4"/>
    <n v="149.99"/>
  </r>
  <r>
    <s v="02/03/2024"/>
    <m/>
    <m/>
    <s v="TikTok"/>
    <n v="199.99"/>
    <n v="2"/>
    <s v="Completed"/>
    <x v="33"/>
    <x v="2"/>
    <s v="tiktok_promo"/>
    <n v="1255.0999999999999"/>
    <n v="54513"/>
    <n v="1141"/>
    <s v="TEX"/>
    <n v="2.0930787151688588E-2"/>
    <n v="1.0999999999999999"/>
    <n v="1.7528483786152498E-3"/>
    <n v="399.98"/>
  </r>
  <r>
    <s v="02/03/2024"/>
    <s v="GA"/>
    <s v="EARLYBIRD"/>
    <s v="Spotify"/>
    <n v="187.49"/>
    <n v="1"/>
    <s v="Completed"/>
    <x v="33"/>
    <x v="3"/>
    <m/>
    <m/>
    <m/>
    <m/>
    <m/>
    <n v="0"/>
    <n v="0"/>
    <n v="0"/>
    <n v="187.49"/>
  </r>
  <r>
    <s v="02/03/2024"/>
    <m/>
    <s v="EARLYBIRD"/>
    <s v="Spotify"/>
    <n v="149.99"/>
    <n v="1"/>
    <s v="Completed"/>
    <x v="33"/>
    <x v="3"/>
    <m/>
    <m/>
    <m/>
    <m/>
    <m/>
    <n v="0"/>
    <n v="0"/>
    <n v="0"/>
    <n v="149.99"/>
  </r>
  <r>
    <s v="02/03/2024"/>
    <m/>
    <s v="CAMPLIFE"/>
    <s v="TikTok"/>
    <n v="169.99"/>
    <n v="2"/>
    <s v="Completed"/>
    <x v="33"/>
    <x v="2"/>
    <s v="tiktok_promo"/>
    <n v="1255.0999999999999"/>
    <n v="54513"/>
    <n v="1141"/>
    <s v="TEX"/>
    <n v="2.0930787151688588E-2"/>
    <n v="1.0999999999999999"/>
    <n v="1.7528483786152498E-3"/>
    <n v="339.98"/>
  </r>
  <r>
    <s v="02/03/2024"/>
    <s v="GA"/>
    <s v="STUDENT24"/>
    <s v="Instagram"/>
    <n v="199.99"/>
    <n v="1"/>
    <s v="Completed"/>
    <x v="33"/>
    <x v="0"/>
    <s v="instagram_promo"/>
    <n v="1504.8"/>
    <n v="63819"/>
    <n v="1254"/>
    <s v="TX"/>
    <n v="1.964932073520425E-2"/>
    <n v="1.2"/>
    <n v="7.9744816586921851E-4"/>
    <n v="199.99"/>
  </r>
  <r>
    <s v="02/03/2024"/>
    <m/>
    <s v="VIBES24"/>
    <s v="Blog"/>
    <n v="169.99"/>
    <n v="1"/>
    <s v="Completed"/>
    <x v="33"/>
    <x v="1"/>
    <m/>
    <m/>
    <m/>
    <m/>
    <m/>
    <n v="0"/>
    <n v="0"/>
    <n v="0"/>
    <n v="169.99"/>
  </r>
  <r>
    <s v="02/03/2024"/>
    <s v="GA"/>
    <s v="CAMPLIFE"/>
    <s v="Spotify"/>
    <n v="212.49"/>
    <n v="3"/>
    <s v="Completed"/>
    <x v="33"/>
    <x v="3"/>
    <m/>
    <m/>
    <m/>
    <m/>
    <m/>
    <n v="0"/>
    <n v="0"/>
    <n v="0"/>
    <n v="637.47"/>
  </r>
  <r>
    <s v="02/03/2024"/>
    <s v="GA"/>
    <s v="CAMPLIFE"/>
    <s v="Spotify"/>
    <n v="169.99"/>
    <n v="1"/>
    <s v="Completed"/>
    <x v="33"/>
    <x v="3"/>
    <m/>
    <m/>
    <m/>
    <m/>
    <m/>
    <n v="0"/>
    <n v="0"/>
    <n v="0"/>
    <n v="169.99"/>
  </r>
  <r>
    <s v="02/03/2024"/>
    <s v="VIP"/>
    <s v="none"/>
    <s v="Spotify"/>
    <n v="399.99"/>
    <n v="1"/>
    <s v="Completed"/>
    <x v="33"/>
    <x v="3"/>
    <m/>
    <m/>
    <m/>
    <m/>
    <m/>
    <n v="0"/>
    <n v="0"/>
    <n v="0"/>
    <n v="399.99"/>
  </r>
  <r>
    <s v="02/03/2024"/>
    <s v="GA"/>
    <s v="STUDENT24"/>
    <s v="Spotify"/>
    <n v="159.99"/>
    <n v="4"/>
    <s v="Completed"/>
    <x v="33"/>
    <x v="3"/>
    <m/>
    <m/>
    <m/>
    <m/>
    <m/>
    <n v="0"/>
    <n v="0"/>
    <n v="0"/>
    <n v="639.96"/>
  </r>
  <r>
    <s v="02/03/2024"/>
    <s v="GA"/>
    <s v="EARLYBIRD"/>
    <s v="Instagram"/>
    <n v="149.99"/>
    <n v="1"/>
    <s v="Completed"/>
    <x v="33"/>
    <x v="0"/>
    <s v="instagram_promo"/>
    <n v="1504.8"/>
    <n v="63819"/>
    <n v="1254"/>
    <s v="TX"/>
    <n v="1.964932073520425E-2"/>
    <n v="1.2"/>
    <n v="7.9744816586921851E-4"/>
    <n v="149.99"/>
  </r>
  <r>
    <s v="02/03/2024"/>
    <m/>
    <s v="VIBES24"/>
    <s v="Instagram"/>
    <n v="169.99"/>
    <n v="1"/>
    <s v="Completed"/>
    <x v="33"/>
    <x v="0"/>
    <s v="instagram_promo"/>
    <n v="1504.8"/>
    <n v="63819"/>
    <n v="1254"/>
    <s v="TX"/>
    <n v="1.964932073520425E-2"/>
    <n v="1.2"/>
    <n v="7.9744816586921851E-4"/>
    <n v="169.99"/>
  </r>
  <r>
    <s v="02/03/2024"/>
    <s v="VIP"/>
    <m/>
    <s v="Blog"/>
    <n v="399.99"/>
    <n v="1"/>
    <s v="Completed"/>
    <x v="33"/>
    <x v="1"/>
    <m/>
    <m/>
    <m/>
    <m/>
    <m/>
    <n v="0"/>
    <n v="0"/>
    <n v="0"/>
    <n v="399.99"/>
  </r>
  <r>
    <s v="02/03/2024"/>
    <s v="GA"/>
    <s v="VIBES24"/>
    <s v="Instagram"/>
    <n v="169.99"/>
    <n v="1"/>
    <s v="Completed"/>
    <x v="33"/>
    <x v="0"/>
    <s v="instagram_promo"/>
    <n v="1504.8"/>
    <n v="63819"/>
    <n v="1254"/>
    <s v="TX"/>
    <n v="1.964932073520425E-2"/>
    <n v="1.2"/>
    <n v="7.9744816586921851E-4"/>
    <n v="169.99"/>
  </r>
  <r>
    <s v="02/03/2024"/>
    <s v="VIP"/>
    <s v="STUDENT24"/>
    <s v="TikTok"/>
    <n v="319.99"/>
    <n v="2"/>
    <s v="Completed"/>
    <x v="33"/>
    <x v="2"/>
    <s v="tiktok_promo"/>
    <n v="1255.0999999999999"/>
    <n v="54513"/>
    <n v="1141"/>
    <s v="TEX"/>
    <n v="2.0930787151688588E-2"/>
    <n v="1.0999999999999999"/>
    <n v="1.7528483786152498E-3"/>
    <n v="639.98"/>
  </r>
  <r>
    <s v="02/03/2024"/>
    <s v="GA"/>
    <s v="none"/>
    <s v="TikTok"/>
    <n v="249.99"/>
    <n v="1"/>
    <s v="Completed"/>
    <x v="33"/>
    <x v="2"/>
    <s v="tiktok_promo"/>
    <n v="1255.0999999999999"/>
    <n v="54513"/>
    <n v="1141"/>
    <s v="TEX"/>
    <n v="2.0930787151688588E-2"/>
    <n v="1.0999999999999999"/>
    <n v="8.7642418930762491E-4"/>
    <n v="249.99"/>
  </r>
  <r>
    <s v="02/03/2024"/>
    <s v="GA"/>
    <s v="VIBES24"/>
    <s v="TikTok"/>
    <n v="169.99"/>
    <n v="1"/>
    <s v="Completed"/>
    <x v="33"/>
    <x v="2"/>
    <s v="tiktok_promo"/>
    <n v="1255.0999999999999"/>
    <n v="54513"/>
    <n v="1141"/>
    <s v="TEX"/>
    <n v="2.0930787151688588E-2"/>
    <n v="1.0999999999999999"/>
    <n v="8.7642418930762491E-4"/>
    <n v="169.99"/>
  </r>
  <r>
    <s v="02/03/2024"/>
    <s v="GA"/>
    <s v="CAMPLIFE"/>
    <s v="Instagram"/>
    <n v="169.99"/>
    <n v="1"/>
    <s v="Completed"/>
    <x v="33"/>
    <x v="0"/>
    <s v="instagram_promo"/>
    <n v="1504.8"/>
    <n v="63819"/>
    <n v="1254"/>
    <s v="TX"/>
    <n v="1.964932073520425E-2"/>
    <n v="1.2"/>
    <n v="7.9744816586921851E-4"/>
    <n v="169.99"/>
  </r>
  <r>
    <s v="02/03/2024"/>
    <s v="GA"/>
    <s v="STUDENT24"/>
    <s v="TikTok"/>
    <n v="159.99"/>
    <n v="1"/>
    <s v="Completed"/>
    <x v="33"/>
    <x v="2"/>
    <s v="tiktok_promo"/>
    <n v="1255.0999999999999"/>
    <n v="54513"/>
    <n v="1141"/>
    <s v="TEX"/>
    <n v="2.0930787151688588E-2"/>
    <n v="1.0999999999999999"/>
    <n v="8.7642418930762491E-4"/>
    <n v="159.99"/>
  </r>
  <r>
    <s v="02/03/2024"/>
    <s v="GA"/>
    <m/>
    <s v="Spotify"/>
    <n v="199.99"/>
    <n v="1"/>
    <s v="Completed"/>
    <x v="33"/>
    <x v="3"/>
    <m/>
    <m/>
    <m/>
    <m/>
    <m/>
    <n v="0"/>
    <n v="0"/>
    <n v="0"/>
    <n v="199.99"/>
  </r>
  <r>
    <s v="02/03/2024"/>
    <m/>
    <s v="EARLYBIRD"/>
    <s v="Spotify"/>
    <n v="149.99"/>
    <n v="2"/>
    <s v="Completed"/>
    <x v="33"/>
    <x v="3"/>
    <m/>
    <m/>
    <m/>
    <m/>
    <m/>
    <n v="0"/>
    <n v="0"/>
    <n v="0"/>
    <n v="299.98"/>
  </r>
  <r>
    <s v="02/03/2024"/>
    <s v="GA"/>
    <s v="EARLYBIRD"/>
    <s v="Spotify"/>
    <n v="187.49"/>
    <n v="1"/>
    <s v="Completed"/>
    <x v="33"/>
    <x v="3"/>
    <m/>
    <m/>
    <m/>
    <m/>
    <m/>
    <n v="0"/>
    <n v="0"/>
    <n v="0"/>
    <n v="187.49"/>
  </r>
  <r>
    <s v="02/03/2024"/>
    <s v="GA"/>
    <s v="STUDENT24"/>
    <s v="Spotify"/>
    <n v="159.99"/>
    <n v="3"/>
    <s v="Completed"/>
    <x v="33"/>
    <x v="3"/>
    <m/>
    <m/>
    <m/>
    <m/>
    <m/>
    <n v="0"/>
    <n v="0"/>
    <n v="0"/>
    <n v="479.97"/>
  </r>
  <r>
    <s v="02/03/2024"/>
    <s v="GA"/>
    <s v="EARLYBIRD"/>
    <s v="Spotify"/>
    <n v="187.49"/>
    <n v="1"/>
    <s v="Completed"/>
    <x v="33"/>
    <x v="3"/>
    <m/>
    <m/>
    <m/>
    <m/>
    <m/>
    <n v="0"/>
    <n v="0"/>
    <n v="0"/>
    <n v="187.49"/>
  </r>
  <r>
    <s v="02/03/2024"/>
    <s v="GA"/>
    <s v="EARLYBIRD"/>
    <s v="Spotify"/>
    <n v="149.99"/>
    <n v="2"/>
    <s v="Completed"/>
    <x v="33"/>
    <x v="3"/>
    <m/>
    <m/>
    <m/>
    <m/>
    <m/>
    <n v="0"/>
    <n v="0"/>
    <n v="0"/>
    <n v="299.98"/>
  </r>
  <r>
    <s v="02/03/2024"/>
    <s v="GA"/>
    <s v="STUDENT24"/>
    <s v="TikTok"/>
    <n v="159.99"/>
    <n v="2"/>
    <s v="Completed"/>
    <x v="33"/>
    <x v="2"/>
    <s v="tiktok_promo"/>
    <n v="1255.0999999999999"/>
    <n v="54513"/>
    <n v="1141"/>
    <s v="TEX"/>
    <n v="2.0930787151688588E-2"/>
    <n v="1.0999999999999999"/>
    <n v="1.7528483786152498E-3"/>
    <n v="319.98"/>
  </r>
  <r>
    <s v="02/03/2024"/>
    <s v="GA"/>
    <s v="EARLYBIRD"/>
    <s v="Instagram"/>
    <n v="149.99"/>
    <n v="1"/>
    <s v="Completed"/>
    <x v="33"/>
    <x v="0"/>
    <s v="instagram_promo"/>
    <n v="1504.8"/>
    <n v="63819"/>
    <n v="1254"/>
    <s v="TX"/>
    <n v="1.964932073520425E-2"/>
    <n v="1.2"/>
    <n v="7.9744816586921851E-4"/>
    <n v="149.99"/>
  </r>
  <r>
    <s v="02/03/2024"/>
    <m/>
    <s v="STUDENT24"/>
    <s v="Blog"/>
    <n v="159.99"/>
    <n v="2"/>
    <s v="Completed"/>
    <x v="33"/>
    <x v="1"/>
    <m/>
    <m/>
    <m/>
    <m/>
    <m/>
    <n v="0"/>
    <n v="0"/>
    <n v="0"/>
    <n v="319.98"/>
  </r>
  <r>
    <s v="02/03/2024"/>
    <s v="GA"/>
    <s v="VIBES24"/>
    <s v="TikTok"/>
    <n v="212.49"/>
    <n v="3"/>
    <s v="Completed"/>
    <x v="33"/>
    <x v="2"/>
    <s v="tiktok_promo"/>
    <n v="1255.0999999999999"/>
    <n v="54513"/>
    <n v="1141"/>
    <s v="TEX"/>
    <n v="2.0930787151688588E-2"/>
    <n v="1.0999999999999999"/>
    <n v="2.6292725679228747E-3"/>
    <n v="637.47"/>
  </r>
  <r>
    <s v="02/03/2024"/>
    <s v="GA"/>
    <s v="EARLYBIRD"/>
    <s v="Spotify"/>
    <n v="149.99"/>
    <n v="3"/>
    <s v="Completed"/>
    <x v="33"/>
    <x v="3"/>
    <m/>
    <m/>
    <m/>
    <m/>
    <m/>
    <n v="0"/>
    <n v="0"/>
    <n v="0"/>
    <n v="449.97"/>
  </r>
  <r>
    <s v="02/03/2024"/>
    <s v="GA"/>
    <s v="SOUNDCLUB"/>
    <s v="Blog"/>
    <n v="179.99"/>
    <n v="1"/>
    <s v="Completed"/>
    <x v="33"/>
    <x v="1"/>
    <m/>
    <m/>
    <m/>
    <m/>
    <m/>
    <n v="0"/>
    <n v="0"/>
    <n v="0"/>
    <n v="179.99"/>
  </r>
  <r>
    <s v="02/03/2024"/>
    <s v="GA"/>
    <s v="VIBES24"/>
    <s v="TikTok"/>
    <n v="169.99"/>
    <n v="1"/>
    <s v="Completed"/>
    <x v="33"/>
    <x v="2"/>
    <s v="tiktok_promo"/>
    <n v="1255.0999999999999"/>
    <n v="54513"/>
    <n v="1141"/>
    <s v="TEX"/>
    <n v="2.0930787151688588E-2"/>
    <n v="1.0999999999999999"/>
    <n v="8.7642418930762491E-4"/>
    <n v="169.99"/>
  </r>
  <r>
    <s v="02/03/2024"/>
    <s v="GA"/>
    <s v="VIBES24"/>
    <s v="Spotify"/>
    <n v="169.99"/>
    <n v="1"/>
    <s v="Completed"/>
    <x v="33"/>
    <x v="3"/>
    <m/>
    <m/>
    <m/>
    <m/>
    <m/>
    <n v="0"/>
    <n v="0"/>
    <n v="0"/>
    <n v="169.99"/>
  </r>
  <r>
    <s v="02/03/2024"/>
    <s v="GA"/>
    <s v="VIBES24"/>
    <s v="Spotify"/>
    <n v="169.99"/>
    <n v="2"/>
    <s v="Completed"/>
    <x v="33"/>
    <x v="3"/>
    <m/>
    <m/>
    <m/>
    <m/>
    <m/>
    <n v="0"/>
    <n v="0"/>
    <n v="0"/>
    <n v="339.98"/>
  </r>
  <r>
    <s v="02/03/2024"/>
    <s v="GA"/>
    <s v="STUDENT24"/>
    <s v="Instagram"/>
    <n v="199.99"/>
    <n v="2"/>
    <s v="Completed"/>
    <x v="33"/>
    <x v="0"/>
    <s v="instagram_promo"/>
    <n v="1504.8"/>
    <n v="63819"/>
    <n v="1254"/>
    <s v="TX"/>
    <n v="1.964932073520425E-2"/>
    <n v="1.2"/>
    <n v="1.594896331738437E-3"/>
    <n v="399.98"/>
  </r>
  <r>
    <s v="02/03/2024"/>
    <s v="GA"/>
    <s v="EARLYBIRD"/>
    <s v="TikTok"/>
    <n v="187.49"/>
    <n v="1"/>
    <s v="Completed"/>
    <x v="33"/>
    <x v="2"/>
    <s v="tiktok_promo"/>
    <n v="1255.0999999999999"/>
    <n v="54513"/>
    <n v="1141"/>
    <s v="TEX"/>
    <n v="2.0930787151688588E-2"/>
    <n v="1.0999999999999999"/>
    <n v="8.7642418930762491E-4"/>
    <n v="187.49"/>
  </r>
  <r>
    <s v="02/03/2024"/>
    <s v="GA"/>
    <s v="CAMPLIFE"/>
    <s v="Instagram"/>
    <n v="169.99"/>
    <n v="3"/>
    <s v="Completed"/>
    <x v="33"/>
    <x v="0"/>
    <s v="instagram_promo"/>
    <n v="1504.8"/>
    <n v="63819"/>
    <n v="1254"/>
    <s v="TX"/>
    <n v="1.964932073520425E-2"/>
    <n v="1.2"/>
    <n v="2.3923444976076554E-3"/>
    <n v="509.97"/>
  </r>
  <r>
    <s v="02/03/2024"/>
    <s v="VIP"/>
    <s v="CAMPLIFE"/>
    <s v="Blog"/>
    <n v="339.99"/>
    <n v="3"/>
    <s v="Completed"/>
    <x v="33"/>
    <x v="1"/>
    <m/>
    <m/>
    <m/>
    <m/>
    <m/>
    <n v="0"/>
    <n v="0"/>
    <n v="0"/>
    <n v="1019.97"/>
  </r>
  <r>
    <s v="02/03/2024"/>
    <m/>
    <s v="CAMPLIFE"/>
    <s v="Spotify"/>
    <n v="169.99"/>
    <n v="1"/>
    <s v="Completed"/>
    <x v="33"/>
    <x v="3"/>
    <m/>
    <m/>
    <m/>
    <m/>
    <m/>
    <n v="0"/>
    <n v="0"/>
    <n v="0"/>
    <n v="169.99"/>
  </r>
  <r>
    <s v="02/03/2024"/>
    <s v="GA"/>
    <s v="CAMPLIFE"/>
    <s v="Instagram"/>
    <n v="212.49"/>
    <n v="3"/>
    <s v="Completed"/>
    <x v="33"/>
    <x v="0"/>
    <s v="instagram_promo"/>
    <n v="1504.8"/>
    <n v="63819"/>
    <n v="1254"/>
    <s v="TX"/>
    <n v="1.964932073520425E-2"/>
    <n v="1.2"/>
    <n v="2.3923444976076554E-3"/>
    <n v="637.47"/>
  </r>
  <r>
    <s v="02/03/2024"/>
    <s v="GA"/>
    <s v="CAMPLIFE"/>
    <s v="Instagram"/>
    <n v="169.99"/>
    <n v="2"/>
    <s v="Completed"/>
    <x v="33"/>
    <x v="0"/>
    <s v="instagram_promo"/>
    <n v="1504.8"/>
    <n v="63819"/>
    <n v="1254"/>
    <s v="TX"/>
    <n v="1.964932073520425E-2"/>
    <n v="1.2"/>
    <n v="1.594896331738437E-3"/>
    <n v="339.98"/>
  </r>
  <r>
    <s v="02/03/2024"/>
    <s v="GA"/>
    <s v="SOUNDCLUB"/>
    <s v="Instagram"/>
    <n v="179.99"/>
    <n v="4"/>
    <s v="Completed"/>
    <x v="33"/>
    <x v="0"/>
    <s v="instagram_promo"/>
    <n v="1504.8"/>
    <n v="63819"/>
    <n v="1254"/>
    <s v="TX"/>
    <n v="1.964932073520425E-2"/>
    <n v="1.2"/>
    <n v="3.189792663476874E-3"/>
    <n v="719.96"/>
  </r>
  <r>
    <s v="02/03/2024"/>
    <s v="GA"/>
    <s v="VIBES24"/>
    <s v="Instagram"/>
    <n v="169.99"/>
    <n v="2"/>
    <s v="Completed"/>
    <x v="33"/>
    <x v="0"/>
    <s v="instagram_promo"/>
    <n v="1504.8"/>
    <n v="63819"/>
    <n v="1254"/>
    <s v="TX"/>
    <n v="1.964932073520425E-2"/>
    <n v="1.2"/>
    <n v="1.594896331738437E-3"/>
    <n v="339.98"/>
  </r>
  <r>
    <s v="02/03/2024"/>
    <m/>
    <s v="EARLYBIRD"/>
    <s v="Instagram"/>
    <n v="149.99"/>
    <n v="1"/>
    <s v="Completed"/>
    <x v="33"/>
    <x v="0"/>
    <s v="instagram_promo"/>
    <n v="1504.8"/>
    <n v="63819"/>
    <n v="1254"/>
    <s v="TX"/>
    <n v="1.964932073520425E-2"/>
    <n v="1.2"/>
    <n v="7.9744816586921851E-4"/>
    <n v="149.99"/>
  </r>
  <r>
    <s v="02/03/2024"/>
    <s v="GA"/>
    <s v="none"/>
    <s v="Instagram"/>
    <n v="199.99"/>
    <n v="2"/>
    <s v="Completed"/>
    <x v="33"/>
    <x v="0"/>
    <s v="instagram_promo"/>
    <n v="1504.8"/>
    <n v="63819"/>
    <n v="1254"/>
    <s v="TX"/>
    <n v="1.964932073520425E-2"/>
    <n v="1.2"/>
    <n v="1.594896331738437E-3"/>
    <n v="399.98"/>
  </r>
  <r>
    <s v="02/03/2024"/>
    <s v="GA"/>
    <s v="CAMPLIFE"/>
    <s v="TikTok"/>
    <n v="212.49"/>
    <n v="2"/>
    <s v="Completed"/>
    <x v="33"/>
    <x v="2"/>
    <s v="tiktok_promo"/>
    <n v="1255.0999999999999"/>
    <n v="54513"/>
    <n v="1141"/>
    <s v="TEX"/>
    <n v="2.0930787151688588E-2"/>
    <n v="1.0999999999999999"/>
    <n v="1.7528483786152498E-3"/>
    <n v="424.98"/>
  </r>
  <r>
    <s v="02/03/2024"/>
    <s v="GA"/>
    <s v="EARLYBIRD"/>
    <s v="TikTok"/>
    <n v="149.99"/>
    <n v="3"/>
    <s v="Completed"/>
    <x v="33"/>
    <x v="2"/>
    <s v="tiktok_promo"/>
    <n v="1255.0999999999999"/>
    <n v="54513"/>
    <n v="1141"/>
    <s v="TEX"/>
    <n v="2.0930787151688588E-2"/>
    <n v="1.0999999999999999"/>
    <n v="2.6292725679228747E-3"/>
    <n v="449.97"/>
  </r>
  <r>
    <s v="02/03/2024"/>
    <s v="GA"/>
    <s v="CAMPLIFE"/>
    <s v="Instagram"/>
    <n v="212.49"/>
    <n v="3"/>
    <s v="Completed"/>
    <x v="33"/>
    <x v="0"/>
    <s v="instagram_promo"/>
    <n v="1504.8"/>
    <n v="63819"/>
    <n v="1254"/>
    <s v="TX"/>
    <n v="1.964932073520425E-2"/>
    <n v="1.2"/>
    <n v="2.3923444976076554E-3"/>
    <n v="637.47"/>
  </r>
  <r>
    <s v="02/03/2024"/>
    <s v="GA"/>
    <s v="EARLYBIRD"/>
    <s v="TikTok"/>
    <n v="149.99"/>
    <n v="1"/>
    <s v="Completed"/>
    <x v="33"/>
    <x v="2"/>
    <s v="tiktok_promo"/>
    <n v="1255.0999999999999"/>
    <n v="54513"/>
    <n v="1141"/>
    <s v="TEX"/>
    <n v="2.0930787151688588E-2"/>
    <n v="1.0999999999999999"/>
    <n v="8.7642418930762491E-4"/>
    <n v="149.99"/>
  </r>
  <r>
    <s v="02/03/2024"/>
    <s v="GA"/>
    <s v="SOUNDCLUB"/>
    <s v="Spotify"/>
    <n v="224.99"/>
    <n v="1"/>
    <s v="Completed"/>
    <x v="33"/>
    <x v="3"/>
    <m/>
    <m/>
    <m/>
    <m/>
    <m/>
    <n v="0"/>
    <n v="0"/>
    <n v="0"/>
    <n v="224.99"/>
  </r>
  <r>
    <s v="02/03/2024"/>
    <s v="VIP"/>
    <s v="CAMPLIFE"/>
    <s v="Instagram"/>
    <n v="339.99"/>
    <n v="1"/>
    <s v="Completed"/>
    <x v="33"/>
    <x v="0"/>
    <s v="instagram_promo"/>
    <n v="1504.8"/>
    <n v="63819"/>
    <n v="1254"/>
    <s v="TX"/>
    <n v="1.964932073520425E-2"/>
    <n v="1.2"/>
    <n v="7.9744816586921851E-4"/>
    <n v="339.99"/>
  </r>
  <r>
    <s v="02/03/2024"/>
    <s v="GA"/>
    <s v="CAMPLIFE"/>
    <s v="Blog"/>
    <n v="169.99"/>
    <n v="1"/>
    <s v="Completed"/>
    <x v="33"/>
    <x v="1"/>
    <m/>
    <m/>
    <m/>
    <m/>
    <m/>
    <n v="0"/>
    <n v="0"/>
    <n v="0"/>
    <n v="169.99"/>
  </r>
  <r>
    <s v="02/03/2024"/>
    <s v="GA"/>
    <s v="VIBES24"/>
    <s v="TikTok"/>
    <n v="212.49"/>
    <n v="2"/>
    <s v="Completed"/>
    <x v="33"/>
    <x v="2"/>
    <s v="tiktok_promo"/>
    <n v="1255.0999999999999"/>
    <n v="54513"/>
    <n v="1141"/>
    <s v="TEX"/>
    <n v="2.0930787151688588E-2"/>
    <n v="1.0999999999999999"/>
    <n v="1.7528483786152498E-3"/>
    <n v="424.98"/>
  </r>
  <r>
    <s v="02/03/2024"/>
    <s v="GA"/>
    <s v="VIBES24"/>
    <s v="Instagram"/>
    <n v="212.49"/>
    <n v="1"/>
    <s v="Completed"/>
    <x v="33"/>
    <x v="0"/>
    <s v="instagram_promo"/>
    <n v="1504.8"/>
    <n v="63819"/>
    <n v="1254"/>
    <s v="TX"/>
    <n v="1.964932073520425E-2"/>
    <n v="1.2"/>
    <n v="7.9744816586921851E-4"/>
    <n v="212.49"/>
  </r>
  <r>
    <s v="02/03/2024"/>
    <s v="GA"/>
    <s v="STUDENT24"/>
    <s v="TikTok"/>
    <n v="199.99"/>
    <n v="2"/>
    <s v="Completed"/>
    <x v="33"/>
    <x v="2"/>
    <s v="tiktok_promo"/>
    <n v="1255.0999999999999"/>
    <n v="54513"/>
    <n v="1141"/>
    <s v="TEX"/>
    <n v="2.0930787151688588E-2"/>
    <n v="1.0999999999999999"/>
    <n v="1.7528483786152498E-3"/>
    <n v="399.98"/>
  </r>
  <r>
    <s v="02/03/2024"/>
    <s v="GA"/>
    <s v="CAMPLIFE"/>
    <s v="Instagram"/>
    <n v="169.99"/>
    <n v="1"/>
    <s v="Completed"/>
    <x v="33"/>
    <x v="0"/>
    <s v="instagram_promo"/>
    <n v="1504.8"/>
    <n v="63819"/>
    <n v="1254"/>
    <s v="TX"/>
    <n v="1.964932073520425E-2"/>
    <n v="1.2"/>
    <n v="7.9744816586921851E-4"/>
    <n v="169.99"/>
  </r>
  <r>
    <s v="02/03/2024"/>
    <s v="VIP"/>
    <s v="STUDENT24"/>
    <s v="Instagram"/>
    <n v="319.99"/>
    <n v="2"/>
    <s v="Completed"/>
    <x v="33"/>
    <x v="0"/>
    <s v="instagram_promo"/>
    <n v="1504.8"/>
    <n v="63819"/>
    <n v="1254"/>
    <s v="TX"/>
    <n v="1.964932073520425E-2"/>
    <n v="1.2"/>
    <n v="1.594896331738437E-3"/>
    <n v="639.98"/>
  </r>
  <r>
    <s v="02/03/2024"/>
    <m/>
    <s v="STUDENT24"/>
    <s v="Spotify"/>
    <n v="159.99"/>
    <n v="1"/>
    <s v="Completed"/>
    <x v="33"/>
    <x v="3"/>
    <m/>
    <m/>
    <m/>
    <m/>
    <m/>
    <n v="0"/>
    <n v="0"/>
    <n v="0"/>
    <n v="159.99"/>
  </r>
  <r>
    <s v="02/03/2024"/>
    <s v="GA"/>
    <s v="CAMPLIFE"/>
    <s v="Blog"/>
    <n v="169.99"/>
    <n v="1"/>
    <s v="Completed"/>
    <x v="33"/>
    <x v="1"/>
    <m/>
    <m/>
    <m/>
    <m/>
    <m/>
    <n v="0"/>
    <n v="0"/>
    <n v="0"/>
    <n v="169.99"/>
  </r>
  <r>
    <s v="02/03/2024"/>
    <s v="GA"/>
    <s v="EARLYBIRD"/>
    <s v="TikTok"/>
    <n v="149.99"/>
    <n v="2"/>
    <s v="Completed"/>
    <x v="33"/>
    <x v="2"/>
    <s v="tiktok_promo"/>
    <n v="1255.0999999999999"/>
    <n v="54513"/>
    <n v="1141"/>
    <s v="TEX"/>
    <n v="2.0930787151688588E-2"/>
    <n v="1.0999999999999999"/>
    <n v="1.7528483786152498E-3"/>
    <n v="299.98"/>
  </r>
  <r>
    <s v="02/03/2024"/>
    <s v="GA"/>
    <s v="EARLYBIRD"/>
    <s v="Spotify"/>
    <n v="149.99"/>
    <n v="1"/>
    <s v="Completed"/>
    <x v="33"/>
    <x v="3"/>
    <m/>
    <m/>
    <m/>
    <m/>
    <m/>
    <n v="0"/>
    <n v="0"/>
    <n v="0"/>
    <n v="149.99"/>
  </r>
  <r>
    <s v="02/03/2024"/>
    <s v="GA"/>
    <s v="STUDENT24"/>
    <s v="Blog"/>
    <n v="199.99"/>
    <n v="2"/>
    <s v="Completed"/>
    <x v="33"/>
    <x v="1"/>
    <m/>
    <m/>
    <m/>
    <m/>
    <m/>
    <n v="0"/>
    <n v="0"/>
    <n v="0"/>
    <n v="399.98"/>
  </r>
  <r>
    <s v="02/03/2024"/>
    <m/>
    <s v="EARLYBIRD"/>
    <s v="Spotify"/>
    <n v="149.99"/>
    <n v="1"/>
    <s v="Completed"/>
    <x v="33"/>
    <x v="3"/>
    <m/>
    <m/>
    <m/>
    <m/>
    <m/>
    <n v="0"/>
    <n v="0"/>
    <n v="0"/>
    <n v="149.99"/>
  </r>
  <r>
    <s v="02/03/2024"/>
    <s v="GA"/>
    <s v="CAMPLIFE"/>
    <s v="Instagram"/>
    <n v="169.99"/>
    <n v="1"/>
    <s v="Completed"/>
    <x v="33"/>
    <x v="0"/>
    <s v="instagram_promo"/>
    <n v="1504.8"/>
    <n v="63819"/>
    <n v="1254"/>
    <s v="TX"/>
    <n v="1.964932073520425E-2"/>
    <n v="1.2"/>
    <n v="7.9744816586921851E-4"/>
    <n v="169.99"/>
  </r>
  <r>
    <s v="02/03/2024"/>
    <s v="GA"/>
    <s v="CAMPLIFE"/>
    <s v="TikTok"/>
    <n v="169.99"/>
    <n v="2"/>
    <s v="Completed"/>
    <x v="33"/>
    <x v="2"/>
    <s v="tiktok_promo"/>
    <n v="1255.0999999999999"/>
    <n v="54513"/>
    <n v="1141"/>
    <s v="TEX"/>
    <n v="2.0930787151688588E-2"/>
    <n v="1.0999999999999999"/>
    <n v="1.7528483786152498E-3"/>
    <n v="339.98"/>
  </r>
  <r>
    <s v="02/03/2024"/>
    <s v="GA"/>
    <s v="SOUNDCLUB"/>
    <s v="TikTok"/>
    <n v="224.99"/>
    <n v="2"/>
    <s v="Completed"/>
    <x v="33"/>
    <x v="2"/>
    <s v="tiktok_promo"/>
    <n v="1255.0999999999999"/>
    <n v="54513"/>
    <n v="1141"/>
    <s v="TEX"/>
    <n v="2.0930787151688588E-2"/>
    <n v="1.0999999999999999"/>
    <n v="1.7528483786152498E-3"/>
    <n v="449.98"/>
  </r>
  <r>
    <s v="02/03/2024"/>
    <s v="GA"/>
    <s v="EARLYBIRD"/>
    <s v="TikTok"/>
    <n v="149.99"/>
    <n v="2"/>
    <s v="Completed"/>
    <x v="33"/>
    <x v="2"/>
    <s v="tiktok_promo"/>
    <n v="1255.0999999999999"/>
    <n v="54513"/>
    <n v="1141"/>
    <s v="TEX"/>
    <n v="2.0930787151688588E-2"/>
    <n v="1.0999999999999999"/>
    <n v="1.7528483786152498E-3"/>
    <n v="299.98"/>
  </r>
  <r>
    <s v="02/03/2024"/>
    <s v="GA"/>
    <s v="VIBES24"/>
    <s v="Blog"/>
    <n v="169.99"/>
    <n v="2"/>
    <s v="Completed"/>
    <x v="33"/>
    <x v="1"/>
    <m/>
    <m/>
    <m/>
    <m/>
    <m/>
    <n v="0"/>
    <n v="0"/>
    <n v="0"/>
    <n v="339.98"/>
  </r>
  <r>
    <s v="02/03/2024"/>
    <s v="GA"/>
    <s v="STUDENT24"/>
    <s v="Spotify"/>
    <n v="159.99"/>
    <n v="1"/>
    <s v="Completed"/>
    <x v="33"/>
    <x v="3"/>
    <m/>
    <m/>
    <m/>
    <m/>
    <m/>
    <n v="0"/>
    <n v="0"/>
    <n v="0"/>
    <n v="159.99"/>
  </r>
  <r>
    <s v="02/03/2024"/>
    <s v="VIP"/>
    <s v="VIBES24"/>
    <s v="Instagram"/>
    <n v="339.99"/>
    <n v="1"/>
    <s v="Completed"/>
    <x v="33"/>
    <x v="0"/>
    <s v="instagram_promo"/>
    <n v="1504.8"/>
    <n v="63819"/>
    <n v="1254"/>
    <s v="TX"/>
    <n v="1.964932073520425E-2"/>
    <n v="1.2"/>
    <n v="7.9744816586921851E-4"/>
    <n v="339.99"/>
  </r>
  <r>
    <s v="02/03/2024"/>
    <s v="GA"/>
    <s v="STUDENT24"/>
    <s v="Spotify"/>
    <n v="159.99"/>
    <n v="4"/>
    <s v="Completed"/>
    <x v="33"/>
    <x v="3"/>
    <m/>
    <m/>
    <m/>
    <m/>
    <m/>
    <n v="0"/>
    <n v="0"/>
    <n v="0"/>
    <n v="639.96"/>
  </r>
  <r>
    <s v="02/03/2024"/>
    <s v="VIP"/>
    <m/>
    <s v="Spotify"/>
    <n v="399.99"/>
    <n v="1"/>
    <s v="Completed"/>
    <x v="33"/>
    <x v="3"/>
    <m/>
    <m/>
    <m/>
    <m/>
    <m/>
    <n v="0"/>
    <n v="0"/>
    <n v="0"/>
    <n v="399.99"/>
  </r>
  <r>
    <s v="02/03/2024"/>
    <s v="GA"/>
    <s v="EARLYBIRD"/>
    <s v="Blog"/>
    <n v="187.49"/>
    <n v="2"/>
    <s v="Completed"/>
    <x v="33"/>
    <x v="1"/>
    <m/>
    <m/>
    <m/>
    <m/>
    <m/>
    <n v="0"/>
    <n v="0"/>
    <n v="0"/>
    <n v="374.98"/>
  </r>
  <r>
    <s v="02/04/2024"/>
    <s v="GA"/>
    <s v="CAMPLIFE"/>
    <s v="TikTok"/>
    <n v="212.49"/>
    <n v="2"/>
    <s v="Completed"/>
    <x v="34"/>
    <x v="2"/>
    <m/>
    <m/>
    <m/>
    <m/>
    <m/>
    <n v="0"/>
    <n v="0"/>
    <n v="0"/>
    <n v="424.98"/>
  </r>
  <r>
    <s v="02/04/2024"/>
    <s v="GA"/>
    <s v="EARLYBIRD"/>
    <s v="Blog"/>
    <n v="149.99"/>
    <n v="3"/>
    <s v="Completed"/>
    <x v="34"/>
    <x v="1"/>
    <s v="blog_promo"/>
    <n v="487.8"/>
    <n v="34393"/>
    <n v="542"/>
    <s v="texas"/>
    <n v="1.5759020730962695E-2"/>
    <n v="0.9"/>
    <n v="5.5350553505535052E-3"/>
    <n v="449.97"/>
  </r>
  <r>
    <s v="02/04/2024"/>
    <s v="VIP"/>
    <s v="EARLYBIRD"/>
    <s v="Instagram"/>
    <n v="299.99"/>
    <n v="1"/>
    <s v="Completed"/>
    <x v="34"/>
    <x v="0"/>
    <s v="instagram_promo"/>
    <n v="1539.6"/>
    <n v="63323"/>
    <n v="1283"/>
    <s v="TX"/>
    <n v="2.0261200511662428E-2"/>
    <n v="1.2"/>
    <n v="7.7942322681215901E-4"/>
    <n v="299.99"/>
  </r>
  <r>
    <s v="02/04/2024"/>
    <s v="GA"/>
    <s v="CAMPLIFE"/>
    <s v="Instagram"/>
    <n v="169.99"/>
    <n v="2"/>
    <s v="Completed"/>
    <x v="34"/>
    <x v="0"/>
    <s v="instagram_promo"/>
    <n v="1539.6"/>
    <n v="63323"/>
    <n v="1283"/>
    <s v="TX"/>
    <n v="2.0261200511662428E-2"/>
    <n v="1.2"/>
    <n v="1.558846453624318E-3"/>
    <n v="339.98"/>
  </r>
  <r>
    <s v="02/04/2024"/>
    <s v="GA"/>
    <s v="EARLYBIRD"/>
    <s v="Instagram"/>
    <n v="149.99"/>
    <n v="2"/>
    <s v="Completed"/>
    <x v="34"/>
    <x v="0"/>
    <s v="instagram_promo"/>
    <n v="1539.6"/>
    <n v="63323"/>
    <n v="1283"/>
    <s v="TX"/>
    <n v="2.0261200511662428E-2"/>
    <n v="1.2"/>
    <n v="1.558846453624318E-3"/>
    <n v="299.98"/>
  </r>
  <r>
    <s v="02/04/2024"/>
    <s v="GA"/>
    <s v="EARLYBIRD"/>
    <s v="Instagram"/>
    <n v="187.49"/>
    <n v="1"/>
    <s v="Completed"/>
    <x v="34"/>
    <x v="0"/>
    <s v="instagram_promo"/>
    <n v="1539.6"/>
    <n v="63323"/>
    <n v="1283"/>
    <s v="TX"/>
    <n v="2.0261200511662428E-2"/>
    <n v="1.2"/>
    <n v="7.7942322681215901E-4"/>
    <n v="187.49"/>
  </r>
  <r>
    <s v="02/04/2024"/>
    <s v="GA"/>
    <s v="STUDENT24"/>
    <s v="Instagram"/>
    <n v="159.99"/>
    <n v="1"/>
    <s v="Completed"/>
    <x v="34"/>
    <x v="0"/>
    <s v="instagram_promo"/>
    <n v="1539.6"/>
    <n v="63323"/>
    <n v="1283"/>
    <s v="TX"/>
    <n v="2.0261200511662428E-2"/>
    <n v="1.2"/>
    <n v="7.7942322681215901E-4"/>
    <n v="159.99"/>
  </r>
  <r>
    <s v="02/04/2024"/>
    <s v="GA"/>
    <s v="STUDENT24"/>
    <s v="Blog"/>
    <n v="159.99"/>
    <n v="1"/>
    <s v="Completed"/>
    <x v="34"/>
    <x v="1"/>
    <s v="blog_promo"/>
    <n v="487.8"/>
    <n v="34393"/>
    <n v="542"/>
    <s v="texas"/>
    <n v="1.5759020730962695E-2"/>
    <n v="0.9"/>
    <n v="1.8450184501845018E-3"/>
    <n v="159.99"/>
  </r>
  <r>
    <s v="02/04/2024"/>
    <s v="GA"/>
    <s v="EARLYBIRD"/>
    <s v="Blog"/>
    <n v="149.99"/>
    <n v="1"/>
    <s v="Completed"/>
    <x v="34"/>
    <x v="1"/>
    <s v="blog_promo"/>
    <n v="487.8"/>
    <n v="34393"/>
    <n v="542"/>
    <s v="texas"/>
    <n v="1.5759020730962695E-2"/>
    <n v="0.9"/>
    <n v="1.8450184501845018E-3"/>
    <n v="149.99"/>
  </r>
  <r>
    <s v="02/04/2024"/>
    <s v="VIP"/>
    <s v="EARLYBIRD"/>
    <s v="Instagram"/>
    <n v="299.99"/>
    <n v="4"/>
    <s v="Completed"/>
    <x v="34"/>
    <x v="0"/>
    <s v="instagram_promo"/>
    <n v="1539.6"/>
    <n v="63323"/>
    <n v="1283"/>
    <s v="TX"/>
    <n v="2.0261200511662428E-2"/>
    <n v="1.2"/>
    <n v="3.1176929072486361E-3"/>
    <n v="1199.96"/>
  </r>
  <r>
    <s v="02/04/2024"/>
    <m/>
    <s v="SOUNDCLUB"/>
    <s v="Spotify"/>
    <n v="179.99"/>
    <n v="2"/>
    <s v="Completed"/>
    <x v="34"/>
    <x v="3"/>
    <m/>
    <m/>
    <m/>
    <m/>
    <m/>
    <n v="0"/>
    <n v="0"/>
    <n v="0"/>
    <n v="359.98"/>
  </r>
  <r>
    <s v="02/04/2024"/>
    <s v="GA"/>
    <s v="EARLYBIRD"/>
    <s v="TikTok"/>
    <n v="149.99"/>
    <n v="1"/>
    <s v="Completed"/>
    <x v="34"/>
    <x v="2"/>
    <m/>
    <m/>
    <m/>
    <m/>
    <m/>
    <n v="0"/>
    <n v="0"/>
    <n v="0"/>
    <n v="149.99"/>
  </r>
  <r>
    <s v="02/04/2024"/>
    <s v="GA"/>
    <s v="EARLYBIRD"/>
    <s v="Instagram"/>
    <n v="187.49"/>
    <n v="1"/>
    <s v="Completed"/>
    <x v="34"/>
    <x v="0"/>
    <s v="instagram_promo"/>
    <n v="1539.6"/>
    <n v="63323"/>
    <n v="1283"/>
    <s v="TX"/>
    <n v="2.0261200511662428E-2"/>
    <n v="1.2"/>
    <n v="7.7942322681215901E-4"/>
    <n v="187.49"/>
  </r>
  <r>
    <s v="02/04/2024"/>
    <s v="GA"/>
    <s v="EARLYBIRD"/>
    <s v="Spotify"/>
    <n v="187.49"/>
    <n v="4"/>
    <s v="Completed"/>
    <x v="34"/>
    <x v="3"/>
    <m/>
    <m/>
    <m/>
    <m/>
    <m/>
    <n v="0"/>
    <n v="0"/>
    <n v="0"/>
    <n v="749.96"/>
  </r>
  <r>
    <s v="02/04/2024"/>
    <s v="GA"/>
    <s v="CAMPLIFE"/>
    <s v="Instagram"/>
    <n v="212.49"/>
    <n v="3"/>
    <s v="Completed"/>
    <x v="34"/>
    <x v="0"/>
    <s v="instagram_promo"/>
    <n v="1539.6"/>
    <n v="63323"/>
    <n v="1283"/>
    <s v="TX"/>
    <n v="2.0261200511662428E-2"/>
    <n v="1.2"/>
    <n v="2.3382696804364772E-3"/>
    <n v="637.47"/>
  </r>
  <r>
    <s v="02/04/2024"/>
    <s v="GA"/>
    <s v="CAMPLIFE"/>
    <s v="TikTok"/>
    <n v="169.99"/>
    <n v="1"/>
    <s v="Completed"/>
    <x v="34"/>
    <x v="2"/>
    <m/>
    <m/>
    <m/>
    <m/>
    <m/>
    <n v="0"/>
    <n v="0"/>
    <n v="0"/>
    <n v="169.99"/>
  </r>
  <r>
    <s v="02/04/2024"/>
    <s v="GA"/>
    <s v="VIBES24"/>
    <s v="TikTok"/>
    <n v="212.49"/>
    <n v="1"/>
    <s v="Completed"/>
    <x v="34"/>
    <x v="2"/>
    <m/>
    <m/>
    <m/>
    <m/>
    <m/>
    <n v="0"/>
    <n v="0"/>
    <n v="0"/>
    <n v="212.49"/>
  </r>
  <r>
    <s v="02/04/2024"/>
    <s v="VIP"/>
    <s v="EARLYBIRD"/>
    <s v="Instagram"/>
    <n v="299.99"/>
    <n v="1"/>
    <s v="Completed"/>
    <x v="34"/>
    <x v="0"/>
    <s v="instagram_promo"/>
    <n v="1539.6"/>
    <n v="63323"/>
    <n v="1283"/>
    <s v="TX"/>
    <n v="2.0261200511662428E-2"/>
    <n v="1.2"/>
    <n v="7.7942322681215901E-4"/>
    <n v="299.99"/>
  </r>
  <r>
    <s v="02/04/2024"/>
    <s v="GA"/>
    <m/>
    <s v="TikTok"/>
    <n v="199.99"/>
    <n v="1"/>
    <s v="Completed"/>
    <x v="34"/>
    <x v="2"/>
    <m/>
    <m/>
    <m/>
    <m/>
    <m/>
    <n v="0"/>
    <n v="0"/>
    <n v="0"/>
    <n v="199.99"/>
  </r>
  <r>
    <s v="02/04/2024"/>
    <s v="VIP"/>
    <s v="SOUNDCLUB"/>
    <s v="Spotify"/>
    <n v="359.99"/>
    <n v="1"/>
    <s v="Completed"/>
    <x v="34"/>
    <x v="3"/>
    <m/>
    <m/>
    <m/>
    <m/>
    <m/>
    <n v="0"/>
    <n v="0"/>
    <n v="0"/>
    <n v="359.99"/>
  </r>
  <r>
    <s v="02/04/2024"/>
    <s v="GA"/>
    <s v="SOUNDCLUB"/>
    <s v="Instagram"/>
    <n v="179.99"/>
    <n v="4"/>
    <s v="Completed"/>
    <x v="34"/>
    <x v="0"/>
    <s v="instagram_promo"/>
    <n v="1539.6"/>
    <n v="63323"/>
    <n v="1283"/>
    <s v="TX"/>
    <n v="2.0261200511662428E-2"/>
    <n v="1.2"/>
    <n v="3.1176929072486361E-3"/>
    <n v="719.96"/>
  </r>
  <r>
    <s v="02/04/2024"/>
    <s v="GA"/>
    <s v="EARLYBIRD"/>
    <s v="Instagram"/>
    <n v="149.99"/>
    <n v="2"/>
    <s v="Completed"/>
    <x v="34"/>
    <x v="0"/>
    <s v="instagram_promo"/>
    <n v="1539.6"/>
    <n v="63323"/>
    <n v="1283"/>
    <s v="TX"/>
    <n v="2.0261200511662428E-2"/>
    <n v="1.2"/>
    <n v="1.558846453624318E-3"/>
    <n v="299.98"/>
  </r>
  <r>
    <s v="02/04/2024"/>
    <s v="GA"/>
    <s v="VIBES24"/>
    <s v="Blog"/>
    <n v="169.99"/>
    <n v="1"/>
    <s v="Completed"/>
    <x v="34"/>
    <x v="1"/>
    <s v="blog_promo"/>
    <n v="487.8"/>
    <n v="34393"/>
    <n v="542"/>
    <s v="texas"/>
    <n v="1.5759020730962695E-2"/>
    <n v="0.9"/>
    <n v="1.8450184501845018E-3"/>
    <n v="169.99"/>
  </r>
  <r>
    <s v="02/04/2024"/>
    <s v="GA"/>
    <s v="STUDENT24"/>
    <s v="Spotify"/>
    <n v="159.99"/>
    <n v="1"/>
    <s v="Completed"/>
    <x v="34"/>
    <x v="3"/>
    <m/>
    <m/>
    <m/>
    <m/>
    <m/>
    <n v="0"/>
    <n v="0"/>
    <n v="0"/>
    <n v="159.99"/>
  </r>
  <r>
    <s v="02/04/2024"/>
    <s v="GA"/>
    <m/>
    <s v="Instagram"/>
    <n v="199.99"/>
    <n v="2"/>
    <s v="Completed"/>
    <x v="34"/>
    <x v="0"/>
    <s v="instagram_promo"/>
    <n v="1539.6"/>
    <n v="63323"/>
    <n v="1283"/>
    <s v="TX"/>
    <n v="2.0261200511662428E-2"/>
    <n v="1.2"/>
    <n v="1.558846453624318E-3"/>
    <n v="399.98"/>
  </r>
  <r>
    <s v="02/04/2024"/>
    <s v="GA"/>
    <s v="EARLYBIRD"/>
    <s v="TikTok"/>
    <n v="149.99"/>
    <n v="1"/>
    <s v="Completed"/>
    <x v="34"/>
    <x v="2"/>
    <m/>
    <m/>
    <m/>
    <m/>
    <m/>
    <n v="0"/>
    <n v="0"/>
    <n v="0"/>
    <n v="149.99"/>
  </r>
  <r>
    <s v="02/04/2024"/>
    <s v="GA"/>
    <s v="VIBES24"/>
    <s v="TikTok"/>
    <n v="169.99"/>
    <n v="1"/>
    <s v="Completed"/>
    <x v="34"/>
    <x v="2"/>
    <m/>
    <m/>
    <m/>
    <m/>
    <m/>
    <n v="0"/>
    <n v="0"/>
    <n v="0"/>
    <n v="169.99"/>
  </r>
  <r>
    <s v="02/04/2024"/>
    <s v="GA"/>
    <s v="none"/>
    <s v="Instagram"/>
    <n v="199.99"/>
    <n v="1"/>
    <s v="Completed"/>
    <x v="34"/>
    <x v="0"/>
    <s v="instagram_promo"/>
    <n v="1539.6"/>
    <n v="63323"/>
    <n v="1283"/>
    <s v="TX"/>
    <n v="2.0261200511662428E-2"/>
    <n v="1.2"/>
    <n v="7.7942322681215901E-4"/>
    <n v="199.99"/>
  </r>
  <r>
    <s v="02/04/2024"/>
    <s v="VIP"/>
    <s v="EARLYBIRD"/>
    <s v="Blog"/>
    <n v="299.99"/>
    <n v="4"/>
    <s v="Completed"/>
    <x v="34"/>
    <x v="1"/>
    <s v="blog_promo"/>
    <n v="487.8"/>
    <n v="34393"/>
    <n v="542"/>
    <s v="texas"/>
    <n v="1.5759020730962695E-2"/>
    <n v="0.9"/>
    <n v="7.3800738007380072E-3"/>
    <n v="1199.96"/>
  </r>
  <r>
    <s v="02/04/2024"/>
    <s v="GA"/>
    <s v="EARLYBIRD"/>
    <s v="TikTok"/>
    <n v="149.99"/>
    <n v="1"/>
    <s v="Completed"/>
    <x v="34"/>
    <x v="2"/>
    <m/>
    <m/>
    <m/>
    <m/>
    <m/>
    <n v="0"/>
    <n v="0"/>
    <n v="0"/>
    <n v="149.99"/>
  </r>
  <r>
    <s v="02/04/2024"/>
    <s v="GA"/>
    <s v="EARLYBIRD"/>
    <s v="Instagram"/>
    <n v="149.99"/>
    <n v="1"/>
    <s v="Completed"/>
    <x v="34"/>
    <x v="0"/>
    <s v="instagram_promo"/>
    <n v="1539.6"/>
    <n v="63323"/>
    <n v="1283"/>
    <s v="TX"/>
    <n v="2.0261200511662428E-2"/>
    <n v="1.2"/>
    <n v="7.7942322681215901E-4"/>
    <n v="149.99"/>
  </r>
  <r>
    <s v="02/04/2024"/>
    <s v="GA"/>
    <s v="EARLYBIRD"/>
    <s v="Instagram"/>
    <n v="187.49"/>
    <n v="2"/>
    <s v="Completed"/>
    <x v="34"/>
    <x v="0"/>
    <s v="instagram_promo"/>
    <n v="1539.6"/>
    <n v="63323"/>
    <n v="1283"/>
    <s v="TX"/>
    <n v="2.0261200511662428E-2"/>
    <n v="1.2"/>
    <n v="1.558846453624318E-3"/>
    <n v="374.98"/>
  </r>
  <r>
    <s v="02/04/2024"/>
    <s v="GA"/>
    <s v="STUDENT24"/>
    <s v="Instagram"/>
    <n v="199.99"/>
    <n v="1"/>
    <s v="Completed"/>
    <x v="34"/>
    <x v="0"/>
    <s v="instagram_promo"/>
    <n v="1539.6"/>
    <n v="63323"/>
    <n v="1283"/>
    <s v="TX"/>
    <n v="2.0261200511662428E-2"/>
    <n v="1.2"/>
    <n v="7.7942322681215901E-4"/>
    <n v="199.99"/>
  </r>
  <r>
    <s v="02/04/2024"/>
    <s v="GA"/>
    <s v="EARLYBIRD"/>
    <s v="Blog"/>
    <n v="149.99"/>
    <n v="1"/>
    <s v="Completed"/>
    <x v="34"/>
    <x v="1"/>
    <s v="blog_promo"/>
    <n v="487.8"/>
    <n v="34393"/>
    <n v="542"/>
    <s v="texas"/>
    <n v="1.5759020730962695E-2"/>
    <n v="0.9"/>
    <n v="1.8450184501845018E-3"/>
    <n v="149.99"/>
  </r>
  <r>
    <s v="02/04/2024"/>
    <s v="VIP"/>
    <s v="VIBES24"/>
    <s v="Instagram"/>
    <n v="339.99"/>
    <n v="3"/>
    <s v="Completed"/>
    <x v="34"/>
    <x v="0"/>
    <s v="instagram_promo"/>
    <n v="1539.6"/>
    <n v="63323"/>
    <n v="1283"/>
    <s v="TX"/>
    <n v="2.0261200511662428E-2"/>
    <n v="1.2"/>
    <n v="2.3382696804364772E-3"/>
    <n v="1019.97"/>
  </r>
  <r>
    <s v="02/04/2024"/>
    <s v="GA"/>
    <s v="VIBES24"/>
    <s v="TikTok"/>
    <n v="212.49"/>
    <n v="1"/>
    <s v="Completed"/>
    <x v="34"/>
    <x v="2"/>
    <m/>
    <m/>
    <m/>
    <m/>
    <m/>
    <n v="0"/>
    <n v="0"/>
    <n v="0"/>
    <n v="212.49"/>
  </r>
  <r>
    <s v="02/04/2024"/>
    <s v="GA"/>
    <s v="EARLYBIRD"/>
    <s v="Instagram"/>
    <n v="187.49"/>
    <n v="3"/>
    <s v="Completed"/>
    <x v="34"/>
    <x v="0"/>
    <s v="instagram_promo"/>
    <n v="1539.6"/>
    <n v="63323"/>
    <n v="1283"/>
    <s v="TX"/>
    <n v="2.0261200511662428E-2"/>
    <n v="1.2"/>
    <n v="2.3382696804364772E-3"/>
    <n v="562.47"/>
  </r>
  <r>
    <s v="02/04/2024"/>
    <m/>
    <s v="EARLYBIRD"/>
    <s v="Instagram"/>
    <n v="149.99"/>
    <n v="1"/>
    <s v="Completed"/>
    <x v="34"/>
    <x v="0"/>
    <s v="instagram_promo"/>
    <n v="1539.6"/>
    <n v="63323"/>
    <n v="1283"/>
    <s v="TX"/>
    <n v="2.0261200511662428E-2"/>
    <n v="1.2"/>
    <n v="7.7942322681215901E-4"/>
    <n v="149.99"/>
  </r>
  <r>
    <s v="02/04/2024"/>
    <s v="GA"/>
    <s v="CAMPLIFE"/>
    <s v="Instagram"/>
    <n v="169.99"/>
    <n v="1"/>
    <s v="Completed"/>
    <x v="34"/>
    <x v="0"/>
    <s v="instagram_promo"/>
    <n v="1539.6"/>
    <n v="63323"/>
    <n v="1283"/>
    <s v="TX"/>
    <n v="2.0261200511662428E-2"/>
    <n v="1.2"/>
    <n v="7.7942322681215901E-4"/>
    <n v="169.99"/>
  </r>
  <r>
    <s v="02/04/2024"/>
    <s v="GA"/>
    <s v="EARLYBIRD"/>
    <s v="Instagram"/>
    <n v="149.99"/>
    <n v="1"/>
    <s v="Completed"/>
    <x v="34"/>
    <x v="0"/>
    <s v="instagram_promo"/>
    <n v="1539.6"/>
    <n v="63323"/>
    <n v="1283"/>
    <s v="TX"/>
    <n v="2.0261200511662428E-2"/>
    <n v="1.2"/>
    <n v="7.7942322681215901E-4"/>
    <n v="149.99"/>
  </r>
  <r>
    <s v="02/04/2024"/>
    <s v="GA"/>
    <s v="VIBES24"/>
    <s v="Spotify"/>
    <n v="212.49"/>
    <n v="1"/>
    <s v="Completed"/>
    <x v="34"/>
    <x v="3"/>
    <m/>
    <m/>
    <m/>
    <m/>
    <m/>
    <n v="0"/>
    <n v="0"/>
    <n v="0"/>
    <n v="212.49"/>
  </r>
  <r>
    <s v="02/04/2024"/>
    <s v="GA"/>
    <m/>
    <s v="Instagram"/>
    <n v="199.99"/>
    <n v="1"/>
    <s v="Completed"/>
    <x v="34"/>
    <x v="0"/>
    <s v="instagram_promo"/>
    <n v="1539.6"/>
    <n v="63323"/>
    <n v="1283"/>
    <s v="TX"/>
    <n v="2.0261200511662428E-2"/>
    <n v="1.2"/>
    <n v="7.7942322681215901E-4"/>
    <n v="199.99"/>
  </r>
  <r>
    <s v="02/04/2024"/>
    <s v="GA"/>
    <s v="SOUNDCLUB"/>
    <s v="Blog"/>
    <n v="224.99"/>
    <n v="1"/>
    <s v="Completed"/>
    <x v="34"/>
    <x v="1"/>
    <s v="blog_promo"/>
    <n v="487.8"/>
    <n v="34393"/>
    <n v="542"/>
    <s v="texas"/>
    <n v="1.5759020730962695E-2"/>
    <n v="0.9"/>
    <n v="1.8450184501845018E-3"/>
    <n v="224.99"/>
  </r>
  <r>
    <s v="02/04/2024"/>
    <s v="GA"/>
    <s v="EARLYBIRD"/>
    <s v="TikTok"/>
    <n v="187.49"/>
    <n v="1"/>
    <s v="Completed"/>
    <x v="34"/>
    <x v="2"/>
    <m/>
    <m/>
    <m/>
    <m/>
    <m/>
    <n v="0"/>
    <n v="0"/>
    <n v="0"/>
    <n v="187.49"/>
  </r>
  <r>
    <s v="02/04/2024"/>
    <s v="GA"/>
    <s v="STUDENT24"/>
    <s v="Instagram"/>
    <n v="159.99"/>
    <n v="1"/>
    <s v="Completed"/>
    <x v="34"/>
    <x v="0"/>
    <s v="instagram_promo"/>
    <n v="1539.6"/>
    <n v="63323"/>
    <n v="1283"/>
    <s v="TX"/>
    <n v="2.0261200511662428E-2"/>
    <n v="1.2"/>
    <n v="7.7942322681215901E-4"/>
    <n v="159.99"/>
  </r>
  <r>
    <s v="02/04/2024"/>
    <s v="GA"/>
    <s v="EARLYBIRD"/>
    <s v="Instagram"/>
    <n v="149.99"/>
    <n v="1"/>
    <s v="Completed"/>
    <x v="34"/>
    <x v="0"/>
    <s v="instagram_promo"/>
    <n v="1539.6"/>
    <n v="63323"/>
    <n v="1283"/>
    <s v="TX"/>
    <n v="2.0261200511662428E-2"/>
    <n v="1.2"/>
    <n v="7.7942322681215901E-4"/>
    <n v="149.99"/>
  </r>
  <r>
    <s v="02/04/2024"/>
    <s v="GA"/>
    <s v="EARLYBIRD"/>
    <s v="Spotify"/>
    <n v="149.99"/>
    <n v="4"/>
    <s v="Completed"/>
    <x v="34"/>
    <x v="3"/>
    <m/>
    <m/>
    <m/>
    <m/>
    <m/>
    <n v="0"/>
    <n v="0"/>
    <n v="0"/>
    <n v="599.96"/>
  </r>
  <r>
    <s v="02/04/2024"/>
    <s v="GA"/>
    <s v="STUDENT24"/>
    <s v="Instagram"/>
    <n v="159.99"/>
    <n v="2"/>
    <s v="Completed"/>
    <x v="34"/>
    <x v="0"/>
    <s v="instagram_promo"/>
    <n v="1539.6"/>
    <n v="63323"/>
    <n v="1283"/>
    <s v="TX"/>
    <n v="2.0261200511662428E-2"/>
    <n v="1.2"/>
    <n v="1.558846453624318E-3"/>
    <n v="319.98"/>
  </r>
  <r>
    <s v="02/04/2024"/>
    <s v="VIP"/>
    <s v="EARLYBIRD"/>
    <s v="TikTok"/>
    <n v="299.99"/>
    <n v="1"/>
    <s v="Completed"/>
    <x v="34"/>
    <x v="2"/>
    <m/>
    <m/>
    <m/>
    <m/>
    <m/>
    <n v="0"/>
    <n v="0"/>
    <n v="0"/>
    <n v="299.99"/>
  </r>
  <r>
    <s v="02/04/2024"/>
    <s v="GA"/>
    <s v="STUDENT24"/>
    <s v="Spotify"/>
    <n v="159.99"/>
    <n v="2"/>
    <s v="Completed"/>
    <x v="34"/>
    <x v="3"/>
    <m/>
    <m/>
    <m/>
    <m/>
    <m/>
    <n v="0"/>
    <n v="0"/>
    <n v="0"/>
    <n v="319.98"/>
  </r>
  <r>
    <s v="02/04/2024"/>
    <s v="GA"/>
    <s v="EARLYBIRD"/>
    <s v="Spotify"/>
    <n v="149.99"/>
    <n v="1"/>
    <s v="Completed"/>
    <x v="34"/>
    <x v="3"/>
    <m/>
    <m/>
    <m/>
    <m/>
    <m/>
    <n v="0"/>
    <n v="0"/>
    <n v="0"/>
    <n v="149.99"/>
  </r>
  <r>
    <s v="02/04/2024"/>
    <s v="VIP"/>
    <s v="SOUNDCLUB"/>
    <s v="Spotify"/>
    <n v="359.99"/>
    <n v="2"/>
    <s v="Completed"/>
    <x v="34"/>
    <x v="3"/>
    <m/>
    <m/>
    <m/>
    <m/>
    <m/>
    <n v="0"/>
    <n v="0"/>
    <n v="0"/>
    <n v="719.98"/>
  </r>
  <r>
    <s v="02/04/2024"/>
    <s v="GA"/>
    <s v="EARLYBIRD"/>
    <s v="Instagram"/>
    <n v="149.99"/>
    <n v="3"/>
    <s v="Completed"/>
    <x v="34"/>
    <x v="0"/>
    <s v="instagram_promo"/>
    <n v="1539.6"/>
    <n v="63323"/>
    <n v="1283"/>
    <s v="TX"/>
    <n v="2.0261200511662428E-2"/>
    <n v="1.2"/>
    <n v="2.3382696804364772E-3"/>
    <n v="449.97"/>
  </r>
  <r>
    <s v="02/04/2024"/>
    <s v="GA"/>
    <s v="EARLYBIRD"/>
    <s v="Blog"/>
    <n v="149.99"/>
    <n v="3"/>
    <s v="Completed"/>
    <x v="34"/>
    <x v="1"/>
    <s v="blog_promo"/>
    <n v="487.8"/>
    <n v="34393"/>
    <n v="542"/>
    <s v="texas"/>
    <n v="1.5759020730962695E-2"/>
    <n v="0.9"/>
    <n v="5.5350553505535052E-3"/>
    <n v="449.97"/>
  </r>
  <r>
    <s v="02/04/2024"/>
    <s v="GA"/>
    <m/>
    <s v="Spotify"/>
    <n v="249.99"/>
    <n v="3"/>
    <s v="Completed"/>
    <x v="34"/>
    <x v="3"/>
    <m/>
    <m/>
    <m/>
    <m/>
    <m/>
    <n v="0"/>
    <n v="0"/>
    <n v="0"/>
    <n v="749.97"/>
  </r>
  <r>
    <s v="02/04/2024"/>
    <s v="GA"/>
    <s v="STUDENT24"/>
    <s v="Spotify"/>
    <n v="199.99"/>
    <n v="4"/>
    <s v="Completed"/>
    <x v="34"/>
    <x v="3"/>
    <m/>
    <m/>
    <m/>
    <m/>
    <m/>
    <n v="0"/>
    <n v="0"/>
    <n v="0"/>
    <n v="799.96"/>
  </r>
  <r>
    <s v="02/04/2024"/>
    <s v="GA"/>
    <s v="EARLYBIRD"/>
    <s v="Spotify"/>
    <n v="149.99"/>
    <n v="3"/>
    <s v="Completed"/>
    <x v="34"/>
    <x v="3"/>
    <m/>
    <m/>
    <m/>
    <m/>
    <m/>
    <n v="0"/>
    <n v="0"/>
    <n v="0"/>
    <n v="449.97"/>
  </r>
  <r>
    <s v="02/04/2024"/>
    <s v="GA"/>
    <s v="CAMPLIFE"/>
    <s v="Instagram"/>
    <n v="169.99"/>
    <n v="1"/>
    <s v="Completed"/>
    <x v="34"/>
    <x v="0"/>
    <s v="instagram_promo"/>
    <n v="1539.6"/>
    <n v="63323"/>
    <n v="1283"/>
    <s v="TX"/>
    <n v="2.0261200511662428E-2"/>
    <n v="1.2"/>
    <n v="7.7942322681215901E-4"/>
    <n v="169.99"/>
  </r>
  <r>
    <s v="02/04/2024"/>
    <s v="GA"/>
    <s v="EARLYBIRD"/>
    <s v="Spotify"/>
    <n v="149.99"/>
    <n v="2"/>
    <s v="Completed"/>
    <x v="34"/>
    <x v="3"/>
    <m/>
    <m/>
    <m/>
    <m/>
    <m/>
    <n v="0"/>
    <n v="0"/>
    <n v="0"/>
    <n v="299.98"/>
  </r>
  <r>
    <s v="02/04/2024"/>
    <m/>
    <s v="VIBES24"/>
    <s v="Spotify"/>
    <n v="169.99"/>
    <n v="1"/>
    <s v="Completed"/>
    <x v="34"/>
    <x v="3"/>
    <m/>
    <m/>
    <m/>
    <m/>
    <m/>
    <n v="0"/>
    <n v="0"/>
    <n v="0"/>
    <n v="169.99"/>
  </r>
  <r>
    <s v="02/04/2024"/>
    <s v="VIP"/>
    <s v="SOUNDCLUB"/>
    <s v="Blog"/>
    <n v="359.99"/>
    <n v="1"/>
    <s v="Completed"/>
    <x v="34"/>
    <x v="1"/>
    <s v="blog_promo"/>
    <n v="487.8"/>
    <n v="34393"/>
    <n v="542"/>
    <s v="texas"/>
    <n v="1.5759020730962695E-2"/>
    <n v="0.9"/>
    <n v="1.8450184501845018E-3"/>
    <n v="359.99"/>
  </r>
  <r>
    <s v="02/04/2024"/>
    <s v="GA"/>
    <s v="EARLYBIRD"/>
    <s v="Blog"/>
    <n v="149.99"/>
    <n v="1"/>
    <s v="Completed"/>
    <x v="34"/>
    <x v="1"/>
    <s v="blog_promo"/>
    <n v="487.8"/>
    <n v="34393"/>
    <n v="542"/>
    <s v="texas"/>
    <n v="1.5759020730962695E-2"/>
    <n v="0.9"/>
    <n v="1.8450184501845018E-3"/>
    <n v="149.99"/>
  </r>
  <r>
    <s v="02/04/2024"/>
    <s v="GA"/>
    <s v="VIBES24"/>
    <s v="Spotify"/>
    <n v="169.99"/>
    <n v="2"/>
    <s v="Completed"/>
    <x v="34"/>
    <x v="3"/>
    <m/>
    <m/>
    <m/>
    <m/>
    <m/>
    <n v="0"/>
    <n v="0"/>
    <n v="0"/>
    <n v="339.98"/>
  </r>
  <r>
    <s v="02/04/2024"/>
    <s v="GA"/>
    <s v="EARLYBIRD"/>
    <s v="Spotify"/>
    <n v="149.99"/>
    <n v="1"/>
    <s v="Completed"/>
    <x v="34"/>
    <x v="3"/>
    <m/>
    <m/>
    <m/>
    <m/>
    <m/>
    <n v="0"/>
    <n v="0"/>
    <n v="0"/>
    <n v="149.99"/>
  </r>
  <r>
    <s v="02/04/2024"/>
    <s v="GA"/>
    <s v="EARLYBIRD"/>
    <s v="Blog"/>
    <n v="149.99"/>
    <n v="1"/>
    <s v="Completed"/>
    <x v="34"/>
    <x v="1"/>
    <s v="blog_promo"/>
    <n v="487.8"/>
    <n v="34393"/>
    <n v="542"/>
    <s v="texas"/>
    <n v="1.5759020730962695E-2"/>
    <n v="0.9"/>
    <n v="1.8450184501845018E-3"/>
    <n v="149.99"/>
  </r>
  <r>
    <s v="02/04/2024"/>
    <s v="GA"/>
    <s v="VIBES24"/>
    <s v="TikTok"/>
    <n v="212.49"/>
    <n v="1"/>
    <s v="Completed"/>
    <x v="34"/>
    <x v="2"/>
    <m/>
    <m/>
    <m/>
    <m/>
    <m/>
    <n v="0"/>
    <n v="0"/>
    <n v="0"/>
    <n v="212.49"/>
  </r>
  <r>
    <s v="02/04/2024"/>
    <s v="GA"/>
    <s v="EARLYBIRD"/>
    <s v="Spotify"/>
    <n v="149.99"/>
    <n v="1"/>
    <s v="Completed"/>
    <x v="34"/>
    <x v="3"/>
    <m/>
    <m/>
    <m/>
    <m/>
    <m/>
    <n v="0"/>
    <n v="0"/>
    <n v="0"/>
    <n v="149.99"/>
  </r>
  <r>
    <s v="02/04/2024"/>
    <s v="GA"/>
    <s v="EARLYBIRD"/>
    <s v="Blog"/>
    <n v="187.49"/>
    <n v="4"/>
    <s v="Completed"/>
    <x v="34"/>
    <x v="1"/>
    <s v="blog_promo"/>
    <n v="487.8"/>
    <n v="34393"/>
    <n v="542"/>
    <s v="texas"/>
    <n v="1.5759020730962695E-2"/>
    <n v="0.9"/>
    <n v="7.3800738007380072E-3"/>
    <n v="749.96"/>
  </r>
  <r>
    <s v="02/04/2024"/>
    <s v="GA"/>
    <s v="VIBES24"/>
    <s v="Spotify"/>
    <n v="212.49"/>
    <n v="1"/>
    <s v="Completed"/>
    <x v="34"/>
    <x v="3"/>
    <m/>
    <m/>
    <m/>
    <m/>
    <m/>
    <n v="0"/>
    <n v="0"/>
    <n v="0"/>
    <n v="212.49"/>
  </r>
  <r>
    <s v="02/04/2024"/>
    <s v="GA"/>
    <s v="SOUNDCLUB"/>
    <s v="Instagram"/>
    <n v="224.99"/>
    <n v="2"/>
    <s v="Completed"/>
    <x v="34"/>
    <x v="0"/>
    <s v="instagram_promo"/>
    <n v="1539.6"/>
    <n v="63323"/>
    <n v="1283"/>
    <s v="TX"/>
    <n v="2.0261200511662428E-2"/>
    <n v="1.2"/>
    <n v="1.558846453624318E-3"/>
    <n v="449.98"/>
  </r>
  <r>
    <s v="02/04/2024"/>
    <m/>
    <s v="STUDENT24"/>
    <s v="Instagram"/>
    <n v="159.99"/>
    <n v="1"/>
    <s v="Completed"/>
    <x v="34"/>
    <x v="0"/>
    <s v="instagram_promo"/>
    <n v="1539.6"/>
    <n v="63323"/>
    <n v="1283"/>
    <s v="TX"/>
    <n v="2.0261200511662428E-2"/>
    <n v="1.2"/>
    <n v="7.7942322681215901E-4"/>
    <n v="159.99"/>
  </r>
  <r>
    <s v="02/04/2024"/>
    <s v="GA"/>
    <s v="STUDENT24"/>
    <s v="Instagram"/>
    <n v="159.99"/>
    <n v="2"/>
    <s v="Completed"/>
    <x v="34"/>
    <x v="0"/>
    <s v="instagram_promo"/>
    <n v="1539.6"/>
    <n v="63323"/>
    <n v="1283"/>
    <s v="TX"/>
    <n v="2.0261200511662428E-2"/>
    <n v="1.2"/>
    <n v="1.558846453624318E-3"/>
    <n v="319.98"/>
  </r>
  <r>
    <s v="02/04/2024"/>
    <m/>
    <s v="CAMPLIFE"/>
    <s v="Instagram"/>
    <n v="169.99"/>
    <n v="1"/>
    <s v="Completed"/>
    <x v="34"/>
    <x v="0"/>
    <s v="instagram_promo"/>
    <n v="1539.6"/>
    <n v="63323"/>
    <n v="1283"/>
    <s v="TX"/>
    <n v="2.0261200511662428E-2"/>
    <n v="1.2"/>
    <n v="7.7942322681215901E-4"/>
    <n v="169.99"/>
  </r>
  <r>
    <s v="02/04/2024"/>
    <s v="GA"/>
    <s v="none"/>
    <s v="Spotify"/>
    <n v="199.99"/>
    <n v="1"/>
    <s v="Completed"/>
    <x v="34"/>
    <x v="3"/>
    <m/>
    <m/>
    <m/>
    <m/>
    <m/>
    <n v="0"/>
    <n v="0"/>
    <n v="0"/>
    <n v="199.99"/>
  </r>
  <r>
    <s v="02/04/2024"/>
    <s v="GA"/>
    <s v="VIBES24"/>
    <s v="Instagram"/>
    <n v="212.49"/>
    <n v="4"/>
    <s v="Completed"/>
    <x v="34"/>
    <x v="0"/>
    <s v="instagram_promo"/>
    <n v="1539.6"/>
    <n v="63323"/>
    <n v="1283"/>
    <s v="TX"/>
    <n v="2.0261200511662428E-2"/>
    <n v="1.2"/>
    <n v="3.1176929072486361E-3"/>
    <n v="849.96"/>
  </r>
  <r>
    <s v="02/04/2024"/>
    <s v="GA"/>
    <s v="VIBES24"/>
    <s v="TikTok"/>
    <n v="169.99"/>
    <n v="2"/>
    <s v="Completed"/>
    <x v="34"/>
    <x v="2"/>
    <m/>
    <m/>
    <m/>
    <m/>
    <m/>
    <n v="0"/>
    <n v="0"/>
    <n v="0"/>
    <n v="339.98"/>
  </r>
  <r>
    <s v="02/04/2024"/>
    <s v="GA"/>
    <s v="VIBES24"/>
    <s v="Spotify"/>
    <n v="212.49"/>
    <n v="1"/>
    <s v="Completed"/>
    <x v="34"/>
    <x v="3"/>
    <m/>
    <m/>
    <m/>
    <m/>
    <m/>
    <n v="0"/>
    <n v="0"/>
    <n v="0"/>
    <n v="212.49"/>
  </r>
  <r>
    <s v="02/04/2024"/>
    <s v="GA"/>
    <s v="EARLYBIRD"/>
    <s v="TikTok"/>
    <n v="187.49"/>
    <n v="2"/>
    <s v="Completed"/>
    <x v="34"/>
    <x v="2"/>
    <m/>
    <m/>
    <m/>
    <m/>
    <m/>
    <n v="0"/>
    <n v="0"/>
    <n v="0"/>
    <n v="374.98"/>
  </r>
  <r>
    <s v="02/04/2024"/>
    <s v="GA"/>
    <s v="STUDENT24"/>
    <s v="Spotify"/>
    <n v="199.99"/>
    <n v="1"/>
    <s v="Completed"/>
    <x v="34"/>
    <x v="3"/>
    <m/>
    <m/>
    <m/>
    <m/>
    <m/>
    <n v="0"/>
    <n v="0"/>
    <n v="0"/>
    <n v="199.99"/>
  </r>
  <r>
    <s v="02/04/2024"/>
    <s v="GA"/>
    <s v="CAMPLIFE"/>
    <s v="Instagram"/>
    <n v="169.99"/>
    <n v="2"/>
    <s v="Completed"/>
    <x v="34"/>
    <x v="0"/>
    <s v="instagram_promo"/>
    <n v="1539.6"/>
    <n v="63323"/>
    <n v="1283"/>
    <s v="TX"/>
    <n v="2.0261200511662428E-2"/>
    <n v="1.2"/>
    <n v="1.558846453624318E-3"/>
    <n v="339.98"/>
  </r>
  <r>
    <s v="02/04/2024"/>
    <s v="VIP"/>
    <s v="EARLYBIRD"/>
    <s v="Blog"/>
    <n v="299.99"/>
    <n v="1"/>
    <s v="Completed"/>
    <x v="34"/>
    <x v="1"/>
    <s v="blog_promo"/>
    <n v="487.8"/>
    <n v="34393"/>
    <n v="542"/>
    <s v="texas"/>
    <n v="1.5759020730962695E-2"/>
    <n v="0.9"/>
    <n v="1.8450184501845018E-3"/>
    <n v="299.99"/>
  </r>
  <r>
    <s v="02/04/2024"/>
    <s v="GA"/>
    <s v="CAMPLIFE"/>
    <s v="Spotify"/>
    <n v="169.99"/>
    <n v="2"/>
    <s v="Completed"/>
    <x v="34"/>
    <x v="3"/>
    <m/>
    <m/>
    <m/>
    <m/>
    <m/>
    <n v="0"/>
    <n v="0"/>
    <n v="0"/>
    <n v="339.98"/>
  </r>
  <r>
    <s v="02/04/2024"/>
    <s v="GA"/>
    <s v="VIBES24"/>
    <s v="TikTok"/>
    <n v="212.49"/>
    <n v="1"/>
    <s v="Completed"/>
    <x v="34"/>
    <x v="2"/>
    <m/>
    <m/>
    <m/>
    <m/>
    <m/>
    <n v="0"/>
    <n v="0"/>
    <n v="0"/>
    <n v="212.49"/>
  </r>
  <r>
    <s v="02/04/2024"/>
    <s v="GA"/>
    <s v="SOUNDCLUB"/>
    <s v="Instagram"/>
    <n v="179.99"/>
    <n v="1"/>
    <s v="Completed"/>
    <x v="34"/>
    <x v="0"/>
    <s v="instagram_promo"/>
    <n v="1539.6"/>
    <n v="63323"/>
    <n v="1283"/>
    <s v="TX"/>
    <n v="2.0261200511662428E-2"/>
    <n v="1.2"/>
    <n v="7.7942322681215901E-4"/>
    <n v="179.99"/>
  </r>
  <r>
    <s v="02/04/2024"/>
    <s v="GA"/>
    <s v="VIBES24"/>
    <s v="Instagram"/>
    <n v="169.99"/>
    <n v="1"/>
    <s v="Completed"/>
    <x v="34"/>
    <x v="0"/>
    <s v="instagram_promo"/>
    <n v="1539.6"/>
    <n v="63323"/>
    <n v="1283"/>
    <s v="TX"/>
    <n v="2.0261200511662428E-2"/>
    <n v="1.2"/>
    <n v="7.7942322681215901E-4"/>
    <n v="169.99"/>
  </r>
  <r>
    <s v="02/04/2024"/>
    <s v="VIP"/>
    <s v="EARLYBIRD"/>
    <s v="TikTok"/>
    <n v="299.99"/>
    <n v="1"/>
    <s v="Completed"/>
    <x v="34"/>
    <x v="2"/>
    <m/>
    <m/>
    <m/>
    <m/>
    <m/>
    <n v="0"/>
    <n v="0"/>
    <n v="0"/>
    <n v="299.99"/>
  </r>
  <r>
    <s v="02/04/2024"/>
    <s v="GA"/>
    <s v="VIBES24"/>
    <s v="Instagram"/>
    <n v="212.49"/>
    <n v="2"/>
    <s v="Completed"/>
    <x v="34"/>
    <x v="0"/>
    <s v="instagram_promo"/>
    <n v="1539.6"/>
    <n v="63323"/>
    <n v="1283"/>
    <s v="TX"/>
    <n v="2.0261200511662428E-2"/>
    <n v="1.2"/>
    <n v="1.558846453624318E-3"/>
    <n v="424.98"/>
  </r>
  <r>
    <s v="02/04/2024"/>
    <s v="GA"/>
    <s v="EARLYBIRD"/>
    <s v="Blog"/>
    <n v="149.99"/>
    <n v="1"/>
    <s v="Completed"/>
    <x v="34"/>
    <x v="1"/>
    <s v="blog_promo"/>
    <n v="487.8"/>
    <n v="34393"/>
    <n v="542"/>
    <s v="texas"/>
    <n v="1.5759020730962695E-2"/>
    <n v="0.9"/>
    <n v="1.8450184501845018E-3"/>
    <n v="149.99"/>
  </r>
  <r>
    <s v="02/04/2024"/>
    <m/>
    <s v="CAMPLIFE"/>
    <s v="Instagram"/>
    <n v="169.99"/>
    <n v="2"/>
    <s v="Completed"/>
    <x v="34"/>
    <x v="0"/>
    <s v="instagram_promo"/>
    <n v="1539.6"/>
    <n v="63323"/>
    <n v="1283"/>
    <s v="TX"/>
    <n v="2.0261200511662428E-2"/>
    <n v="1.2"/>
    <n v="1.558846453624318E-3"/>
    <n v="339.98"/>
  </r>
  <r>
    <s v="02/04/2024"/>
    <s v="GA"/>
    <s v="CAMPLIFE"/>
    <s v="Blog"/>
    <n v="169.99"/>
    <n v="1"/>
    <s v="Completed"/>
    <x v="34"/>
    <x v="1"/>
    <s v="blog_promo"/>
    <n v="487.8"/>
    <n v="34393"/>
    <n v="542"/>
    <s v="texas"/>
    <n v="1.5759020730962695E-2"/>
    <n v="0.9"/>
    <n v="1.8450184501845018E-3"/>
    <n v="169.99"/>
  </r>
  <r>
    <s v="02/04/2024"/>
    <s v="GA"/>
    <s v="VIBES24"/>
    <s v="Instagram"/>
    <n v="169.99"/>
    <n v="1"/>
    <s v="Completed"/>
    <x v="34"/>
    <x v="0"/>
    <s v="instagram_promo"/>
    <n v="1539.6"/>
    <n v="63323"/>
    <n v="1283"/>
    <s v="TX"/>
    <n v="2.0261200511662428E-2"/>
    <n v="1.2"/>
    <n v="7.7942322681215901E-4"/>
    <n v="169.99"/>
  </r>
  <r>
    <s v="02/04/2024"/>
    <s v="GA"/>
    <s v="STUDENT24"/>
    <s v="Blog"/>
    <n v="199.99"/>
    <n v="1"/>
    <s v="Completed"/>
    <x v="34"/>
    <x v="1"/>
    <s v="blog_promo"/>
    <n v="487.8"/>
    <n v="34393"/>
    <n v="542"/>
    <s v="texas"/>
    <n v="1.5759020730962695E-2"/>
    <n v="0.9"/>
    <n v="1.8450184501845018E-3"/>
    <n v="199.99"/>
  </r>
  <r>
    <s v="02/04/2024"/>
    <s v="GA"/>
    <s v="SOUNDCLUB"/>
    <s v="Instagram"/>
    <n v="224.99"/>
    <n v="2"/>
    <s v="Completed"/>
    <x v="34"/>
    <x v="0"/>
    <s v="instagram_promo"/>
    <n v="1539.6"/>
    <n v="63323"/>
    <n v="1283"/>
    <s v="TX"/>
    <n v="2.0261200511662428E-2"/>
    <n v="1.2"/>
    <n v="1.558846453624318E-3"/>
    <n v="449.98"/>
  </r>
  <r>
    <s v="02/04/2024"/>
    <s v="GA"/>
    <s v="VIBES24"/>
    <s v="Instagram"/>
    <n v="212.49"/>
    <n v="1"/>
    <s v="Completed"/>
    <x v="34"/>
    <x v="0"/>
    <s v="instagram_promo"/>
    <n v="1539.6"/>
    <n v="63323"/>
    <n v="1283"/>
    <s v="TX"/>
    <n v="2.0261200511662428E-2"/>
    <n v="1.2"/>
    <n v="7.7942322681215901E-4"/>
    <n v="212.49"/>
  </r>
  <r>
    <s v="02/04/2024"/>
    <s v="GA"/>
    <s v="VIBES24"/>
    <s v="Spotify"/>
    <n v="169.99"/>
    <n v="2"/>
    <s v="Completed"/>
    <x v="34"/>
    <x v="3"/>
    <m/>
    <m/>
    <m/>
    <m/>
    <m/>
    <n v="0"/>
    <n v="0"/>
    <n v="0"/>
    <n v="339.98"/>
  </r>
  <r>
    <s v="02/04/2024"/>
    <s v="VIP"/>
    <s v="EARLYBIRD"/>
    <s v="TikTok"/>
    <n v="299.99"/>
    <n v="2"/>
    <s v="Completed"/>
    <x v="34"/>
    <x v="2"/>
    <m/>
    <m/>
    <m/>
    <m/>
    <m/>
    <n v="0"/>
    <n v="0"/>
    <n v="0"/>
    <n v="599.98"/>
  </r>
  <r>
    <s v="02/04/2024"/>
    <s v="GA"/>
    <s v="STUDENT24"/>
    <s v="TikTok"/>
    <n v="159.99"/>
    <n v="2"/>
    <s v="Completed"/>
    <x v="34"/>
    <x v="2"/>
    <m/>
    <m/>
    <m/>
    <m/>
    <m/>
    <n v="0"/>
    <n v="0"/>
    <n v="0"/>
    <n v="319.98"/>
  </r>
  <r>
    <s v="02/04/2024"/>
    <s v="GA"/>
    <m/>
    <s v="TikTok"/>
    <n v="199.99"/>
    <n v="1"/>
    <s v="Completed"/>
    <x v="34"/>
    <x v="2"/>
    <m/>
    <m/>
    <m/>
    <m/>
    <m/>
    <n v="0"/>
    <n v="0"/>
    <n v="0"/>
    <n v="199.99"/>
  </r>
  <r>
    <s v="02/04/2024"/>
    <s v="GA"/>
    <s v="SOUNDCLUB"/>
    <s v="Instagram"/>
    <n v="179.99"/>
    <n v="1"/>
    <s v="Completed"/>
    <x v="34"/>
    <x v="0"/>
    <s v="instagram_promo"/>
    <n v="1539.6"/>
    <n v="63323"/>
    <n v="1283"/>
    <s v="TX"/>
    <n v="2.0261200511662428E-2"/>
    <n v="1.2"/>
    <n v="7.7942322681215901E-4"/>
    <n v="179.99"/>
  </r>
  <r>
    <s v="02/04/2024"/>
    <s v="GA"/>
    <m/>
    <s v="TikTok"/>
    <n v="199.99"/>
    <n v="2"/>
    <s v="Completed"/>
    <x v="34"/>
    <x v="2"/>
    <m/>
    <m/>
    <m/>
    <m/>
    <m/>
    <n v="0"/>
    <n v="0"/>
    <n v="0"/>
    <n v="399.98"/>
  </r>
  <r>
    <s v="02/04/2024"/>
    <s v="GA"/>
    <s v="VIBES24"/>
    <s v="Spotify"/>
    <n v="169.99"/>
    <n v="1"/>
    <s v="Completed"/>
    <x v="34"/>
    <x v="3"/>
    <m/>
    <m/>
    <m/>
    <m/>
    <m/>
    <n v="0"/>
    <n v="0"/>
    <n v="0"/>
    <n v="169.99"/>
  </r>
  <r>
    <s v="02/04/2024"/>
    <s v="GA"/>
    <s v="EARLYBIRD"/>
    <s v="Instagram"/>
    <n v="187.49"/>
    <n v="2"/>
    <s v="Completed"/>
    <x v="34"/>
    <x v="0"/>
    <s v="instagram_promo"/>
    <n v="1539.6"/>
    <n v="63323"/>
    <n v="1283"/>
    <s v="TX"/>
    <n v="2.0261200511662428E-2"/>
    <n v="1.2"/>
    <n v="1.558846453624318E-3"/>
    <n v="374.98"/>
  </r>
  <r>
    <s v="02/04/2024"/>
    <s v="GA"/>
    <s v="EARLYBIRD"/>
    <s v="Blog"/>
    <n v="149.99"/>
    <n v="1"/>
    <s v="Completed"/>
    <x v="34"/>
    <x v="1"/>
    <s v="blog_promo"/>
    <n v="487.8"/>
    <n v="34393"/>
    <n v="542"/>
    <s v="texas"/>
    <n v="1.5759020730962695E-2"/>
    <n v="0.9"/>
    <n v="1.8450184501845018E-3"/>
    <n v="149.99"/>
  </r>
  <r>
    <s v="02/04/2024"/>
    <s v="GA"/>
    <s v="SOUNDCLUB"/>
    <s v="TikTok"/>
    <n v="179.99"/>
    <n v="1"/>
    <s v="Completed"/>
    <x v="34"/>
    <x v="2"/>
    <m/>
    <m/>
    <m/>
    <m/>
    <m/>
    <n v="0"/>
    <n v="0"/>
    <n v="0"/>
    <n v="179.99"/>
  </r>
  <r>
    <s v="02/04/2024"/>
    <s v="GA"/>
    <s v="EARLYBIRD"/>
    <s v="Instagram"/>
    <n v="187.49"/>
    <n v="1"/>
    <s v="Completed"/>
    <x v="34"/>
    <x v="0"/>
    <s v="instagram_promo"/>
    <n v="1539.6"/>
    <n v="63323"/>
    <n v="1283"/>
    <s v="TX"/>
    <n v="2.0261200511662428E-2"/>
    <n v="1.2"/>
    <n v="7.7942322681215901E-4"/>
    <n v="187.49"/>
  </r>
  <r>
    <s v="02/04/2024"/>
    <s v="GA"/>
    <s v="CAMPLIFE"/>
    <s v="Blog"/>
    <n v="169.99"/>
    <n v="1"/>
    <s v="Completed"/>
    <x v="34"/>
    <x v="1"/>
    <s v="blog_promo"/>
    <n v="487.8"/>
    <n v="34393"/>
    <n v="542"/>
    <s v="texas"/>
    <n v="1.5759020730962695E-2"/>
    <n v="0.9"/>
    <n v="1.8450184501845018E-3"/>
    <n v="169.99"/>
  </r>
  <r>
    <s v="02/04/2024"/>
    <s v="GA"/>
    <s v="VIBES24"/>
    <s v="TikTok"/>
    <n v="212.49"/>
    <n v="1"/>
    <s v="Completed"/>
    <x v="34"/>
    <x v="2"/>
    <m/>
    <m/>
    <m/>
    <m/>
    <m/>
    <n v="0"/>
    <n v="0"/>
    <n v="0"/>
    <n v="212.49"/>
  </r>
  <r>
    <s v="02/04/2024"/>
    <s v="GA"/>
    <s v="VIBES24"/>
    <s v="Blog"/>
    <n v="169.99"/>
    <n v="4"/>
    <s v="Completed"/>
    <x v="34"/>
    <x v="1"/>
    <s v="blog_promo"/>
    <n v="487.8"/>
    <n v="34393"/>
    <n v="542"/>
    <s v="texas"/>
    <n v="1.5759020730962695E-2"/>
    <n v="0.9"/>
    <n v="7.3800738007380072E-3"/>
    <n v="679.96"/>
  </r>
  <r>
    <s v="02/04/2024"/>
    <s v="GA"/>
    <s v="SOUNDCLUB"/>
    <s v="Instagram"/>
    <n v="179.99"/>
    <n v="1"/>
    <s v="Completed"/>
    <x v="34"/>
    <x v="0"/>
    <s v="instagram_promo"/>
    <n v="1539.6"/>
    <n v="63323"/>
    <n v="1283"/>
    <s v="TX"/>
    <n v="2.0261200511662428E-2"/>
    <n v="1.2"/>
    <n v="7.7942322681215901E-4"/>
    <n v="179.99"/>
  </r>
  <r>
    <s v="02/04/2024"/>
    <s v="GA"/>
    <s v="SOUNDCLUB"/>
    <s v="TikTok"/>
    <n v="179.99"/>
    <n v="1"/>
    <s v="Completed"/>
    <x v="34"/>
    <x v="2"/>
    <m/>
    <m/>
    <m/>
    <m/>
    <m/>
    <n v="0"/>
    <n v="0"/>
    <n v="0"/>
    <n v="179.99"/>
  </r>
  <r>
    <s v="02/04/2024"/>
    <s v="GA"/>
    <s v="VIBES24"/>
    <s v="TikTok"/>
    <n v="169.99"/>
    <n v="1"/>
    <s v="Completed"/>
    <x v="34"/>
    <x v="2"/>
    <m/>
    <m/>
    <m/>
    <m/>
    <m/>
    <n v="0"/>
    <n v="0"/>
    <n v="0"/>
    <n v="169.99"/>
  </r>
  <r>
    <s v="02/04/2024"/>
    <s v="GA"/>
    <s v="SOUNDCLUB"/>
    <s v="Spotify"/>
    <n v="179.99"/>
    <n v="1"/>
    <s v="Completed"/>
    <x v="34"/>
    <x v="3"/>
    <m/>
    <m/>
    <m/>
    <m/>
    <m/>
    <n v="0"/>
    <n v="0"/>
    <n v="0"/>
    <n v="179.99"/>
  </r>
  <r>
    <s v="02/04/2024"/>
    <s v="VIP"/>
    <s v="CAMPLIFE"/>
    <s v="TikTok"/>
    <n v="339.99"/>
    <n v="1"/>
    <s v="Completed"/>
    <x v="34"/>
    <x v="2"/>
    <m/>
    <m/>
    <m/>
    <m/>
    <m/>
    <n v="0"/>
    <n v="0"/>
    <n v="0"/>
    <n v="339.99"/>
  </r>
  <r>
    <s v="02/04/2024"/>
    <s v="VIP"/>
    <s v="CAMPLIFE"/>
    <s v="Blog"/>
    <n v="339.99"/>
    <n v="1"/>
    <s v="Completed"/>
    <x v="34"/>
    <x v="1"/>
    <s v="blog_promo"/>
    <n v="487.8"/>
    <n v="34393"/>
    <n v="542"/>
    <s v="texas"/>
    <n v="1.5759020730962695E-2"/>
    <n v="0.9"/>
    <n v="1.8450184501845018E-3"/>
    <n v="339.99"/>
  </r>
  <r>
    <s v="02/04/2024"/>
    <m/>
    <s v="EARLYBIRD"/>
    <s v="Blog"/>
    <n v="149.99"/>
    <n v="1"/>
    <s v="Completed"/>
    <x v="34"/>
    <x v="1"/>
    <s v="blog_promo"/>
    <n v="487.8"/>
    <n v="34393"/>
    <n v="542"/>
    <s v="texas"/>
    <n v="1.5759020730962695E-2"/>
    <n v="0.9"/>
    <n v="1.8450184501845018E-3"/>
    <n v="149.99"/>
  </r>
  <r>
    <s v="02/04/2024"/>
    <s v="GA"/>
    <s v="VIBES24"/>
    <s v="Blog"/>
    <n v="212.49"/>
    <n v="1"/>
    <s v="Completed"/>
    <x v="34"/>
    <x v="1"/>
    <s v="blog_promo"/>
    <n v="487.8"/>
    <n v="34393"/>
    <n v="542"/>
    <s v="texas"/>
    <n v="1.5759020730962695E-2"/>
    <n v="0.9"/>
    <n v="1.8450184501845018E-3"/>
    <n v="212.49"/>
  </r>
  <r>
    <s v="02/04/2024"/>
    <s v="GA"/>
    <s v="EARLYBIRD"/>
    <s v="Blog"/>
    <n v="149.99"/>
    <n v="1"/>
    <s v="Completed"/>
    <x v="34"/>
    <x v="1"/>
    <s v="blog_promo"/>
    <n v="487.8"/>
    <n v="34393"/>
    <n v="542"/>
    <s v="texas"/>
    <n v="1.5759020730962695E-2"/>
    <n v="0.9"/>
    <n v="1.8450184501845018E-3"/>
    <n v="149.99"/>
  </r>
  <r>
    <s v="02/04/2024"/>
    <s v="GA"/>
    <s v="SOUNDCLUB"/>
    <s v="Spotify"/>
    <n v="179.99"/>
    <n v="1"/>
    <s v="Completed"/>
    <x v="34"/>
    <x v="3"/>
    <m/>
    <m/>
    <m/>
    <m/>
    <m/>
    <n v="0"/>
    <n v="0"/>
    <n v="0"/>
    <n v="179.99"/>
  </r>
  <r>
    <s v="02/04/2024"/>
    <s v="GA"/>
    <s v="EARLYBIRD"/>
    <s v="Instagram"/>
    <n v="149.99"/>
    <n v="4"/>
    <s v="Completed"/>
    <x v="34"/>
    <x v="0"/>
    <s v="instagram_promo"/>
    <n v="1539.6"/>
    <n v="63323"/>
    <n v="1283"/>
    <s v="TX"/>
    <n v="2.0261200511662428E-2"/>
    <n v="1.2"/>
    <n v="3.1176929072486361E-3"/>
    <n v="599.96"/>
  </r>
  <r>
    <s v="02/04/2024"/>
    <s v="GA"/>
    <s v="SOUNDCLUB"/>
    <s v="Instagram"/>
    <n v="224.99"/>
    <n v="1"/>
    <s v="Completed"/>
    <x v="34"/>
    <x v="0"/>
    <s v="instagram_promo"/>
    <n v="1539.6"/>
    <n v="63323"/>
    <n v="1283"/>
    <s v="TX"/>
    <n v="2.0261200511662428E-2"/>
    <n v="1.2"/>
    <n v="7.7942322681215901E-4"/>
    <n v="224.99"/>
  </r>
  <r>
    <s v="02/04/2024"/>
    <s v="VIP"/>
    <s v="EARLYBIRD"/>
    <s v="Spotify"/>
    <n v="299.99"/>
    <n v="1"/>
    <s v="Completed"/>
    <x v="34"/>
    <x v="3"/>
    <m/>
    <m/>
    <m/>
    <m/>
    <m/>
    <n v="0"/>
    <n v="0"/>
    <n v="0"/>
    <n v="299.99"/>
  </r>
  <r>
    <s v="02/04/2024"/>
    <s v="GA"/>
    <s v="EARLYBIRD"/>
    <s v="TikTok"/>
    <n v="187.49"/>
    <n v="4"/>
    <s v="Completed"/>
    <x v="34"/>
    <x v="2"/>
    <m/>
    <m/>
    <m/>
    <m/>
    <m/>
    <n v="0"/>
    <n v="0"/>
    <n v="0"/>
    <n v="749.96"/>
  </r>
  <r>
    <s v="02/04/2024"/>
    <s v="GA"/>
    <s v="STUDENT24"/>
    <s v="Blog"/>
    <n v="199.99"/>
    <n v="1"/>
    <s v="Completed"/>
    <x v="34"/>
    <x v="1"/>
    <s v="blog_promo"/>
    <n v="487.8"/>
    <n v="34393"/>
    <n v="542"/>
    <s v="texas"/>
    <n v="1.5759020730962695E-2"/>
    <n v="0.9"/>
    <n v="1.8450184501845018E-3"/>
    <n v="199.99"/>
  </r>
  <r>
    <s v="02/04/2024"/>
    <s v="GA"/>
    <s v="VIBES24"/>
    <s v="Instagram"/>
    <n v="212.49"/>
    <n v="1"/>
    <s v="Completed"/>
    <x v="34"/>
    <x v="0"/>
    <s v="instagram_promo"/>
    <n v="1539.6"/>
    <n v="63323"/>
    <n v="1283"/>
    <s v="TX"/>
    <n v="2.0261200511662428E-2"/>
    <n v="1.2"/>
    <n v="7.7942322681215901E-4"/>
    <n v="212.49"/>
  </r>
  <r>
    <s v="02/04/2024"/>
    <s v="GA"/>
    <s v="CAMPLIFE"/>
    <s v="Instagram"/>
    <n v="169.99"/>
    <n v="1"/>
    <s v="Completed"/>
    <x v="34"/>
    <x v="0"/>
    <s v="instagram_promo"/>
    <n v="1539.6"/>
    <n v="63323"/>
    <n v="1283"/>
    <s v="TX"/>
    <n v="2.0261200511662428E-2"/>
    <n v="1.2"/>
    <n v="7.7942322681215901E-4"/>
    <n v="169.99"/>
  </r>
  <r>
    <s v="02/04/2024"/>
    <s v="GA"/>
    <s v="none"/>
    <s v="Blog"/>
    <n v="199.99"/>
    <n v="2"/>
    <s v="Completed"/>
    <x v="34"/>
    <x v="1"/>
    <s v="blog_promo"/>
    <n v="487.8"/>
    <n v="34393"/>
    <n v="542"/>
    <s v="texas"/>
    <n v="1.5759020730962695E-2"/>
    <n v="0.9"/>
    <n v="3.6900369003690036E-3"/>
    <n v="399.98"/>
  </r>
  <r>
    <s v="02/04/2024"/>
    <s v="VIP"/>
    <s v="STUDENT24"/>
    <s v="TikTok"/>
    <n v="319.99"/>
    <n v="1"/>
    <s v="Completed"/>
    <x v="34"/>
    <x v="2"/>
    <m/>
    <m/>
    <m/>
    <m/>
    <m/>
    <n v="0"/>
    <n v="0"/>
    <n v="0"/>
    <n v="319.99"/>
  </r>
  <r>
    <s v="02/04/2024"/>
    <s v="GA"/>
    <s v="EARLYBIRD"/>
    <s v="Instagram"/>
    <n v="149.99"/>
    <n v="1"/>
    <s v="Completed"/>
    <x v="34"/>
    <x v="0"/>
    <s v="instagram_promo"/>
    <n v="1539.6"/>
    <n v="63323"/>
    <n v="1283"/>
    <s v="TX"/>
    <n v="2.0261200511662428E-2"/>
    <n v="1.2"/>
    <n v="7.7942322681215901E-4"/>
    <n v="149.99"/>
  </r>
  <r>
    <s v="02/04/2024"/>
    <s v="GA"/>
    <m/>
    <s v="Instagram"/>
    <n v="199.99"/>
    <n v="2"/>
    <s v="Completed"/>
    <x v="34"/>
    <x v="0"/>
    <s v="instagram_promo"/>
    <n v="1539.6"/>
    <n v="63323"/>
    <n v="1283"/>
    <s v="TX"/>
    <n v="2.0261200511662428E-2"/>
    <n v="1.2"/>
    <n v="1.558846453624318E-3"/>
    <n v="399.98"/>
  </r>
  <r>
    <s v="02/04/2024"/>
    <s v="GA"/>
    <s v="EARLYBIRD"/>
    <s v="Blog"/>
    <n v="149.99"/>
    <n v="3"/>
    <s v="Completed"/>
    <x v="34"/>
    <x v="1"/>
    <s v="blog_promo"/>
    <n v="487.8"/>
    <n v="34393"/>
    <n v="542"/>
    <s v="texas"/>
    <n v="1.5759020730962695E-2"/>
    <n v="0.9"/>
    <n v="5.5350553505535052E-3"/>
    <n v="449.97"/>
  </r>
  <r>
    <s v="02/04/2024"/>
    <s v="GA"/>
    <s v="EARLYBIRD"/>
    <s v="TikTok"/>
    <n v="187.49"/>
    <n v="3"/>
    <s v="Completed"/>
    <x v="34"/>
    <x v="2"/>
    <m/>
    <m/>
    <m/>
    <m/>
    <m/>
    <n v="0"/>
    <n v="0"/>
    <n v="0"/>
    <n v="562.47"/>
  </r>
  <r>
    <s v="02/04/2024"/>
    <m/>
    <s v="STUDENT24"/>
    <s v="Blog"/>
    <n v="159.99"/>
    <n v="1"/>
    <s v="Completed"/>
    <x v="34"/>
    <x v="1"/>
    <s v="blog_promo"/>
    <n v="487.8"/>
    <n v="34393"/>
    <n v="542"/>
    <s v="texas"/>
    <n v="1.5759020730962695E-2"/>
    <n v="0.9"/>
    <n v="1.8450184501845018E-3"/>
    <n v="159.99"/>
  </r>
  <r>
    <s v="02/04/2024"/>
    <s v="GA"/>
    <s v="CAMPLIFE"/>
    <s v="Blog"/>
    <n v="212.49"/>
    <n v="2"/>
    <s v="Completed"/>
    <x v="34"/>
    <x v="1"/>
    <s v="blog_promo"/>
    <n v="487.8"/>
    <n v="34393"/>
    <n v="542"/>
    <s v="texas"/>
    <n v="1.5759020730962695E-2"/>
    <n v="0.9"/>
    <n v="3.6900369003690036E-3"/>
    <n v="424.98"/>
  </r>
  <r>
    <s v="02/04/2024"/>
    <s v="GA"/>
    <s v="SOUNDCLUB"/>
    <s v="Instagram"/>
    <n v="179.99"/>
    <n v="2"/>
    <s v="Completed"/>
    <x v="34"/>
    <x v="0"/>
    <s v="instagram_promo"/>
    <n v="1539.6"/>
    <n v="63323"/>
    <n v="1283"/>
    <s v="TX"/>
    <n v="2.0261200511662428E-2"/>
    <n v="1.2"/>
    <n v="1.558846453624318E-3"/>
    <n v="359.98"/>
  </r>
  <r>
    <s v="02/04/2024"/>
    <s v="GA"/>
    <s v="CAMPLIFE"/>
    <s v="Spotify"/>
    <n v="169.99"/>
    <n v="1"/>
    <s v="Completed"/>
    <x v="34"/>
    <x v="3"/>
    <m/>
    <m/>
    <m/>
    <m/>
    <m/>
    <n v="0"/>
    <n v="0"/>
    <n v="0"/>
    <n v="169.99"/>
  </r>
  <r>
    <s v="02/04/2024"/>
    <s v="GA"/>
    <s v="none"/>
    <s v="Instagram"/>
    <n v="199.99"/>
    <n v="1"/>
    <s v="Completed"/>
    <x v="34"/>
    <x v="0"/>
    <s v="instagram_promo"/>
    <n v="1539.6"/>
    <n v="63323"/>
    <n v="1283"/>
    <s v="TX"/>
    <n v="2.0261200511662428E-2"/>
    <n v="1.2"/>
    <n v="7.7942322681215901E-4"/>
    <n v="199.99"/>
  </r>
  <r>
    <s v="02/04/2024"/>
    <s v="GA"/>
    <m/>
    <s v="Instagram"/>
    <n v="249.99"/>
    <n v="1"/>
    <s v="Completed"/>
    <x v="34"/>
    <x v="0"/>
    <s v="instagram_promo"/>
    <n v="1539.6"/>
    <n v="63323"/>
    <n v="1283"/>
    <s v="TX"/>
    <n v="2.0261200511662428E-2"/>
    <n v="1.2"/>
    <n v="7.7942322681215901E-4"/>
    <n v="249.99"/>
  </r>
  <r>
    <s v="02/04/2024"/>
    <s v="GA"/>
    <s v="EARLYBIRD"/>
    <s v="TikTok"/>
    <n v="149.99"/>
    <n v="1"/>
    <s v="Completed"/>
    <x v="34"/>
    <x v="2"/>
    <m/>
    <m/>
    <m/>
    <m/>
    <m/>
    <n v="0"/>
    <n v="0"/>
    <n v="0"/>
    <n v="149.99"/>
  </r>
  <r>
    <s v="02/04/2024"/>
    <s v="VIP"/>
    <s v="SOUNDCLUB"/>
    <s v="Instagram"/>
    <n v="359.99"/>
    <n v="1"/>
    <s v="Completed"/>
    <x v="34"/>
    <x v="0"/>
    <s v="instagram_promo"/>
    <n v="1539.6"/>
    <n v="63323"/>
    <n v="1283"/>
    <s v="TX"/>
    <n v="2.0261200511662428E-2"/>
    <n v="1.2"/>
    <n v="7.7942322681215901E-4"/>
    <n v="359.99"/>
  </r>
  <r>
    <s v="02/04/2024"/>
    <s v="GA"/>
    <s v="EARLYBIRD"/>
    <s v="Instagram"/>
    <n v="187.49"/>
    <n v="1"/>
    <s v="Completed"/>
    <x v="34"/>
    <x v="0"/>
    <s v="instagram_promo"/>
    <n v="1539.6"/>
    <n v="63323"/>
    <n v="1283"/>
    <s v="TX"/>
    <n v="2.0261200511662428E-2"/>
    <n v="1.2"/>
    <n v="7.7942322681215901E-4"/>
    <n v="187.49"/>
  </r>
  <r>
    <s v="02/04/2024"/>
    <s v="GA"/>
    <s v="VIBES24"/>
    <s v="TikTok"/>
    <n v="212.49"/>
    <n v="1"/>
    <s v="Completed"/>
    <x v="34"/>
    <x v="2"/>
    <m/>
    <m/>
    <m/>
    <m/>
    <m/>
    <n v="0"/>
    <n v="0"/>
    <n v="0"/>
    <n v="212.49"/>
  </r>
  <r>
    <s v="02/04/2024"/>
    <s v="VIP"/>
    <m/>
    <s v="Blog"/>
    <n v="399.99"/>
    <n v="1"/>
    <s v="Completed"/>
    <x v="34"/>
    <x v="1"/>
    <s v="blog_promo"/>
    <n v="487.8"/>
    <n v="34393"/>
    <n v="542"/>
    <s v="texas"/>
    <n v="1.5759020730962695E-2"/>
    <n v="0.9"/>
    <n v="1.8450184501845018E-3"/>
    <n v="399.99"/>
  </r>
  <r>
    <s v="02/04/2024"/>
    <s v="GA"/>
    <s v="SOUNDCLUB"/>
    <s v="Spotify"/>
    <n v="224.99"/>
    <n v="1"/>
    <s v="Completed"/>
    <x v="34"/>
    <x v="3"/>
    <m/>
    <m/>
    <m/>
    <m/>
    <m/>
    <n v="0"/>
    <n v="0"/>
    <n v="0"/>
    <n v="224.99"/>
  </r>
  <r>
    <s v="02/04/2024"/>
    <m/>
    <m/>
    <s v="TikTok"/>
    <n v="199.99"/>
    <n v="1"/>
    <s v="Completed"/>
    <x v="34"/>
    <x v="2"/>
    <m/>
    <m/>
    <m/>
    <m/>
    <m/>
    <n v="0"/>
    <n v="0"/>
    <n v="0"/>
    <n v="199.99"/>
  </r>
  <r>
    <s v="02/04/2024"/>
    <s v="GA"/>
    <s v="SOUNDCLUB"/>
    <s v="TikTok"/>
    <n v="179.99"/>
    <n v="1"/>
    <s v="Completed"/>
    <x v="34"/>
    <x v="2"/>
    <m/>
    <m/>
    <m/>
    <m/>
    <m/>
    <n v="0"/>
    <n v="0"/>
    <n v="0"/>
    <n v="179.99"/>
  </r>
  <r>
    <s v="02/04/2024"/>
    <s v="GA"/>
    <s v="none"/>
    <s v="Spotify"/>
    <n v="199.99"/>
    <n v="1"/>
    <s v="Completed"/>
    <x v="34"/>
    <x v="3"/>
    <m/>
    <m/>
    <m/>
    <m/>
    <m/>
    <n v="0"/>
    <n v="0"/>
    <n v="0"/>
    <n v="199.99"/>
  </r>
  <r>
    <s v="02/04/2024"/>
    <s v="GA"/>
    <s v="CAMPLIFE"/>
    <s v="Instagram"/>
    <n v="169.99"/>
    <n v="1"/>
    <s v="Completed"/>
    <x v="34"/>
    <x v="0"/>
    <s v="instagram_promo"/>
    <n v="1539.6"/>
    <n v="63323"/>
    <n v="1283"/>
    <s v="TX"/>
    <n v="2.0261200511662428E-2"/>
    <n v="1.2"/>
    <n v="7.7942322681215901E-4"/>
    <n v="169.99"/>
  </r>
  <r>
    <s v="02/04/2024"/>
    <s v="GA"/>
    <s v="VIBES24"/>
    <s v="Blog"/>
    <n v="169.99"/>
    <n v="1"/>
    <s v="Completed"/>
    <x v="34"/>
    <x v="1"/>
    <s v="blog_promo"/>
    <n v="487.8"/>
    <n v="34393"/>
    <n v="542"/>
    <s v="texas"/>
    <n v="1.5759020730962695E-2"/>
    <n v="0.9"/>
    <n v="1.8450184501845018E-3"/>
    <n v="169.99"/>
  </r>
  <r>
    <s v="02/04/2024"/>
    <s v="GA"/>
    <s v="VIBES24"/>
    <s v="Instagram"/>
    <n v="169.99"/>
    <n v="4"/>
    <s v="Completed"/>
    <x v="34"/>
    <x v="0"/>
    <s v="instagram_promo"/>
    <n v="1539.6"/>
    <n v="63323"/>
    <n v="1283"/>
    <s v="TX"/>
    <n v="2.0261200511662428E-2"/>
    <n v="1.2"/>
    <n v="3.1176929072486361E-3"/>
    <n v="679.96"/>
  </r>
  <r>
    <s v="02/04/2024"/>
    <s v="VIP"/>
    <s v="VIBES24"/>
    <s v="Instagram"/>
    <n v="339.99"/>
    <n v="1"/>
    <s v="Completed"/>
    <x v="34"/>
    <x v="0"/>
    <s v="instagram_promo"/>
    <n v="1539.6"/>
    <n v="63323"/>
    <n v="1283"/>
    <s v="TX"/>
    <n v="2.0261200511662428E-2"/>
    <n v="1.2"/>
    <n v="7.7942322681215901E-4"/>
    <n v="339.99"/>
  </r>
  <r>
    <s v="02/04/2024"/>
    <s v="GA"/>
    <s v="SOUNDCLUB"/>
    <s v="Spotify"/>
    <n v="224.99"/>
    <n v="1"/>
    <s v="Completed"/>
    <x v="34"/>
    <x v="3"/>
    <m/>
    <m/>
    <m/>
    <m/>
    <m/>
    <n v="0"/>
    <n v="0"/>
    <n v="0"/>
    <n v="224.99"/>
  </r>
  <r>
    <s v="02/04/2024"/>
    <s v="GA"/>
    <s v="VIBES24"/>
    <s v="TikTok"/>
    <n v="212.49"/>
    <n v="1"/>
    <s v="Completed"/>
    <x v="34"/>
    <x v="2"/>
    <m/>
    <m/>
    <m/>
    <m/>
    <m/>
    <n v="0"/>
    <n v="0"/>
    <n v="0"/>
    <n v="212.49"/>
  </r>
  <r>
    <s v="02/04/2024"/>
    <s v="VIP"/>
    <s v="CAMPLIFE"/>
    <s v="Instagram"/>
    <n v="339.99"/>
    <n v="1"/>
    <s v="Completed"/>
    <x v="34"/>
    <x v="0"/>
    <s v="instagram_promo"/>
    <n v="1539.6"/>
    <n v="63323"/>
    <n v="1283"/>
    <s v="TX"/>
    <n v="2.0261200511662428E-2"/>
    <n v="1.2"/>
    <n v="7.7942322681215901E-4"/>
    <n v="339.99"/>
  </r>
  <r>
    <s v="02/04/2024"/>
    <s v="VIP"/>
    <s v="EARLYBIRD"/>
    <s v="Instagram"/>
    <n v="299.99"/>
    <n v="2"/>
    <s v="Completed"/>
    <x v="34"/>
    <x v="0"/>
    <s v="instagram_promo"/>
    <n v="1539.6"/>
    <n v="63323"/>
    <n v="1283"/>
    <s v="TX"/>
    <n v="2.0261200511662428E-2"/>
    <n v="1.2"/>
    <n v="1.558846453624318E-3"/>
    <n v="599.98"/>
  </r>
  <r>
    <s v="02/04/2024"/>
    <s v="GA"/>
    <s v="none"/>
    <s v="TikTok"/>
    <n v="199.99"/>
    <n v="1"/>
    <s v="Completed"/>
    <x v="34"/>
    <x v="2"/>
    <m/>
    <m/>
    <m/>
    <m/>
    <m/>
    <n v="0"/>
    <n v="0"/>
    <n v="0"/>
    <n v="199.99"/>
  </r>
  <r>
    <s v="02/04/2024"/>
    <m/>
    <s v="STUDENT24"/>
    <s v="Instagram"/>
    <n v="159.99"/>
    <n v="2"/>
    <s v="Completed"/>
    <x v="34"/>
    <x v="0"/>
    <s v="instagram_promo"/>
    <n v="1539.6"/>
    <n v="63323"/>
    <n v="1283"/>
    <s v="TX"/>
    <n v="2.0261200511662428E-2"/>
    <n v="1.2"/>
    <n v="1.558846453624318E-3"/>
    <n v="319.98"/>
  </r>
  <r>
    <s v="02/04/2024"/>
    <s v="GA"/>
    <s v="CAMPLIFE"/>
    <s v="TikTok"/>
    <n v="169.99"/>
    <n v="1"/>
    <s v="Completed"/>
    <x v="34"/>
    <x v="2"/>
    <m/>
    <m/>
    <m/>
    <m/>
    <m/>
    <n v="0"/>
    <n v="0"/>
    <n v="0"/>
    <n v="169.99"/>
  </r>
  <r>
    <s v="02/04/2024"/>
    <s v="GA"/>
    <s v="CAMPLIFE"/>
    <s v="Blog"/>
    <n v="169.99"/>
    <n v="1"/>
    <s v="Completed"/>
    <x v="34"/>
    <x v="1"/>
    <s v="blog_promo"/>
    <n v="487.8"/>
    <n v="34393"/>
    <n v="542"/>
    <s v="texas"/>
    <n v="1.5759020730962695E-2"/>
    <n v="0.9"/>
    <n v="1.8450184501845018E-3"/>
    <n v="169.99"/>
  </r>
  <r>
    <s v="02/04/2024"/>
    <s v="GA"/>
    <s v="SOUNDCLUB"/>
    <s v="Spotify"/>
    <n v="179.99"/>
    <n v="1"/>
    <s v="Completed"/>
    <x v="34"/>
    <x v="3"/>
    <m/>
    <m/>
    <m/>
    <m/>
    <m/>
    <n v="0"/>
    <n v="0"/>
    <n v="0"/>
    <n v="179.99"/>
  </r>
  <r>
    <s v="02/04/2024"/>
    <s v="VIP"/>
    <s v="CAMPLIFE"/>
    <s v="Instagram"/>
    <n v="339.99"/>
    <n v="1"/>
    <s v="Completed"/>
    <x v="34"/>
    <x v="0"/>
    <s v="instagram_promo"/>
    <n v="1539.6"/>
    <n v="63323"/>
    <n v="1283"/>
    <s v="TX"/>
    <n v="2.0261200511662428E-2"/>
    <n v="1.2"/>
    <n v="7.7942322681215901E-4"/>
    <n v="339.99"/>
  </r>
  <r>
    <s v="02/05/2024"/>
    <s v="GA"/>
    <s v="CAMPLIFE"/>
    <s v="TikTok"/>
    <n v="169.99"/>
    <n v="2"/>
    <s v="Completed"/>
    <x v="35"/>
    <x v="2"/>
    <m/>
    <m/>
    <m/>
    <m/>
    <m/>
    <n v="0"/>
    <n v="0"/>
    <n v="0"/>
    <n v="339.98"/>
  </r>
  <r>
    <s v="02/05/2024"/>
    <s v="GA"/>
    <s v="SOUNDCLUB"/>
    <s v="Spotify"/>
    <n v="179.99"/>
    <n v="2"/>
    <s v="Completed"/>
    <x v="35"/>
    <x v="3"/>
    <m/>
    <m/>
    <m/>
    <m/>
    <m/>
    <n v="0"/>
    <n v="0"/>
    <n v="0"/>
    <n v="359.98"/>
  </r>
  <r>
    <s v="02/05/2024"/>
    <s v="GA"/>
    <s v="EARLYBIRD"/>
    <s v="Instagram"/>
    <n v="187.49"/>
    <n v="1"/>
    <s v="Completed"/>
    <x v="35"/>
    <x v="0"/>
    <s v="instagram_promo"/>
    <n v="1442.4"/>
    <n v="53442"/>
    <n v="1202"/>
    <s v="texas"/>
    <n v="2.2491673215822763E-2"/>
    <n v="1.2000000000000002"/>
    <n v="8.3194675540765393E-4"/>
    <n v="187.49"/>
  </r>
  <r>
    <s v="02/05/2024"/>
    <s v="GA"/>
    <s v="STUDENT24"/>
    <s v="TikTok"/>
    <n v="199.99"/>
    <n v="2"/>
    <s v="Completed"/>
    <x v="35"/>
    <x v="2"/>
    <m/>
    <m/>
    <m/>
    <m/>
    <m/>
    <n v="0"/>
    <n v="0"/>
    <n v="0"/>
    <n v="399.98"/>
  </r>
  <r>
    <s v="02/05/2024"/>
    <s v="GA"/>
    <s v="CAMPLIFE"/>
    <s v="Blog"/>
    <n v="212.49"/>
    <n v="3"/>
    <s v="Completed"/>
    <x v="35"/>
    <x v="1"/>
    <m/>
    <m/>
    <m/>
    <m/>
    <m/>
    <n v="0"/>
    <n v="0"/>
    <n v="0"/>
    <n v="637.47"/>
  </r>
  <r>
    <s v="02/05/2024"/>
    <s v="GA"/>
    <s v="EARLYBIRD"/>
    <s v="TikTok"/>
    <n v="187.49"/>
    <n v="2"/>
    <s v="Completed"/>
    <x v="35"/>
    <x v="2"/>
    <m/>
    <m/>
    <m/>
    <m/>
    <m/>
    <n v="0"/>
    <n v="0"/>
    <n v="0"/>
    <n v="374.98"/>
  </r>
  <r>
    <s v="02/05/2024"/>
    <s v="GA"/>
    <s v="EARLYBIRD"/>
    <s v="TikTok"/>
    <n v="149.99"/>
    <n v="1"/>
    <s v="Completed"/>
    <x v="35"/>
    <x v="2"/>
    <m/>
    <m/>
    <m/>
    <m/>
    <m/>
    <n v="0"/>
    <n v="0"/>
    <n v="0"/>
    <n v="149.99"/>
  </r>
  <r>
    <s v="02/05/2024"/>
    <s v="GA"/>
    <s v="SOUNDCLUB"/>
    <s v="TikTok"/>
    <n v="179.99"/>
    <n v="1"/>
    <s v="Completed"/>
    <x v="35"/>
    <x v="2"/>
    <m/>
    <m/>
    <m/>
    <m/>
    <m/>
    <n v="0"/>
    <n v="0"/>
    <n v="0"/>
    <n v="179.99"/>
  </r>
  <r>
    <s v="02/05/2024"/>
    <s v="GA"/>
    <s v="VIBES24"/>
    <s v="Blog"/>
    <n v="212.49"/>
    <n v="1"/>
    <s v="Completed"/>
    <x v="35"/>
    <x v="1"/>
    <m/>
    <m/>
    <m/>
    <m/>
    <m/>
    <n v="0"/>
    <n v="0"/>
    <n v="0"/>
    <n v="212.49"/>
  </r>
  <r>
    <s v="02/05/2024"/>
    <s v="GA"/>
    <s v="CAMPLIFE"/>
    <s v="Instagram"/>
    <n v="169.99"/>
    <n v="3"/>
    <s v="Completed"/>
    <x v="35"/>
    <x v="0"/>
    <s v="instagram_promo"/>
    <n v="1442.4"/>
    <n v="53442"/>
    <n v="1202"/>
    <s v="texas"/>
    <n v="2.2491673215822763E-2"/>
    <n v="1.2000000000000002"/>
    <n v="2.4958402662229617E-3"/>
    <n v="509.97"/>
  </r>
  <r>
    <s v="02/05/2024"/>
    <s v="GA"/>
    <s v="EARLYBIRD"/>
    <s v="Instagram"/>
    <n v="187.49"/>
    <n v="3"/>
    <s v="Completed"/>
    <x v="35"/>
    <x v="0"/>
    <s v="instagram_promo"/>
    <n v="1442.4"/>
    <n v="53442"/>
    <n v="1202"/>
    <s v="texas"/>
    <n v="2.2491673215822763E-2"/>
    <n v="1.2000000000000002"/>
    <n v="2.4958402662229617E-3"/>
    <n v="562.47"/>
  </r>
  <r>
    <s v="02/05/2024"/>
    <s v="GA"/>
    <s v="EARLYBIRD"/>
    <s v="Spotify"/>
    <n v="149.99"/>
    <n v="3"/>
    <s v="Completed"/>
    <x v="35"/>
    <x v="3"/>
    <m/>
    <m/>
    <m/>
    <m/>
    <m/>
    <n v="0"/>
    <n v="0"/>
    <n v="0"/>
    <n v="449.97"/>
  </r>
  <r>
    <s v="02/05/2024"/>
    <m/>
    <s v="SOUNDCLUB"/>
    <s v="Blog"/>
    <n v="179.99"/>
    <n v="1"/>
    <s v="Completed"/>
    <x v="35"/>
    <x v="1"/>
    <m/>
    <m/>
    <m/>
    <m/>
    <m/>
    <n v="0"/>
    <n v="0"/>
    <n v="0"/>
    <n v="179.99"/>
  </r>
  <r>
    <s v="02/05/2024"/>
    <s v="GA"/>
    <s v="SOUNDCLUB"/>
    <s v="Blog"/>
    <n v="179.99"/>
    <n v="1"/>
    <s v="Completed"/>
    <x v="35"/>
    <x v="1"/>
    <m/>
    <m/>
    <m/>
    <m/>
    <m/>
    <n v="0"/>
    <n v="0"/>
    <n v="0"/>
    <n v="179.99"/>
  </r>
  <r>
    <s v="02/05/2024"/>
    <s v="GA"/>
    <s v="SOUNDCLUB"/>
    <s v="Instagram"/>
    <n v="179.99"/>
    <n v="1"/>
    <s v="Completed"/>
    <x v="35"/>
    <x v="0"/>
    <s v="instagram_promo"/>
    <n v="1442.4"/>
    <n v="53442"/>
    <n v="1202"/>
    <s v="texas"/>
    <n v="2.2491673215822763E-2"/>
    <n v="1.2000000000000002"/>
    <n v="8.3194675540765393E-4"/>
    <n v="179.99"/>
  </r>
  <r>
    <s v="02/05/2024"/>
    <s v="GA"/>
    <s v="CAMPLIFE"/>
    <s v="TikTok"/>
    <n v="169.99"/>
    <n v="1"/>
    <s v="Completed"/>
    <x v="35"/>
    <x v="2"/>
    <m/>
    <m/>
    <m/>
    <m/>
    <m/>
    <n v="0"/>
    <n v="0"/>
    <n v="0"/>
    <n v="169.99"/>
  </r>
  <r>
    <s v="02/05/2024"/>
    <s v="GA"/>
    <s v="EARLYBIRD"/>
    <s v="Spotify"/>
    <n v="187.49"/>
    <n v="3"/>
    <s v="Completed"/>
    <x v="35"/>
    <x v="3"/>
    <m/>
    <m/>
    <m/>
    <m/>
    <m/>
    <n v="0"/>
    <n v="0"/>
    <n v="0"/>
    <n v="562.47"/>
  </r>
  <r>
    <s v="02/05/2024"/>
    <s v="GA"/>
    <s v="SOUNDCLUB"/>
    <s v="Instagram"/>
    <n v="224.99"/>
    <n v="2"/>
    <s v="Completed"/>
    <x v="35"/>
    <x v="0"/>
    <s v="instagram_promo"/>
    <n v="1442.4"/>
    <n v="53442"/>
    <n v="1202"/>
    <s v="texas"/>
    <n v="2.2491673215822763E-2"/>
    <n v="1.2000000000000002"/>
    <n v="1.6638935108153079E-3"/>
    <n v="449.98"/>
  </r>
  <r>
    <s v="02/05/2024"/>
    <s v="GA"/>
    <s v="EARLYBIRD"/>
    <s v="TikTok"/>
    <n v="149.99"/>
    <n v="1"/>
    <s v="Completed"/>
    <x v="35"/>
    <x v="2"/>
    <m/>
    <m/>
    <m/>
    <m/>
    <m/>
    <n v="0"/>
    <n v="0"/>
    <n v="0"/>
    <n v="149.99"/>
  </r>
  <r>
    <s v="02/05/2024"/>
    <s v="GA"/>
    <s v="EARLYBIRD"/>
    <s v="Instagram"/>
    <n v="149.99"/>
    <n v="1"/>
    <s v="Completed"/>
    <x v="35"/>
    <x v="0"/>
    <s v="instagram_promo"/>
    <n v="1442.4"/>
    <n v="53442"/>
    <n v="1202"/>
    <s v="texas"/>
    <n v="2.2491673215822763E-2"/>
    <n v="1.2000000000000002"/>
    <n v="8.3194675540765393E-4"/>
    <n v="149.99"/>
  </r>
  <r>
    <s v="02/05/2024"/>
    <s v="GA"/>
    <s v="CAMPLIFE"/>
    <s v="Instagram"/>
    <n v="169.99"/>
    <n v="2"/>
    <s v="Completed"/>
    <x v="35"/>
    <x v="0"/>
    <s v="instagram_promo"/>
    <n v="1442.4"/>
    <n v="53442"/>
    <n v="1202"/>
    <s v="texas"/>
    <n v="2.2491673215822763E-2"/>
    <n v="1.2000000000000002"/>
    <n v="1.6638935108153079E-3"/>
    <n v="339.98"/>
  </r>
  <r>
    <s v="02/05/2024"/>
    <s v="GA"/>
    <s v="STUDENT24"/>
    <s v="Instagram"/>
    <n v="159.99"/>
    <n v="3"/>
    <s v="Completed"/>
    <x v="35"/>
    <x v="0"/>
    <s v="instagram_promo"/>
    <n v="1442.4"/>
    <n v="53442"/>
    <n v="1202"/>
    <s v="texas"/>
    <n v="2.2491673215822763E-2"/>
    <n v="1.2000000000000002"/>
    <n v="2.4958402662229617E-3"/>
    <n v="479.97"/>
  </r>
  <r>
    <s v="02/05/2024"/>
    <s v="GA"/>
    <s v="STUDENT24"/>
    <s v="Blog"/>
    <n v="159.99"/>
    <n v="3"/>
    <s v="Completed"/>
    <x v="35"/>
    <x v="1"/>
    <m/>
    <m/>
    <m/>
    <m/>
    <m/>
    <n v="0"/>
    <n v="0"/>
    <n v="0"/>
    <n v="479.97"/>
  </r>
  <r>
    <s v="02/05/2024"/>
    <s v="GA"/>
    <s v="EARLYBIRD"/>
    <s v="Instagram"/>
    <n v="149.99"/>
    <n v="1"/>
    <s v="Completed"/>
    <x v="35"/>
    <x v="0"/>
    <s v="instagram_promo"/>
    <n v="1442.4"/>
    <n v="53442"/>
    <n v="1202"/>
    <s v="texas"/>
    <n v="2.2491673215822763E-2"/>
    <n v="1.2000000000000002"/>
    <n v="8.3194675540765393E-4"/>
    <n v="149.99"/>
  </r>
  <r>
    <s v="02/05/2024"/>
    <s v="GA"/>
    <m/>
    <s v="Instagram"/>
    <n v="199.99"/>
    <n v="3"/>
    <s v="Completed"/>
    <x v="35"/>
    <x v="0"/>
    <s v="instagram_promo"/>
    <n v="1442.4"/>
    <n v="53442"/>
    <n v="1202"/>
    <s v="texas"/>
    <n v="2.2491673215822763E-2"/>
    <n v="1.2000000000000002"/>
    <n v="2.4958402662229617E-3"/>
    <n v="599.97"/>
  </r>
  <r>
    <s v="02/05/2024"/>
    <s v="GA"/>
    <s v="CAMPLIFE"/>
    <s v="TikTok"/>
    <n v="169.99"/>
    <n v="4"/>
    <s v="Completed"/>
    <x v="35"/>
    <x v="2"/>
    <m/>
    <m/>
    <m/>
    <m/>
    <m/>
    <n v="0"/>
    <n v="0"/>
    <n v="0"/>
    <n v="679.96"/>
  </r>
  <r>
    <s v="02/05/2024"/>
    <s v="GA"/>
    <s v="EARLYBIRD"/>
    <s v="TikTok"/>
    <n v="187.49"/>
    <n v="1"/>
    <s v="Completed"/>
    <x v="35"/>
    <x v="2"/>
    <m/>
    <m/>
    <m/>
    <m/>
    <m/>
    <n v="0"/>
    <n v="0"/>
    <n v="0"/>
    <n v="187.49"/>
  </r>
  <r>
    <s v="02/05/2024"/>
    <s v="GA"/>
    <s v="VIBES24"/>
    <s v="Spotify"/>
    <n v="212.49"/>
    <n v="2"/>
    <s v="Completed"/>
    <x v="35"/>
    <x v="3"/>
    <m/>
    <m/>
    <m/>
    <m/>
    <m/>
    <n v="0"/>
    <n v="0"/>
    <n v="0"/>
    <n v="424.98"/>
  </r>
  <r>
    <s v="02/05/2024"/>
    <s v="GA"/>
    <s v="EARLYBIRD"/>
    <s v="Spotify"/>
    <n v="149.99"/>
    <n v="1"/>
    <s v="Completed"/>
    <x v="35"/>
    <x v="3"/>
    <m/>
    <m/>
    <m/>
    <m/>
    <m/>
    <n v="0"/>
    <n v="0"/>
    <n v="0"/>
    <n v="149.99"/>
  </r>
  <r>
    <s v="02/05/2024"/>
    <m/>
    <s v="SOUNDCLUB"/>
    <s v="Spotify"/>
    <n v="179.99"/>
    <n v="3"/>
    <s v="Completed"/>
    <x v="35"/>
    <x v="3"/>
    <m/>
    <m/>
    <m/>
    <m/>
    <m/>
    <n v="0"/>
    <n v="0"/>
    <n v="0"/>
    <n v="539.97"/>
  </r>
  <r>
    <s v="02/05/2024"/>
    <s v="GA"/>
    <s v="EARLYBIRD"/>
    <s v="Spotify"/>
    <n v="149.99"/>
    <n v="1"/>
    <s v="Completed"/>
    <x v="35"/>
    <x v="3"/>
    <m/>
    <m/>
    <m/>
    <m/>
    <m/>
    <n v="0"/>
    <n v="0"/>
    <n v="0"/>
    <n v="149.99"/>
  </r>
  <r>
    <s v="02/05/2024"/>
    <s v="GA"/>
    <s v="VIBES24"/>
    <s v="Instagram"/>
    <n v="169.99"/>
    <n v="1"/>
    <s v="Completed"/>
    <x v="35"/>
    <x v="0"/>
    <s v="instagram_promo"/>
    <n v="1442.4"/>
    <n v="53442"/>
    <n v="1202"/>
    <s v="texas"/>
    <n v="2.2491673215822763E-2"/>
    <n v="1.2000000000000002"/>
    <n v="8.3194675540765393E-4"/>
    <n v="169.99"/>
  </r>
  <r>
    <s v="02/05/2024"/>
    <s v="GA"/>
    <m/>
    <s v="Blog"/>
    <n v="249.99"/>
    <n v="1"/>
    <s v="Completed"/>
    <x v="35"/>
    <x v="1"/>
    <m/>
    <m/>
    <m/>
    <m/>
    <m/>
    <n v="0"/>
    <n v="0"/>
    <n v="0"/>
    <n v="249.99"/>
  </r>
  <r>
    <s v="02/05/2024"/>
    <s v="GA"/>
    <s v="VIBES24"/>
    <s v="Spotify"/>
    <n v="169.99"/>
    <n v="1"/>
    <s v="Completed"/>
    <x v="35"/>
    <x v="3"/>
    <m/>
    <m/>
    <m/>
    <m/>
    <m/>
    <n v="0"/>
    <n v="0"/>
    <n v="0"/>
    <n v="169.99"/>
  </r>
  <r>
    <s v="02/05/2024"/>
    <s v="GA"/>
    <s v="STUDENT24"/>
    <s v="Blog"/>
    <n v="159.99"/>
    <n v="1"/>
    <s v="Completed"/>
    <x v="35"/>
    <x v="1"/>
    <m/>
    <m/>
    <m/>
    <m/>
    <m/>
    <n v="0"/>
    <n v="0"/>
    <n v="0"/>
    <n v="159.99"/>
  </r>
  <r>
    <s v="02/05/2024"/>
    <s v="GA"/>
    <s v="EARLYBIRD"/>
    <s v="Instagram"/>
    <n v="149.99"/>
    <n v="2"/>
    <s v="Completed"/>
    <x v="35"/>
    <x v="0"/>
    <s v="instagram_promo"/>
    <n v="1442.4"/>
    <n v="53442"/>
    <n v="1202"/>
    <s v="texas"/>
    <n v="2.2491673215822763E-2"/>
    <n v="1.2000000000000002"/>
    <n v="1.6638935108153079E-3"/>
    <n v="299.98"/>
  </r>
  <r>
    <s v="02/05/2024"/>
    <s v="GA"/>
    <s v="VIBES24"/>
    <s v="Instagram"/>
    <n v="212.49"/>
    <n v="1"/>
    <s v="Completed"/>
    <x v="35"/>
    <x v="0"/>
    <s v="instagram_promo"/>
    <n v="1442.4"/>
    <n v="53442"/>
    <n v="1202"/>
    <s v="texas"/>
    <n v="2.2491673215822763E-2"/>
    <n v="1.2000000000000002"/>
    <n v="8.3194675540765393E-4"/>
    <n v="212.49"/>
  </r>
  <r>
    <s v="02/05/2024"/>
    <s v="VIP"/>
    <s v="EARLYBIRD"/>
    <s v="Instagram"/>
    <n v="299.99"/>
    <n v="2"/>
    <s v="Completed"/>
    <x v="35"/>
    <x v="0"/>
    <s v="instagram_promo"/>
    <n v="1442.4"/>
    <n v="53442"/>
    <n v="1202"/>
    <s v="texas"/>
    <n v="2.2491673215822763E-2"/>
    <n v="1.2000000000000002"/>
    <n v="1.6638935108153079E-3"/>
    <n v="599.98"/>
  </r>
  <r>
    <s v="02/05/2024"/>
    <s v="GA"/>
    <s v="SOUNDCLUB"/>
    <s v="Instagram"/>
    <n v="179.99"/>
    <n v="1"/>
    <s v="Completed"/>
    <x v="35"/>
    <x v="0"/>
    <s v="instagram_promo"/>
    <n v="1442.4"/>
    <n v="53442"/>
    <n v="1202"/>
    <s v="texas"/>
    <n v="2.2491673215822763E-2"/>
    <n v="1.2000000000000002"/>
    <n v="8.3194675540765393E-4"/>
    <n v="179.99"/>
  </r>
  <r>
    <s v="02/05/2024"/>
    <s v="GA"/>
    <s v="EARLYBIRD"/>
    <s v="TikTok"/>
    <n v="149.99"/>
    <n v="1"/>
    <s v="Completed"/>
    <x v="35"/>
    <x v="2"/>
    <m/>
    <m/>
    <m/>
    <m/>
    <m/>
    <n v="0"/>
    <n v="0"/>
    <n v="0"/>
    <n v="149.99"/>
  </r>
  <r>
    <s v="02/05/2024"/>
    <s v="GA"/>
    <s v="VIBES24"/>
    <s v="Spotify"/>
    <n v="169.99"/>
    <n v="1"/>
    <s v="Completed"/>
    <x v="35"/>
    <x v="3"/>
    <m/>
    <m/>
    <m/>
    <m/>
    <m/>
    <n v="0"/>
    <n v="0"/>
    <n v="0"/>
    <n v="169.99"/>
  </r>
  <r>
    <s v="02/05/2024"/>
    <s v="GA"/>
    <s v="EARLYBIRD"/>
    <s v="Spotify"/>
    <n v="149.99"/>
    <n v="1"/>
    <s v="Completed"/>
    <x v="35"/>
    <x v="3"/>
    <m/>
    <m/>
    <m/>
    <m/>
    <m/>
    <n v="0"/>
    <n v="0"/>
    <n v="0"/>
    <n v="149.99"/>
  </r>
  <r>
    <s v="02/05/2024"/>
    <s v="GA"/>
    <s v="EARLYBIRD"/>
    <s v="Blog"/>
    <n v="149.99"/>
    <n v="1"/>
    <s v="Completed"/>
    <x v="35"/>
    <x v="1"/>
    <m/>
    <m/>
    <m/>
    <m/>
    <m/>
    <n v="0"/>
    <n v="0"/>
    <n v="0"/>
    <n v="149.99"/>
  </r>
  <r>
    <s v="02/05/2024"/>
    <s v="VIP"/>
    <s v="SOUNDCLUB"/>
    <s v="Spotify"/>
    <n v="359.99"/>
    <n v="1"/>
    <s v="Completed"/>
    <x v="35"/>
    <x v="3"/>
    <m/>
    <m/>
    <m/>
    <m/>
    <m/>
    <n v="0"/>
    <n v="0"/>
    <n v="0"/>
    <n v="359.99"/>
  </r>
  <r>
    <s v="02/05/2024"/>
    <s v="GA"/>
    <s v="EARLYBIRD"/>
    <s v="TikTok"/>
    <n v="187.49"/>
    <n v="4"/>
    <s v="Completed"/>
    <x v="35"/>
    <x v="2"/>
    <m/>
    <m/>
    <m/>
    <m/>
    <m/>
    <n v="0"/>
    <n v="0"/>
    <n v="0"/>
    <n v="749.96"/>
  </r>
  <r>
    <s v="02/05/2024"/>
    <m/>
    <s v="SOUNDCLUB"/>
    <s v="Blog"/>
    <n v="179.99"/>
    <n v="2"/>
    <s v="Completed"/>
    <x v="35"/>
    <x v="1"/>
    <m/>
    <m/>
    <m/>
    <m/>
    <m/>
    <n v="0"/>
    <n v="0"/>
    <n v="0"/>
    <n v="359.98"/>
  </r>
  <r>
    <s v="02/05/2024"/>
    <s v="GA"/>
    <s v="STUDENT24"/>
    <s v="Blog"/>
    <n v="159.99"/>
    <n v="1"/>
    <s v="Completed"/>
    <x v="35"/>
    <x v="1"/>
    <m/>
    <m/>
    <m/>
    <m/>
    <m/>
    <n v="0"/>
    <n v="0"/>
    <n v="0"/>
    <n v="159.99"/>
  </r>
  <r>
    <s v="02/05/2024"/>
    <s v="GA"/>
    <s v="EARLYBIRD"/>
    <s v="TikTok"/>
    <n v="149.99"/>
    <n v="1"/>
    <s v="Completed"/>
    <x v="35"/>
    <x v="2"/>
    <m/>
    <m/>
    <m/>
    <m/>
    <m/>
    <n v="0"/>
    <n v="0"/>
    <n v="0"/>
    <n v="149.99"/>
  </r>
  <r>
    <s v="02/05/2024"/>
    <s v="GA"/>
    <s v="VIBES24"/>
    <s v="Instagram"/>
    <n v="169.99"/>
    <n v="2"/>
    <s v="Completed"/>
    <x v="35"/>
    <x v="0"/>
    <s v="instagram_promo"/>
    <n v="1442.4"/>
    <n v="53442"/>
    <n v="1202"/>
    <s v="texas"/>
    <n v="2.2491673215822763E-2"/>
    <n v="1.2000000000000002"/>
    <n v="1.6638935108153079E-3"/>
    <n v="339.98"/>
  </r>
  <r>
    <s v="02/05/2024"/>
    <s v="GA"/>
    <m/>
    <s v="TikTok"/>
    <n v="199.99"/>
    <n v="2"/>
    <s v="Completed"/>
    <x v="35"/>
    <x v="2"/>
    <m/>
    <m/>
    <m/>
    <m/>
    <m/>
    <n v="0"/>
    <n v="0"/>
    <n v="0"/>
    <n v="399.98"/>
  </r>
  <r>
    <s v="02/05/2024"/>
    <s v="VIP"/>
    <s v="SOUNDCLUB"/>
    <s v="TikTok"/>
    <n v="359.99"/>
    <n v="2"/>
    <s v="Completed"/>
    <x v="35"/>
    <x v="2"/>
    <m/>
    <m/>
    <m/>
    <m/>
    <m/>
    <n v="0"/>
    <n v="0"/>
    <n v="0"/>
    <n v="719.98"/>
  </r>
  <r>
    <s v="02/05/2024"/>
    <s v="GA"/>
    <s v="CAMPLIFE"/>
    <s v="Instagram"/>
    <n v="212.49"/>
    <n v="1"/>
    <s v="Completed"/>
    <x v="35"/>
    <x v="0"/>
    <s v="instagram_promo"/>
    <n v="1442.4"/>
    <n v="53442"/>
    <n v="1202"/>
    <s v="texas"/>
    <n v="2.2491673215822763E-2"/>
    <n v="1.2000000000000002"/>
    <n v="8.3194675540765393E-4"/>
    <n v="212.49"/>
  </r>
  <r>
    <s v="02/05/2024"/>
    <s v="VIP"/>
    <s v="STUDENT24"/>
    <s v="TikTok"/>
    <n v="319.99"/>
    <n v="1"/>
    <s v="Completed"/>
    <x v="35"/>
    <x v="2"/>
    <m/>
    <m/>
    <m/>
    <m/>
    <m/>
    <n v="0"/>
    <n v="0"/>
    <n v="0"/>
    <n v="319.99"/>
  </r>
  <r>
    <s v="02/05/2024"/>
    <m/>
    <s v="SOUNDCLUB"/>
    <s v="Spotify"/>
    <n v="179.99"/>
    <n v="2"/>
    <s v="Completed"/>
    <x v="35"/>
    <x v="3"/>
    <m/>
    <m/>
    <m/>
    <m/>
    <m/>
    <n v="0"/>
    <n v="0"/>
    <n v="0"/>
    <n v="359.98"/>
  </r>
  <r>
    <s v="02/05/2024"/>
    <s v="GA"/>
    <s v="EARLYBIRD"/>
    <s v="Instagram"/>
    <n v="187.49"/>
    <n v="2"/>
    <s v="Completed"/>
    <x v="35"/>
    <x v="0"/>
    <s v="instagram_promo"/>
    <n v="1442.4"/>
    <n v="53442"/>
    <n v="1202"/>
    <s v="texas"/>
    <n v="2.2491673215822763E-2"/>
    <n v="1.2000000000000002"/>
    <n v="1.6638935108153079E-3"/>
    <n v="374.98"/>
  </r>
  <r>
    <s v="02/05/2024"/>
    <s v="GA"/>
    <s v="VIBES24"/>
    <s v="Blog"/>
    <n v="212.49"/>
    <n v="2"/>
    <s v="Completed"/>
    <x v="35"/>
    <x v="1"/>
    <m/>
    <m/>
    <m/>
    <m/>
    <m/>
    <n v="0"/>
    <n v="0"/>
    <n v="0"/>
    <n v="424.98"/>
  </r>
  <r>
    <s v="02/05/2024"/>
    <s v="GA"/>
    <s v="EARLYBIRD"/>
    <s v="Instagram"/>
    <n v="149.99"/>
    <n v="3"/>
    <s v="Completed"/>
    <x v="35"/>
    <x v="0"/>
    <s v="instagram_promo"/>
    <n v="1442.4"/>
    <n v="53442"/>
    <n v="1202"/>
    <s v="texas"/>
    <n v="2.2491673215822763E-2"/>
    <n v="1.2000000000000002"/>
    <n v="2.4958402662229617E-3"/>
    <n v="449.97"/>
  </r>
  <r>
    <s v="02/05/2024"/>
    <s v="GA"/>
    <s v="EARLYBIRD"/>
    <s v="Spotify"/>
    <n v="187.49"/>
    <n v="1"/>
    <s v="Completed"/>
    <x v="35"/>
    <x v="3"/>
    <m/>
    <m/>
    <m/>
    <m/>
    <m/>
    <n v="0"/>
    <n v="0"/>
    <n v="0"/>
    <n v="187.49"/>
  </r>
  <r>
    <s v="02/05/2024"/>
    <s v="GA"/>
    <s v="EARLYBIRD"/>
    <s v="Spotify"/>
    <n v="149.99"/>
    <n v="1"/>
    <s v="Completed"/>
    <x v="35"/>
    <x v="3"/>
    <m/>
    <m/>
    <m/>
    <m/>
    <m/>
    <n v="0"/>
    <n v="0"/>
    <n v="0"/>
    <n v="149.99"/>
  </r>
  <r>
    <s v="02/05/2024"/>
    <s v="GA"/>
    <s v="SOUNDCLUB"/>
    <s v="Spotify"/>
    <n v="179.99"/>
    <n v="1"/>
    <s v="Completed"/>
    <x v="35"/>
    <x v="3"/>
    <m/>
    <m/>
    <m/>
    <m/>
    <m/>
    <n v="0"/>
    <n v="0"/>
    <n v="0"/>
    <n v="179.99"/>
  </r>
  <r>
    <s v="02/05/2024"/>
    <s v="GA"/>
    <s v="EARLYBIRD"/>
    <s v="Spotify"/>
    <n v="149.99"/>
    <n v="2"/>
    <s v="Completed"/>
    <x v="35"/>
    <x v="3"/>
    <m/>
    <m/>
    <m/>
    <m/>
    <m/>
    <n v="0"/>
    <n v="0"/>
    <n v="0"/>
    <n v="299.98"/>
  </r>
  <r>
    <s v="02/05/2024"/>
    <s v="GA"/>
    <s v="EARLYBIRD"/>
    <s v="Instagram"/>
    <n v="149.99"/>
    <n v="1"/>
    <s v="Completed"/>
    <x v="35"/>
    <x v="0"/>
    <s v="instagram_promo"/>
    <n v="1442.4"/>
    <n v="53442"/>
    <n v="1202"/>
    <s v="texas"/>
    <n v="2.2491673215822763E-2"/>
    <n v="1.2000000000000002"/>
    <n v="8.3194675540765393E-4"/>
    <n v="149.99"/>
  </r>
  <r>
    <s v="02/05/2024"/>
    <m/>
    <s v="EARLYBIRD"/>
    <s v="Blog"/>
    <n v="149.99"/>
    <n v="2"/>
    <s v="Completed"/>
    <x v="35"/>
    <x v="1"/>
    <m/>
    <m/>
    <m/>
    <m/>
    <m/>
    <n v="0"/>
    <n v="0"/>
    <n v="0"/>
    <n v="299.98"/>
  </r>
  <r>
    <s v="02/05/2024"/>
    <s v="GA"/>
    <s v="VIBES24"/>
    <s v="Blog"/>
    <n v="212.49"/>
    <n v="1"/>
    <s v="Completed"/>
    <x v="35"/>
    <x v="1"/>
    <m/>
    <m/>
    <m/>
    <m/>
    <m/>
    <n v="0"/>
    <n v="0"/>
    <n v="0"/>
    <n v="212.49"/>
  </r>
  <r>
    <s v="02/05/2024"/>
    <s v="GA"/>
    <s v="VIBES24"/>
    <s v="Instagram"/>
    <n v="169.99"/>
    <n v="1"/>
    <s v="Completed"/>
    <x v="35"/>
    <x v="0"/>
    <s v="instagram_promo"/>
    <n v="1442.4"/>
    <n v="53442"/>
    <n v="1202"/>
    <s v="texas"/>
    <n v="2.2491673215822763E-2"/>
    <n v="1.2000000000000002"/>
    <n v="8.3194675540765393E-4"/>
    <n v="169.99"/>
  </r>
  <r>
    <s v="02/05/2024"/>
    <s v="GA"/>
    <s v="EARLYBIRD"/>
    <s v="Blog"/>
    <n v="187.49"/>
    <n v="1"/>
    <s v="Completed"/>
    <x v="35"/>
    <x v="1"/>
    <m/>
    <m/>
    <m/>
    <m/>
    <m/>
    <n v="0"/>
    <n v="0"/>
    <n v="0"/>
    <n v="187.49"/>
  </r>
  <r>
    <s v="02/05/2024"/>
    <s v="GA"/>
    <s v="EARLYBIRD"/>
    <s v="TikTok"/>
    <n v="187.49"/>
    <n v="1"/>
    <s v="Completed"/>
    <x v="35"/>
    <x v="2"/>
    <m/>
    <m/>
    <m/>
    <m/>
    <m/>
    <n v="0"/>
    <n v="0"/>
    <n v="0"/>
    <n v="187.49"/>
  </r>
  <r>
    <s v="02/05/2024"/>
    <s v="GA"/>
    <s v="EARLYBIRD"/>
    <s v="Spotify"/>
    <n v="187.49"/>
    <n v="1"/>
    <s v="Completed"/>
    <x v="35"/>
    <x v="3"/>
    <m/>
    <m/>
    <m/>
    <m/>
    <m/>
    <n v="0"/>
    <n v="0"/>
    <n v="0"/>
    <n v="187.49"/>
  </r>
  <r>
    <s v="02/05/2024"/>
    <s v="GA"/>
    <s v="SOUNDCLUB"/>
    <s v="Spotify"/>
    <n v="179.99"/>
    <n v="1"/>
    <s v="Completed"/>
    <x v="35"/>
    <x v="3"/>
    <m/>
    <m/>
    <m/>
    <m/>
    <m/>
    <n v="0"/>
    <n v="0"/>
    <n v="0"/>
    <n v="179.99"/>
  </r>
  <r>
    <s v="02/05/2024"/>
    <s v="GA"/>
    <s v="VIBES24"/>
    <s v="Instagram"/>
    <n v="212.49"/>
    <n v="1"/>
    <s v="Completed"/>
    <x v="35"/>
    <x v="0"/>
    <s v="instagram_promo"/>
    <n v="1442.4"/>
    <n v="53442"/>
    <n v="1202"/>
    <s v="texas"/>
    <n v="2.2491673215822763E-2"/>
    <n v="1.2000000000000002"/>
    <n v="8.3194675540765393E-4"/>
    <n v="212.49"/>
  </r>
  <r>
    <s v="02/05/2024"/>
    <s v="GA"/>
    <s v="VIBES24"/>
    <s v="Blog"/>
    <n v="169.99"/>
    <n v="1"/>
    <s v="Completed"/>
    <x v="35"/>
    <x v="1"/>
    <m/>
    <m/>
    <m/>
    <m/>
    <m/>
    <n v="0"/>
    <n v="0"/>
    <n v="0"/>
    <n v="169.99"/>
  </r>
  <r>
    <s v="02/05/2024"/>
    <s v="GA"/>
    <s v="SOUNDCLUB"/>
    <s v="Instagram"/>
    <n v="224.99"/>
    <n v="1"/>
    <s v="Completed"/>
    <x v="35"/>
    <x v="0"/>
    <s v="instagram_promo"/>
    <n v="1442.4"/>
    <n v="53442"/>
    <n v="1202"/>
    <s v="texas"/>
    <n v="2.2491673215822763E-2"/>
    <n v="1.2000000000000002"/>
    <n v="8.3194675540765393E-4"/>
    <n v="224.99"/>
  </r>
  <r>
    <s v="02/05/2024"/>
    <s v="GA"/>
    <s v="CAMPLIFE"/>
    <s v="Spotify"/>
    <n v="212.49"/>
    <n v="2"/>
    <s v="Completed"/>
    <x v="35"/>
    <x v="3"/>
    <m/>
    <m/>
    <m/>
    <m/>
    <m/>
    <n v="0"/>
    <n v="0"/>
    <n v="0"/>
    <n v="424.98"/>
  </r>
  <r>
    <s v="02/05/2024"/>
    <s v="GA"/>
    <s v="SOUNDCLUB"/>
    <s v="Instagram"/>
    <n v="224.99"/>
    <n v="1"/>
    <s v="Completed"/>
    <x v="35"/>
    <x v="0"/>
    <s v="instagram_promo"/>
    <n v="1442.4"/>
    <n v="53442"/>
    <n v="1202"/>
    <s v="texas"/>
    <n v="2.2491673215822763E-2"/>
    <n v="1.2000000000000002"/>
    <n v="8.3194675540765393E-4"/>
    <n v="224.99"/>
  </r>
  <r>
    <s v="02/05/2024"/>
    <s v="GA"/>
    <s v="EARLYBIRD"/>
    <s v="TikTok"/>
    <n v="149.99"/>
    <n v="2"/>
    <s v="Completed"/>
    <x v="35"/>
    <x v="2"/>
    <m/>
    <m/>
    <m/>
    <m/>
    <m/>
    <n v="0"/>
    <n v="0"/>
    <n v="0"/>
    <n v="299.98"/>
  </r>
  <r>
    <s v="02/05/2024"/>
    <s v="GA"/>
    <s v="STUDENT24"/>
    <s v="Spotify"/>
    <n v="159.99"/>
    <n v="3"/>
    <s v="Completed"/>
    <x v="35"/>
    <x v="3"/>
    <m/>
    <m/>
    <m/>
    <m/>
    <m/>
    <n v="0"/>
    <n v="0"/>
    <n v="0"/>
    <n v="479.97"/>
  </r>
  <r>
    <s v="02/05/2024"/>
    <s v="VIP"/>
    <m/>
    <s v="Instagram"/>
    <n v="399.99"/>
    <n v="1"/>
    <s v="Completed"/>
    <x v="35"/>
    <x v="0"/>
    <s v="instagram_promo"/>
    <n v="1442.4"/>
    <n v="53442"/>
    <n v="1202"/>
    <s v="texas"/>
    <n v="2.2491673215822763E-2"/>
    <n v="1.2000000000000002"/>
    <n v="8.3194675540765393E-4"/>
    <n v="399.99"/>
  </r>
  <r>
    <s v="02/05/2024"/>
    <s v="GA"/>
    <s v="EARLYBIRD"/>
    <s v="Spotify"/>
    <n v="149.99"/>
    <n v="2"/>
    <s v="Completed"/>
    <x v="35"/>
    <x v="3"/>
    <m/>
    <m/>
    <m/>
    <m/>
    <m/>
    <n v="0"/>
    <n v="0"/>
    <n v="0"/>
    <n v="299.98"/>
  </r>
  <r>
    <s v="02/05/2024"/>
    <s v="GA"/>
    <s v="CAMPLIFE"/>
    <s v="Instagram"/>
    <n v="212.49"/>
    <n v="1"/>
    <s v="Completed"/>
    <x v="35"/>
    <x v="0"/>
    <s v="instagram_promo"/>
    <n v="1442.4"/>
    <n v="53442"/>
    <n v="1202"/>
    <s v="texas"/>
    <n v="2.2491673215822763E-2"/>
    <n v="1.2000000000000002"/>
    <n v="8.3194675540765393E-4"/>
    <n v="212.49"/>
  </r>
  <r>
    <s v="02/05/2024"/>
    <s v="GA"/>
    <m/>
    <s v="Spotify"/>
    <n v="199.99"/>
    <n v="1"/>
    <s v="Completed"/>
    <x v="35"/>
    <x v="3"/>
    <m/>
    <m/>
    <m/>
    <m/>
    <m/>
    <n v="0"/>
    <n v="0"/>
    <n v="0"/>
    <n v="199.99"/>
  </r>
  <r>
    <s v="02/05/2024"/>
    <s v="GA"/>
    <s v="STUDENT24"/>
    <s v="Spotify"/>
    <n v="159.99"/>
    <n v="2"/>
    <s v="Completed"/>
    <x v="35"/>
    <x v="3"/>
    <m/>
    <m/>
    <m/>
    <m/>
    <m/>
    <n v="0"/>
    <n v="0"/>
    <n v="0"/>
    <n v="319.98"/>
  </r>
  <r>
    <s v="02/05/2024"/>
    <s v="GA"/>
    <s v="VIBES24"/>
    <s v="Blog"/>
    <n v="212.49"/>
    <n v="1"/>
    <s v="Completed"/>
    <x v="35"/>
    <x v="1"/>
    <m/>
    <m/>
    <m/>
    <m/>
    <m/>
    <n v="0"/>
    <n v="0"/>
    <n v="0"/>
    <n v="212.49"/>
  </r>
  <r>
    <s v="02/05/2024"/>
    <s v="GA"/>
    <s v="EARLYBIRD"/>
    <s v="Instagram"/>
    <n v="149.99"/>
    <n v="1"/>
    <s v="Completed"/>
    <x v="35"/>
    <x v="0"/>
    <s v="instagram_promo"/>
    <n v="1442.4"/>
    <n v="53442"/>
    <n v="1202"/>
    <s v="texas"/>
    <n v="2.2491673215822763E-2"/>
    <n v="1.2000000000000002"/>
    <n v="8.3194675540765393E-4"/>
    <n v="149.99"/>
  </r>
  <r>
    <s v="02/05/2024"/>
    <s v="VIP"/>
    <s v="none"/>
    <s v="Instagram"/>
    <n v="399.99"/>
    <n v="2"/>
    <s v="Completed"/>
    <x v="35"/>
    <x v="0"/>
    <s v="instagram_promo"/>
    <n v="1442.4"/>
    <n v="53442"/>
    <n v="1202"/>
    <s v="texas"/>
    <n v="2.2491673215822763E-2"/>
    <n v="1.2000000000000002"/>
    <n v="1.6638935108153079E-3"/>
    <n v="799.98"/>
  </r>
  <r>
    <s v="02/05/2024"/>
    <s v="GA"/>
    <s v="EARLYBIRD"/>
    <s v="Instagram"/>
    <n v="187.49"/>
    <n v="2"/>
    <s v="Completed"/>
    <x v="35"/>
    <x v="0"/>
    <s v="instagram_promo"/>
    <n v="1442.4"/>
    <n v="53442"/>
    <n v="1202"/>
    <s v="texas"/>
    <n v="2.2491673215822763E-2"/>
    <n v="1.2000000000000002"/>
    <n v="1.6638935108153079E-3"/>
    <n v="374.98"/>
  </r>
  <r>
    <s v="02/05/2024"/>
    <s v="GA"/>
    <s v="EARLYBIRD"/>
    <s v="TikTok"/>
    <n v="187.49"/>
    <n v="1"/>
    <s v="Completed"/>
    <x v="35"/>
    <x v="2"/>
    <m/>
    <m/>
    <m/>
    <m/>
    <m/>
    <n v="0"/>
    <n v="0"/>
    <n v="0"/>
    <n v="187.49"/>
  </r>
  <r>
    <s v="02/05/2024"/>
    <m/>
    <s v="CAMPLIFE"/>
    <s v="TikTok"/>
    <n v="169.99"/>
    <n v="3"/>
    <s v="Completed"/>
    <x v="35"/>
    <x v="2"/>
    <m/>
    <m/>
    <m/>
    <m/>
    <m/>
    <n v="0"/>
    <n v="0"/>
    <n v="0"/>
    <n v="509.97"/>
  </r>
  <r>
    <s v="02/05/2024"/>
    <s v="GA"/>
    <s v="SOUNDCLUB"/>
    <s v="Spotify"/>
    <n v="224.99"/>
    <n v="1"/>
    <s v="Completed"/>
    <x v="35"/>
    <x v="3"/>
    <m/>
    <m/>
    <m/>
    <m/>
    <m/>
    <n v="0"/>
    <n v="0"/>
    <n v="0"/>
    <n v="224.99"/>
  </r>
  <r>
    <s v="02/05/2024"/>
    <m/>
    <s v="EARLYBIRD"/>
    <s v="Instagram"/>
    <n v="149.99"/>
    <n v="2"/>
    <s v="Completed"/>
    <x v="35"/>
    <x v="0"/>
    <s v="instagram_promo"/>
    <n v="1442.4"/>
    <n v="53442"/>
    <n v="1202"/>
    <s v="texas"/>
    <n v="2.2491673215822763E-2"/>
    <n v="1.2000000000000002"/>
    <n v="1.6638935108153079E-3"/>
    <n v="299.98"/>
  </r>
  <r>
    <s v="02/05/2024"/>
    <s v="GA"/>
    <s v="EARLYBIRD"/>
    <s v="TikTok"/>
    <n v="149.99"/>
    <n v="1"/>
    <s v="Completed"/>
    <x v="35"/>
    <x v="2"/>
    <m/>
    <m/>
    <m/>
    <m/>
    <m/>
    <n v="0"/>
    <n v="0"/>
    <n v="0"/>
    <n v="149.99"/>
  </r>
  <r>
    <s v="02/05/2024"/>
    <s v="GA"/>
    <s v="EARLYBIRD"/>
    <s v="Instagram"/>
    <n v="149.99"/>
    <n v="3"/>
    <s v="Completed"/>
    <x v="35"/>
    <x v="0"/>
    <s v="instagram_promo"/>
    <n v="1442.4"/>
    <n v="53442"/>
    <n v="1202"/>
    <s v="texas"/>
    <n v="2.2491673215822763E-2"/>
    <n v="1.2000000000000002"/>
    <n v="2.4958402662229617E-3"/>
    <n v="449.97"/>
  </r>
  <r>
    <s v="02/05/2024"/>
    <s v="GA"/>
    <s v="STUDENT24"/>
    <s v="Spotify"/>
    <n v="159.99"/>
    <n v="1"/>
    <s v="Completed"/>
    <x v="35"/>
    <x v="3"/>
    <m/>
    <m/>
    <m/>
    <m/>
    <m/>
    <n v="0"/>
    <n v="0"/>
    <n v="0"/>
    <n v="159.99"/>
  </r>
  <r>
    <s v="02/05/2024"/>
    <s v="GA"/>
    <s v="CAMPLIFE"/>
    <s v="TikTok"/>
    <n v="169.99"/>
    <n v="1"/>
    <s v="Completed"/>
    <x v="35"/>
    <x v="2"/>
    <m/>
    <m/>
    <m/>
    <m/>
    <m/>
    <n v="0"/>
    <n v="0"/>
    <n v="0"/>
    <n v="169.99"/>
  </r>
  <r>
    <s v="02/05/2024"/>
    <s v="GA"/>
    <s v="VIBES24"/>
    <s v="TikTok"/>
    <n v="212.49"/>
    <n v="4"/>
    <s v="Completed"/>
    <x v="35"/>
    <x v="2"/>
    <m/>
    <m/>
    <m/>
    <m/>
    <m/>
    <n v="0"/>
    <n v="0"/>
    <n v="0"/>
    <n v="849.96"/>
  </r>
  <r>
    <s v="02/05/2024"/>
    <s v="GA"/>
    <s v="SOUNDCLUB"/>
    <s v="Blog"/>
    <n v="179.99"/>
    <n v="1"/>
    <s v="Completed"/>
    <x v="35"/>
    <x v="1"/>
    <m/>
    <m/>
    <m/>
    <m/>
    <m/>
    <n v="0"/>
    <n v="0"/>
    <n v="0"/>
    <n v="179.99"/>
  </r>
  <r>
    <s v="02/05/2024"/>
    <s v="GA"/>
    <s v="SOUNDCLUB"/>
    <s v="Instagram"/>
    <n v="179.99"/>
    <n v="1"/>
    <s v="Completed"/>
    <x v="35"/>
    <x v="0"/>
    <s v="instagram_promo"/>
    <n v="1442.4"/>
    <n v="53442"/>
    <n v="1202"/>
    <s v="texas"/>
    <n v="2.2491673215822763E-2"/>
    <n v="1.2000000000000002"/>
    <n v="8.3194675540765393E-4"/>
    <n v="179.99"/>
  </r>
  <r>
    <s v="02/05/2024"/>
    <s v="GA"/>
    <s v="EARLYBIRD"/>
    <s v="Instagram"/>
    <n v="149.99"/>
    <n v="1"/>
    <s v="Completed"/>
    <x v="35"/>
    <x v="0"/>
    <s v="instagram_promo"/>
    <n v="1442.4"/>
    <n v="53442"/>
    <n v="1202"/>
    <s v="texas"/>
    <n v="2.2491673215822763E-2"/>
    <n v="1.2000000000000002"/>
    <n v="8.3194675540765393E-4"/>
    <n v="149.99"/>
  </r>
  <r>
    <s v="02/05/2024"/>
    <s v="VIP"/>
    <s v="EARLYBIRD"/>
    <s v="Spotify"/>
    <n v="299.99"/>
    <n v="1"/>
    <s v="Completed"/>
    <x v="35"/>
    <x v="3"/>
    <m/>
    <m/>
    <m/>
    <m/>
    <m/>
    <n v="0"/>
    <n v="0"/>
    <n v="0"/>
    <n v="299.99"/>
  </r>
  <r>
    <s v="02/05/2024"/>
    <s v="GA"/>
    <s v="VIBES24"/>
    <s v="Instagram"/>
    <n v="169.99"/>
    <n v="1"/>
    <s v="Completed"/>
    <x v="35"/>
    <x v="0"/>
    <s v="instagram_promo"/>
    <n v="1442.4"/>
    <n v="53442"/>
    <n v="1202"/>
    <s v="texas"/>
    <n v="2.2491673215822763E-2"/>
    <n v="1.2000000000000002"/>
    <n v="8.3194675540765393E-4"/>
    <n v="169.99"/>
  </r>
  <r>
    <s v="02/05/2024"/>
    <s v="GA"/>
    <s v="SOUNDCLUB"/>
    <s v="Instagram"/>
    <n v="179.99"/>
    <n v="3"/>
    <s v="Completed"/>
    <x v="35"/>
    <x v="0"/>
    <s v="instagram_promo"/>
    <n v="1442.4"/>
    <n v="53442"/>
    <n v="1202"/>
    <s v="texas"/>
    <n v="2.2491673215822763E-2"/>
    <n v="1.2000000000000002"/>
    <n v="2.4958402662229617E-3"/>
    <n v="539.97"/>
  </r>
  <r>
    <s v="02/05/2024"/>
    <s v="GA"/>
    <s v="SOUNDCLUB"/>
    <s v="Spotify"/>
    <n v="224.99"/>
    <n v="1"/>
    <s v="Completed"/>
    <x v="35"/>
    <x v="3"/>
    <m/>
    <m/>
    <m/>
    <m/>
    <m/>
    <n v="0"/>
    <n v="0"/>
    <n v="0"/>
    <n v="224.99"/>
  </r>
  <r>
    <s v="02/05/2024"/>
    <s v="GA"/>
    <s v="SOUNDCLUB"/>
    <s v="Spotify"/>
    <n v="179.99"/>
    <n v="2"/>
    <s v="Completed"/>
    <x v="35"/>
    <x v="3"/>
    <m/>
    <m/>
    <m/>
    <m/>
    <m/>
    <n v="0"/>
    <n v="0"/>
    <n v="0"/>
    <n v="359.98"/>
  </r>
  <r>
    <s v="02/05/2024"/>
    <s v="VIP"/>
    <s v="VIBES24"/>
    <s v="Spotify"/>
    <n v="339.99"/>
    <n v="2"/>
    <s v="Completed"/>
    <x v="35"/>
    <x v="3"/>
    <m/>
    <m/>
    <m/>
    <m/>
    <m/>
    <n v="0"/>
    <n v="0"/>
    <n v="0"/>
    <n v="679.98"/>
  </r>
  <r>
    <s v="02/05/2024"/>
    <s v="GA"/>
    <s v="CAMPLIFE"/>
    <s v="TikTok"/>
    <n v="169.99"/>
    <n v="1"/>
    <s v="Completed"/>
    <x v="35"/>
    <x v="2"/>
    <m/>
    <m/>
    <m/>
    <m/>
    <m/>
    <n v="0"/>
    <n v="0"/>
    <n v="0"/>
    <n v="169.99"/>
  </r>
  <r>
    <s v="02/05/2024"/>
    <m/>
    <s v="EARLYBIRD"/>
    <s v="Blog"/>
    <n v="149.99"/>
    <n v="1"/>
    <s v="Completed"/>
    <x v="35"/>
    <x v="1"/>
    <m/>
    <m/>
    <m/>
    <m/>
    <m/>
    <n v="0"/>
    <n v="0"/>
    <n v="0"/>
    <n v="149.99"/>
  </r>
  <r>
    <s v="02/05/2024"/>
    <s v="GA"/>
    <s v="EARLYBIRD"/>
    <s v="Instagram"/>
    <n v="187.49"/>
    <n v="2"/>
    <s v="Completed"/>
    <x v="35"/>
    <x v="0"/>
    <s v="instagram_promo"/>
    <n v="1442.4"/>
    <n v="53442"/>
    <n v="1202"/>
    <s v="texas"/>
    <n v="2.2491673215822763E-2"/>
    <n v="1.2000000000000002"/>
    <n v="1.6638935108153079E-3"/>
    <n v="374.98"/>
  </r>
  <r>
    <s v="02/05/2024"/>
    <s v="GA"/>
    <s v="STUDENT24"/>
    <s v="Blog"/>
    <n v="159.99"/>
    <n v="4"/>
    <s v="Completed"/>
    <x v="35"/>
    <x v="1"/>
    <m/>
    <m/>
    <m/>
    <m/>
    <m/>
    <n v="0"/>
    <n v="0"/>
    <n v="0"/>
    <n v="639.96"/>
  </r>
  <r>
    <s v="02/05/2024"/>
    <s v="GA"/>
    <s v="EARLYBIRD"/>
    <s v="Instagram"/>
    <n v="149.99"/>
    <n v="1"/>
    <s v="Completed"/>
    <x v="35"/>
    <x v="0"/>
    <s v="instagram_promo"/>
    <n v="1442.4"/>
    <n v="53442"/>
    <n v="1202"/>
    <s v="texas"/>
    <n v="2.2491673215822763E-2"/>
    <n v="1.2000000000000002"/>
    <n v="8.3194675540765393E-4"/>
    <n v="149.99"/>
  </r>
  <r>
    <s v="02/06/2024"/>
    <s v="VIP"/>
    <s v="STUDENT24"/>
    <s v="Instagram"/>
    <n v="319.99"/>
    <n v="3"/>
    <s v="Completed"/>
    <x v="36"/>
    <x v="0"/>
    <m/>
    <m/>
    <m/>
    <m/>
    <m/>
    <n v="0"/>
    <n v="0"/>
    <n v="0"/>
    <n v="959.97"/>
  </r>
  <r>
    <s v="02/06/2024"/>
    <s v="GA"/>
    <s v="STUDENT24"/>
    <s v="TikTok"/>
    <n v="159.99"/>
    <n v="1"/>
    <s v="Completed"/>
    <x v="36"/>
    <x v="2"/>
    <m/>
    <m/>
    <m/>
    <m/>
    <m/>
    <n v="0"/>
    <n v="0"/>
    <n v="0"/>
    <n v="159.99"/>
  </r>
  <r>
    <s v="02/06/2024"/>
    <s v="VIP"/>
    <s v="EARLYBIRD"/>
    <s v="Instagram"/>
    <n v="299.99"/>
    <n v="1"/>
    <s v="Completed"/>
    <x v="36"/>
    <x v="0"/>
    <m/>
    <m/>
    <m/>
    <m/>
    <m/>
    <n v="0"/>
    <n v="0"/>
    <n v="0"/>
    <n v="299.99"/>
  </r>
  <r>
    <s v="02/06/2024"/>
    <m/>
    <s v="STUDENT24"/>
    <s v="TikTok"/>
    <n v="159.99"/>
    <n v="1"/>
    <s v="Completed"/>
    <x v="36"/>
    <x v="2"/>
    <m/>
    <m/>
    <m/>
    <m/>
    <m/>
    <n v="0"/>
    <n v="0"/>
    <n v="0"/>
    <n v="159.99"/>
  </r>
  <r>
    <s v="02/06/2024"/>
    <s v="GA"/>
    <m/>
    <s v="Spotify"/>
    <n v="249.99"/>
    <n v="4"/>
    <s v="Completed"/>
    <x v="36"/>
    <x v="3"/>
    <s v="spotify_promo"/>
    <n v="2605"/>
    <n v="42492"/>
    <n v="1042"/>
    <s v="texas"/>
    <n v="2.4522263014214441E-2"/>
    <n v="2.5"/>
    <n v="3.838771593090211E-3"/>
    <n v="999.96"/>
  </r>
  <r>
    <s v="02/06/2024"/>
    <s v="GA"/>
    <s v="EARLYBIRD"/>
    <s v="Instagram"/>
    <n v="187.49"/>
    <n v="1"/>
    <s v="Completed"/>
    <x v="36"/>
    <x v="0"/>
    <m/>
    <m/>
    <m/>
    <m/>
    <m/>
    <n v="0"/>
    <n v="0"/>
    <n v="0"/>
    <n v="187.49"/>
  </r>
  <r>
    <s v="02/06/2024"/>
    <s v="GA"/>
    <s v="CAMPLIFE"/>
    <s v="Instagram"/>
    <n v="169.99"/>
    <n v="1"/>
    <s v="Completed"/>
    <x v="36"/>
    <x v="0"/>
    <m/>
    <m/>
    <m/>
    <m/>
    <m/>
    <n v="0"/>
    <n v="0"/>
    <n v="0"/>
    <n v="169.99"/>
  </r>
  <r>
    <s v="02/06/2024"/>
    <s v="VIP"/>
    <s v="CAMPLIFE"/>
    <s v="Instagram"/>
    <n v="339.99"/>
    <n v="4"/>
    <s v="Completed"/>
    <x v="36"/>
    <x v="0"/>
    <m/>
    <m/>
    <m/>
    <m/>
    <m/>
    <n v="0"/>
    <n v="0"/>
    <n v="0"/>
    <n v="1359.96"/>
  </r>
  <r>
    <s v="02/06/2024"/>
    <s v="GA"/>
    <s v="EARLYBIRD"/>
    <s v="Instagram"/>
    <n v="149.99"/>
    <n v="1"/>
    <s v="Completed"/>
    <x v="36"/>
    <x v="0"/>
    <m/>
    <m/>
    <m/>
    <m/>
    <m/>
    <n v="0"/>
    <n v="0"/>
    <n v="0"/>
    <n v="149.99"/>
  </r>
  <r>
    <s v="02/06/2024"/>
    <s v="GA"/>
    <s v="CAMPLIFE"/>
    <s v="TikTok"/>
    <n v="169.99"/>
    <n v="1"/>
    <s v="Completed"/>
    <x v="36"/>
    <x v="2"/>
    <m/>
    <m/>
    <m/>
    <m/>
    <m/>
    <n v="0"/>
    <n v="0"/>
    <n v="0"/>
    <n v="169.99"/>
  </r>
  <r>
    <s v="02/06/2024"/>
    <s v="GA"/>
    <s v="SOUNDCLUB"/>
    <s v="TikTok"/>
    <n v="179.99"/>
    <n v="2"/>
    <s v="Completed"/>
    <x v="36"/>
    <x v="2"/>
    <m/>
    <m/>
    <m/>
    <m/>
    <m/>
    <n v="0"/>
    <n v="0"/>
    <n v="0"/>
    <n v="359.98"/>
  </r>
  <r>
    <s v="02/06/2024"/>
    <s v="GA"/>
    <s v="CAMPLIFE"/>
    <s v="Instagram"/>
    <n v="212.49"/>
    <n v="2"/>
    <s v="Completed"/>
    <x v="36"/>
    <x v="0"/>
    <m/>
    <m/>
    <m/>
    <m/>
    <m/>
    <n v="0"/>
    <n v="0"/>
    <n v="0"/>
    <n v="424.98"/>
  </r>
  <r>
    <s v="02/06/2024"/>
    <s v="GA"/>
    <s v="EARLYBIRD"/>
    <s v="Blog"/>
    <n v="149.99"/>
    <n v="1"/>
    <s v="Completed"/>
    <x v="36"/>
    <x v="1"/>
    <s v="blog_promo"/>
    <n v="435.6"/>
    <n v="30992"/>
    <n v="484"/>
    <s v="TX"/>
    <n v="1.5616933402168302E-2"/>
    <n v="0.9"/>
    <n v="2.0661157024793389E-3"/>
    <n v="149.99"/>
  </r>
  <r>
    <s v="02/06/2024"/>
    <s v="GA"/>
    <m/>
    <s v="TikTok"/>
    <n v="199.99"/>
    <n v="3"/>
    <s v="Completed"/>
    <x v="36"/>
    <x v="2"/>
    <m/>
    <m/>
    <m/>
    <m/>
    <m/>
    <n v="0"/>
    <n v="0"/>
    <n v="0"/>
    <n v="599.97"/>
  </r>
  <r>
    <s v="02/06/2024"/>
    <s v="GA"/>
    <s v="STUDENT24"/>
    <s v="Spotify"/>
    <n v="159.99"/>
    <n v="2"/>
    <s v="Completed"/>
    <x v="36"/>
    <x v="3"/>
    <s v="spotify_promo"/>
    <n v="2605"/>
    <n v="42492"/>
    <n v="1042"/>
    <s v="texas"/>
    <n v="2.4522263014214441E-2"/>
    <n v="2.5"/>
    <n v="1.9193857965451055E-3"/>
    <n v="319.98"/>
  </r>
  <r>
    <s v="02/06/2024"/>
    <s v="GA"/>
    <s v="EARLYBIRD"/>
    <s v="Blog"/>
    <n v="149.99"/>
    <n v="1"/>
    <s v="Completed"/>
    <x v="36"/>
    <x v="1"/>
    <s v="blog_promo"/>
    <n v="435.6"/>
    <n v="30992"/>
    <n v="484"/>
    <s v="TX"/>
    <n v="1.5616933402168302E-2"/>
    <n v="0.9"/>
    <n v="2.0661157024793389E-3"/>
    <n v="149.99"/>
  </r>
  <r>
    <s v="02/06/2024"/>
    <s v="GA"/>
    <s v="CAMPLIFE"/>
    <s v="Instagram"/>
    <n v="169.99"/>
    <n v="3"/>
    <s v="Completed"/>
    <x v="36"/>
    <x v="0"/>
    <m/>
    <m/>
    <m/>
    <m/>
    <m/>
    <n v="0"/>
    <n v="0"/>
    <n v="0"/>
    <n v="509.97"/>
  </r>
  <r>
    <s v="02/06/2024"/>
    <m/>
    <s v="VIBES24"/>
    <s v="Spotify"/>
    <n v="169.99"/>
    <n v="2"/>
    <s v="Completed"/>
    <x v="36"/>
    <x v="3"/>
    <s v="spotify_promo"/>
    <n v="2605"/>
    <n v="42492"/>
    <n v="1042"/>
    <s v="texas"/>
    <n v="2.4522263014214441E-2"/>
    <n v="2.5"/>
    <n v="1.9193857965451055E-3"/>
    <n v="339.98"/>
  </r>
  <r>
    <s v="02/06/2024"/>
    <m/>
    <s v="VIBES24"/>
    <s v="TikTok"/>
    <n v="169.99"/>
    <n v="2"/>
    <s v="Completed"/>
    <x v="36"/>
    <x v="2"/>
    <m/>
    <m/>
    <m/>
    <m/>
    <m/>
    <n v="0"/>
    <n v="0"/>
    <n v="0"/>
    <n v="339.98"/>
  </r>
  <r>
    <s v="02/06/2024"/>
    <s v="GA"/>
    <s v="CAMPLIFE"/>
    <s v="TikTok"/>
    <n v="212.49"/>
    <n v="2"/>
    <s v="Completed"/>
    <x v="36"/>
    <x v="2"/>
    <m/>
    <m/>
    <m/>
    <m/>
    <m/>
    <n v="0"/>
    <n v="0"/>
    <n v="0"/>
    <n v="424.98"/>
  </r>
  <r>
    <s v="02/06/2024"/>
    <s v="GA"/>
    <s v="CAMPLIFE"/>
    <s v="Spotify"/>
    <n v="169.99"/>
    <n v="1"/>
    <s v="Completed"/>
    <x v="36"/>
    <x v="3"/>
    <s v="spotify_promo"/>
    <n v="2605"/>
    <n v="42492"/>
    <n v="1042"/>
    <s v="texas"/>
    <n v="2.4522263014214441E-2"/>
    <n v="2.5"/>
    <n v="9.5969289827255275E-4"/>
    <n v="169.99"/>
  </r>
  <r>
    <s v="02/06/2024"/>
    <s v="VIP"/>
    <s v="CAMPLIFE"/>
    <s v="Spotify"/>
    <n v="339.99"/>
    <n v="1"/>
    <s v="Completed"/>
    <x v="36"/>
    <x v="3"/>
    <s v="spotify_promo"/>
    <n v="2605"/>
    <n v="42492"/>
    <n v="1042"/>
    <s v="texas"/>
    <n v="2.4522263014214441E-2"/>
    <n v="2.5"/>
    <n v="9.5969289827255275E-4"/>
    <n v="339.99"/>
  </r>
  <r>
    <s v="02/06/2024"/>
    <m/>
    <s v="EARLYBIRD"/>
    <s v="TikTok"/>
    <n v="149.99"/>
    <n v="1"/>
    <s v="Completed"/>
    <x v="36"/>
    <x v="2"/>
    <m/>
    <m/>
    <m/>
    <m/>
    <m/>
    <n v="0"/>
    <n v="0"/>
    <n v="0"/>
    <n v="149.99"/>
  </r>
  <r>
    <s v="02/06/2024"/>
    <s v="GA"/>
    <s v="SOUNDCLUB"/>
    <s v="TikTok"/>
    <n v="179.99"/>
    <n v="2"/>
    <s v="Completed"/>
    <x v="36"/>
    <x v="2"/>
    <m/>
    <m/>
    <m/>
    <m/>
    <m/>
    <n v="0"/>
    <n v="0"/>
    <n v="0"/>
    <n v="359.98"/>
  </r>
  <r>
    <s v="02/06/2024"/>
    <s v="GA"/>
    <m/>
    <s v="Blog"/>
    <n v="199.99"/>
    <n v="1"/>
    <s v="Completed"/>
    <x v="36"/>
    <x v="1"/>
    <s v="blog_promo"/>
    <n v="435.6"/>
    <n v="30992"/>
    <n v="484"/>
    <s v="TX"/>
    <n v="1.5616933402168302E-2"/>
    <n v="0.9"/>
    <n v="2.0661157024793389E-3"/>
    <n v="199.99"/>
  </r>
  <r>
    <s v="02/06/2024"/>
    <s v="GA"/>
    <s v="EARLYBIRD"/>
    <s v="Blog"/>
    <n v="149.99"/>
    <n v="1"/>
    <s v="Completed"/>
    <x v="36"/>
    <x v="1"/>
    <s v="blog_promo"/>
    <n v="435.6"/>
    <n v="30992"/>
    <n v="484"/>
    <s v="TX"/>
    <n v="1.5616933402168302E-2"/>
    <n v="0.9"/>
    <n v="2.0661157024793389E-3"/>
    <n v="149.99"/>
  </r>
  <r>
    <s v="02/06/2024"/>
    <s v="GA"/>
    <s v="EARLYBIRD"/>
    <s v="Blog"/>
    <n v="149.99"/>
    <n v="1"/>
    <s v="Completed"/>
    <x v="36"/>
    <x v="1"/>
    <s v="blog_promo"/>
    <n v="435.6"/>
    <n v="30992"/>
    <n v="484"/>
    <s v="TX"/>
    <n v="1.5616933402168302E-2"/>
    <n v="0.9"/>
    <n v="2.0661157024793389E-3"/>
    <n v="149.99"/>
  </r>
  <r>
    <s v="02/06/2024"/>
    <s v="GA"/>
    <s v="EARLYBIRD"/>
    <s v="Blog"/>
    <n v="149.99"/>
    <n v="1"/>
    <s v="Completed"/>
    <x v="36"/>
    <x v="1"/>
    <s v="blog_promo"/>
    <n v="435.6"/>
    <n v="30992"/>
    <n v="484"/>
    <s v="TX"/>
    <n v="1.5616933402168302E-2"/>
    <n v="0.9"/>
    <n v="2.0661157024793389E-3"/>
    <n v="149.99"/>
  </r>
  <r>
    <s v="02/06/2024"/>
    <s v="VIP"/>
    <s v="CAMPLIFE"/>
    <s v="TikTok"/>
    <n v="339.99"/>
    <n v="3"/>
    <s v="Completed"/>
    <x v="36"/>
    <x v="2"/>
    <m/>
    <m/>
    <m/>
    <m/>
    <m/>
    <n v="0"/>
    <n v="0"/>
    <n v="0"/>
    <n v="1019.97"/>
  </r>
  <r>
    <s v="02/06/2024"/>
    <m/>
    <s v="EARLYBIRD"/>
    <s v="TikTok"/>
    <n v="149.99"/>
    <n v="1"/>
    <s v="Completed"/>
    <x v="36"/>
    <x v="2"/>
    <m/>
    <m/>
    <m/>
    <m/>
    <m/>
    <n v="0"/>
    <n v="0"/>
    <n v="0"/>
    <n v="149.99"/>
  </r>
  <r>
    <s v="02/06/2024"/>
    <s v="GA"/>
    <s v="none"/>
    <s v="Blog"/>
    <n v="199.99"/>
    <n v="1"/>
    <s v="Completed"/>
    <x v="36"/>
    <x v="1"/>
    <s v="blog_promo"/>
    <n v="435.6"/>
    <n v="30992"/>
    <n v="484"/>
    <s v="TX"/>
    <n v="1.5616933402168302E-2"/>
    <n v="0.9"/>
    <n v="2.0661157024793389E-3"/>
    <n v="199.99"/>
  </r>
  <r>
    <s v="02/06/2024"/>
    <s v="GA"/>
    <s v="CAMPLIFE"/>
    <s v="Spotify"/>
    <n v="212.49"/>
    <n v="1"/>
    <s v="Completed"/>
    <x v="36"/>
    <x v="3"/>
    <s v="spotify_promo"/>
    <n v="2605"/>
    <n v="42492"/>
    <n v="1042"/>
    <s v="texas"/>
    <n v="2.4522263014214441E-2"/>
    <n v="2.5"/>
    <n v="9.5969289827255275E-4"/>
    <n v="212.49"/>
  </r>
  <r>
    <s v="02/06/2024"/>
    <s v="GA"/>
    <s v="EARLYBIRD"/>
    <s v="Instagram"/>
    <n v="149.99"/>
    <n v="3"/>
    <s v="Completed"/>
    <x v="36"/>
    <x v="0"/>
    <m/>
    <m/>
    <m/>
    <m/>
    <m/>
    <n v="0"/>
    <n v="0"/>
    <n v="0"/>
    <n v="449.97"/>
  </r>
  <r>
    <s v="02/06/2024"/>
    <s v="VIP"/>
    <s v="SOUNDCLUB"/>
    <s v="Instagram"/>
    <n v="359.99"/>
    <n v="2"/>
    <s v="Completed"/>
    <x v="36"/>
    <x v="0"/>
    <m/>
    <m/>
    <m/>
    <m/>
    <m/>
    <n v="0"/>
    <n v="0"/>
    <n v="0"/>
    <n v="719.98"/>
  </r>
  <r>
    <s v="02/06/2024"/>
    <s v="GA"/>
    <s v="EARLYBIRD"/>
    <s v="TikTok"/>
    <n v="187.49"/>
    <n v="1"/>
    <s v="Completed"/>
    <x v="36"/>
    <x v="2"/>
    <m/>
    <m/>
    <m/>
    <m/>
    <m/>
    <n v="0"/>
    <n v="0"/>
    <n v="0"/>
    <n v="187.49"/>
  </r>
  <r>
    <s v="02/06/2024"/>
    <s v="GA"/>
    <s v="VIBES24"/>
    <s v="Instagram"/>
    <n v="169.99"/>
    <n v="1"/>
    <s v="Completed"/>
    <x v="36"/>
    <x v="0"/>
    <m/>
    <m/>
    <m/>
    <m/>
    <m/>
    <n v="0"/>
    <n v="0"/>
    <n v="0"/>
    <n v="169.99"/>
  </r>
  <r>
    <s v="02/06/2024"/>
    <s v="GA"/>
    <s v="VIBES24"/>
    <s v="TikTok"/>
    <n v="169.99"/>
    <n v="1"/>
    <s v="Completed"/>
    <x v="36"/>
    <x v="2"/>
    <m/>
    <m/>
    <m/>
    <m/>
    <m/>
    <n v="0"/>
    <n v="0"/>
    <n v="0"/>
    <n v="169.99"/>
  </r>
  <r>
    <s v="02/06/2024"/>
    <s v="GA"/>
    <m/>
    <s v="Instagram"/>
    <n v="249.99"/>
    <n v="1"/>
    <s v="Completed"/>
    <x v="36"/>
    <x v="0"/>
    <m/>
    <m/>
    <m/>
    <m/>
    <m/>
    <n v="0"/>
    <n v="0"/>
    <n v="0"/>
    <n v="249.99"/>
  </r>
  <r>
    <s v="02/06/2024"/>
    <s v="GA"/>
    <s v="SOUNDCLUB"/>
    <s v="Instagram"/>
    <n v="179.99"/>
    <n v="1"/>
    <s v="Completed"/>
    <x v="36"/>
    <x v="0"/>
    <m/>
    <m/>
    <m/>
    <m/>
    <m/>
    <n v="0"/>
    <n v="0"/>
    <n v="0"/>
    <n v="179.99"/>
  </r>
  <r>
    <s v="02/06/2024"/>
    <s v="GA"/>
    <s v="EARLYBIRD"/>
    <s v="Instagram"/>
    <n v="149.99"/>
    <n v="2"/>
    <s v="Completed"/>
    <x v="36"/>
    <x v="0"/>
    <m/>
    <m/>
    <m/>
    <m/>
    <m/>
    <n v="0"/>
    <n v="0"/>
    <n v="0"/>
    <n v="299.98"/>
  </r>
  <r>
    <s v="02/06/2024"/>
    <s v="GA"/>
    <s v="STUDENT24"/>
    <s v="TikTok"/>
    <n v="159.99"/>
    <n v="1"/>
    <s v="Completed"/>
    <x v="36"/>
    <x v="2"/>
    <m/>
    <m/>
    <m/>
    <m/>
    <m/>
    <n v="0"/>
    <n v="0"/>
    <n v="0"/>
    <n v="159.99"/>
  </r>
  <r>
    <s v="02/06/2024"/>
    <s v="GA"/>
    <s v="VIBES24"/>
    <s v="Spotify"/>
    <n v="169.99"/>
    <n v="2"/>
    <s v="Completed"/>
    <x v="36"/>
    <x v="3"/>
    <s v="spotify_promo"/>
    <n v="2605"/>
    <n v="42492"/>
    <n v="1042"/>
    <s v="texas"/>
    <n v="2.4522263014214441E-2"/>
    <n v="2.5"/>
    <n v="1.9193857965451055E-3"/>
    <n v="339.98"/>
  </r>
  <r>
    <s v="02/06/2024"/>
    <s v="GA"/>
    <s v="STUDENT24"/>
    <s v="Instagram"/>
    <n v="159.99"/>
    <n v="1"/>
    <s v="Completed"/>
    <x v="36"/>
    <x v="0"/>
    <m/>
    <m/>
    <m/>
    <m/>
    <m/>
    <n v="0"/>
    <n v="0"/>
    <n v="0"/>
    <n v="159.99"/>
  </r>
  <r>
    <s v="02/06/2024"/>
    <s v="GA"/>
    <s v="none"/>
    <s v="Spotify"/>
    <n v="199.99"/>
    <n v="2"/>
    <s v="Completed"/>
    <x v="36"/>
    <x v="3"/>
    <s v="spotify_promo"/>
    <n v="2605"/>
    <n v="42492"/>
    <n v="1042"/>
    <s v="texas"/>
    <n v="2.4522263014214441E-2"/>
    <n v="2.5"/>
    <n v="1.9193857965451055E-3"/>
    <n v="399.98"/>
  </r>
  <r>
    <s v="02/06/2024"/>
    <s v="GA"/>
    <m/>
    <s v="TikTok"/>
    <n v="199.99"/>
    <n v="1"/>
    <s v="Completed"/>
    <x v="36"/>
    <x v="2"/>
    <m/>
    <m/>
    <m/>
    <m/>
    <m/>
    <n v="0"/>
    <n v="0"/>
    <n v="0"/>
    <n v="199.99"/>
  </r>
  <r>
    <s v="02/06/2024"/>
    <s v="GA"/>
    <s v="STUDENT24"/>
    <s v="TikTok"/>
    <n v="159.99"/>
    <n v="1"/>
    <s v="Completed"/>
    <x v="36"/>
    <x v="2"/>
    <m/>
    <m/>
    <m/>
    <m/>
    <m/>
    <n v="0"/>
    <n v="0"/>
    <n v="0"/>
    <n v="159.99"/>
  </r>
  <r>
    <s v="02/06/2024"/>
    <s v="GA"/>
    <s v="VIBES24"/>
    <s v="Instagram"/>
    <n v="212.49"/>
    <n v="1"/>
    <s v="Completed"/>
    <x v="36"/>
    <x v="0"/>
    <m/>
    <m/>
    <m/>
    <m/>
    <m/>
    <n v="0"/>
    <n v="0"/>
    <n v="0"/>
    <n v="212.49"/>
  </r>
  <r>
    <s v="02/06/2024"/>
    <s v="GA"/>
    <s v="SOUNDCLUB"/>
    <s v="Spotify"/>
    <n v="179.99"/>
    <n v="2"/>
    <s v="Completed"/>
    <x v="36"/>
    <x v="3"/>
    <s v="spotify_promo"/>
    <n v="2605"/>
    <n v="42492"/>
    <n v="1042"/>
    <s v="texas"/>
    <n v="2.4522263014214441E-2"/>
    <n v="2.5"/>
    <n v="1.9193857965451055E-3"/>
    <n v="359.98"/>
  </r>
  <r>
    <s v="02/06/2024"/>
    <m/>
    <s v="STUDENT24"/>
    <s v="TikTok"/>
    <n v="159.99"/>
    <n v="2"/>
    <s v="Completed"/>
    <x v="36"/>
    <x v="2"/>
    <m/>
    <m/>
    <m/>
    <m/>
    <m/>
    <n v="0"/>
    <n v="0"/>
    <n v="0"/>
    <n v="319.98"/>
  </r>
  <r>
    <s v="02/06/2024"/>
    <s v="GA"/>
    <s v="none"/>
    <s v="Instagram"/>
    <n v="199.99"/>
    <n v="3"/>
    <s v="Completed"/>
    <x v="36"/>
    <x v="0"/>
    <m/>
    <m/>
    <m/>
    <m/>
    <m/>
    <n v="0"/>
    <n v="0"/>
    <n v="0"/>
    <n v="599.97"/>
  </r>
  <r>
    <s v="02/06/2024"/>
    <s v="GA"/>
    <s v="CAMPLIFE"/>
    <s v="Spotify"/>
    <n v="212.49"/>
    <n v="1"/>
    <s v="Completed"/>
    <x v="36"/>
    <x v="3"/>
    <s v="spotify_promo"/>
    <n v="2605"/>
    <n v="42492"/>
    <n v="1042"/>
    <s v="texas"/>
    <n v="2.4522263014214441E-2"/>
    <n v="2.5"/>
    <n v="9.5969289827255275E-4"/>
    <n v="212.49"/>
  </r>
  <r>
    <s v="02/06/2024"/>
    <s v="VIP"/>
    <s v="EARLYBIRD"/>
    <s v="TikTok"/>
    <n v="299.99"/>
    <n v="1"/>
    <s v="Completed"/>
    <x v="36"/>
    <x v="2"/>
    <m/>
    <m/>
    <m/>
    <m/>
    <m/>
    <n v="0"/>
    <n v="0"/>
    <n v="0"/>
    <n v="299.99"/>
  </r>
  <r>
    <s v="02/06/2024"/>
    <s v="GA"/>
    <s v="VIBES24"/>
    <s v="Instagram"/>
    <n v="212.49"/>
    <n v="3"/>
    <s v="Completed"/>
    <x v="36"/>
    <x v="0"/>
    <m/>
    <m/>
    <m/>
    <m/>
    <m/>
    <n v="0"/>
    <n v="0"/>
    <n v="0"/>
    <n v="637.47"/>
  </r>
  <r>
    <s v="02/06/2024"/>
    <s v="GA"/>
    <s v="EARLYBIRD"/>
    <s v="Instagram"/>
    <n v="149.99"/>
    <n v="1"/>
    <s v="Completed"/>
    <x v="36"/>
    <x v="0"/>
    <m/>
    <m/>
    <m/>
    <m/>
    <m/>
    <n v="0"/>
    <n v="0"/>
    <n v="0"/>
    <n v="149.99"/>
  </r>
  <r>
    <s v="02/06/2024"/>
    <s v="GA"/>
    <s v="none"/>
    <s v="Instagram"/>
    <n v="199.99"/>
    <n v="1"/>
    <s v="Completed"/>
    <x v="36"/>
    <x v="0"/>
    <m/>
    <m/>
    <m/>
    <m/>
    <m/>
    <n v="0"/>
    <n v="0"/>
    <n v="0"/>
    <n v="199.99"/>
  </r>
  <r>
    <s v="02/06/2024"/>
    <s v="GA"/>
    <s v="CAMPLIFE"/>
    <s v="Blog"/>
    <n v="212.49"/>
    <n v="1"/>
    <s v="Completed"/>
    <x v="36"/>
    <x v="1"/>
    <s v="blog_promo"/>
    <n v="435.6"/>
    <n v="30992"/>
    <n v="484"/>
    <s v="TX"/>
    <n v="1.5616933402168302E-2"/>
    <n v="0.9"/>
    <n v="2.0661157024793389E-3"/>
    <n v="212.49"/>
  </r>
  <r>
    <s v="02/06/2024"/>
    <s v="GA"/>
    <s v="VIBES24"/>
    <s v="Instagram"/>
    <n v="169.99"/>
    <n v="2"/>
    <s v="Completed"/>
    <x v="36"/>
    <x v="0"/>
    <m/>
    <m/>
    <m/>
    <m/>
    <m/>
    <n v="0"/>
    <n v="0"/>
    <n v="0"/>
    <n v="339.98"/>
  </r>
  <r>
    <s v="02/06/2024"/>
    <s v="GA"/>
    <s v="EARLYBIRD"/>
    <s v="Instagram"/>
    <n v="149.99"/>
    <n v="3"/>
    <s v="Completed"/>
    <x v="36"/>
    <x v="0"/>
    <m/>
    <m/>
    <m/>
    <m/>
    <m/>
    <n v="0"/>
    <n v="0"/>
    <n v="0"/>
    <n v="449.97"/>
  </r>
  <r>
    <s v="02/06/2024"/>
    <s v="GA"/>
    <s v="VIBES24"/>
    <s v="TikTok"/>
    <n v="212.49"/>
    <n v="1"/>
    <s v="Completed"/>
    <x v="36"/>
    <x v="2"/>
    <m/>
    <m/>
    <m/>
    <m/>
    <m/>
    <n v="0"/>
    <n v="0"/>
    <n v="0"/>
    <n v="212.49"/>
  </r>
  <r>
    <s v="02/06/2024"/>
    <s v="GA"/>
    <s v="CAMPLIFE"/>
    <s v="Spotify"/>
    <n v="212.49"/>
    <n v="2"/>
    <s v="Completed"/>
    <x v="36"/>
    <x v="3"/>
    <s v="spotify_promo"/>
    <n v="2605"/>
    <n v="42492"/>
    <n v="1042"/>
    <s v="texas"/>
    <n v="2.4522263014214441E-2"/>
    <n v="2.5"/>
    <n v="1.9193857965451055E-3"/>
    <n v="424.98"/>
  </r>
  <r>
    <s v="02/06/2024"/>
    <s v="GA"/>
    <s v="EARLYBIRD"/>
    <s v="TikTok"/>
    <n v="149.99"/>
    <n v="1"/>
    <s v="Completed"/>
    <x v="36"/>
    <x v="2"/>
    <m/>
    <m/>
    <m/>
    <m/>
    <m/>
    <n v="0"/>
    <n v="0"/>
    <n v="0"/>
    <n v="149.99"/>
  </r>
  <r>
    <s v="02/06/2024"/>
    <s v="GA"/>
    <s v="EARLYBIRD"/>
    <s v="Spotify"/>
    <n v="149.99"/>
    <n v="1"/>
    <s v="Completed"/>
    <x v="36"/>
    <x v="3"/>
    <s v="spotify_promo"/>
    <n v="2605"/>
    <n v="42492"/>
    <n v="1042"/>
    <s v="texas"/>
    <n v="2.4522263014214441E-2"/>
    <n v="2.5"/>
    <n v="9.5969289827255275E-4"/>
    <n v="149.99"/>
  </r>
  <r>
    <s v="02/06/2024"/>
    <s v="GA"/>
    <s v="EARLYBIRD"/>
    <s v="Instagram"/>
    <n v="149.99"/>
    <n v="1"/>
    <s v="Completed"/>
    <x v="36"/>
    <x v="0"/>
    <m/>
    <m/>
    <m/>
    <m/>
    <m/>
    <n v="0"/>
    <n v="0"/>
    <n v="0"/>
    <n v="149.99"/>
  </r>
  <r>
    <s v="02/06/2024"/>
    <s v="GA"/>
    <s v="EARLYBIRD"/>
    <s v="Blog"/>
    <n v="149.99"/>
    <n v="2"/>
    <s v="Completed"/>
    <x v="36"/>
    <x v="1"/>
    <s v="blog_promo"/>
    <n v="435.6"/>
    <n v="30992"/>
    <n v="484"/>
    <s v="TX"/>
    <n v="1.5616933402168302E-2"/>
    <n v="0.9"/>
    <n v="4.1322314049586778E-3"/>
    <n v="299.98"/>
  </r>
  <r>
    <s v="02/06/2024"/>
    <s v="GA"/>
    <s v="EARLYBIRD"/>
    <s v="Blog"/>
    <n v="149.99"/>
    <n v="1"/>
    <s v="Completed"/>
    <x v="36"/>
    <x v="1"/>
    <s v="blog_promo"/>
    <n v="435.6"/>
    <n v="30992"/>
    <n v="484"/>
    <s v="TX"/>
    <n v="1.5616933402168302E-2"/>
    <n v="0.9"/>
    <n v="2.0661157024793389E-3"/>
    <n v="149.99"/>
  </r>
  <r>
    <s v="02/06/2024"/>
    <m/>
    <s v="EARLYBIRD"/>
    <s v="Instagram"/>
    <n v="149.99"/>
    <n v="1"/>
    <s v="Completed"/>
    <x v="36"/>
    <x v="0"/>
    <m/>
    <m/>
    <m/>
    <m/>
    <m/>
    <n v="0"/>
    <n v="0"/>
    <n v="0"/>
    <n v="149.99"/>
  </r>
  <r>
    <s v="02/06/2024"/>
    <s v="GA"/>
    <s v="VIBES24"/>
    <s v="Instagram"/>
    <n v="169.99"/>
    <n v="2"/>
    <s v="Completed"/>
    <x v="36"/>
    <x v="0"/>
    <m/>
    <m/>
    <m/>
    <m/>
    <m/>
    <n v="0"/>
    <n v="0"/>
    <n v="0"/>
    <n v="339.98"/>
  </r>
  <r>
    <s v="02/06/2024"/>
    <s v="GA"/>
    <s v="VIBES24"/>
    <s v="Spotify"/>
    <n v="169.99"/>
    <n v="1"/>
    <s v="Completed"/>
    <x v="36"/>
    <x v="3"/>
    <s v="spotify_promo"/>
    <n v="2605"/>
    <n v="42492"/>
    <n v="1042"/>
    <s v="texas"/>
    <n v="2.4522263014214441E-2"/>
    <n v="2.5"/>
    <n v="9.5969289827255275E-4"/>
    <n v="169.99"/>
  </r>
  <r>
    <s v="02/06/2024"/>
    <s v="VIP"/>
    <s v="SOUNDCLUB"/>
    <s v="Instagram"/>
    <n v="359.99"/>
    <n v="1"/>
    <s v="Completed"/>
    <x v="36"/>
    <x v="0"/>
    <m/>
    <m/>
    <m/>
    <m/>
    <m/>
    <n v="0"/>
    <n v="0"/>
    <n v="0"/>
    <n v="359.99"/>
  </r>
  <r>
    <s v="02/06/2024"/>
    <s v="GA"/>
    <s v="EARLYBIRD"/>
    <s v="TikTok"/>
    <n v="149.99"/>
    <n v="2"/>
    <s v="Completed"/>
    <x v="36"/>
    <x v="2"/>
    <m/>
    <m/>
    <m/>
    <m/>
    <m/>
    <n v="0"/>
    <n v="0"/>
    <n v="0"/>
    <n v="299.98"/>
  </r>
  <r>
    <s v="02/06/2024"/>
    <s v="GA"/>
    <s v="STUDENT24"/>
    <s v="Instagram"/>
    <n v="199.99"/>
    <n v="1"/>
    <s v="Completed"/>
    <x v="36"/>
    <x v="0"/>
    <m/>
    <m/>
    <m/>
    <m/>
    <m/>
    <n v="0"/>
    <n v="0"/>
    <n v="0"/>
    <n v="199.99"/>
  </r>
  <r>
    <s v="02/06/2024"/>
    <s v="GA"/>
    <s v="SOUNDCLUB"/>
    <s v="Instagram"/>
    <n v="224.99"/>
    <n v="1"/>
    <s v="Completed"/>
    <x v="36"/>
    <x v="0"/>
    <m/>
    <m/>
    <m/>
    <m/>
    <m/>
    <n v="0"/>
    <n v="0"/>
    <n v="0"/>
    <n v="224.99"/>
  </r>
  <r>
    <s v="02/06/2024"/>
    <s v="GA"/>
    <s v="SOUNDCLUB"/>
    <s v="Instagram"/>
    <n v="179.99"/>
    <n v="1"/>
    <s v="Completed"/>
    <x v="36"/>
    <x v="0"/>
    <m/>
    <m/>
    <m/>
    <m/>
    <m/>
    <n v="0"/>
    <n v="0"/>
    <n v="0"/>
    <n v="179.99"/>
  </r>
  <r>
    <s v="02/06/2024"/>
    <s v="GA"/>
    <s v="EARLYBIRD"/>
    <s v="Instagram"/>
    <n v="149.99"/>
    <n v="3"/>
    <s v="Completed"/>
    <x v="36"/>
    <x v="0"/>
    <m/>
    <m/>
    <m/>
    <m/>
    <m/>
    <n v="0"/>
    <n v="0"/>
    <n v="0"/>
    <n v="449.97"/>
  </r>
  <r>
    <s v="02/06/2024"/>
    <s v="GA"/>
    <s v="EARLYBIRD"/>
    <s v="Instagram"/>
    <n v="149.99"/>
    <n v="1"/>
    <s v="Completed"/>
    <x v="36"/>
    <x v="0"/>
    <m/>
    <m/>
    <m/>
    <m/>
    <m/>
    <n v="0"/>
    <n v="0"/>
    <n v="0"/>
    <n v="149.99"/>
  </r>
  <r>
    <s v="02/06/2024"/>
    <s v="VIP"/>
    <s v="EARLYBIRD"/>
    <s v="TikTok"/>
    <n v="299.99"/>
    <n v="3"/>
    <s v="Completed"/>
    <x v="36"/>
    <x v="2"/>
    <m/>
    <m/>
    <m/>
    <m/>
    <m/>
    <n v="0"/>
    <n v="0"/>
    <n v="0"/>
    <n v="899.97"/>
  </r>
  <r>
    <s v="02/06/2024"/>
    <s v="GA"/>
    <s v="SOUNDCLUB"/>
    <s v="Instagram"/>
    <n v="179.99"/>
    <n v="1"/>
    <s v="Completed"/>
    <x v="36"/>
    <x v="0"/>
    <m/>
    <m/>
    <m/>
    <m/>
    <m/>
    <n v="0"/>
    <n v="0"/>
    <n v="0"/>
    <n v="179.99"/>
  </r>
  <r>
    <s v="02/06/2024"/>
    <s v="VIP"/>
    <s v="STUDENT24"/>
    <s v="Instagram"/>
    <n v="319.99"/>
    <n v="1"/>
    <s v="Completed"/>
    <x v="36"/>
    <x v="0"/>
    <m/>
    <m/>
    <m/>
    <m/>
    <m/>
    <n v="0"/>
    <n v="0"/>
    <n v="0"/>
    <n v="319.99"/>
  </r>
  <r>
    <s v="02/06/2024"/>
    <s v="GA"/>
    <s v="VIBES24"/>
    <s v="Instagram"/>
    <n v="169.99"/>
    <n v="2"/>
    <s v="Completed"/>
    <x v="36"/>
    <x v="0"/>
    <m/>
    <m/>
    <m/>
    <m/>
    <m/>
    <n v="0"/>
    <n v="0"/>
    <n v="0"/>
    <n v="339.98"/>
  </r>
  <r>
    <s v="02/06/2024"/>
    <s v="GA"/>
    <s v="CAMPLIFE"/>
    <s v="Spotify"/>
    <n v="169.99"/>
    <n v="1"/>
    <s v="Completed"/>
    <x v="36"/>
    <x v="3"/>
    <s v="spotify_promo"/>
    <n v="2605"/>
    <n v="42492"/>
    <n v="1042"/>
    <s v="texas"/>
    <n v="2.4522263014214441E-2"/>
    <n v="2.5"/>
    <n v="9.5969289827255275E-4"/>
    <n v="169.99"/>
  </r>
  <r>
    <s v="02/06/2024"/>
    <s v="GA"/>
    <s v="EARLYBIRD"/>
    <s v="TikTok"/>
    <n v="149.99"/>
    <n v="2"/>
    <s v="Completed"/>
    <x v="36"/>
    <x v="2"/>
    <m/>
    <m/>
    <m/>
    <m/>
    <m/>
    <n v="0"/>
    <n v="0"/>
    <n v="0"/>
    <n v="299.98"/>
  </r>
  <r>
    <s v="02/06/2024"/>
    <m/>
    <s v="EARLYBIRD"/>
    <s v="Instagram"/>
    <n v="149.99"/>
    <n v="1"/>
    <s v="Completed"/>
    <x v="36"/>
    <x v="0"/>
    <m/>
    <m/>
    <m/>
    <m/>
    <m/>
    <n v="0"/>
    <n v="0"/>
    <n v="0"/>
    <n v="149.99"/>
  </r>
  <r>
    <s v="02/06/2024"/>
    <s v="VIP"/>
    <s v="EARLYBIRD"/>
    <s v="TikTok"/>
    <n v="299.99"/>
    <n v="1"/>
    <s v="Completed"/>
    <x v="36"/>
    <x v="2"/>
    <m/>
    <m/>
    <m/>
    <m/>
    <m/>
    <n v="0"/>
    <n v="0"/>
    <n v="0"/>
    <n v="299.99"/>
  </r>
  <r>
    <s v="02/06/2024"/>
    <s v="GA"/>
    <s v="STUDENT24"/>
    <s v="Instagram"/>
    <n v="159.99"/>
    <n v="3"/>
    <s v="Completed"/>
    <x v="36"/>
    <x v="0"/>
    <m/>
    <m/>
    <m/>
    <m/>
    <m/>
    <n v="0"/>
    <n v="0"/>
    <n v="0"/>
    <n v="479.97"/>
  </r>
  <r>
    <s v="02/06/2024"/>
    <m/>
    <s v="EARLYBIRD"/>
    <s v="Spotify"/>
    <n v="149.99"/>
    <n v="2"/>
    <s v="Completed"/>
    <x v="36"/>
    <x v="3"/>
    <s v="spotify_promo"/>
    <n v="2605"/>
    <n v="42492"/>
    <n v="1042"/>
    <s v="texas"/>
    <n v="2.4522263014214441E-2"/>
    <n v="2.5"/>
    <n v="1.9193857965451055E-3"/>
    <n v="299.98"/>
  </r>
  <r>
    <s v="02/06/2024"/>
    <s v="GA"/>
    <s v="STUDENT24"/>
    <s v="Spotify"/>
    <n v="159.99"/>
    <n v="1"/>
    <s v="Completed"/>
    <x v="36"/>
    <x v="3"/>
    <s v="spotify_promo"/>
    <n v="2605"/>
    <n v="42492"/>
    <n v="1042"/>
    <s v="texas"/>
    <n v="2.4522263014214441E-2"/>
    <n v="2.5"/>
    <n v="9.5969289827255275E-4"/>
    <n v="159.99"/>
  </r>
  <r>
    <s v="02/06/2024"/>
    <s v="GA"/>
    <s v="SOUNDCLUB"/>
    <s v="Spotify"/>
    <n v="179.99"/>
    <n v="3"/>
    <s v="Completed"/>
    <x v="36"/>
    <x v="3"/>
    <s v="spotify_promo"/>
    <n v="2605"/>
    <n v="42492"/>
    <n v="1042"/>
    <s v="texas"/>
    <n v="2.4522263014214441E-2"/>
    <n v="2.5"/>
    <n v="2.8790786948176585E-3"/>
    <n v="539.97"/>
  </r>
  <r>
    <s v="02/06/2024"/>
    <s v="GA"/>
    <s v="STUDENT24"/>
    <s v="Spotify"/>
    <n v="159.99"/>
    <n v="1"/>
    <s v="Completed"/>
    <x v="36"/>
    <x v="3"/>
    <s v="spotify_promo"/>
    <n v="2605"/>
    <n v="42492"/>
    <n v="1042"/>
    <s v="texas"/>
    <n v="2.4522263014214441E-2"/>
    <n v="2.5"/>
    <n v="9.5969289827255275E-4"/>
    <n v="159.99"/>
  </r>
  <r>
    <s v="02/06/2024"/>
    <s v="VIP"/>
    <s v="EARLYBIRD"/>
    <s v="TikTok"/>
    <n v="299.99"/>
    <n v="2"/>
    <s v="Completed"/>
    <x v="36"/>
    <x v="2"/>
    <m/>
    <m/>
    <m/>
    <m/>
    <m/>
    <n v="0"/>
    <n v="0"/>
    <n v="0"/>
    <n v="599.98"/>
  </r>
  <r>
    <s v="02/06/2024"/>
    <s v="GA"/>
    <s v="EARLYBIRD"/>
    <s v="Instagram"/>
    <n v="149.99"/>
    <n v="1"/>
    <s v="Completed"/>
    <x v="36"/>
    <x v="0"/>
    <m/>
    <m/>
    <m/>
    <m/>
    <m/>
    <n v="0"/>
    <n v="0"/>
    <n v="0"/>
    <n v="149.99"/>
  </r>
  <r>
    <s v="02/06/2024"/>
    <s v="GA"/>
    <s v="SOUNDCLUB"/>
    <s v="Blog"/>
    <n v="179.99"/>
    <n v="2"/>
    <s v="Completed"/>
    <x v="36"/>
    <x v="1"/>
    <s v="blog_promo"/>
    <n v="435.6"/>
    <n v="30992"/>
    <n v="484"/>
    <s v="TX"/>
    <n v="1.5616933402168302E-2"/>
    <n v="0.9"/>
    <n v="4.1322314049586778E-3"/>
    <n v="359.98"/>
  </r>
  <r>
    <s v="02/06/2024"/>
    <s v="GA"/>
    <s v="STUDENT24"/>
    <s v="TikTok"/>
    <n v="159.99"/>
    <n v="3"/>
    <s v="Completed"/>
    <x v="36"/>
    <x v="2"/>
    <m/>
    <m/>
    <m/>
    <m/>
    <m/>
    <n v="0"/>
    <n v="0"/>
    <n v="0"/>
    <n v="479.97"/>
  </r>
  <r>
    <s v="02/06/2024"/>
    <s v="GA"/>
    <s v="EARLYBIRD"/>
    <s v="Instagram"/>
    <n v="149.99"/>
    <n v="1"/>
    <s v="Completed"/>
    <x v="36"/>
    <x v="0"/>
    <m/>
    <m/>
    <m/>
    <m/>
    <m/>
    <n v="0"/>
    <n v="0"/>
    <n v="0"/>
    <n v="149.99"/>
  </r>
  <r>
    <s v="02/06/2024"/>
    <s v="GA"/>
    <s v="CAMPLIFE"/>
    <s v="Instagram"/>
    <n v="212.49"/>
    <n v="1"/>
    <s v="Completed"/>
    <x v="36"/>
    <x v="0"/>
    <m/>
    <m/>
    <m/>
    <m/>
    <m/>
    <n v="0"/>
    <n v="0"/>
    <n v="0"/>
    <n v="212.49"/>
  </r>
  <r>
    <s v="02/06/2024"/>
    <s v="GA"/>
    <s v="STUDENT24"/>
    <s v="Spotify"/>
    <n v="199.99"/>
    <n v="3"/>
    <s v="Completed"/>
    <x v="36"/>
    <x v="3"/>
    <s v="spotify_promo"/>
    <n v="2605"/>
    <n v="42492"/>
    <n v="1042"/>
    <s v="texas"/>
    <n v="2.4522263014214441E-2"/>
    <n v="2.5"/>
    <n v="2.8790786948176585E-3"/>
    <n v="599.97"/>
  </r>
  <r>
    <s v="02/06/2024"/>
    <m/>
    <s v="SOUNDCLUB"/>
    <s v="Instagram"/>
    <n v="179.99"/>
    <n v="2"/>
    <s v="Completed"/>
    <x v="36"/>
    <x v="0"/>
    <m/>
    <m/>
    <m/>
    <m/>
    <m/>
    <n v="0"/>
    <n v="0"/>
    <n v="0"/>
    <n v="359.98"/>
  </r>
  <r>
    <s v="02/06/2024"/>
    <s v="GA"/>
    <s v="EARLYBIRD"/>
    <s v="Spotify"/>
    <n v="187.49"/>
    <n v="1"/>
    <s v="Completed"/>
    <x v="36"/>
    <x v="3"/>
    <s v="spotify_promo"/>
    <n v="2605"/>
    <n v="42492"/>
    <n v="1042"/>
    <s v="texas"/>
    <n v="2.4522263014214441E-2"/>
    <n v="2.5"/>
    <n v="9.5969289827255275E-4"/>
    <n v="187.49"/>
  </r>
  <r>
    <s v="02/06/2024"/>
    <s v="GA"/>
    <s v="CAMPLIFE"/>
    <s v="TikTok"/>
    <n v="169.99"/>
    <n v="1"/>
    <s v="Completed"/>
    <x v="36"/>
    <x v="2"/>
    <m/>
    <m/>
    <m/>
    <m/>
    <m/>
    <n v="0"/>
    <n v="0"/>
    <n v="0"/>
    <n v="169.99"/>
  </r>
  <r>
    <s v="02/06/2024"/>
    <s v="GA"/>
    <s v="EARLYBIRD"/>
    <s v="Spotify"/>
    <n v="149.99"/>
    <n v="1"/>
    <s v="Completed"/>
    <x v="36"/>
    <x v="3"/>
    <s v="spotify_promo"/>
    <n v="2605"/>
    <n v="42492"/>
    <n v="1042"/>
    <s v="texas"/>
    <n v="2.4522263014214441E-2"/>
    <n v="2.5"/>
    <n v="9.5969289827255275E-4"/>
    <n v="149.99"/>
  </r>
  <r>
    <s v="02/06/2024"/>
    <s v="GA"/>
    <s v="CAMPLIFE"/>
    <s v="Blog"/>
    <n v="169.99"/>
    <n v="3"/>
    <s v="Completed"/>
    <x v="36"/>
    <x v="1"/>
    <s v="blog_promo"/>
    <n v="435.6"/>
    <n v="30992"/>
    <n v="484"/>
    <s v="TX"/>
    <n v="1.5616933402168302E-2"/>
    <n v="0.9"/>
    <n v="6.1983471074380167E-3"/>
    <n v="509.97"/>
  </r>
  <r>
    <s v="02/06/2024"/>
    <m/>
    <s v="SOUNDCLUB"/>
    <s v="TikTok"/>
    <n v="179.99"/>
    <n v="1"/>
    <s v="Completed"/>
    <x v="36"/>
    <x v="2"/>
    <m/>
    <m/>
    <m/>
    <m/>
    <m/>
    <n v="0"/>
    <n v="0"/>
    <n v="0"/>
    <n v="179.99"/>
  </r>
  <r>
    <s v="02/06/2024"/>
    <s v="GA"/>
    <s v="EARLYBIRD"/>
    <s v="TikTok"/>
    <n v="149.99"/>
    <n v="3"/>
    <s v="Completed"/>
    <x v="36"/>
    <x v="2"/>
    <m/>
    <m/>
    <m/>
    <m/>
    <m/>
    <n v="0"/>
    <n v="0"/>
    <n v="0"/>
    <n v="449.97"/>
  </r>
  <r>
    <s v="02/06/2024"/>
    <s v="VIP"/>
    <s v="EARLYBIRD"/>
    <s v="Blog"/>
    <n v="299.99"/>
    <n v="1"/>
    <s v="Completed"/>
    <x v="36"/>
    <x v="1"/>
    <s v="blog_promo"/>
    <n v="435.6"/>
    <n v="30992"/>
    <n v="484"/>
    <s v="TX"/>
    <n v="1.5616933402168302E-2"/>
    <n v="0.9"/>
    <n v="2.0661157024793389E-3"/>
    <n v="299.99"/>
  </r>
  <r>
    <s v="02/06/2024"/>
    <s v="GA"/>
    <s v="VIBES24"/>
    <s v="TikTok"/>
    <n v="169.99"/>
    <n v="1"/>
    <s v="Completed"/>
    <x v="36"/>
    <x v="2"/>
    <m/>
    <m/>
    <m/>
    <m/>
    <m/>
    <n v="0"/>
    <n v="0"/>
    <n v="0"/>
    <n v="169.99"/>
  </r>
  <r>
    <s v="02/06/2024"/>
    <s v="GA"/>
    <s v="EARLYBIRD"/>
    <s v="Blog"/>
    <n v="149.99"/>
    <n v="2"/>
    <s v="Completed"/>
    <x v="36"/>
    <x v="1"/>
    <s v="blog_promo"/>
    <n v="435.6"/>
    <n v="30992"/>
    <n v="484"/>
    <s v="TX"/>
    <n v="1.5616933402168302E-2"/>
    <n v="0.9"/>
    <n v="4.1322314049586778E-3"/>
    <n v="299.98"/>
  </r>
  <r>
    <s v="02/06/2024"/>
    <s v="VIP"/>
    <s v="EARLYBIRD"/>
    <s v="Blog"/>
    <n v="299.99"/>
    <n v="1"/>
    <s v="Completed"/>
    <x v="36"/>
    <x v="1"/>
    <s v="blog_promo"/>
    <n v="435.6"/>
    <n v="30992"/>
    <n v="484"/>
    <s v="TX"/>
    <n v="1.5616933402168302E-2"/>
    <n v="0.9"/>
    <n v="2.0661157024793389E-3"/>
    <n v="299.99"/>
  </r>
  <r>
    <s v="02/06/2024"/>
    <s v="GA"/>
    <s v="EARLYBIRD"/>
    <s v="Instagram"/>
    <n v="149.99"/>
    <n v="1"/>
    <s v="Completed"/>
    <x v="36"/>
    <x v="0"/>
    <m/>
    <m/>
    <m/>
    <m/>
    <m/>
    <n v="0"/>
    <n v="0"/>
    <n v="0"/>
    <n v="149.99"/>
  </r>
  <r>
    <s v="02/06/2024"/>
    <s v="GA"/>
    <s v="VIBES24"/>
    <s v="Spotify"/>
    <n v="212.49"/>
    <n v="3"/>
    <s v="Completed"/>
    <x v="36"/>
    <x v="3"/>
    <s v="spotify_promo"/>
    <n v="2605"/>
    <n v="42492"/>
    <n v="1042"/>
    <s v="texas"/>
    <n v="2.4522263014214441E-2"/>
    <n v="2.5"/>
    <n v="2.8790786948176585E-3"/>
    <n v="637.47"/>
  </r>
  <r>
    <s v="02/07/2024"/>
    <s v="GA"/>
    <s v="SOUNDCLUB"/>
    <s v="TikTok"/>
    <n v="179.99"/>
    <n v="1"/>
    <s v="Completed"/>
    <x v="37"/>
    <x v="2"/>
    <s v="tiktok_promo"/>
    <n v="1122"/>
    <n v="49565"/>
    <n v="1020"/>
    <s v="texas"/>
    <n v="2.0579037627358014E-2"/>
    <n v="1.1000000000000001"/>
    <n v="9.8039215686274508E-4"/>
    <n v="179.99"/>
  </r>
  <r>
    <s v="02/07/2024"/>
    <m/>
    <s v="CAMPLIFE"/>
    <s v="Instagram"/>
    <n v="169.99"/>
    <n v="1"/>
    <s v="Completed"/>
    <x v="37"/>
    <x v="0"/>
    <s v="instagram_promo"/>
    <n v="1287.5999999999999"/>
    <n v="46360"/>
    <n v="1073"/>
    <s v="texas"/>
    <n v="2.3144952545297671E-2"/>
    <n v="1.2"/>
    <n v="9.3196644920782849E-4"/>
    <n v="169.99"/>
  </r>
  <r>
    <s v="02/07/2024"/>
    <s v="GA"/>
    <s v="CAMPLIFE"/>
    <s v="Blog"/>
    <n v="212.49"/>
    <n v="1"/>
    <s v="Completed"/>
    <x v="37"/>
    <x v="1"/>
    <m/>
    <m/>
    <m/>
    <m/>
    <m/>
    <n v="0"/>
    <n v="0"/>
    <n v="0"/>
    <n v="212.49"/>
  </r>
  <r>
    <s v="02/07/2024"/>
    <s v="GA"/>
    <s v="STUDENT24"/>
    <s v="Instagram"/>
    <n v="199.99"/>
    <n v="1"/>
    <s v="Completed"/>
    <x v="37"/>
    <x v="0"/>
    <s v="instagram_promo"/>
    <n v="1287.5999999999999"/>
    <n v="46360"/>
    <n v="1073"/>
    <s v="texas"/>
    <n v="2.3144952545297671E-2"/>
    <n v="1.2"/>
    <n v="9.3196644920782849E-4"/>
    <n v="199.99"/>
  </r>
  <r>
    <s v="02/07/2024"/>
    <s v="VIP"/>
    <s v="none"/>
    <s v="Instagram"/>
    <n v="399.99"/>
    <n v="1"/>
    <s v="Completed"/>
    <x v="37"/>
    <x v="0"/>
    <s v="instagram_promo"/>
    <n v="1287.5999999999999"/>
    <n v="46360"/>
    <n v="1073"/>
    <s v="texas"/>
    <n v="2.3144952545297671E-2"/>
    <n v="1.2"/>
    <n v="9.3196644920782849E-4"/>
    <n v="399.99"/>
  </r>
  <r>
    <s v="02/07/2024"/>
    <s v="GA"/>
    <m/>
    <s v="Instagram"/>
    <n v="199.99"/>
    <n v="1"/>
    <s v="Completed"/>
    <x v="37"/>
    <x v="0"/>
    <s v="instagram_promo"/>
    <n v="1287.5999999999999"/>
    <n v="46360"/>
    <n v="1073"/>
    <s v="texas"/>
    <n v="2.3144952545297671E-2"/>
    <n v="1.2"/>
    <n v="9.3196644920782849E-4"/>
    <n v="199.99"/>
  </r>
  <r>
    <s v="02/07/2024"/>
    <s v="GA"/>
    <s v="SOUNDCLUB"/>
    <s v="Instagram"/>
    <n v="224.99"/>
    <n v="1"/>
    <s v="Completed"/>
    <x v="37"/>
    <x v="0"/>
    <s v="instagram_promo"/>
    <n v="1287.5999999999999"/>
    <n v="46360"/>
    <n v="1073"/>
    <s v="texas"/>
    <n v="2.3144952545297671E-2"/>
    <n v="1.2"/>
    <n v="9.3196644920782849E-4"/>
    <n v="224.99"/>
  </r>
  <r>
    <s v="02/07/2024"/>
    <s v="VIP"/>
    <s v="STUDENT24"/>
    <s v="TikTok"/>
    <n v="319.99"/>
    <n v="4"/>
    <s v="Completed"/>
    <x v="37"/>
    <x v="2"/>
    <s v="tiktok_promo"/>
    <n v="1122"/>
    <n v="49565"/>
    <n v="1020"/>
    <s v="texas"/>
    <n v="2.0579037627358014E-2"/>
    <n v="1.1000000000000001"/>
    <n v="3.9215686274509803E-3"/>
    <n v="1279.96"/>
  </r>
  <r>
    <s v="02/07/2024"/>
    <s v="GA"/>
    <s v="EARLYBIRD"/>
    <s v="Spotify"/>
    <n v="149.99"/>
    <n v="1"/>
    <s v="Completed"/>
    <x v="37"/>
    <x v="3"/>
    <m/>
    <m/>
    <m/>
    <m/>
    <m/>
    <n v="0"/>
    <n v="0"/>
    <n v="0"/>
    <n v="149.99"/>
  </r>
  <r>
    <s v="02/07/2024"/>
    <s v="GA"/>
    <s v="EARLYBIRD"/>
    <s v="TikTok"/>
    <n v="149.99"/>
    <n v="1"/>
    <s v="Completed"/>
    <x v="37"/>
    <x v="2"/>
    <s v="tiktok_promo"/>
    <n v="1122"/>
    <n v="49565"/>
    <n v="1020"/>
    <s v="texas"/>
    <n v="2.0579037627358014E-2"/>
    <n v="1.1000000000000001"/>
    <n v="9.8039215686274508E-4"/>
    <n v="149.99"/>
  </r>
  <r>
    <s v="02/07/2024"/>
    <s v="GA"/>
    <s v="VIBES24"/>
    <s v="TikTok"/>
    <n v="169.99"/>
    <n v="2"/>
    <s v="Completed"/>
    <x v="37"/>
    <x v="2"/>
    <s v="tiktok_promo"/>
    <n v="1122"/>
    <n v="49565"/>
    <n v="1020"/>
    <s v="texas"/>
    <n v="2.0579037627358014E-2"/>
    <n v="1.1000000000000001"/>
    <n v="1.9607843137254902E-3"/>
    <n v="339.98"/>
  </r>
  <r>
    <s v="02/07/2024"/>
    <s v="GA"/>
    <s v="VIBES24"/>
    <s v="Instagram"/>
    <n v="169.99"/>
    <n v="2"/>
    <s v="Completed"/>
    <x v="37"/>
    <x v="0"/>
    <s v="instagram_promo"/>
    <n v="1287.5999999999999"/>
    <n v="46360"/>
    <n v="1073"/>
    <s v="texas"/>
    <n v="2.3144952545297671E-2"/>
    <n v="1.2"/>
    <n v="1.863932898415657E-3"/>
    <n v="339.98"/>
  </r>
  <r>
    <s v="02/07/2024"/>
    <s v="GA"/>
    <s v="SOUNDCLUB"/>
    <s v="Spotify"/>
    <n v="179.99"/>
    <n v="2"/>
    <s v="Completed"/>
    <x v="37"/>
    <x v="3"/>
    <m/>
    <m/>
    <m/>
    <m/>
    <m/>
    <n v="0"/>
    <n v="0"/>
    <n v="0"/>
    <n v="359.98"/>
  </r>
  <r>
    <s v="02/07/2024"/>
    <s v="GA"/>
    <s v="EARLYBIRD"/>
    <s v="Spotify"/>
    <n v="149.99"/>
    <n v="1"/>
    <s v="Completed"/>
    <x v="37"/>
    <x v="3"/>
    <m/>
    <m/>
    <m/>
    <m/>
    <m/>
    <n v="0"/>
    <n v="0"/>
    <n v="0"/>
    <n v="149.99"/>
  </r>
  <r>
    <s v="02/07/2024"/>
    <s v="GA"/>
    <s v="SOUNDCLUB"/>
    <s v="Spotify"/>
    <n v="224.99"/>
    <n v="1"/>
    <s v="Completed"/>
    <x v="37"/>
    <x v="3"/>
    <m/>
    <m/>
    <m/>
    <m/>
    <m/>
    <n v="0"/>
    <n v="0"/>
    <n v="0"/>
    <n v="224.99"/>
  </r>
  <r>
    <s v="02/07/2024"/>
    <m/>
    <s v="SOUNDCLUB"/>
    <s v="Blog"/>
    <n v="179.99"/>
    <n v="3"/>
    <s v="Completed"/>
    <x v="37"/>
    <x v="1"/>
    <m/>
    <m/>
    <m/>
    <m/>
    <m/>
    <n v="0"/>
    <n v="0"/>
    <n v="0"/>
    <n v="539.97"/>
  </r>
  <r>
    <s v="02/07/2024"/>
    <s v="GA"/>
    <s v="CAMPLIFE"/>
    <s v="Spotify"/>
    <n v="169.99"/>
    <n v="1"/>
    <s v="Completed"/>
    <x v="37"/>
    <x v="3"/>
    <m/>
    <m/>
    <m/>
    <m/>
    <m/>
    <n v="0"/>
    <n v="0"/>
    <n v="0"/>
    <n v="169.99"/>
  </r>
  <r>
    <s v="02/07/2024"/>
    <s v="GA"/>
    <s v="STUDENT24"/>
    <s v="Instagram"/>
    <n v="159.99"/>
    <n v="1"/>
    <s v="Completed"/>
    <x v="37"/>
    <x v="0"/>
    <s v="instagram_promo"/>
    <n v="1287.5999999999999"/>
    <n v="46360"/>
    <n v="1073"/>
    <s v="texas"/>
    <n v="2.3144952545297671E-2"/>
    <n v="1.2"/>
    <n v="9.3196644920782849E-4"/>
    <n v="159.99"/>
  </r>
  <r>
    <s v="02/07/2024"/>
    <s v="GA"/>
    <s v="EARLYBIRD"/>
    <s v="TikTok"/>
    <n v="149.99"/>
    <n v="1"/>
    <s v="Completed"/>
    <x v="37"/>
    <x v="2"/>
    <s v="tiktok_promo"/>
    <n v="1122"/>
    <n v="49565"/>
    <n v="1020"/>
    <s v="texas"/>
    <n v="2.0579037627358014E-2"/>
    <n v="1.1000000000000001"/>
    <n v="9.8039215686274508E-4"/>
    <n v="149.99"/>
  </r>
  <r>
    <s v="02/07/2024"/>
    <s v="GA"/>
    <s v="SOUNDCLUB"/>
    <s v="Spotify"/>
    <n v="224.99"/>
    <n v="1"/>
    <s v="Completed"/>
    <x v="37"/>
    <x v="3"/>
    <m/>
    <m/>
    <m/>
    <m/>
    <m/>
    <n v="0"/>
    <n v="0"/>
    <n v="0"/>
    <n v="224.99"/>
  </r>
  <r>
    <s v="02/07/2024"/>
    <s v="GA"/>
    <s v="EARLYBIRD"/>
    <s v="Spotify"/>
    <n v="149.99"/>
    <n v="1"/>
    <s v="Completed"/>
    <x v="37"/>
    <x v="3"/>
    <m/>
    <m/>
    <m/>
    <m/>
    <m/>
    <n v="0"/>
    <n v="0"/>
    <n v="0"/>
    <n v="149.99"/>
  </r>
  <r>
    <s v="02/07/2024"/>
    <m/>
    <s v="EARLYBIRD"/>
    <s v="TikTok"/>
    <n v="149.99"/>
    <n v="3"/>
    <s v="Completed"/>
    <x v="37"/>
    <x v="2"/>
    <s v="tiktok_promo"/>
    <n v="1122"/>
    <n v="49565"/>
    <n v="1020"/>
    <s v="texas"/>
    <n v="2.0579037627358014E-2"/>
    <n v="1.1000000000000001"/>
    <n v="2.9411764705882353E-3"/>
    <n v="449.97"/>
  </r>
  <r>
    <s v="02/07/2024"/>
    <s v="GA"/>
    <s v="SOUNDCLUB"/>
    <s v="Instagram"/>
    <n v="179.99"/>
    <n v="1"/>
    <s v="Completed"/>
    <x v="37"/>
    <x v="0"/>
    <s v="instagram_promo"/>
    <n v="1287.5999999999999"/>
    <n v="46360"/>
    <n v="1073"/>
    <s v="texas"/>
    <n v="2.3144952545297671E-2"/>
    <n v="1.2"/>
    <n v="9.3196644920782849E-4"/>
    <n v="179.99"/>
  </r>
  <r>
    <s v="02/07/2024"/>
    <s v="GA"/>
    <s v="STUDENT24"/>
    <s v="Spotify"/>
    <n v="159.99"/>
    <n v="1"/>
    <s v="Completed"/>
    <x v="37"/>
    <x v="3"/>
    <m/>
    <m/>
    <m/>
    <m/>
    <m/>
    <n v="0"/>
    <n v="0"/>
    <n v="0"/>
    <n v="159.99"/>
  </r>
  <r>
    <s v="02/07/2024"/>
    <s v="GA"/>
    <s v="VIBES24"/>
    <s v="Spotify"/>
    <n v="169.99"/>
    <n v="1"/>
    <s v="Completed"/>
    <x v="37"/>
    <x v="3"/>
    <m/>
    <m/>
    <m/>
    <m/>
    <m/>
    <n v="0"/>
    <n v="0"/>
    <n v="0"/>
    <n v="169.99"/>
  </r>
  <r>
    <s v="02/07/2024"/>
    <s v="GA"/>
    <s v="EARLYBIRD"/>
    <s v="Blog"/>
    <n v="187.49"/>
    <n v="2"/>
    <s v="Completed"/>
    <x v="37"/>
    <x v="1"/>
    <m/>
    <m/>
    <m/>
    <m/>
    <m/>
    <n v="0"/>
    <n v="0"/>
    <n v="0"/>
    <n v="374.98"/>
  </r>
  <r>
    <s v="02/07/2024"/>
    <s v="GA"/>
    <s v="EARLYBIRD"/>
    <s v="Spotify"/>
    <n v="149.99"/>
    <n v="1"/>
    <s v="Completed"/>
    <x v="37"/>
    <x v="3"/>
    <m/>
    <m/>
    <m/>
    <m/>
    <m/>
    <n v="0"/>
    <n v="0"/>
    <n v="0"/>
    <n v="149.99"/>
  </r>
  <r>
    <s v="02/07/2024"/>
    <s v="GA"/>
    <s v="SOUNDCLUB"/>
    <s v="Blog"/>
    <n v="179.99"/>
    <n v="2"/>
    <s v="Completed"/>
    <x v="37"/>
    <x v="1"/>
    <m/>
    <m/>
    <m/>
    <m/>
    <m/>
    <n v="0"/>
    <n v="0"/>
    <n v="0"/>
    <n v="359.98"/>
  </r>
  <r>
    <s v="02/07/2024"/>
    <s v="VIP"/>
    <s v="SOUNDCLUB"/>
    <s v="Spotify"/>
    <n v="359.99"/>
    <n v="2"/>
    <s v="Completed"/>
    <x v="37"/>
    <x v="3"/>
    <m/>
    <m/>
    <m/>
    <m/>
    <m/>
    <n v="0"/>
    <n v="0"/>
    <n v="0"/>
    <n v="719.98"/>
  </r>
  <r>
    <s v="02/07/2024"/>
    <s v="GA"/>
    <s v="CAMPLIFE"/>
    <s v="Spotify"/>
    <n v="212.49"/>
    <n v="1"/>
    <s v="Completed"/>
    <x v="37"/>
    <x v="3"/>
    <m/>
    <m/>
    <m/>
    <m/>
    <m/>
    <n v="0"/>
    <n v="0"/>
    <n v="0"/>
    <n v="212.49"/>
  </r>
  <r>
    <s v="02/07/2024"/>
    <s v="GA"/>
    <s v="SOUNDCLUB"/>
    <s v="Instagram"/>
    <n v="179.99"/>
    <n v="1"/>
    <s v="Completed"/>
    <x v="37"/>
    <x v="0"/>
    <s v="instagram_promo"/>
    <n v="1287.5999999999999"/>
    <n v="46360"/>
    <n v="1073"/>
    <s v="texas"/>
    <n v="2.3144952545297671E-2"/>
    <n v="1.2"/>
    <n v="9.3196644920782849E-4"/>
    <n v="179.99"/>
  </r>
  <r>
    <s v="02/07/2024"/>
    <s v="GA"/>
    <s v="CAMPLIFE"/>
    <s v="TikTok"/>
    <n v="169.99"/>
    <n v="2"/>
    <s v="Completed"/>
    <x v="37"/>
    <x v="2"/>
    <s v="tiktok_promo"/>
    <n v="1122"/>
    <n v="49565"/>
    <n v="1020"/>
    <s v="texas"/>
    <n v="2.0579037627358014E-2"/>
    <n v="1.1000000000000001"/>
    <n v="1.9607843137254902E-3"/>
    <n v="339.98"/>
  </r>
  <r>
    <s v="02/07/2024"/>
    <s v="GA"/>
    <s v="CAMPLIFE"/>
    <s v="Instagram"/>
    <n v="169.99"/>
    <n v="1"/>
    <s v="Completed"/>
    <x v="37"/>
    <x v="0"/>
    <s v="instagram_promo"/>
    <n v="1287.5999999999999"/>
    <n v="46360"/>
    <n v="1073"/>
    <s v="texas"/>
    <n v="2.3144952545297671E-2"/>
    <n v="1.2"/>
    <n v="9.3196644920782849E-4"/>
    <n v="169.99"/>
  </r>
  <r>
    <s v="02/07/2024"/>
    <s v="GA"/>
    <s v="STUDENT24"/>
    <s v="Instagram"/>
    <n v="199.99"/>
    <n v="1"/>
    <s v="Completed"/>
    <x v="37"/>
    <x v="0"/>
    <s v="instagram_promo"/>
    <n v="1287.5999999999999"/>
    <n v="46360"/>
    <n v="1073"/>
    <s v="texas"/>
    <n v="2.3144952545297671E-2"/>
    <n v="1.2"/>
    <n v="9.3196644920782849E-4"/>
    <n v="199.99"/>
  </r>
  <r>
    <s v="02/07/2024"/>
    <s v="GA"/>
    <s v="CAMPLIFE"/>
    <s v="TikTok"/>
    <n v="212.49"/>
    <n v="1"/>
    <s v="Completed"/>
    <x v="37"/>
    <x v="2"/>
    <s v="tiktok_promo"/>
    <n v="1122"/>
    <n v="49565"/>
    <n v="1020"/>
    <s v="texas"/>
    <n v="2.0579037627358014E-2"/>
    <n v="1.1000000000000001"/>
    <n v="9.8039215686274508E-4"/>
    <n v="212.49"/>
  </r>
  <r>
    <s v="02/07/2024"/>
    <s v="GA"/>
    <s v="CAMPLIFE"/>
    <s v="Spotify"/>
    <n v="169.99"/>
    <n v="1"/>
    <s v="Completed"/>
    <x v="37"/>
    <x v="3"/>
    <m/>
    <m/>
    <m/>
    <m/>
    <m/>
    <n v="0"/>
    <n v="0"/>
    <n v="0"/>
    <n v="169.99"/>
  </r>
  <r>
    <s v="02/07/2024"/>
    <s v="GA"/>
    <s v="STUDENT24"/>
    <s v="TikTok"/>
    <n v="159.99"/>
    <n v="1"/>
    <s v="Completed"/>
    <x v="37"/>
    <x v="2"/>
    <s v="tiktok_promo"/>
    <n v="1122"/>
    <n v="49565"/>
    <n v="1020"/>
    <s v="texas"/>
    <n v="2.0579037627358014E-2"/>
    <n v="1.1000000000000001"/>
    <n v="9.8039215686274508E-4"/>
    <n v="159.99"/>
  </r>
  <r>
    <s v="02/07/2024"/>
    <s v="GA"/>
    <s v="SOUNDCLUB"/>
    <s v="Instagram"/>
    <n v="179.99"/>
    <n v="1"/>
    <s v="Completed"/>
    <x v="37"/>
    <x v="0"/>
    <s v="instagram_promo"/>
    <n v="1287.5999999999999"/>
    <n v="46360"/>
    <n v="1073"/>
    <s v="texas"/>
    <n v="2.3144952545297671E-2"/>
    <n v="1.2"/>
    <n v="9.3196644920782849E-4"/>
    <n v="179.99"/>
  </r>
  <r>
    <s v="02/07/2024"/>
    <s v="GA"/>
    <s v="CAMPLIFE"/>
    <s v="Spotify"/>
    <n v="212.49"/>
    <n v="4"/>
    <s v="Completed"/>
    <x v="37"/>
    <x v="3"/>
    <m/>
    <m/>
    <m/>
    <m/>
    <m/>
    <n v="0"/>
    <n v="0"/>
    <n v="0"/>
    <n v="849.96"/>
  </r>
  <r>
    <s v="02/07/2024"/>
    <s v="GA"/>
    <s v="CAMPLIFE"/>
    <s v="Instagram"/>
    <n v="169.99"/>
    <n v="1"/>
    <s v="Completed"/>
    <x v="37"/>
    <x v="0"/>
    <s v="instagram_promo"/>
    <n v="1287.5999999999999"/>
    <n v="46360"/>
    <n v="1073"/>
    <s v="texas"/>
    <n v="2.3144952545297671E-2"/>
    <n v="1.2"/>
    <n v="9.3196644920782849E-4"/>
    <n v="169.99"/>
  </r>
  <r>
    <s v="02/07/2024"/>
    <s v="GA"/>
    <s v="EARLYBIRD"/>
    <s v="Blog"/>
    <n v="149.99"/>
    <n v="1"/>
    <s v="Completed"/>
    <x v="37"/>
    <x v="1"/>
    <m/>
    <m/>
    <m/>
    <m/>
    <m/>
    <n v="0"/>
    <n v="0"/>
    <n v="0"/>
    <n v="149.99"/>
  </r>
  <r>
    <s v="02/07/2024"/>
    <s v="GA"/>
    <s v="SOUNDCLUB"/>
    <s v="TikTok"/>
    <n v="224.99"/>
    <n v="2"/>
    <s v="Completed"/>
    <x v="37"/>
    <x v="2"/>
    <s v="tiktok_promo"/>
    <n v="1122"/>
    <n v="49565"/>
    <n v="1020"/>
    <s v="texas"/>
    <n v="2.0579037627358014E-2"/>
    <n v="1.1000000000000001"/>
    <n v="1.9607843137254902E-3"/>
    <n v="449.98"/>
  </r>
  <r>
    <s v="02/07/2024"/>
    <s v="GA"/>
    <s v="VIBES24"/>
    <s v="Spotify"/>
    <n v="169.99"/>
    <n v="1"/>
    <s v="Completed"/>
    <x v="37"/>
    <x v="3"/>
    <m/>
    <m/>
    <m/>
    <m/>
    <m/>
    <n v="0"/>
    <n v="0"/>
    <n v="0"/>
    <n v="169.99"/>
  </r>
  <r>
    <s v="02/07/2024"/>
    <s v="GA"/>
    <s v="STUDENT24"/>
    <s v="TikTok"/>
    <n v="159.99"/>
    <n v="1"/>
    <s v="Completed"/>
    <x v="37"/>
    <x v="2"/>
    <s v="tiktok_promo"/>
    <n v="1122"/>
    <n v="49565"/>
    <n v="1020"/>
    <s v="texas"/>
    <n v="2.0579037627358014E-2"/>
    <n v="1.1000000000000001"/>
    <n v="9.8039215686274508E-4"/>
    <n v="159.99"/>
  </r>
  <r>
    <s v="02/07/2024"/>
    <s v="GA"/>
    <s v="STUDENT24"/>
    <s v="TikTok"/>
    <n v="159.99"/>
    <n v="1"/>
    <s v="Completed"/>
    <x v="37"/>
    <x v="2"/>
    <s v="tiktok_promo"/>
    <n v="1122"/>
    <n v="49565"/>
    <n v="1020"/>
    <s v="texas"/>
    <n v="2.0579037627358014E-2"/>
    <n v="1.1000000000000001"/>
    <n v="9.8039215686274508E-4"/>
    <n v="159.99"/>
  </r>
  <r>
    <s v="02/07/2024"/>
    <s v="GA"/>
    <s v="STUDENT24"/>
    <s v="Spotify"/>
    <n v="159.99"/>
    <n v="2"/>
    <s v="Completed"/>
    <x v="37"/>
    <x v="3"/>
    <m/>
    <m/>
    <m/>
    <m/>
    <m/>
    <n v="0"/>
    <n v="0"/>
    <n v="0"/>
    <n v="319.98"/>
  </r>
  <r>
    <s v="02/07/2024"/>
    <s v="GA"/>
    <s v="STUDENT24"/>
    <s v="Spotify"/>
    <n v="159.99"/>
    <n v="2"/>
    <s v="Completed"/>
    <x v="37"/>
    <x v="3"/>
    <m/>
    <m/>
    <m/>
    <m/>
    <m/>
    <n v="0"/>
    <n v="0"/>
    <n v="0"/>
    <n v="319.98"/>
  </r>
  <r>
    <s v="02/07/2024"/>
    <s v="VIP"/>
    <s v="CAMPLIFE"/>
    <s v="Instagram"/>
    <n v="339.99"/>
    <n v="1"/>
    <s v="Completed"/>
    <x v="37"/>
    <x v="0"/>
    <s v="instagram_promo"/>
    <n v="1287.5999999999999"/>
    <n v="46360"/>
    <n v="1073"/>
    <s v="texas"/>
    <n v="2.3144952545297671E-2"/>
    <n v="1.2"/>
    <n v="9.3196644920782849E-4"/>
    <n v="339.99"/>
  </r>
  <r>
    <s v="02/07/2024"/>
    <s v="GA"/>
    <s v="EARLYBIRD"/>
    <s v="TikTok"/>
    <n v="149.99"/>
    <n v="1"/>
    <s v="Completed"/>
    <x v="37"/>
    <x v="2"/>
    <s v="tiktok_promo"/>
    <n v="1122"/>
    <n v="49565"/>
    <n v="1020"/>
    <s v="texas"/>
    <n v="2.0579037627358014E-2"/>
    <n v="1.1000000000000001"/>
    <n v="9.8039215686274508E-4"/>
    <n v="149.99"/>
  </r>
  <r>
    <s v="02/07/2024"/>
    <s v="GA"/>
    <s v="none"/>
    <s v="Spotify"/>
    <n v="199.99"/>
    <n v="1"/>
    <s v="Completed"/>
    <x v="37"/>
    <x v="3"/>
    <m/>
    <m/>
    <m/>
    <m/>
    <m/>
    <n v="0"/>
    <n v="0"/>
    <n v="0"/>
    <n v="199.99"/>
  </r>
  <r>
    <s v="02/07/2024"/>
    <m/>
    <s v="SOUNDCLUB"/>
    <s v="Spotify"/>
    <n v="179.99"/>
    <n v="1"/>
    <s v="Completed"/>
    <x v="37"/>
    <x v="3"/>
    <m/>
    <m/>
    <m/>
    <m/>
    <m/>
    <n v="0"/>
    <n v="0"/>
    <n v="0"/>
    <n v="179.99"/>
  </r>
  <r>
    <s v="02/07/2024"/>
    <s v="GA"/>
    <s v="CAMPLIFE"/>
    <s v="Spotify"/>
    <n v="212.49"/>
    <n v="1"/>
    <s v="Completed"/>
    <x v="37"/>
    <x v="3"/>
    <m/>
    <m/>
    <m/>
    <m/>
    <m/>
    <n v="0"/>
    <n v="0"/>
    <n v="0"/>
    <n v="212.49"/>
  </r>
  <r>
    <s v="02/07/2024"/>
    <s v="VIP"/>
    <s v="EARLYBIRD"/>
    <s v="TikTok"/>
    <n v="299.99"/>
    <n v="2"/>
    <s v="Completed"/>
    <x v="37"/>
    <x v="2"/>
    <s v="tiktok_promo"/>
    <n v="1122"/>
    <n v="49565"/>
    <n v="1020"/>
    <s v="texas"/>
    <n v="2.0579037627358014E-2"/>
    <n v="1.1000000000000001"/>
    <n v="1.9607843137254902E-3"/>
    <n v="599.98"/>
  </r>
  <r>
    <s v="02/07/2024"/>
    <s v="GA"/>
    <s v="SOUNDCLUB"/>
    <s v="Spotify"/>
    <n v="224.99"/>
    <n v="1"/>
    <s v="Completed"/>
    <x v="37"/>
    <x v="3"/>
    <m/>
    <m/>
    <m/>
    <m/>
    <m/>
    <n v="0"/>
    <n v="0"/>
    <n v="0"/>
    <n v="224.99"/>
  </r>
  <r>
    <s v="02/07/2024"/>
    <s v="GA"/>
    <s v="SOUNDCLUB"/>
    <s v="Spotify"/>
    <n v="179.99"/>
    <n v="1"/>
    <s v="Completed"/>
    <x v="37"/>
    <x v="3"/>
    <m/>
    <m/>
    <m/>
    <m/>
    <m/>
    <n v="0"/>
    <n v="0"/>
    <n v="0"/>
    <n v="179.99"/>
  </r>
  <r>
    <s v="02/07/2024"/>
    <m/>
    <s v="EARLYBIRD"/>
    <s v="Blog"/>
    <n v="149.99"/>
    <n v="1"/>
    <s v="Completed"/>
    <x v="37"/>
    <x v="1"/>
    <m/>
    <m/>
    <m/>
    <m/>
    <m/>
    <n v="0"/>
    <n v="0"/>
    <n v="0"/>
    <n v="149.99"/>
  </r>
  <r>
    <s v="02/07/2024"/>
    <s v="GA"/>
    <s v="SOUNDCLUB"/>
    <s v="Instagram"/>
    <n v="224.99"/>
    <n v="1"/>
    <s v="Completed"/>
    <x v="37"/>
    <x v="0"/>
    <s v="instagram_promo"/>
    <n v="1287.5999999999999"/>
    <n v="46360"/>
    <n v="1073"/>
    <s v="texas"/>
    <n v="2.3144952545297671E-2"/>
    <n v="1.2"/>
    <n v="9.3196644920782849E-4"/>
    <n v="224.99"/>
  </r>
  <r>
    <s v="02/07/2024"/>
    <s v="GA"/>
    <s v="EARLYBIRD"/>
    <s v="Instagram"/>
    <n v="187.49"/>
    <n v="1"/>
    <s v="Completed"/>
    <x v="37"/>
    <x v="0"/>
    <s v="instagram_promo"/>
    <n v="1287.5999999999999"/>
    <n v="46360"/>
    <n v="1073"/>
    <s v="texas"/>
    <n v="2.3144952545297671E-2"/>
    <n v="1.2"/>
    <n v="9.3196644920782849E-4"/>
    <n v="187.49"/>
  </r>
  <r>
    <s v="02/07/2024"/>
    <s v="GA"/>
    <s v="CAMPLIFE"/>
    <s v="TikTok"/>
    <n v="212.49"/>
    <n v="1"/>
    <s v="Completed"/>
    <x v="37"/>
    <x v="2"/>
    <s v="tiktok_promo"/>
    <n v="1122"/>
    <n v="49565"/>
    <n v="1020"/>
    <s v="texas"/>
    <n v="2.0579037627358014E-2"/>
    <n v="1.1000000000000001"/>
    <n v="9.8039215686274508E-4"/>
    <n v="212.49"/>
  </r>
  <r>
    <s v="02/07/2024"/>
    <s v="GA"/>
    <s v="EARLYBIRD"/>
    <s v="Instagram"/>
    <n v="149.99"/>
    <n v="1"/>
    <s v="Completed"/>
    <x v="37"/>
    <x v="0"/>
    <s v="instagram_promo"/>
    <n v="1287.5999999999999"/>
    <n v="46360"/>
    <n v="1073"/>
    <s v="texas"/>
    <n v="2.3144952545297671E-2"/>
    <n v="1.2"/>
    <n v="9.3196644920782849E-4"/>
    <n v="149.99"/>
  </r>
  <r>
    <s v="02/07/2024"/>
    <s v="GA"/>
    <m/>
    <s v="Spotify"/>
    <n v="249.99"/>
    <n v="1"/>
    <s v="Completed"/>
    <x v="37"/>
    <x v="3"/>
    <m/>
    <m/>
    <m/>
    <m/>
    <m/>
    <n v="0"/>
    <n v="0"/>
    <n v="0"/>
    <n v="249.99"/>
  </r>
  <r>
    <s v="02/07/2024"/>
    <s v="GA"/>
    <s v="SOUNDCLUB"/>
    <s v="Blog"/>
    <n v="224.99"/>
    <n v="4"/>
    <s v="Completed"/>
    <x v="37"/>
    <x v="1"/>
    <m/>
    <m/>
    <m/>
    <m/>
    <m/>
    <n v="0"/>
    <n v="0"/>
    <n v="0"/>
    <n v="899.96"/>
  </r>
  <r>
    <s v="02/07/2024"/>
    <s v="GA"/>
    <s v="VIBES24"/>
    <s v="TikTok"/>
    <n v="169.99"/>
    <n v="2"/>
    <s v="Completed"/>
    <x v="37"/>
    <x v="2"/>
    <s v="tiktok_promo"/>
    <n v="1122"/>
    <n v="49565"/>
    <n v="1020"/>
    <s v="texas"/>
    <n v="2.0579037627358014E-2"/>
    <n v="1.1000000000000001"/>
    <n v="1.9607843137254902E-3"/>
    <n v="339.98"/>
  </r>
  <r>
    <s v="02/07/2024"/>
    <s v="GA"/>
    <s v="STUDENT24"/>
    <s v="Blog"/>
    <n v="159.99"/>
    <n v="4"/>
    <s v="Completed"/>
    <x v="37"/>
    <x v="1"/>
    <m/>
    <m/>
    <m/>
    <m/>
    <m/>
    <n v="0"/>
    <n v="0"/>
    <n v="0"/>
    <n v="639.96"/>
  </r>
  <r>
    <s v="02/07/2024"/>
    <s v="GA"/>
    <s v="STUDENT24"/>
    <s v="Instagram"/>
    <n v="199.99"/>
    <n v="1"/>
    <s v="Completed"/>
    <x v="37"/>
    <x v="0"/>
    <s v="instagram_promo"/>
    <n v="1287.5999999999999"/>
    <n v="46360"/>
    <n v="1073"/>
    <s v="texas"/>
    <n v="2.3144952545297671E-2"/>
    <n v="1.2"/>
    <n v="9.3196644920782849E-4"/>
    <n v="199.99"/>
  </r>
  <r>
    <s v="02/07/2024"/>
    <s v="GA"/>
    <s v="SOUNDCLUB"/>
    <s v="Spotify"/>
    <n v="179.99"/>
    <n v="1"/>
    <s v="Completed"/>
    <x v="37"/>
    <x v="3"/>
    <m/>
    <m/>
    <m/>
    <m/>
    <m/>
    <n v="0"/>
    <n v="0"/>
    <n v="0"/>
    <n v="179.99"/>
  </r>
  <r>
    <s v="02/07/2024"/>
    <s v="VIP"/>
    <s v="SOUNDCLUB"/>
    <s v="Instagram"/>
    <n v="359.99"/>
    <n v="1"/>
    <s v="Completed"/>
    <x v="37"/>
    <x v="0"/>
    <s v="instagram_promo"/>
    <n v="1287.5999999999999"/>
    <n v="46360"/>
    <n v="1073"/>
    <s v="texas"/>
    <n v="2.3144952545297671E-2"/>
    <n v="1.2"/>
    <n v="9.3196644920782849E-4"/>
    <n v="359.99"/>
  </r>
  <r>
    <s v="02/07/2024"/>
    <s v="GA"/>
    <s v="EARLYBIRD"/>
    <s v="Instagram"/>
    <n v="187.49"/>
    <n v="1"/>
    <s v="Completed"/>
    <x v="37"/>
    <x v="0"/>
    <s v="instagram_promo"/>
    <n v="1287.5999999999999"/>
    <n v="46360"/>
    <n v="1073"/>
    <s v="texas"/>
    <n v="2.3144952545297671E-2"/>
    <n v="1.2"/>
    <n v="9.3196644920782849E-4"/>
    <n v="187.49"/>
  </r>
  <r>
    <s v="02/07/2024"/>
    <s v="GA"/>
    <s v="STUDENT24"/>
    <s v="Spotify"/>
    <n v="159.99"/>
    <n v="1"/>
    <s v="Completed"/>
    <x v="37"/>
    <x v="3"/>
    <m/>
    <m/>
    <m/>
    <m/>
    <m/>
    <n v="0"/>
    <n v="0"/>
    <n v="0"/>
    <n v="159.99"/>
  </r>
  <r>
    <s v="02/07/2024"/>
    <s v="GA"/>
    <s v="EARLYBIRD"/>
    <s v="TikTok"/>
    <n v="149.99"/>
    <n v="4"/>
    <s v="Completed"/>
    <x v="37"/>
    <x v="2"/>
    <s v="tiktok_promo"/>
    <n v="1122"/>
    <n v="49565"/>
    <n v="1020"/>
    <s v="texas"/>
    <n v="2.0579037627358014E-2"/>
    <n v="1.1000000000000001"/>
    <n v="3.9215686274509803E-3"/>
    <n v="599.96"/>
  </r>
  <r>
    <s v="02/07/2024"/>
    <s v="GA"/>
    <s v="STUDENT24"/>
    <s v="Spotify"/>
    <n v="159.99"/>
    <n v="1"/>
    <s v="Completed"/>
    <x v="37"/>
    <x v="3"/>
    <m/>
    <m/>
    <m/>
    <m/>
    <m/>
    <n v="0"/>
    <n v="0"/>
    <n v="0"/>
    <n v="159.99"/>
  </r>
  <r>
    <s v="02/07/2024"/>
    <s v="GA"/>
    <s v="none"/>
    <s v="Instagram"/>
    <n v="249.99"/>
    <n v="1"/>
    <s v="Completed"/>
    <x v="37"/>
    <x v="0"/>
    <s v="instagram_promo"/>
    <n v="1287.5999999999999"/>
    <n v="46360"/>
    <n v="1073"/>
    <s v="texas"/>
    <n v="2.3144952545297671E-2"/>
    <n v="1.2"/>
    <n v="9.3196644920782849E-4"/>
    <n v="249.99"/>
  </r>
  <r>
    <s v="02/07/2024"/>
    <s v="GA"/>
    <s v="VIBES24"/>
    <s v="TikTok"/>
    <n v="169.99"/>
    <n v="2"/>
    <s v="Completed"/>
    <x v="37"/>
    <x v="2"/>
    <s v="tiktok_promo"/>
    <n v="1122"/>
    <n v="49565"/>
    <n v="1020"/>
    <s v="texas"/>
    <n v="2.0579037627358014E-2"/>
    <n v="1.1000000000000001"/>
    <n v="1.9607843137254902E-3"/>
    <n v="339.98"/>
  </r>
  <r>
    <s v="02/07/2024"/>
    <s v="GA"/>
    <s v="STUDENT24"/>
    <s v="Instagram"/>
    <n v="159.99"/>
    <n v="1"/>
    <s v="Completed"/>
    <x v="37"/>
    <x v="0"/>
    <s v="instagram_promo"/>
    <n v="1287.5999999999999"/>
    <n v="46360"/>
    <n v="1073"/>
    <s v="texas"/>
    <n v="2.3144952545297671E-2"/>
    <n v="1.2"/>
    <n v="9.3196644920782849E-4"/>
    <n v="159.99"/>
  </r>
  <r>
    <s v="02/07/2024"/>
    <s v="GA"/>
    <s v="STUDENT24"/>
    <s v="Spotify"/>
    <n v="159.99"/>
    <n v="2"/>
    <s v="Completed"/>
    <x v="37"/>
    <x v="3"/>
    <m/>
    <m/>
    <m/>
    <m/>
    <m/>
    <n v="0"/>
    <n v="0"/>
    <n v="0"/>
    <n v="319.98"/>
  </r>
  <r>
    <s v="02/07/2024"/>
    <s v="GA"/>
    <s v="CAMPLIFE"/>
    <s v="Spotify"/>
    <n v="169.99"/>
    <n v="2"/>
    <s v="Completed"/>
    <x v="37"/>
    <x v="3"/>
    <m/>
    <m/>
    <m/>
    <m/>
    <m/>
    <n v="0"/>
    <n v="0"/>
    <n v="0"/>
    <n v="339.98"/>
  </r>
  <r>
    <s v="02/07/2024"/>
    <s v="GA"/>
    <m/>
    <s v="TikTok"/>
    <n v="199.99"/>
    <n v="1"/>
    <s v="Completed"/>
    <x v="37"/>
    <x v="2"/>
    <s v="tiktok_promo"/>
    <n v="1122"/>
    <n v="49565"/>
    <n v="1020"/>
    <s v="texas"/>
    <n v="2.0579037627358014E-2"/>
    <n v="1.1000000000000001"/>
    <n v="9.8039215686274508E-4"/>
    <n v="199.99"/>
  </r>
  <r>
    <s v="02/07/2024"/>
    <m/>
    <s v="EARLYBIRD"/>
    <s v="TikTok"/>
    <n v="149.99"/>
    <n v="2"/>
    <s v="Completed"/>
    <x v="37"/>
    <x v="2"/>
    <s v="tiktok_promo"/>
    <n v="1122"/>
    <n v="49565"/>
    <n v="1020"/>
    <s v="texas"/>
    <n v="2.0579037627358014E-2"/>
    <n v="1.1000000000000001"/>
    <n v="1.9607843137254902E-3"/>
    <n v="299.98"/>
  </r>
  <r>
    <s v="02/07/2024"/>
    <s v="GA"/>
    <s v="EARLYBIRD"/>
    <s v="Instagram"/>
    <n v="149.99"/>
    <n v="1"/>
    <s v="Completed"/>
    <x v="37"/>
    <x v="0"/>
    <s v="instagram_promo"/>
    <n v="1287.5999999999999"/>
    <n v="46360"/>
    <n v="1073"/>
    <s v="texas"/>
    <n v="2.3144952545297671E-2"/>
    <n v="1.2"/>
    <n v="9.3196644920782849E-4"/>
    <n v="149.99"/>
  </r>
  <r>
    <s v="02/07/2024"/>
    <s v="GA"/>
    <s v="EARLYBIRD"/>
    <s v="Spotify"/>
    <n v="187.49"/>
    <n v="4"/>
    <s v="Completed"/>
    <x v="37"/>
    <x v="3"/>
    <m/>
    <m/>
    <m/>
    <m/>
    <m/>
    <n v="0"/>
    <n v="0"/>
    <n v="0"/>
    <n v="749.96"/>
  </r>
  <r>
    <s v="02/07/2024"/>
    <s v="GA"/>
    <m/>
    <s v="TikTok"/>
    <n v="249.99"/>
    <n v="1"/>
    <s v="Completed"/>
    <x v="37"/>
    <x v="2"/>
    <s v="tiktok_promo"/>
    <n v="1122"/>
    <n v="49565"/>
    <n v="1020"/>
    <s v="texas"/>
    <n v="2.0579037627358014E-2"/>
    <n v="1.1000000000000001"/>
    <n v="9.8039215686274508E-4"/>
    <n v="249.99"/>
  </r>
  <r>
    <s v="02/07/2024"/>
    <s v="GA"/>
    <s v="VIBES24"/>
    <s v="Instagram"/>
    <n v="169.99"/>
    <n v="4"/>
    <s v="Completed"/>
    <x v="37"/>
    <x v="0"/>
    <s v="instagram_promo"/>
    <n v="1287.5999999999999"/>
    <n v="46360"/>
    <n v="1073"/>
    <s v="texas"/>
    <n v="2.3144952545297671E-2"/>
    <n v="1.2"/>
    <n v="3.727865796831314E-3"/>
    <n v="679.96"/>
  </r>
  <r>
    <s v="02/07/2024"/>
    <s v="GA"/>
    <s v="STUDENT24"/>
    <s v="TikTok"/>
    <n v="159.99"/>
    <n v="1"/>
    <s v="Completed"/>
    <x v="37"/>
    <x v="2"/>
    <s v="tiktok_promo"/>
    <n v="1122"/>
    <n v="49565"/>
    <n v="1020"/>
    <s v="texas"/>
    <n v="2.0579037627358014E-2"/>
    <n v="1.1000000000000001"/>
    <n v="9.8039215686274508E-4"/>
    <n v="159.99"/>
  </r>
  <r>
    <s v="02/07/2024"/>
    <s v="GA"/>
    <m/>
    <s v="Spotify"/>
    <n v="199.99"/>
    <n v="1"/>
    <s v="Completed"/>
    <x v="37"/>
    <x v="3"/>
    <m/>
    <m/>
    <m/>
    <m/>
    <m/>
    <n v="0"/>
    <n v="0"/>
    <n v="0"/>
    <n v="199.99"/>
  </r>
  <r>
    <s v="02/07/2024"/>
    <s v="GA"/>
    <s v="none"/>
    <s v="TikTok"/>
    <n v="249.99"/>
    <n v="1"/>
    <s v="Completed"/>
    <x v="37"/>
    <x v="2"/>
    <s v="tiktok_promo"/>
    <n v="1122"/>
    <n v="49565"/>
    <n v="1020"/>
    <s v="texas"/>
    <n v="2.0579037627358014E-2"/>
    <n v="1.1000000000000001"/>
    <n v="9.8039215686274508E-4"/>
    <n v="249.99"/>
  </r>
  <r>
    <s v="02/07/2024"/>
    <s v="GA"/>
    <s v="EARLYBIRD"/>
    <s v="Instagram"/>
    <n v="149.99"/>
    <n v="1"/>
    <s v="Completed"/>
    <x v="37"/>
    <x v="0"/>
    <s v="instagram_promo"/>
    <n v="1287.5999999999999"/>
    <n v="46360"/>
    <n v="1073"/>
    <s v="texas"/>
    <n v="2.3144952545297671E-2"/>
    <n v="1.2"/>
    <n v="9.3196644920782849E-4"/>
    <n v="149.99"/>
  </r>
  <r>
    <s v="02/07/2024"/>
    <s v="GA"/>
    <s v="CAMPLIFE"/>
    <s v="Instagram"/>
    <n v="212.49"/>
    <n v="1"/>
    <s v="Completed"/>
    <x v="37"/>
    <x v="0"/>
    <s v="instagram_promo"/>
    <n v="1287.5999999999999"/>
    <n v="46360"/>
    <n v="1073"/>
    <s v="texas"/>
    <n v="2.3144952545297671E-2"/>
    <n v="1.2"/>
    <n v="9.3196644920782849E-4"/>
    <n v="212.49"/>
  </r>
  <r>
    <s v="02/07/2024"/>
    <s v="GA"/>
    <s v="EARLYBIRD"/>
    <s v="TikTok"/>
    <n v="149.99"/>
    <n v="1"/>
    <s v="Completed"/>
    <x v="37"/>
    <x v="2"/>
    <s v="tiktok_promo"/>
    <n v="1122"/>
    <n v="49565"/>
    <n v="1020"/>
    <s v="texas"/>
    <n v="2.0579037627358014E-2"/>
    <n v="1.1000000000000001"/>
    <n v="9.8039215686274508E-4"/>
    <n v="149.99"/>
  </r>
  <r>
    <s v="02/07/2024"/>
    <s v="GA"/>
    <s v="EARLYBIRD"/>
    <s v="TikTok"/>
    <n v="149.99"/>
    <n v="1"/>
    <s v="Completed"/>
    <x v="37"/>
    <x v="2"/>
    <s v="tiktok_promo"/>
    <n v="1122"/>
    <n v="49565"/>
    <n v="1020"/>
    <s v="texas"/>
    <n v="2.0579037627358014E-2"/>
    <n v="1.1000000000000001"/>
    <n v="9.8039215686274508E-4"/>
    <n v="149.99"/>
  </r>
  <r>
    <s v="02/07/2024"/>
    <s v="GA"/>
    <s v="EARLYBIRD"/>
    <s v="Instagram"/>
    <n v="187.49"/>
    <n v="1"/>
    <s v="Completed"/>
    <x v="37"/>
    <x v="0"/>
    <s v="instagram_promo"/>
    <n v="1287.5999999999999"/>
    <n v="46360"/>
    <n v="1073"/>
    <s v="texas"/>
    <n v="2.3144952545297671E-2"/>
    <n v="1.2"/>
    <n v="9.3196644920782849E-4"/>
    <n v="187.49"/>
  </r>
  <r>
    <s v="02/07/2024"/>
    <s v="GA"/>
    <s v="EARLYBIRD"/>
    <s v="TikTok"/>
    <n v="149.99"/>
    <n v="2"/>
    <s v="Completed"/>
    <x v="37"/>
    <x v="2"/>
    <s v="tiktok_promo"/>
    <n v="1122"/>
    <n v="49565"/>
    <n v="1020"/>
    <s v="texas"/>
    <n v="2.0579037627358014E-2"/>
    <n v="1.1000000000000001"/>
    <n v="1.9607843137254902E-3"/>
    <n v="299.98"/>
  </r>
  <r>
    <s v="02/07/2024"/>
    <s v="GA"/>
    <s v="SOUNDCLUB"/>
    <s v="Spotify"/>
    <n v="179.99"/>
    <n v="2"/>
    <s v="Completed"/>
    <x v="37"/>
    <x v="3"/>
    <m/>
    <m/>
    <m/>
    <m/>
    <m/>
    <n v="0"/>
    <n v="0"/>
    <n v="0"/>
    <n v="359.98"/>
  </r>
  <r>
    <s v="02/07/2024"/>
    <s v="GA"/>
    <s v="VIBES24"/>
    <s v="TikTok"/>
    <n v="169.99"/>
    <n v="3"/>
    <s v="Completed"/>
    <x v="37"/>
    <x v="2"/>
    <s v="tiktok_promo"/>
    <n v="1122"/>
    <n v="49565"/>
    <n v="1020"/>
    <s v="texas"/>
    <n v="2.0579037627358014E-2"/>
    <n v="1.1000000000000001"/>
    <n v="2.9411764705882353E-3"/>
    <n v="509.97"/>
  </r>
  <r>
    <s v="02/07/2024"/>
    <s v="GA"/>
    <s v="EARLYBIRD"/>
    <s v="TikTok"/>
    <n v="187.49"/>
    <n v="1"/>
    <s v="Completed"/>
    <x v="37"/>
    <x v="2"/>
    <s v="tiktok_promo"/>
    <n v="1122"/>
    <n v="49565"/>
    <n v="1020"/>
    <s v="texas"/>
    <n v="2.0579037627358014E-2"/>
    <n v="1.1000000000000001"/>
    <n v="9.8039215686274508E-4"/>
    <n v="187.49"/>
  </r>
  <r>
    <s v="02/07/2024"/>
    <s v="GA"/>
    <s v="EARLYBIRD"/>
    <s v="Instagram"/>
    <n v="149.99"/>
    <n v="2"/>
    <s v="Completed"/>
    <x v="37"/>
    <x v="0"/>
    <s v="instagram_promo"/>
    <n v="1287.5999999999999"/>
    <n v="46360"/>
    <n v="1073"/>
    <s v="texas"/>
    <n v="2.3144952545297671E-2"/>
    <n v="1.2"/>
    <n v="1.863932898415657E-3"/>
    <n v="299.98"/>
  </r>
  <r>
    <s v="02/07/2024"/>
    <s v="GA"/>
    <s v="SOUNDCLUB"/>
    <s v="Instagram"/>
    <n v="179.99"/>
    <n v="2"/>
    <s v="Completed"/>
    <x v="37"/>
    <x v="0"/>
    <s v="instagram_promo"/>
    <n v="1287.5999999999999"/>
    <n v="46360"/>
    <n v="1073"/>
    <s v="texas"/>
    <n v="2.3144952545297671E-2"/>
    <n v="1.2"/>
    <n v="1.863932898415657E-3"/>
    <n v="359.98"/>
  </r>
  <r>
    <s v="02/07/2024"/>
    <s v="GA"/>
    <s v="EARLYBIRD"/>
    <s v="Spotify"/>
    <n v="149.99"/>
    <n v="1"/>
    <s v="Completed"/>
    <x v="37"/>
    <x v="3"/>
    <m/>
    <m/>
    <m/>
    <m/>
    <m/>
    <n v="0"/>
    <n v="0"/>
    <n v="0"/>
    <n v="149.99"/>
  </r>
  <r>
    <s v="02/07/2024"/>
    <s v="GA"/>
    <s v="STUDENT24"/>
    <s v="Instagram"/>
    <n v="159.99"/>
    <n v="2"/>
    <s v="Completed"/>
    <x v="37"/>
    <x v="0"/>
    <s v="instagram_promo"/>
    <n v="1287.5999999999999"/>
    <n v="46360"/>
    <n v="1073"/>
    <s v="texas"/>
    <n v="2.3144952545297671E-2"/>
    <n v="1.2"/>
    <n v="1.863932898415657E-3"/>
    <n v="319.98"/>
  </r>
  <r>
    <s v="02/07/2024"/>
    <m/>
    <s v="CAMPLIFE"/>
    <s v="Instagram"/>
    <n v="169.99"/>
    <n v="1"/>
    <s v="Completed"/>
    <x v="37"/>
    <x v="0"/>
    <s v="instagram_promo"/>
    <n v="1287.5999999999999"/>
    <n v="46360"/>
    <n v="1073"/>
    <s v="texas"/>
    <n v="2.3144952545297671E-2"/>
    <n v="1.2"/>
    <n v="9.3196644920782849E-4"/>
    <n v="169.99"/>
  </r>
  <r>
    <s v="02/07/2024"/>
    <s v="GA"/>
    <s v="VIBES24"/>
    <s v="TikTok"/>
    <n v="169.99"/>
    <n v="1"/>
    <s v="Completed"/>
    <x v="37"/>
    <x v="2"/>
    <s v="tiktok_promo"/>
    <n v="1122"/>
    <n v="49565"/>
    <n v="1020"/>
    <s v="texas"/>
    <n v="2.0579037627358014E-2"/>
    <n v="1.1000000000000001"/>
    <n v="9.8039215686274508E-4"/>
    <n v="169.99"/>
  </r>
  <r>
    <s v="02/07/2024"/>
    <s v="GA"/>
    <s v="SOUNDCLUB"/>
    <s v="TikTok"/>
    <n v="224.99"/>
    <n v="1"/>
    <s v="Completed"/>
    <x v="37"/>
    <x v="2"/>
    <s v="tiktok_promo"/>
    <n v="1122"/>
    <n v="49565"/>
    <n v="1020"/>
    <s v="texas"/>
    <n v="2.0579037627358014E-2"/>
    <n v="1.1000000000000001"/>
    <n v="9.8039215686274508E-4"/>
    <n v="224.99"/>
  </r>
  <r>
    <s v="02/07/2024"/>
    <s v="GA"/>
    <s v="VIBES24"/>
    <s v="Instagram"/>
    <n v="212.49"/>
    <n v="1"/>
    <s v="Completed"/>
    <x v="37"/>
    <x v="0"/>
    <s v="instagram_promo"/>
    <n v="1287.5999999999999"/>
    <n v="46360"/>
    <n v="1073"/>
    <s v="texas"/>
    <n v="2.3144952545297671E-2"/>
    <n v="1.2"/>
    <n v="9.3196644920782849E-4"/>
    <n v="212.49"/>
  </r>
  <r>
    <s v="02/07/2024"/>
    <s v="GA"/>
    <s v="VIBES24"/>
    <s v="Instagram"/>
    <n v="169.99"/>
    <n v="2"/>
    <s v="Completed"/>
    <x v="37"/>
    <x v="0"/>
    <s v="instagram_promo"/>
    <n v="1287.5999999999999"/>
    <n v="46360"/>
    <n v="1073"/>
    <s v="texas"/>
    <n v="2.3144952545297671E-2"/>
    <n v="1.2"/>
    <n v="1.863932898415657E-3"/>
    <n v="339.98"/>
  </r>
  <r>
    <s v="02/07/2024"/>
    <s v="GA"/>
    <s v="EARLYBIRD"/>
    <s v="Spotify"/>
    <n v="149.99"/>
    <n v="2"/>
    <s v="Completed"/>
    <x v="37"/>
    <x v="3"/>
    <m/>
    <m/>
    <m/>
    <m/>
    <m/>
    <n v="0"/>
    <n v="0"/>
    <n v="0"/>
    <n v="299.98"/>
  </r>
  <r>
    <s v="02/07/2024"/>
    <s v="GA"/>
    <s v="VIBES24"/>
    <s v="Spotify"/>
    <n v="212.49"/>
    <n v="1"/>
    <s v="Completed"/>
    <x v="37"/>
    <x v="3"/>
    <m/>
    <m/>
    <m/>
    <m/>
    <m/>
    <n v="0"/>
    <n v="0"/>
    <n v="0"/>
    <n v="212.49"/>
  </r>
  <r>
    <s v="02/07/2024"/>
    <s v="GA"/>
    <m/>
    <s v="Spotify"/>
    <n v="199.99"/>
    <n v="2"/>
    <s v="Completed"/>
    <x v="37"/>
    <x v="3"/>
    <m/>
    <m/>
    <m/>
    <m/>
    <m/>
    <n v="0"/>
    <n v="0"/>
    <n v="0"/>
    <n v="399.98"/>
  </r>
  <r>
    <s v="02/07/2024"/>
    <s v="GA"/>
    <s v="CAMPLIFE"/>
    <s v="Instagram"/>
    <n v="169.99"/>
    <n v="1"/>
    <s v="Completed"/>
    <x v="37"/>
    <x v="0"/>
    <s v="instagram_promo"/>
    <n v="1287.5999999999999"/>
    <n v="46360"/>
    <n v="1073"/>
    <s v="texas"/>
    <n v="2.3144952545297671E-2"/>
    <n v="1.2"/>
    <n v="9.3196644920782849E-4"/>
    <n v="169.99"/>
  </r>
  <r>
    <s v="02/07/2024"/>
    <s v="GA"/>
    <s v="EARLYBIRD"/>
    <s v="Instagram"/>
    <n v="149.99"/>
    <n v="1"/>
    <s v="Completed"/>
    <x v="37"/>
    <x v="0"/>
    <s v="instagram_promo"/>
    <n v="1287.5999999999999"/>
    <n v="46360"/>
    <n v="1073"/>
    <s v="texas"/>
    <n v="2.3144952545297671E-2"/>
    <n v="1.2"/>
    <n v="9.3196644920782849E-4"/>
    <n v="149.99"/>
  </r>
  <r>
    <s v="02/07/2024"/>
    <s v="GA"/>
    <s v="SOUNDCLUB"/>
    <s v="Spotify"/>
    <n v="179.99"/>
    <n v="1"/>
    <s v="Completed"/>
    <x v="37"/>
    <x v="3"/>
    <m/>
    <m/>
    <m/>
    <m/>
    <m/>
    <n v="0"/>
    <n v="0"/>
    <n v="0"/>
    <n v="179.99"/>
  </r>
  <r>
    <s v="02/08/2024"/>
    <s v="VIP"/>
    <s v="EARLYBIRD"/>
    <s v="Instagram"/>
    <n v="299.99"/>
    <n v="1"/>
    <s v="Completed"/>
    <x v="38"/>
    <x v="0"/>
    <m/>
    <m/>
    <m/>
    <m/>
    <m/>
    <n v="0"/>
    <n v="0"/>
    <n v="0"/>
    <n v="299.99"/>
  </r>
  <r>
    <s v="02/08/2024"/>
    <s v="GA"/>
    <s v="SOUNDCLUB"/>
    <s v="TikTok"/>
    <n v="179.99"/>
    <n v="1"/>
    <s v="Completed"/>
    <x v="38"/>
    <x v="2"/>
    <m/>
    <m/>
    <m/>
    <m/>
    <m/>
    <n v="0"/>
    <n v="0"/>
    <n v="0"/>
    <n v="179.99"/>
  </r>
  <r>
    <s v="02/08/2024"/>
    <s v="GA"/>
    <s v="EARLYBIRD"/>
    <s v="TikTok"/>
    <n v="149.99"/>
    <n v="3"/>
    <s v="Completed"/>
    <x v="38"/>
    <x v="2"/>
    <m/>
    <m/>
    <m/>
    <m/>
    <m/>
    <n v="0"/>
    <n v="0"/>
    <n v="0"/>
    <n v="449.97"/>
  </r>
  <r>
    <s v="02/08/2024"/>
    <s v="GA"/>
    <s v="CAMPLIFE"/>
    <s v="Spotify"/>
    <n v="169.99"/>
    <n v="1"/>
    <s v="Completed"/>
    <x v="38"/>
    <x v="3"/>
    <m/>
    <m/>
    <m/>
    <m/>
    <m/>
    <n v="0"/>
    <n v="0"/>
    <n v="0"/>
    <n v="169.99"/>
  </r>
  <r>
    <s v="02/08/2024"/>
    <s v="GA"/>
    <s v="EARLYBIRD"/>
    <s v="Instagram"/>
    <n v="149.99"/>
    <n v="1"/>
    <s v="Completed"/>
    <x v="38"/>
    <x v="0"/>
    <m/>
    <m/>
    <m/>
    <m/>
    <m/>
    <n v="0"/>
    <n v="0"/>
    <n v="0"/>
    <n v="149.99"/>
  </r>
  <r>
    <s v="02/08/2024"/>
    <s v="GA"/>
    <s v="VIBES24"/>
    <s v="Spotify"/>
    <n v="169.99"/>
    <n v="3"/>
    <s v="Completed"/>
    <x v="38"/>
    <x v="3"/>
    <m/>
    <m/>
    <m/>
    <m/>
    <m/>
    <n v="0"/>
    <n v="0"/>
    <n v="0"/>
    <n v="509.97"/>
  </r>
  <r>
    <s v="02/08/2024"/>
    <m/>
    <s v="STUDENT24"/>
    <s v="Spotify"/>
    <n v="159.99"/>
    <n v="2"/>
    <s v="Completed"/>
    <x v="38"/>
    <x v="3"/>
    <m/>
    <m/>
    <m/>
    <m/>
    <m/>
    <n v="0"/>
    <n v="0"/>
    <n v="0"/>
    <n v="319.98"/>
  </r>
  <r>
    <s v="02/08/2024"/>
    <s v="GA"/>
    <s v="EARLYBIRD"/>
    <s v="Spotify"/>
    <n v="149.99"/>
    <n v="2"/>
    <s v="Completed"/>
    <x v="38"/>
    <x v="3"/>
    <m/>
    <m/>
    <m/>
    <m/>
    <m/>
    <n v="0"/>
    <n v="0"/>
    <n v="0"/>
    <n v="299.98"/>
  </r>
  <r>
    <s v="02/08/2024"/>
    <s v="VIP"/>
    <s v="EARLYBIRD"/>
    <s v="Instagram"/>
    <n v="299.99"/>
    <n v="2"/>
    <s v="Completed"/>
    <x v="38"/>
    <x v="0"/>
    <m/>
    <m/>
    <m/>
    <m/>
    <m/>
    <n v="0"/>
    <n v="0"/>
    <n v="0"/>
    <n v="599.98"/>
  </r>
  <r>
    <s v="02/08/2024"/>
    <s v="GA"/>
    <s v="SOUNDCLUB"/>
    <s v="Instagram"/>
    <n v="179.99"/>
    <n v="3"/>
    <s v="Completed"/>
    <x v="38"/>
    <x v="0"/>
    <m/>
    <m/>
    <m/>
    <m/>
    <m/>
    <n v="0"/>
    <n v="0"/>
    <n v="0"/>
    <n v="539.97"/>
  </r>
  <r>
    <s v="02/08/2024"/>
    <s v="GA"/>
    <s v="SOUNDCLUB"/>
    <s v="Spotify"/>
    <n v="179.99"/>
    <n v="1"/>
    <s v="Completed"/>
    <x v="38"/>
    <x v="3"/>
    <m/>
    <m/>
    <m/>
    <m/>
    <m/>
    <n v="0"/>
    <n v="0"/>
    <n v="0"/>
    <n v="179.99"/>
  </r>
  <r>
    <s v="02/08/2024"/>
    <s v="GA"/>
    <s v="VIBES24"/>
    <s v="TikTok"/>
    <n v="212.49"/>
    <n v="1"/>
    <s v="Completed"/>
    <x v="38"/>
    <x v="2"/>
    <m/>
    <m/>
    <m/>
    <m/>
    <m/>
    <n v="0"/>
    <n v="0"/>
    <n v="0"/>
    <n v="212.49"/>
  </r>
  <r>
    <s v="02/08/2024"/>
    <s v="GA"/>
    <s v="EARLYBIRD"/>
    <s v="Spotify"/>
    <n v="187.49"/>
    <n v="1"/>
    <s v="Completed"/>
    <x v="38"/>
    <x v="3"/>
    <m/>
    <m/>
    <m/>
    <m/>
    <m/>
    <n v="0"/>
    <n v="0"/>
    <n v="0"/>
    <n v="187.49"/>
  </r>
  <r>
    <s v="02/08/2024"/>
    <s v="GA"/>
    <s v="VIBES24"/>
    <s v="Spotify"/>
    <n v="169.99"/>
    <n v="2"/>
    <s v="Completed"/>
    <x v="38"/>
    <x v="3"/>
    <m/>
    <m/>
    <m/>
    <m/>
    <m/>
    <n v="0"/>
    <n v="0"/>
    <n v="0"/>
    <n v="339.98"/>
  </r>
  <r>
    <s v="02/08/2024"/>
    <s v="GA"/>
    <s v="VIBES24"/>
    <s v="Blog"/>
    <n v="169.99"/>
    <n v="1"/>
    <s v="Completed"/>
    <x v="38"/>
    <x v="1"/>
    <s v="blog_promo"/>
    <n v="455.4"/>
    <n v="30303"/>
    <n v="506"/>
    <s v="TEX"/>
    <n v="1.66980166980167E-2"/>
    <n v="0.89999999999999991"/>
    <n v="1.976284584980237E-3"/>
    <n v="169.99"/>
  </r>
  <r>
    <s v="02/08/2024"/>
    <m/>
    <s v="CAMPLIFE"/>
    <s v="Instagram"/>
    <n v="169.99"/>
    <n v="2"/>
    <s v="Completed"/>
    <x v="38"/>
    <x v="0"/>
    <m/>
    <m/>
    <m/>
    <m/>
    <m/>
    <n v="0"/>
    <n v="0"/>
    <n v="0"/>
    <n v="339.98"/>
  </r>
  <r>
    <s v="02/08/2024"/>
    <s v="GA"/>
    <s v="CAMPLIFE"/>
    <s v="Spotify"/>
    <n v="212.49"/>
    <n v="1"/>
    <s v="Completed"/>
    <x v="38"/>
    <x v="3"/>
    <m/>
    <m/>
    <m/>
    <m/>
    <m/>
    <n v="0"/>
    <n v="0"/>
    <n v="0"/>
    <n v="212.49"/>
  </r>
  <r>
    <s v="02/08/2024"/>
    <s v="VIP"/>
    <s v="VIBES24"/>
    <s v="TikTok"/>
    <n v="339.99"/>
    <n v="2"/>
    <s v="Completed"/>
    <x v="38"/>
    <x v="2"/>
    <m/>
    <m/>
    <m/>
    <m/>
    <m/>
    <n v="0"/>
    <n v="0"/>
    <n v="0"/>
    <n v="679.98"/>
  </r>
  <r>
    <s v="02/08/2024"/>
    <s v="GA"/>
    <s v="EARLYBIRD"/>
    <s v="Spotify"/>
    <n v="149.99"/>
    <n v="4"/>
    <s v="Completed"/>
    <x v="38"/>
    <x v="3"/>
    <m/>
    <m/>
    <m/>
    <m/>
    <m/>
    <n v="0"/>
    <n v="0"/>
    <n v="0"/>
    <n v="599.96"/>
  </r>
  <r>
    <s v="02/08/2024"/>
    <s v="GA"/>
    <s v="CAMPLIFE"/>
    <s v="TikTok"/>
    <n v="169.99"/>
    <n v="1"/>
    <s v="Completed"/>
    <x v="38"/>
    <x v="2"/>
    <m/>
    <m/>
    <m/>
    <m/>
    <m/>
    <n v="0"/>
    <n v="0"/>
    <n v="0"/>
    <n v="169.99"/>
  </r>
  <r>
    <s v="02/08/2024"/>
    <s v="GA"/>
    <s v="STUDENT24"/>
    <s v="Instagram"/>
    <n v="159.99"/>
    <n v="4"/>
    <s v="Completed"/>
    <x v="38"/>
    <x v="0"/>
    <m/>
    <m/>
    <m/>
    <m/>
    <m/>
    <n v="0"/>
    <n v="0"/>
    <n v="0"/>
    <n v="639.96"/>
  </r>
  <r>
    <s v="02/08/2024"/>
    <m/>
    <m/>
    <s v="Instagram"/>
    <n v="199.99"/>
    <n v="1"/>
    <s v="Completed"/>
    <x v="38"/>
    <x v="0"/>
    <m/>
    <m/>
    <m/>
    <m/>
    <m/>
    <n v="0"/>
    <n v="0"/>
    <n v="0"/>
    <n v="199.99"/>
  </r>
  <r>
    <s v="02/08/2024"/>
    <s v="GA"/>
    <s v="EARLYBIRD"/>
    <s v="Instagram"/>
    <n v="149.99"/>
    <n v="2"/>
    <s v="Completed"/>
    <x v="38"/>
    <x v="0"/>
    <m/>
    <m/>
    <m/>
    <m/>
    <m/>
    <n v="0"/>
    <n v="0"/>
    <n v="0"/>
    <n v="299.98"/>
  </r>
  <r>
    <s v="02/08/2024"/>
    <s v="GA"/>
    <s v="VIBES24"/>
    <s v="Instagram"/>
    <n v="169.99"/>
    <n v="1"/>
    <s v="Completed"/>
    <x v="38"/>
    <x v="0"/>
    <m/>
    <m/>
    <m/>
    <m/>
    <m/>
    <n v="0"/>
    <n v="0"/>
    <n v="0"/>
    <n v="169.99"/>
  </r>
  <r>
    <s v="02/08/2024"/>
    <s v="GA"/>
    <s v="EARLYBIRD"/>
    <s v="Instagram"/>
    <n v="187.49"/>
    <n v="1"/>
    <s v="Completed"/>
    <x v="38"/>
    <x v="0"/>
    <m/>
    <m/>
    <m/>
    <m/>
    <m/>
    <n v="0"/>
    <n v="0"/>
    <n v="0"/>
    <n v="187.49"/>
  </r>
  <r>
    <s v="02/08/2024"/>
    <s v="VIP"/>
    <s v="STUDENT24"/>
    <s v="Instagram"/>
    <n v="319.99"/>
    <n v="1"/>
    <s v="Completed"/>
    <x v="38"/>
    <x v="0"/>
    <m/>
    <m/>
    <m/>
    <m/>
    <m/>
    <n v="0"/>
    <n v="0"/>
    <n v="0"/>
    <n v="319.99"/>
  </r>
  <r>
    <s v="02/08/2024"/>
    <s v="VIP"/>
    <s v="SOUNDCLUB"/>
    <s v="Instagram"/>
    <n v="359.99"/>
    <n v="3"/>
    <s v="Completed"/>
    <x v="38"/>
    <x v="0"/>
    <m/>
    <m/>
    <m/>
    <m/>
    <m/>
    <n v="0"/>
    <n v="0"/>
    <n v="0"/>
    <n v="1079.97"/>
  </r>
  <r>
    <s v="02/08/2024"/>
    <s v="GA"/>
    <s v="STUDENT24"/>
    <s v="TikTok"/>
    <n v="159.99"/>
    <n v="1"/>
    <s v="Completed"/>
    <x v="38"/>
    <x v="2"/>
    <m/>
    <m/>
    <m/>
    <m/>
    <m/>
    <n v="0"/>
    <n v="0"/>
    <n v="0"/>
    <n v="159.99"/>
  </r>
  <r>
    <s v="02/08/2024"/>
    <s v="GA"/>
    <s v="VIBES24"/>
    <s v="Instagram"/>
    <n v="169.99"/>
    <n v="1"/>
    <s v="Completed"/>
    <x v="38"/>
    <x v="0"/>
    <m/>
    <m/>
    <m/>
    <m/>
    <m/>
    <n v="0"/>
    <n v="0"/>
    <n v="0"/>
    <n v="169.99"/>
  </r>
  <r>
    <s v="02/08/2024"/>
    <s v="GA"/>
    <s v="VIBES24"/>
    <s v="Spotify"/>
    <n v="212.49"/>
    <n v="1"/>
    <s v="Completed"/>
    <x v="38"/>
    <x v="3"/>
    <m/>
    <m/>
    <m/>
    <m/>
    <m/>
    <n v="0"/>
    <n v="0"/>
    <n v="0"/>
    <n v="212.49"/>
  </r>
  <r>
    <s v="02/08/2024"/>
    <s v="VIP"/>
    <s v="CAMPLIFE"/>
    <s v="Spotify"/>
    <n v="339.99"/>
    <n v="1"/>
    <s v="Completed"/>
    <x v="38"/>
    <x v="3"/>
    <m/>
    <m/>
    <m/>
    <m/>
    <m/>
    <n v="0"/>
    <n v="0"/>
    <n v="0"/>
    <n v="339.99"/>
  </r>
  <r>
    <s v="02/08/2024"/>
    <s v="GA"/>
    <s v="EARLYBIRD"/>
    <s v="TikTok"/>
    <n v="187.49"/>
    <n v="1"/>
    <s v="Completed"/>
    <x v="38"/>
    <x v="2"/>
    <m/>
    <m/>
    <m/>
    <m/>
    <m/>
    <n v="0"/>
    <n v="0"/>
    <n v="0"/>
    <n v="187.49"/>
  </r>
  <r>
    <s v="02/08/2024"/>
    <s v="GA"/>
    <s v="SOUNDCLUB"/>
    <s v="TikTok"/>
    <n v="179.99"/>
    <n v="1"/>
    <s v="Completed"/>
    <x v="38"/>
    <x v="2"/>
    <m/>
    <m/>
    <m/>
    <m/>
    <m/>
    <n v="0"/>
    <n v="0"/>
    <n v="0"/>
    <n v="179.99"/>
  </r>
  <r>
    <s v="02/08/2024"/>
    <s v="GA"/>
    <s v="SOUNDCLUB"/>
    <s v="Blog"/>
    <n v="179.99"/>
    <n v="4"/>
    <s v="Completed"/>
    <x v="38"/>
    <x v="1"/>
    <s v="blog_promo"/>
    <n v="455.4"/>
    <n v="30303"/>
    <n v="506"/>
    <s v="TEX"/>
    <n v="1.66980166980167E-2"/>
    <n v="0.89999999999999991"/>
    <n v="7.9051383399209481E-3"/>
    <n v="719.96"/>
  </r>
  <r>
    <s v="02/08/2024"/>
    <m/>
    <s v="SOUNDCLUB"/>
    <s v="TikTok"/>
    <n v="179.99"/>
    <n v="1"/>
    <s v="Completed"/>
    <x v="38"/>
    <x v="2"/>
    <m/>
    <m/>
    <m/>
    <m/>
    <m/>
    <n v="0"/>
    <n v="0"/>
    <n v="0"/>
    <n v="179.99"/>
  </r>
  <r>
    <s v="02/08/2024"/>
    <s v="GA"/>
    <s v="EARLYBIRD"/>
    <s v="Spotify"/>
    <n v="149.99"/>
    <n v="1"/>
    <s v="Completed"/>
    <x v="38"/>
    <x v="3"/>
    <m/>
    <m/>
    <m/>
    <m/>
    <m/>
    <n v="0"/>
    <n v="0"/>
    <n v="0"/>
    <n v="149.99"/>
  </r>
  <r>
    <s v="02/08/2024"/>
    <s v="GA"/>
    <s v="VIBES24"/>
    <s v="TikTok"/>
    <n v="169.99"/>
    <n v="2"/>
    <s v="Completed"/>
    <x v="38"/>
    <x v="2"/>
    <m/>
    <m/>
    <m/>
    <m/>
    <m/>
    <n v="0"/>
    <n v="0"/>
    <n v="0"/>
    <n v="339.98"/>
  </r>
  <r>
    <s v="02/08/2024"/>
    <s v="GA"/>
    <s v="STUDENT24"/>
    <s v="Blog"/>
    <n v="159.99"/>
    <n v="1"/>
    <s v="Completed"/>
    <x v="38"/>
    <x v="1"/>
    <s v="blog_promo"/>
    <n v="455.4"/>
    <n v="30303"/>
    <n v="506"/>
    <s v="TEX"/>
    <n v="1.66980166980167E-2"/>
    <n v="0.89999999999999991"/>
    <n v="1.976284584980237E-3"/>
    <n v="159.99"/>
  </r>
  <r>
    <s v="02/08/2024"/>
    <s v="GA"/>
    <s v="SOUNDCLUB"/>
    <s v="Spotify"/>
    <n v="224.99"/>
    <n v="3"/>
    <s v="Completed"/>
    <x v="38"/>
    <x v="3"/>
    <m/>
    <m/>
    <m/>
    <m/>
    <m/>
    <n v="0"/>
    <n v="0"/>
    <n v="0"/>
    <n v="674.97"/>
  </r>
  <r>
    <s v="02/08/2024"/>
    <s v="GA"/>
    <s v="VIBES24"/>
    <s v="Spotify"/>
    <n v="169.99"/>
    <n v="2"/>
    <s v="Completed"/>
    <x v="38"/>
    <x v="3"/>
    <m/>
    <m/>
    <m/>
    <m/>
    <m/>
    <n v="0"/>
    <n v="0"/>
    <n v="0"/>
    <n v="339.98"/>
  </r>
  <r>
    <s v="02/08/2024"/>
    <s v="GA"/>
    <s v="STUDENT24"/>
    <s v="TikTok"/>
    <n v="159.99"/>
    <n v="2"/>
    <s v="Completed"/>
    <x v="38"/>
    <x v="2"/>
    <m/>
    <m/>
    <m/>
    <m/>
    <m/>
    <n v="0"/>
    <n v="0"/>
    <n v="0"/>
    <n v="319.98"/>
  </r>
  <r>
    <s v="02/08/2024"/>
    <s v="GA"/>
    <s v="EARLYBIRD"/>
    <s v="TikTok"/>
    <n v="149.99"/>
    <n v="1"/>
    <s v="Completed"/>
    <x v="38"/>
    <x v="2"/>
    <m/>
    <m/>
    <m/>
    <m/>
    <m/>
    <n v="0"/>
    <n v="0"/>
    <n v="0"/>
    <n v="149.99"/>
  </r>
  <r>
    <s v="02/08/2024"/>
    <s v="VIP"/>
    <s v="VIBES24"/>
    <s v="Spotify"/>
    <n v="339.99"/>
    <n v="1"/>
    <s v="Completed"/>
    <x v="38"/>
    <x v="3"/>
    <m/>
    <m/>
    <m/>
    <m/>
    <m/>
    <n v="0"/>
    <n v="0"/>
    <n v="0"/>
    <n v="339.99"/>
  </r>
  <r>
    <s v="02/08/2024"/>
    <s v="GA"/>
    <s v="SOUNDCLUB"/>
    <s v="TikTok"/>
    <n v="179.99"/>
    <n v="1"/>
    <s v="Completed"/>
    <x v="38"/>
    <x v="2"/>
    <m/>
    <m/>
    <m/>
    <m/>
    <m/>
    <n v="0"/>
    <n v="0"/>
    <n v="0"/>
    <n v="179.99"/>
  </r>
  <r>
    <s v="02/08/2024"/>
    <s v="GA"/>
    <s v="EARLYBIRD"/>
    <s v="Blog"/>
    <n v="187.49"/>
    <n v="2"/>
    <s v="Completed"/>
    <x v="38"/>
    <x v="1"/>
    <s v="blog_promo"/>
    <n v="455.4"/>
    <n v="30303"/>
    <n v="506"/>
    <s v="TEX"/>
    <n v="1.66980166980167E-2"/>
    <n v="0.89999999999999991"/>
    <n v="3.952569169960474E-3"/>
    <n v="374.98"/>
  </r>
  <r>
    <s v="02/08/2024"/>
    <s v="GA"/>
    <s v="EARLYBIRD"/>
    <s v="Instagram"/>
    <n v="149.99"/>
    <n v="1"/>
    <s v="Completed"/>
    <x v="38"/>
    <x v="0"/>
    <m/>
    <m/>
    <m/>
    <m/>
    <m/>
    <n v="0"/>
    <n v="0"/>
    <n v="0"/>
    <n v="149.99"/>
  </r>
  <r>
    <s v="02/08/2024"/>
    <m/>
    <s v="STUDENT24"/>
    <s v="Blog"/>
    <n v="159.99"/>
    <n v="1"/>
    <s v="Completed"/>
    <x v="38"/>
    <x v="1"/>
    <s v="blog_promo"/>
    <n v="455.4"/>
    <n v="30303"/>
    <n v="506"/>
    <s v="TEX"/>
    <n v="1.66980166980167E-2"/>
    <n v="0.89999999999999991"/>
    <n v="1.976284584980237E-3"/>
    <n v="159.99"/>
  </r>
  <r>
    <s v="02/08/2024"/>
    <s v="GA"/>
    <s v="VIBES24"/>
    <s v="Instagram"/>
    <n v="169.99"/>
    <n v="3"/>
    <s v="Completed"/>
    <x v="38"/>
    <x v="0"/>
    <m/>
    <m/>
    <m/>
    <m/>
    <m/>
    <n v="0"/>
    <n v="0"/>
    <n v="0"/>
    <n v="509.97"/>
  </r>
  <r>
    <s v="02/08/2024"/>
    <s v="GA"/>
    <s v="CAMPLIFE"/>
    <s v="TikTok"/>
    <n v="212.49"/>
    <n v="2"/>
    <s v="Completed"/>
    <x v="38"/>
    <x v="2"/>
    <m/>
    <m/>
    <m/>
    <m/>
    <m/>
    <n v="0"/>
    <n v="0"/>
    <n v="0"/>
    <n v="424.98"/>
  </r>
  <r>
    <s v="02/08/2024"/>
    <s v="VIP"/>
    <s v="EARLYBIRD"/>
    <s v="Instagram"/>
    <n v="299.99"/>
    <n v="1"/>
    <s v="Completed"/>
    <x v="38"/>
    <x v="0"/>
    <m/>
    <m/>
    <m/>
    <m/>
    <m/>
    <n v="0"/>
    <n v="0"/>
    <n v="0"/>
    <n v="299.99"/>
  </r>
  <r>
    <s v="02/08/2024"/>
    <s v="GA"/>
    <s v="STUDENT24"/>
    <s v="Instagram"/>
    <n v="159.99"/>
    <n v="1"/>
    <s v="Completed"/>
    <x v="38"/>
    <x v="0"/>
    <m/>
    <m/>
    <m/>
    <m/>
    <m/>
    <n v="0"/>
    <n v="0"/>
    <n v="0"/>
    <n v="159.99"/>
  </r>
  <r>
    <s v="02/08/2024"/>
    <s v="GA"/>
    <s v="EARLYBIRD"/>
    <s v="Blog"/>
    <n v="149.99"/>
    <n v="2"/>
    <s v="Completed"/>
    <x v="38"/>
    <x v="1"/>
    <s v="blog_promo"/>
    <n v="455.4"/>
    <n v="30303"/>
    <n v="506"/>
    <s v="TEX"/>
    <n v="1.66980166980167E-2"/>
    <n v="0.89999999999999991"/>
    <n v="3.952569169960474E-3"/>
    <n v="299.98"/>
  </r>
  <r>
    <s v="02/08/2024"/>
    <s v="GA"/>
    <m/>
    <s v="Instagram"/>
    <n v="249.99"/>
    <n v="1"/>
    <s v="Completed"/>
    <x v="38"/>
    <x v="0"/>
    <m/>
    <m/>
    <m/>
    <m/>
    <m/>
    <n v="0"/>
    <n v="0"/>
    <n v="0"/>
    <n v="249.99"/>
  </r>
  <r>
    <s v="02/08/2024"/>
    <m/>
    <s v="VIBES24"/>
    <s v="Blog"/>
    <n v="169.99"/>
    <n v="2"/>
    <s v="Completed"/>
    <x v="38"/>
    <x v="1"/>
    <s v="blog_promo"/>
    <n v="455.4"/>
    <n v="30303"/>
    <n v="506"/>
    <s v="TEX"/>
    <n v="1.66980166980167E-2"/>
    <n v="0.89999999999999991"/>
    <n v="3.952569169960474E-3"/>
    <n v="339.98"/>
  </r>
  <r>
    <s v="02/08/2024"/>
    <s v="GA"/>
    <s v="STUDENT24"/>
    <s v="TikTok"/>
    <n v="199.99"/>
    <n v="2"/>
    <s v="Completed"/>
    <x v="38"/>
    <x v="2"/>
    <m/>
    <m/>
    <m/>
    <m/>
    <m/>
    <n v="0"/>
    <n v="0"/>
    <n v="0"/>
    <n v="399.98"/>
  </r>
  <r>
    <s v="02/08/2024"/>
    <s v="GA"/>
    <s v="STUDENT24"/>
    <s v="Instagram"/>
    <n v="199.99"/>
    <n v="1"/>
    <s v="Completed"/>
    <x v="38"/>
    <x v="0"/>
    <m/>
    <m/>
    <m/>
    <m/>
    <m/>
    <n v="0"/>
    <n v="0"/>
    <n v="0"/>
    <n v="199.99"/>
  </r>
  <r>
    <s v="02/08/2024"/>
    <s v="GA"/>
    <s v="SOUNDCLUB"/>
    <s v="Instagram"/>
    <n v="179.99"/>
    <n v="2"/>
    <s v="Completed"/>
    <x v="38"/>
    <x v="0"/>
    <m/>
    <m/>
    <m/>
    <m/>
    <m/>
    <n v="0"/>
    <n v="0"/>
    <n v="0"/>
    <n v="359.98"/>
  </r>
  <r>
    <s v="02/08/2024"/>
    <s v="GA"/>
    <s v="STUDENT24"/>
    <s v="TikTok"/>
    <n v="199.99"/>
    <n v="1"/>
    <s v="Completed"/>
    <x v="38"/>
    <x v="2"/>
    <m/>
    <m/>
    <m/>
    <m/>
    <m/>
    <n v="0"/>
    <n v="0"/>
    <n v="0"/>
    <n v="199.99"/>
  </r>
  <r>
    <s v="02/08/2024"/>
    <s v="VIP"/>
    <s v="SOUNDCLUB"/>
    <s v="TikTok"/>
    <n v="359.99"/>
    <n v="2"/>
    <s v="Completed"/>
    <x v="38"/>
    <x v="2"/>
    <m/>
    <m/>
    <m/>
    <m/>
    <m/>
    <n v="0"/>
    <n v="0"/>
    <n v="0"/>
    <n v="719.98"/>
  </r>
  <r>
    <s v="02/08/2024"/>
    <s v="GA"/>
    <m/>
    <s v="Instagram"/>
    <n v="249.99"/>
    <n v="1"/>
    <s v="Completed"/>
    <x v="38"/>
    <x v="0"/>
    <m/>
    <m/>
    <m/>
    <m/>
    <m/>
    <n v="0"/>
    <n v="0"/>
    <n v="0"/>
    <n v="249.99"/>
  </r>
  <r>
    <s v="02/08/2024"/>
    <s v="GA"/>
    <s v="STUDENT24"/>
    <s v="Spotify"/>
    <n v="159.99"/>
    <n v="1"/>
    <s v="Completed"/>
    <x v="38"/>
    <x v="3"/>
    <m/>
    <m/>
    <m/>
    <m/>
    <m/>
    <n v="0"/>
    <n v="0"/>
    <n v="0"/>
    <n v="159.99"/>
  </r>
  <r>
    <s v="02/08/2024"/>
    <s v="GA"/>
    <s v="STUDENT24"/>
    <s v="Instagram"/>
    <n v="159.99"/>
    <n v="2"/>
    <s v="Completed"/>
    <x v="38"/>
    <x v="0"/>
    <m/>
    <m/>
    <m/>
    <m/>
    <m/>
    <n v="0"/>
    <n v="0"/>
    <n v="0"/>
    <n v="319.98"/>
  </r>
  <r>
    <s v="02/08/2024"/>
    <s v="GA"/>
    <s v="SOUNDCLUB"/>
    <s v="Spotify"/>
    <n v="179.99"/>
    <n v="2"/>
    <s v="Completed"/>
    <x v="38"/>
    <x v="3"/>
    <m/>
    <m/>
    <m/>
    <m/>
    <m/>
    <n v="0"/>
    <n v="0"/>
    <n v="0"/>
    <n v="359.98"/>
  </r>
  <r>
    <s v="02/08/2024"/>
    <s v="GA"/>
    <s v="CAMPLIFE"/>
    <s v="Spotify"/>
    <n v="212.49"/>
    <n v="1"/>
    <s v="Completed"/>
    <x v="38"/>
    <x v="3"/>
    <m/>
    <m/>
    <m/>
    <m/>
    <m/>
    <n v="0"/>
    <n v="0"/>
    <n v="0"/>
    <n v="212.49"/>
  </r>
  <r>
    <s v="02/08/2024"/>
    <s v="GA"/>
    <s v="EARLYBIRD"/>
    <s v="Spotify"/>
    <n v="187.49"/>
    <n v="1"/>
    <s v="Completed"/>
    <x v="38"/>
    <x v="3"/>
    <m/>
    <m/>
    <m/>
    <m/>
    <m/>
    <n v="0"/>
    <n v="0"/>
    <n v="0"/>
    <n v="187.49"/>
  </r>
  <r>
    <s v="02/08/2024"/>
    <s v="VIP"/>
    <s v="EARLYBIRD"/>
    <s v="Spotify"/>
    <n v="299.99"/>
    <n v="3"/>
    <s v="Completed"/>
    <x v="38"/>
    <x v="3"/>
    <m/>
    <m/>
    <m/>
    <m/>
    <m/>
    <n v="0"/>
    <n v="0"/>
    <n v="0"/>
    <n v="899.97"/>
  </r>
  <r>
    <s v="02/08/2024"/>
    <s v="GA"/>
    <s v="VIBES24"/>
    <s v="Spotify"/>
    <n v="169.99"/>
    <n v="1"/>
    <s v="Completed"/>
    <x v="38"/>
    <x v="3"/>
    <m/>
    <m/>
    <m/>
    <m/>
    <m/>
    <n v="0"/>
    <n v="0"/>
    <n v="0"/>
    <n v="169.99"/>
  </r>
  <r>
    <s v="02/08/2024"/>
    <s v="GA"/>
    <s v="CAMPLIFE"/>
    <s v="Spotify"/>
    <n v="169.99"/>
    <n v="2"/>
    <s v="Completed"/>
    <x v="38"/>
    <x v="3"/>
    <m/>
    <m/>
    <m/>
    <m/>
    <m/>
    <n v="0"/>
    <n v="0"/>
    <n v="0"/>
    <n v="339.98"/>
  </r>
  <r>
    <s v="02/08/2024"/>
    <s v="GA"/>
    <s v="CAMPLIFE"/>
    <s v="Instagram"/>
    <n v="169.99"/>
    <n v="1"/>
    <s v="Completed"/>
    <x v="38"/>
    <x v="0"/>
    <m/>
    <m/>
    <m/>
    <m/>
    <m/>
    <n v="0"/>
    <n v="0"/>
    <n v="0"/>
    <n v="169.99"/>
  </r>
  <r>
    <s v="02/08/2024"/>
    <s v="GA"/>
    <s v="STUDENT24"/>
    <s v="TikTok"/>
    <n v="159.99"/>
    <n v="2"/>
    <s v="Completed"/>
    <x v="38"/>
    <x v="2"/>
    <m/>
    <m/>
    <m/>
    <m/>
    <m/>
    <n v="0"/>
    <n v="0"/>
    <n v="0"/>
    <n v="319.98"/>
  </r>
  <r>
    <s v="02/08/2024"/>
    <s v="GA"/>
    <s v="EARLYBIRD"/>
    <s v="Instagram"/>
    <n v="149.99"/>
    <n v="2"/>
    <s v="Completed"/>
    <x v="38"/>
    <x v="0"/>
    <m/>
    <m/>
    <m/>
    <m/>
    <m/>
    <n v="0"/>
    <n v="0"/>
    <n v="0"/>
    <n v="299.98"/>
  </r>
  <r>
    <s v="02/08/2024"/>
    <s v="GA"/>
    <s v="EARLYBIRD"/>
    <s v="Spotify"/>
    <n v="149.99"/>
    <n v="1"/>
    <s v="Completed"/>
    <x v="38"/>
    <x v="3"/>
    <m/>
    <m/>
    <m/>
    <m/>
    <m/>
    <n v="0"/>
    <n v="0"/>
    <n v="0"/>
    <n v="149.99"/>
  </r>
  <r>
    <s v="02/08/2024"/>
    <s v="GA"/>
    <s v="CAMPLIFE"/>
    <s v="Instagram"/>
    <n v="169.99"/>
    <n v="2"/>
    <s v="Completed"/>
    <x v="38"/>
    <x v="0"/>
    <m/>
    <m/>
    <m/>
    <m/>
    <m/>
    <n v="0"/>
    <n v="0"/>
    <n v="0"/>
    <n v="339.98"/>
  </r>
  <r>
    <s v="02/08/2024"/>
    <m/>
    <s v="CAMPLIFE"/>
    <s v="Spotify"/>
    <n v="169.99"/>
    <n v="1"/>
    <s v="Completed"/>
    <x v="38"/>
    <x v="3"/>
    <m/>
    <m/>
    <m/>
    <m/>
    <m/>
    <n v="0"/>
    <n v="0"/>
    <n v="0"/>
    <n v="169.99"/>
  </r>
  <r>
    <s v="02/08/2024"/>
    <s v="GA"/>
    <s v="STUDENT24"/>
    <s v="Spotify"/>
    <n v="159.99"/>
    <n v="1"/>
    <s v="Completed"/>
    <x v="38"/>
    <x v="3"/>
    <m/>
    <m/>
    <m/>
    <m/>
    <m/>
    <n v="0"/>
    <n v="0"/>
    <n v="0"/>
    <n v="159.99"/>
  </r>
  <r>
    <s v="02/08/2024"/>
    <s v="GA"/>
    <m/>
    <s v="Blog"/>
    <n v="199.99"/>
    <n v="4"/>
    <s v="Completed"/>
    <x v="38"/>
    <x v="1"/>
    <s v="blog_promo"/>
    <n v="455.4"/>
    <n v="30303"/>
    <n v="506"/>
    <s v="TEX"/>
    <n v="1.66980166980167E-2"/>
    <n v="0.89999999999999991"/>
    <n v="7.9051383399209481E-3"/>
    <n v="799.96"/>
  </r>
  <r>
    <s v="02/08/2024"/>
    <s v="GA"/>
    <m/>
    <s v="Instagram"/>
    <n v="199.99"/>
    <n v="1"/>
    <s v="Completed"/>
    <x v="38"/>
    <x v="0"/>
    <m/>
    <m/>
    <m/>
    <m/>
    <m/>
    <n v="0"/>
    <n v="0"/>
    <n v="0"/>
    <n v="199.99"/>
  </r>
  <r>
    <s v="02/08/2024"/>
    <s v="GA"/>
    <m/>
    <s v="Spotify"/>
    <n v="249.99"/>
    <n v="2"/>
    <s v="Completed"/>
    <x v="38"/>
    <x v="3"/>
    <m/>
    <m/>
    <m/>
    <m/>
    <m/>
    <n v="0"/>
    <n v="0"/>
    <n v="0"/>
    <n v="499.98"/>
  </r>
  <r>
    <s v="02/08/2024"/>
    <s v="VIP"/>
    <s v="EARLYBIRD"/>
    <s v="TikTok"/>
    <n v="299.99"/>
    <n v="2"/>
    <s v="Completed"/>
    <x v="38"/>
    <x v="2"/>
    <m/>
    <m/>
    <m/>
    <m/>
    <m/>
    <n v="0"/>
    <n v="0"/>
    <n v="0"/>
    <n v="599.98"/>
  </r>
  <r>
    <s v="02/08/2024"/>
    <s v="GA"/>
    <s v="SOUNDCLUB"/>
    <s v="TikTok"/>
    <n v="179.99"/>
    <n v="2"/>
    <s v="Completed"/>
    <x v="38"/>
    <x v="2"/>
    <m/>
    <m/>
    <m/>
    <m/>
    <m/>
    <n v="0"/>
    <n v="0"/>
    <n v="0"/>
    <n v="359.98"/>
  </r>
  <r>
    <s v="02/08/2024"/>
    <s v="GA"/>
    <s v="EARLYBIRD"/>
    <s v="Instagram"/>
    <n v="149.99"/>
    <n v="2"/>
    <s v="Completed"/>
    <x v="38"/>
    <x v="0"/>
    <m/>
    <m/>
    <m/>
    <m/>
    <m/>
    <n v="0"/>
    <n v="0"/>
    <n v="0"/>
    <n v="299.98"/>
  </r>
  <r>
    <s v="02/08/2024"/>
    <s v="GA"/>
    <s v="EARLYBIRD"/>
    <s v="Instagram"/>
    <n v="149.99"/>
    <n v="1"/>
    <s v="Completed"/>
    <x v="38"/>
    <x v="0"/>
    <m/>
    <m/>
    <m/>
    <m/>
    <m/>
    <n v="0"/>
    <n v="0"/>
    <n v="0"/>
    <n v="149.99"/>
  </r>
  <r>
    <s v="02/08/2024"/>
    <s v="GA"/>
    <s v="CAMPLIFE"/>
    <s v="Blog"/>
    <n v="169.99"/>
    <n v="2"/>
    <s v="Completed"/>
    <x v="38"/>
    <x v="1"/>
    <s v="blog_promo"/>
    <n v="455.4"/>
    <n v="30303"/>
    <n v="506"/>
    <s v="TEX"/>
    <n v="1.66980166980167E-2"/>
    <n v="0.89999999999999991"/>
    <n v="3.952569169960474E-3"/>
    <n v="339.98"/>
  </r>
  <r>
    <s v="02/08/2024"/>
    <s v="GA"/>
    <s v="EARLYBIRD"/>
    <s v="Blog"/>
    <n v="149.99"/>
    <n v="1"/>
    <s v="Completed"/>
    <x v="38"/>
    <x v="1"/>
    <s v="blog_promo"/>
    <n v="455.4"/>
    <n v="30303"/>
    <n v="506"/>
    <s v="TEX"/>
    <n v="1.66980166980167E-2"/>
    <n v="0.89999999999999991"/>
    <n v="1.976284584980237E-3"/>
    <n v="149.99"/>
  </r>
  <r>
    <s v="02/08/2024"/>
    <s v="VIP"/>
    <s v="STUDENT24"/>
    <s v="Instagram"/>
    <n v="319.99"/>
    <n v="1"/>
    <s v="Completed"/>
    <x v="38"/>
    <x v="0"/>
    <m/>
    <m/>
    <m/>
    <m/>
    <m/>
    <n v="0"/>
    <n v="0"/>
    <n v="0"/>
    <n v="319.99"/>
  </r>
  <r>
    <s v="02/08/2024"/>
    <s v="VIP"/>
    <s v="VIBES24"/>
    <s v="Instagram"/>
    <n v="339.99"/>
    <n v="1"/>
    <s v="Completed"/>
    <x v="38"/>
    <x v="0"/>
    <m/>
    <m/>
    <m/>
    <m/>
    <m/>
    <n v="0"/>
    <n v="0"/>
    <n v="0"/>
    <n v="339.99"/>
  </r>
  <r>
    <s v="02/08/2024"/>
    <s v="GA"/>
    <s v="EARLYBIRD"/>
    <s v="TikTok"/>
    <n v="149.99"/>
    <n v="2"/>
    <s v="Completed"/>
    <x v="38"/>
    <x v="2"/>
    <m/>
    <m/>
    <m/>
    <m/>
    <m/>
    <n v="0"/>
    <n v="0"/>
    <n v="0"/>
    <n v="299.98"/>
  </r>
  <r>
    <s v="02/08/2024"/>
    <s v="GA"/>
    <s v="SOUNDCLUB"/>
    <s v="Spotify"/>
    <n v="179.99"/>
    <n v="2"/>
    <s v="Completed"/>
    <x v="38"/>
    <x v="3"/>
    <m/>
    <m/>
    <m/>
    <m/>
    <m/>
    <n v="0"/>
    <n v="0"/>
    <n v="0"/>
    <n v="359.98"/>
  </r>
  <r>
    <s v="02/08/2024"/>
    <s v="GA"/>
    <s v="CAMPLIFE"/>
    <s v="Blog"/>
    <n v="212.49"/>
    <n v="2"/>
    <s v="Completed"/>
    <x v="38"/>
    <x v="1"/>
    <s v="blog_promo"/>
    <n v="455.4"/>
    <n v="30303"/>
    <n v="506"/>
    <s v="TEX"/>
    <n v="1.66980166980167E-2"/>
    <n v="0.89999999999999991"/>
    <n v="3.952569169960474E-3"/>
    <n v="424.98"/>
  </r>
  <r>
    <s v="02/08/2024"/>
    <s v="GA"/>
    <s v="EARLYBIRD"/>
    <s v="TikTok"/>
    <n v="187.49"/>
    <n v="1"/>
    <s v="Completed"/>
    <x v="38"/>
    <x v="2"/>
    <m/>
    <m/>
    <m/>
    <m/>
    <m/>
    <n v="0"/>
    <n v="0"/>
    <n v="0"/>
    <n v="187.49"/>
  </r>
  <r>
    <s v="02/08/2024"/>
    <s v="GA"/>
    <s v="VIBES24"/>
    <s v="Instagram"/>
    <n v="169.99"/>
    <n v="1"/>
    <s v="Completed"/>
    <x v="38"/>
    <x v="0"/>
    <m/>
    <m/>
    <m/>
    <m/>
    <m/>
    <n v="0"/>
    <n v="0"/>
    <n v="0"/>
    <n v="169.99"/>
  </r>
  <r>
    <s v="02/08/2024"/>
    <s v="GA"/>
    <s v="SOUNDCLUB"/>
    <s v="Instagram"/>
    <n v="179.99"/>
    <n v="2"/>
    <s v="Completed"/>
    <x v="38"/>
    <x v="0"/>
    <m/>
    <m/>
    <m/>
    <m/>
    <m/>
    <n v="0"/>
    <n v="0"/>
    <n v="0"/>
    <n v="359.98"/>
  </r>
  <r>
    <s v="02/08/2024"/>
    <s v="VIP"/>
    <m/>
    <s v="Spotify"/>
    <n v="399.99"/>
    <n v="3"/>
    <s v="Completed"/>
    <x v="38"/>
    <x v="3"/>
    <m/>
    <m/>
    <m/>
    <m/>
    <m/>
    <n v="0"/>
    <n v="0"/>
    <n v="0"/>
    <n v="1199.97"/>
  </r>
  <r>
    <s v="02/08/2024"/>
    <s v="GA"/>
    <s v="VIBES24"/>
    <s v="TikTok"/>
    <n v="169.99"/>
    <n v="1"/>
    <s v="Completed"/>
    <x v="38"/>
    <x v="2"/>
    <m/>
    <m/>
    <m/>
    <m/>
    <m/>
    <n v="0"/>
    <n v="0"/>
    <n v="0"/>
    <n v="169.99"/>
  </r>
  <r>
    <s v="02/08/2024"/>
    <s v="GA"/>
    <s v="none"/>
    <s v="Instagram"/>
    <n v="199.99"/>
    <n v="1"/>
    <s v="Completed"/>
    <x v="38"/>
    <x v="0"/>
    <m/>
    <m/>
    <m/>
    <m/>
    <m/>
    <n v="0"/>
    <n v="0"/>
    <n v="0"/>
    <n v="199.99"/>
  </r>
  <r>
    <s v="02/08/2024"/>
    <s v="GA"/>
    <s v="CAMPLIFE"/>
    <s v="Instagram"/>
    <n v="212.49"/>
    <n v="1"/>
    <s v="Completed"/>
    <x v="38"/>
    <x v="0"/>
    <m/>
    <m/>
    <m/>
    <m/>
    <m/>
    <n v="0"/>
    <n v="0"/>
    <n v="0"/>
    <n v="212.49"/>
  </r>
  <r>
    <s v="02/08/2024"/>
    <s v="GA"/>
    <s v="EARLYBIRD"/>
    <s v="TikTok"/>
    <n v="149.99"/>
    <n v="1"/>
    <s v="Completed"/>
    <x v="38"/>
    <x v="2"/>
    <m/>
    <m/>
    <m/>
    <m/>
    <m/>
    <n v="0"/>
    <n v="0"/>
    <n v="0"/>
    <n v="149.99"/>
  </r>
  <r>
    <s v="02/08/2024"/>
    <s v="GA"/>
    <s v="STUDENT24"/>
    <s v="TikTok"/>
    <n v="199.99"/>
    <n v="2"/>
    <s v="Completed"/>
    <x v="38"/>
    <x v="2"/>
    <m/>
    <m/>
    <m/>
    <m/>
    <m/>
    <n v="0"/>
    <n v="0"/>
    <n v="0"/>
    <n v="399.98"/>
  </r>
  <r>
    <s v="02/08/2024"/>
    <s v="GA"/>
    <s v="EARLYBIRD"/>
    <s v="TikTok"/>
    <n v="187.49"/>
    <n v="2"/>
    <s v="Completed"/>
    <x v="38"/>
    <x v="2"/>
    <m/>
    <m/>
    <m/>
    <m/>
    <m/>
    <n v="0"/>
    <n v="0"/>
    <n v="0"/>
    <n v="374.98"/>
  </r>
  <r>
    <s v="02/08/2024"/>
    <s v="GA"/>
    <s v="SOUNDCLUB"/>
    <s v="Instagram"/>
    <n v="224.99"/>
    <n v="2"/>
    <s v="Completed"/>
    <x v="38"/>
    <x v="0"/>
    <m/>
    <m/>
    <m/>
    <m/>
    <m/>
    <n v="0"/>
    <n v="0"/>
    <n v="0"/>
    <n v="449.98"/>
  </r>
  <r>
    <s v="02/08/2024"/>
    <s v="VIP"/>
    <s v="STUDENT24"/>
    <s v="TikTok"/>
    <n v="319.99"/>
    <n v="4"/>
    <s v="Completed"/>
    <x v="38"/>
    <x v="2"/>
    <m/>
    <m/>
    <m/>
    <m/>
    <m/>
    <n v="0"/>
    <n v="0"/>
    <n v="0"/>
    <n v="1279.96"/>
  </r>
  <r>
    <s v="02/08/2024"/>
    <s v="GA"/>
    <s v="STUDENT24"/>
    <s v="Spotify"/>
    <n v="159.99"/>
    <n v="1"/>
    <s v="Completed"/>
    <x v="38"/>
    <x v="3"/>
    <m/>
    <m/>
    <m/>
    <m/>
    <m/>
    <n v="0"/>
    <n v="0"/>
    <n v="0"/>
    <n v="159.99"/>
  </r>
  <r>
    <s v="02/08/2024"/>
    <s v="GA"/>
    <s v="EARLYBIRD"/>
    <s v="Instagram"/>
    <n v="149.99"/>
    <n v="1"/>
    <s v="Completed"/>
    <x v="38"/>
    <x v="0"/>
    <m/>
    <m/>
    <m/>
    <m/>
    <m/>
    <n v="0"/>
    <n v="0"/>
    <n v="0"/>
    <n v="149.99"/>
  </r>
  <r>
    <s v="02/08/2024"/>
    <s v="GA"/>
    <s v="STUDENT24"/>
    <s v="Instagram"/>
    <n v="199.99"/>
    <n v="1"/>
    <s v="Completed"/>
    <x v="38"/>
    <x v="0"/>
    <m/>
    <m/>
    <m/>
    <m/>
    <m/>
    <n v="0"/>
    <n v="0"/>
    <n v="0"/>
    <n v="199.99"/>
  </r>
  <r>
    <s v="02/08/2024"/>
    <s v="GA"/>
    <s v="SOUNDCLUB"/>
    <s v="Instagram"/>
    <n v="179.99"/>
    <n v="1"/>
    <s v="Completed"/>
    <x v="38"/>
    <x v="0"/>
    <m/>
    <m/>
    <m/>
    <m/>
    <m/>
    <n v="0"/>
    <n v="0"/>
    <n v="0"/>
    <n v="179.99"/>
  </r>
  <r>
    <s v="02/08/2024"/>
    <m/>
    <s v="STUDENT24"/>
    <s v="Blog"/>
    <n v="159.99"/>
    <n v="1"/>
    <s v="Completed"/>
    <x v="38"/>
    <x v="1"/>
    <s v="blog_promo"/>
    <n v="455.4"/>
    <n v="30303"/>
    <n v="506"/>
    <s v="TEX"/>
    <n v="1.66980166980167E-2"/>
    <n v="0.89999999999999991"/>
    <n v="1.976284584980237E-3"/>
    <n v="159.99"/>
  </r>
  <r>
    <s v="02/08/2024"/>
    <s v="GA"/>
    <s v="VIBES24"/>
    <s v="Blog"/>
    <n v="169.99"/>
    <n v="1"/>
    <s v="Completed"/>
    <x v="38"/>
    <x v="1"/>
    <s v="blog_promo"/>
    <n v="455.4"/>
    <n v="30303"/>
    <n v="506"/>
    <s v="TEX"/>
    <n v="1.66980166980167E-2"/>
    <n v="0.89999999999999991"/>
    <n v="1.976284584980237E-3"/>
    <n v="169.99"/>
  </r>
  <r>
    <s v="02/08/2024"/>
    <s v="VIP"/>
    <s v="CAMPLIFE"/>
    <s v="Spotify"/>
    <n v="339.99"/>
    <n v="1"/>
    <s v="Completed"/>
    <x v="38"/>
    <x v="3"/>
    <m/>
    <m/>
    <m/>
    <m/>
    <m/>
    <n v="0"/>
    <n v="0"/>
    <n v="0"/>
    <n v="339.99"/>
  </r>
  <r>
    <s v="02/08/2024"/>
    <s v="GA"/>
    <s v="SOUNDCLUB"/>
    <s v="Spotify"/>
    <n v="224.99"/>
    <n v="3"/>
    <s v="Completed"/>
    <x v="38"/>
    <x v="3"/>
    <m/>
    <m/>
    <m/>
    <m/>
    <m/>
    <n v="0"/>
    <n v="0"/>
    <n v="0"/>
    <n v="674.97"/>
  </r>
  <r>
    <s v="02/08/2024"/>
    <s v="GA"/>
    <s v="CAMPLIFE"/>
    <s v="Instagram"/>
    <n v="169.99"/>
    <n v="2"/>
    <s v="Completed"/>
    <x v="38"/>
    <x v="0"/>
    <m/>
    <m/>
    <m/>
    <m/>
    <m/>
    <n v="0"/>
    <n v="0"/>
    <n v="0"/>
    <n v="339.98"/>
  </r>
  <r>
    <s v="02/09/2024"/>
    <s v="GA"/>
    <s v="SOUNDCLUB"/>
    <s v="Instagram"/>
    <n v="179.99"/>
    <n v="1"/>
    <s v="Completed"/>
    <x v="39"/>
    <x v="0"/>
    <s v="instagram_promo"/>
    <n v="1681.2"/>
    <n v="53697"/>
    <n v="1401"/>
    <s v="TX"/>
    <n v="2.6090843063858317E-2"/>
    <n v="1.2"/>
    <n v="7.1377587437544611E-4"/>
    <n v="179.99"/>
  </r>
  <r>
    <s v="02/09/2024"/>
    <s v="VIP"/>
    <s v="EARLYBIRD"/>
    <s v="Instagram"/>
    <n v="299.99"/>
    <n v="4"/>
    <s v="Completed"/>
    <x v="39"/>
    <x v="0"/>
    <s v="instagram_promo"/>
    <n v="1681.2"/>
    <n v="53697"/>
    <n v="1401"/>
    <s v="TX"/>
    <n v="2.6090843063858317E-2"/>
    <n v="1.2"/>
    <n v="2.8551034975017845E-3"/>
    <n v="1199.96"/>
  </r>
  <r>
    <s v="02/09/2024"/>
    <s v="GA"/>
    <s v="EARLYBIRD"/>
    <s v="Instagram"/>
    <n v="149.99"/>
    <n v="2"/>
    <s v="Completed"/>
    <x v="39"/>
    <x v="0"/>
    <s v="instagram_promo"/>
    <n v="1681.2"/>
    <n v="53697"/>
    <n v="1401"/>
    <s v="TX"/>
    <n v="2.6090843063858317E-2"/>
    <n v="1.2"/>
    <n v="1.4275517487508922E-3"/>
    <n v="299.98"/>
  </r>
  <r>
    <s v="02/09/2024"/>
    <s v="GA"/>
    <s v="VIBES24"/>
    <s v="Spotify"/>
    <n v="212.49"/>
    <n v="1"/>
    <s v="Completed"/>
    <x v="39"/>
    <x v="3"/>
    <s v="spotify_promo"/>
    <n v="2707.5"/>
    <n v="43932"/>
    <n v="1083"/>
    <s v="TEX"/>
    <n v="2.4651734498770828E-2"/>
    <n v="2.5"/>
    <n v="9.2336103416435823E-4"/>
    <n v="212.49"/>
  </r>
  <r>
    <s v="02/09/2024"/>
    <s v="GA"/>
    <s v="STUDENT24"/>
    <s v="Blog"/>
    <n v="159.99"/>
    <n v="1"/>
    <s v="Completed"/>
    <x v="39"/>
    <x v="1"/>
    <m/>
    <m/>
    <m/>
    <m/>
    <m/>
    <n v="0"/>
    <n v="0"/>
    <n v="0"/>
    <n v="159.99"/>
  </r>
  <r>
    <s v="02/09/2024"/>
    <s v="GA"/>
    <s v="EARLYBIRD"/>
    <s v="Instagram"/>
    <n v="149.99"/>
    <n v="1"/>
    <s v="Completed"/>
    <x v="39"/>
    <x v="0"/>
    <s v="instagram_promo"/>
    <n v="1681.2"/>
    <n v="53697"/>
    <n v="1401"/>
    <s v="TX"/>
    <n v="2.6090843063858317E-2"/>
    <n v="1.2"/>
    <n v="7.1377587437544611E-4"/>
    <n v="149.99"/>
  </r>
  <r>
    <s v="02/09/2024"/>
    <s v="GA"/>
    <s v="STUDENT24"/>
    <s v="Spotify"/>
    <n v="159.99"/>
    <n v="1"/>
    <s v="Completed"/>
    <x v="39"/>
    <x v="3"/>
    <s v="spotify_promo"/>
    <n v="2707.5"/>
    <n v="43932"/>
    <n v="1083"/>
    <s v="TEX"/>
    <n v="2.4651734498770828E-2"/>
    <n v="2.5"/>
    <n v="9.2336103416435823E-4"/>
    <n v="159.99"/>
  </r>
  <r>
    <s v="02/09/2024"/>
    <m/>
    <s v="VIBES24"/>
    <s v="Spotify"/>
    <n v="169.99"/>
    <n v="1"/>
    <s v="Completed"/>
    <x v="39"/>
    <x v="3"/>
    <s v="spotify_promo"/>
    <n v="2707.5"/>
    <n v="43932"/>
    <n v="1083"/>
    <s v="TEX"/>
    <n v="2.4651734498770828E-2"/>
    <n v="2.5"/>
    <n v="9.2336103416435823E-4"/>
    <n v="169.99"/>
  </r>
  <r>
    <s v="02/09/2024"/>
    <s v="GA"/>
    <s v="STUDENT24"/>
    <s v="Spotify"/>
    <n v="159.99"/>
    <n v="2"/>
    <s v="Completed"/>
    <x v="39"/>
    <x v="3"/>
    <s v="spotify_promo"/>
    <n v="2707.5"/>
    <n v="43932"/>
    <n v="1083"/>
    <s v="TEX"/>
    <n v="2.4651734498770828E-2"/>
    <n v="2.5"/>
    <n v="1.8467220683287165E-3"/>
    <n v="319.98"/>
  </r>
  <r>
    <s v="02/09/2024"/>
    <s v="GA"/>
    <s v="CAMPLIFE"/>
    <s v="TikTok"/>
    <n v="212.49"/>
    <n v="1"/>
    <s v="Completed"/>
    <x v="39"/>
    <x v="2"/>
    <m/>
    <m/>
    <m/>
    <m/>
    <m/>
    <n v="0"/>
    <n v="0"/>
    <n v="0"/>
    <n v="212.49"/>
  </r>
  <r>
    <s v="02/09/2024"/>
    <s v="GA"/>
    <s v="EARLYBIRD"/>
    <s v="Instagram"/>
    <n v="149.99"/>
    <n v="1"/>
    <s v="Completed"/>
    <x v="39"/>
    <x v="0"/>
    <s v="instagram_promo"/>
    <n v="1681.2"/>
    <n v="53697"/>
    <n v="1401"/>
    <s v="TX"/>
    <n v="2.6090843063858317E-2"/>
    <n v="1.2"/>
    <n v="7.1377587437544611E-4"/>
    <n v="149.99"/>
  </r>
  <r>
    <s v="02/09/2024"/>
    <s v="VIP"/>
    <s v="EARLYBIRD"/>
    <s v="TikTok"/>
    <n v="299.99"/>
    <n v="1"/>
    <s v="Completed"/>
    <x v="39"/>
    <x v="2"/>
    <m/>
    <m/>
    <m/>
    <m/>
    <m/>
    <n v="0"/>
    <n v="0"/>
    <n v="0"/>
    <n v="299.99"/>
  </r>
  <r>
    <s v="02/09/2024"/>
    <m/>
    <s v="VIBES24"/>
    <s v="TikTok"/>
    <n v="169.99"/>
    <n v="1"/>
    <s v="Completed"/>
    <x v="39"/>
    <x v="2"/>
    <m/>
    <m/>
    <m/>
    <m/>
    <m/>
    <n v="0"/>
    <n v="0"/>
    <n v="0"/>
    <n v="169.99"/>
  </r>
  <r>
    <s v="02/09/2024"/>
    <s v="GA"/>
    <s v="EARLYBIRD"/>
    <s v="TikTok"/>
    <n v="149.99"/>
    <n v="1"/>
    <s v="Completed"/>
    <x v="39"/>
    <x v="2"/>
    <m/>
    <m/>
    <m/>
    <m/>
    <m/>
    <n v="0"/>
    <n v="0"/>
    <n v="0"/>
    <n v="149.99"/>
  </r>
  <r>
    <s v="02/09/2024"/>
    <s v="GA"/>
    <s v="VIBES24"/>
    <s v="TikTok"/>
    <n v="169.99"/>
    <n v="1"/>
    <s v="Completed"/>
    <x v="39"/>
    <x v="2"/>
    <m/>
    <m/>
    <m/>
    <m/>
    <m/>
    <n v="0"/>
    <n v="0"/>
    <n v="0"/>
    <n v="169.99"/>
  </r>
  <r>
    <s v="02/09/2024"/>
    <s v="GA"/>
    <s v="STUDENT24"/>
    <s v="Blog"/>
    <n v="159.99"/>
    <n v="1"/>
    <s v="Completed"/>
    <x v="39"/>
    <x v="1"/>
    <m/>
    <m/>
    <m/>
    <m/>
    <m/>
    <n v="0"/>
    <n v="0"/>
    <n v="0"/>
    <n v="159.99"/>
  </r>
  <r>
    <s v="02/09/2024"/>
    <s v="VIP"/>
    <s v="VIBES24"/>
    <s v="Instagram"/>
    <n v="339.99"/>
    <n v="1"/>
    <s v="Completed"/>
    <x v="39"/>
    <x v="0"/>
    <s v="instagram_promo"/>
    <n v="1681.2"/>
    <n v="53697"/>
    <n v="1401"/>
    <s v="TX"/>
    <n v="2.6090843063858317E-2"/>
    <n v="1.2"/>
    <n v="7.1377587437544611E-4"/>
    <n v="339.99"/>
  </r>
  <r>
    <s v="02/09/2024"/>
    <s v="GA"/>
    <s v="EARLYBIRD"/>
    <s v="Instagram"/>
    <n v="149.99"/>
    <n v="1"/>
    <s v="Completed"/>
    <x v="39"/>
    <x v="0"/>
    <s v="instagram_promo"/>
    <n v="1681.2"/>
    <n v="53697"/>
    <n v="1401"/>
    <s v="TX"/>
    <n v="2.6090843063858317E-2"/>
    <n v="1.2"/>
    <n v="7.1377587437544611E-4"/>
    <n v="149.99"/>
  </r>
  <r>
    <s v="02/09/2024"/>
    <s v="GA"/>
    <s v="STUDENT24"/>
    <s v="Instagram"/>
    <n v="159.99"/>
    <n v="1"/>
    <s v="Completed"/>
    <x v="39"/>
    <x v="0"/>
    <s v="instagram_promo"/>
    <n v="1681.2"/>
    <n v="53697"/>
    <n v="1401"/>
    <s v="TX"/>
    <n v="2.6090843063858317E-2"/>
    <n v="1.2"/>
    <n v="7.1377587437544611E-4"/>
    <n v="159.99"/>
  </r>
  <r>
    <s v="02/09/2024"/>
    <s v="GA"/>
    <s v="CAMPLIFE"/>
    <s v="Instagram"/>
    <n v="169.99"/>
    <n v="1"/>
    <s v="Completed"/>
    <x v="39"/>
    <x v="0"/>
    <s v="instagram_promo"/>
    <n v="1681.2"/>
    <n v="53697"/>
    <n v="1401"/>
    <s v="TX"/>
    <n v="2.6090843063858317E-2"/>
    <n v="1.2"/>
    <n v="7.1377587437544611E-4"/>
    <n v="169.99"/>
  </r>
  <r>
    <s v="02/09/2024"/>
    <s v="GA"/>
    <s v="VIBES24"/>
    <s v="TikTok"/>
    <n v="212.49"/>
    <n v="3"/>
    <s v="Completed"/>
    <x v="39"/>
    <x v="2"/>
    <m/>
    <m/>
    <m/>
    <m/>
    <m/>
    <n v="0"/>
    <n v="0"/>
    <n v="0"/>
    <n v="637.47"/>
  </r>
  <r>
    <s v="02/09/2024"/>
    <s v="VIP"/>
    <s v="CAMPLIFE"/>
    <s v="TikTok"/>
    <n v="339.99"/>
    <n v="1"/>
    <s v="Completed"/>
    <x v="39"/>
    <x v="2"/>
    <m/>
    <m/>
    <m/>
    <m/>
    <m/>
    <n v="0"/>
    <n v="0"/>
    <n v="0"/>
    <n v="339.99"/>
  </r>
  <r>
    <s v="02/09/2024"/>
    <s v="VIP"/>
    <s v="VIBES24"/>
    <s v="Spotify"/>
    <n v="339.99"/>
    <n v="2"/>
    <s v="Completed"/>
    <x v="39"/>
    <x v="3"/>
    <s v="spotify_promo"/>
    <n v="2707.5"/>
    <n v="43932"/>
    <n v="1083"/>
    <s v="TEX"/>
    <n v="2.4651734498770828E-2"/>
    <n v="2.5"/>
    <n v="1.8467220683287165E-3"/>
    <n v="679.98"/>
  </r>
  <r>
    <s v="02/09/2024"/>
    <s v="GA"/>
    <s v="EARLYBIRD"/>
    <s v="Instagram"/>
    <n v="149.99"/>
    <n v="2"/>
    <s v="Completed"/>
    <x v="39"/>
    <x v="0"/>
    <s v="instagram_promo"/>
    <n v="1681.2"/>
    <n v="53697"/>
    <n v="1401"/>
    <s v="TX"/>
    <n v="2.6090843063858317E-2"/>
    <n v="1.2"/>
    <n v="1.4275517487508922E-3"/>
    <n v="299.98"/>
  </r>
  <r>
    <s v="02/09/2024"/>
    <s v="GA"/>
    <s v="CAMPLIFE"/>
    <s v="Spotify"/>
    <n v="169.99"/>
    <n v="1"/>
    <s v="Completed"/>
    <x v="39"/>
    <x v="3"/>
    <s v="spotify_promo"/>
    <n v="2707.5"/>
    <n v="43932"/>
    <n v="1083"/>
    <s v="TEX"/>
    <n v="2.4651734498770828E-2"/>
    <n v="2.5"/>
    <n v="9.2336103416435823E-4"/>
    <n v="169.99"/>
  </r>
  <r>
    <s v="02/09/2024"/>
    <m/>
    <s v="EARLYBIRD"/>
    <s v="Instagram"/>
    <n v="149.99"/>
    <n v="1"/>
    <s v="Completed"/>
    <x v="39"/>
    <x v="0"/>
    <s v="instagram_promo"/>
    <n v="1681.2"/>
    <n v="53697"/>
    <n v="1401"/>
    <s v="TX"/>
    <n v="2.6090843063858317E-2"/>
    <n v="1.2"/>
    <n v="7.1377587437544611E-4"/>
    <n v="149.99"/>
  </r>
  <r>
    <s v="02/09/2024"/>
    <s v="GA"/>
    <s v="CAMPLIFE"/>
    <s v="TikTok"/>
    <n v="169.99"/>
    <n v="1"/>
    <s v="Completed"/>
    <x v="39"/>
    <x v="2"/>
    <m/>
    <m/>
    <m/>
    <m/>
    <m/>
    <n v="0"/>
    <n v="0"/>
    <n v="0"/>
    <n v="169.99"/>
  </r>
  <r>
    <s v="02/09/2024"/>
    <s v="GA"/>
    <s v="VIBES24"/>
    <s v="Spotify"/>
    <n v="212.49"/>
    <n v="1"/>
    <s v="Completed"/>
    <x v="39"/>
    <x v="3"/>
    <s v="spotify_promo"/>
    <n v="2707.5"/>
    <n v="43932"/>
    <n v="1083"/>
    <s v="TEX"/>
    <n v="2.4651734498770828E-2"/>
    <n v="2.5"/>
    <n v="9.2336103416435823E-4"/>
    <n v="212.49"/>
  </r>
  <r>
    <s v="02/09/2024"/>
    <s v="GA"/>
    <s v="CAMPLIFE"/>
    <s v="Blog"/>
    <n v="212.49"/>
    <n v="1"/>
    <s v="Completed"/>
    <x v="39"/>
    <x v="1"/>
    <m/>
    <m/>
    <m/>
    <m/>
    <m/>
    <n v="0"/>
    <n v="0"/>
    <n v="0"/>
    <n v="212.49"/>
  </r>
  <r>
    <s v="02/09/2024"/>
    <s v="GA"/>
    <s v="VIBES24"/>
    <s v="TikTok"/>
    <n v="169.99"/>
    <n v="1"/>
    <s v="Completed"/>
    <x v="39"/>
    <x v="2"/>
    <m/>
    <m/>
    <m/>
    <m/>
    <m/>
    <n v="0"/>
    <n v="0"/>
    <n v="0"/>
    <n v="169.99"/>
  </r>
  <r>
    <s v="02/09/2024"/>
    <s v="GA"/>
    <s v="CAMPLIFE"/>
    <s v="TikTok"/>
    <n v="169.99"/>
    <n v="2"/>
    <s v="Completed"/>
    <x v="39"/>
    <x v="2"/>
    <m/>
    <m/>
    <m/>
    <m/>
    <m/>
    <n v="0"/>
    <n v="0"/>
    <n v="0"/>
    <n v="339.98"/>
  </r>
  <r>
    <s v="02/09/2024"/>
    <s v="GA"/>
    <s v="VIBES24"/>
    <s v="Spotify"/>
    <n v="169.99"/>
    <n v="1"/>
    <s v="Completed"/>
    <x v="39"/>
    <x v="3"/>
    <s v="spotify_promo"/>
    <n v="2707.5"/>
    <n v="43932"/>
    <n v="1083"/>
    <s v="TEX"/>
    <n v="2.4651734498770828E-2"/>
    <n v="2.5"/>
    <n v="9.2336103416435823E-4"/>
    <n v="169.99"/>
  </r>
  <r>
    <s v="02/09/2024"/>
    <s v="GA"/>
    <s v="STUDENT24"/>
    <s v="Spotify"/>
    <n v="159.99"/>
    <n v="2"/>
    <s v="Completed"/>
    <x v="39"/>
    <x v="3"/>
    <s v="spotify_promo"/>
    <n v="2707.5"/>
    <n v="43932"/>
    <n v="1083"/>
    <s v="TEX"/>
    <n v="2.4651734498770828E-2"/>
    <n v="2.5"/>
    <n v="1.8467220683287165E-3"/>
    <n v="319.98"/>
  </r>
  <r>
    <s v="02/09/2024"/>
    <s v="GA"/>
    <s v="EARLYBIRD"/>
    <s v="Blog"/>
    <n v="149.99"/>
    <n v="1"/>
    <s v="Completed"/>
    <x v="39"/>
    <x v="1"/>
    <m/>
    <m/>
    <m/>
    <m/>
    <m/>
    <n v="0"/>
    <n v="0"/>
    <n v="0"/>
    <n v="149.99"/>
  </r>
  <r>
    <s v="02/09/2024"/>
    <s v="GA"/>
    <s v="STUDENT24"/>
    <s v="Instagram"/>
    <n v="159.99"/>
    <n v="1"/>
    <s v="Completed"/>
    <x v="39"/>
    <x v="0"/>
    <s v="instagram_promo"/>
    <n v="1681.2"/>
    <n v="53697"/>
    <n v="1401"/>
    <s v="TX"/>
    <n v="2.6090843063858317E-2"/>
    <n v="1.2"/>
    <n v="7.1377587437544611E-4"/>
    <n v="159.99"/>
  </r>
  <r>
    <s v="02/09/2024"/>
    <s v="VIP"/>
    <s v="CAMPLIFE"/>
    <s v="Blog"/>
    <n v="339.99"/>
    <n v="2"/>
    <s v="Completed"/>
    <x v="39"/>
    <x v="1"/>
    <m/>
    <m/>
    <m/>
    <m/>
    <m/>
    <n v="0"/>
    <n v="0"/>
    <n v="0"/>
    <n v="679.98"/>
  </r>
  <r>
    <s v="02/09/2024"/>
    <m/>
    <s v="SOUNDCLUB"/>
    <s v="Instagram"/>
    <n v="179.99"/>
    <n v="3"/>
    <s v="Completed"/>
    <x v="39"/>
    <x v="0"/>
    <s v="instagram_promo"/>
    <n v="1681.2"/>
    <n v="53697"/>
    <n v="1401"/>
    <s v="TX"/>
    <n v="2.6090843063858317E-2"/>
    <n v="1.2"/>
    <n v="2.1413276231263384E-3"/>
    <n v="539.97"/>
  </r>
  <r>
    <s v="02/09/2024"/>
    <s v="GA"/>
    <s v="EARLYBIRD"/>
    <s v="Spotify"/>
    <n v="149.99"/>
    <n v="1"/>
    <s v="Completed"/>
    <x v="39"/>
    <x v="3"/>
    <s v="spotify_promo"/>
    <n v="2707.5"/>
    <n v="43932"/>
    <n v="1083"/>
    <s v="TEX"/>
    <n v="2.4651734498770828E-2"/>
    <n v="2.5"/>
    <n v="9.2336103416435823E-4"/>
    <n v="149.99"/>
  </r>
  <r>
    <s v="02/09/2024"/>
    <s v="GA"/>
    <s v="SOUNDCLUB"/>
    <s v="Blog"/>
    <n v="179.99"/>
    <n v="4"/>
    <s v="Completed"/>
    <x v="39"/>
    <x v="1"/>
    <m/>
    <m/>
    <m/>
    <m/>
    <m/>
    <n v="0"/>
    <n v="0"/>
    <n v="0"/>
    <n v="719.96"/>
  </r>
  <r>
    <s v="02/09/2024"/>
    <s v="VIP"/>
    <s v="STUDENT24"/>
    <s v="TikTok"/>
    <n v="319.99"/>
    <n v="3"/>
    <s v="Completed"/>
    <x v="39"/>
    <x v="2"/>
    <m/>
    <m/>
    <m/>
    <m/>
    <m/>
    <n v="0"/>
    <n v="0"/>
    <n v="0"/>
    <n v="959.97"/>
  </r>
  <r>
    <s v="02/09/2024"/>
    <s v="GA"/>
    <s v="SOUNDCLUB"/>
    <s v="Instagram"/>
    <n v="179.99"/>
    <n v="1"/>
    <s v="Completed"/>
    <x v="39"/>
    <x v="0"/>
    <s v="instagram_promo"/>
    <n v="1681.2"/>
    <n v="53697"/>
    <n v="1401"/>
    <s v="TX"/>
    <n v="2.6090843063858317E-2"/>
    <n v="1.2"/>
    <n v="7.1377587437544611E-4"/>
    <n v="179.99"/>
  </r>
  <r>
    <s v="02/09/2024"/>
    <s v="GA"/>
    <s v="CAMPLIFE"/>
    <s v="TikTok"/>
    <n v="169.99"/>
    <n v="4"/>
    <s v="Completed"/>
    <x v="39"/>
    <x v="2"/>
    <m/>
    <m/>
    <m/>
    <m/>
    <m/>
    <n v="0"/>
    <n v="0"/>
    <n v="0"/>
    <n v="679.96"/>
  </r>
  <r>
    <s v="02/09/2024"/>
    <s v="GA"/>
    <s v="VIBES24"/>
    <s v="Spotify"/>
    <n v="169.99"/>
    <n v="1"/>
    <s v="Completed"/>
    <x v="39"/>
    <x v="3"/>
    <s v="spotify_promo"/>
    <n v="2707.5"/>
    <n v="43932"/>
    <n v="1083"/>
    <s v="TEX"/>
    <n v="2.4651734498770828E-2"/>
    <n v="2.5"/>
    <n v="9.2336103416435823E-4"/>
    <n v="169.99"/>
  </r>
  <r>
    <s v="02/09/2024"/>
    <s v="GA"/>
    <s v="VIBES24"/>
    <s v="Instagram"/>
    <n v="169.99"/>
    <n v="1"/>
    <s v="Completed"/>
    <x v="39"/>
    <x v="0"/>
    <s v="instagram_promo"/>
    <n v="1681.2"/>
    <n v="53697"/>
    <n v="1401"/>
    <s v="TX"/>
    <n v="2.6090843063858317E-2"/>
    <n v="1.2"/>
    <n v="7.1377587437544611E-4"/>
    <n v="169.99"/>
  </r>
  <r>
    <s v="02/09/2024"/>
    <s v="VIP"/>
    <s v="STUDENT24"/>
    <s v="Spotify"/>
    <n v="319.99"/>
    <n v="1"/>
    <s v="Completed"/>
    <x v="39"/>
    <x v="3"/>
    <s v="spotify_promo"/>
    <n v="2707.5"/>
    <n v="43932"/>
    <n v="1083"/>
    <s v="TEX"/>
    <n v="2.4651734498770828E-2"/>
    <n v="2.5"/>
    <n v="9.2336103416435823E-4"/>
    <n v="319.99"/>
  </r>
  <r>
    <s v="02/09/2024"/>
    <s v="VIP"/>
    <s v="SOUNDCLUB"/>
    <s v="Blog"/>
    <n v="359.99"/>
    <n v="2"/>
    <s v="Completed"/>
    <x v="39"/>
    <x v="1"/>
    <m/>
    <m/>
    <m/>
    <m/>
    <m/>
    <n v="0"/>
    <n v="0"/>
    <n v="0"/>
    <n v="719.98"/>
  </r>
  <r>
    <s v="02/09/2024"/>
    <s v="GA"/>
    <s v="CAMPLIFE"/>
    <s v="Instagram"/>
    <n v="169.99"/>
    <n v="1"/>
    <s v="Completed"/>
    <x v="39"/>
    <x v="0"/>
    <s v="instagram_promo"/>
    <n v="1681.2"/>
    <n v="53697"/>
    <n v="1401"/>
    <s v="TX"/>
    <n v="2.6090843063858317E-2"/>
    <n v="1.2"/>
    <n v="7.1377587437544611E-4"/>
    <n v="169.99"/>
  </r>
  <r>
    <s v="02/09/2024"/>
    <m/>
    <s v="SOUNDCLUB"/>
    <s v="Blog"/>
    <n v="179.99"/>
    <n v="1"/>
    <s v="Completed"/>
    <x v="39"/>
    <x v="1"/>
    <m/>
    <m/>
    <m/>
    <m/>
    <m/>
    <n v="0"/>
    <n v="0"/>
    <n v="0"/>
    <n v="179.99"/>
  </r>
  <r>
    <s v="02/09/2024"/>
    <s v="GA"/>
    <s v="STUDENT24"/>
    <s v="TikTok"/>
    <n v="159.99"/>
    <n v="4"/>
    <s v="Completed"/>
    <x v="39"/>
    <x v="2"/>
    <m/>
    <m/>
    <m/>
    <m/>
    <m/>
    <n v="0"/>
    <n v="0"/>
    <n v="0"/>
    <n v="639.96"/>
  </r>
  <r>
    <s v="02/09/2024"/>
    <s v="GA"/>
    <s v="none"/>
    <s v="TikTok"/>
    <n v="199.99"/>
    <n v="2"/>
    <s v="Completed"/>
    <x v="39"/>
    <x v="2"/>
    <m/>
    <m/>
    <m/>
    <m/>
    <m/>
    <n v="0"/>
    <n v="0"/>
    <n v="0"/>
    <n v="399.98"/>
  </r>
  <r>
    <s v="02/09/2024"/>
    <s v="GA"/>
    <s v="STUDENT24"/>
    <s v="Instagram"/>
    <n v="159.99"/>
    <n v="1"/>
    <s v="Completed"/>
    <x v="39"/>
    <x v="0"/>
    <s v="instagram_promo"/>
    <n v="1681.2"/>
    <n v="53697"/>
    <n v="1401"/>
    <s v="TX"/>
    <n v="2.6090843063858317E-2"/>
    <n v="1.2"/>
    <n v="7.1377587437544611E-4"/>
    <n v="159.99"/>
  </r>
  <r>
    <s v="02/09/2024"/>
    <m/>
    <s v="SOUNDCLUB"/>
    <s v="TikTok"/>
    <n v="179.99"/>
    <n v="1"/>
    <s v="Completed"/>
    <x v="39"/>
    <x v="2"/>
    <m/>
    <m/>
    <m/>
    <m/>
    <m/>
    <n v="0"/>
    <n v="0"/>
    <n v="0"/>
    <n v="179.99"/>
  </r>
  <r>
    <s v="02/09/2024"/>
    <s v="GA"/>
    <m/>
    <s v="Instagram"/>
    <n v="249.99"/>
    <n v="1"/>
    <s v="Completed"/>
    <x v="39"/>
    <x v="0"/>
    <s v="instagram_promo"/>
    <n v="1681.2"/>
    <n v="53697"/>
    <n v="1401"/>
    <s v="TX"/>
    <n v="2.6090843063858317E-2"/>
    <n v="1.2"/>
    <n v="7.1377587437544611E-4"/>
    <n v="249.99"/>
  </r>
  <r>
    <s v="02/09/2024"/>
    <s v="GA"/>
    <s v="EARLYBIRD"/>
    <s v="Blog"/>
    <n v="187.49"/>
    <n v="2"/>
    <s v="Completed"/>
    <x v="39"/>
    <x v="1"/>
    <m/>
    <m/>
    <m/>
    <m/>
    <m/>
    <n v="0"/>
    <n v="0"/>
    <n v="0"/>
    <n v="374.98"/>
  </r>
  <r>
    <s v="02/09/2024"/>
    <s v="GA"/>
    <s v="CAMPLIFE"/>
    <s v="Spotify"/>
    <n v="169.99"/>
    <n v="1"/>
    <s v="Completed"/>
    <x v="39"/>
    <x v="3"/>
    <s v="spotify_promo"/>
    <n v="2707.5"/>
    <n v="43932"/>
    <n v="1083"/>
    <s v="TEX"/>
    <n v="2.4651734498770828E-2"/>
    <n v="2.5"/>
    <n v="9.2336103416435823E-4"/>
    <n v="169.99"/>
  </r>
  <r>
    <s v="02/09/2024"/>
    <s v="GA"/>
    <s v="VIBES24"/>
    <s v="Spotify"/>
    <n v="212.49"/>
    <n v="1"/>
    <s v="Completed"/>
    <x v="39"/>
    <x v="3"/>
    <s v="spotify_promo"/>
    <n v="2707.5"/>
    <n v="43932"/>
    <n v="1083"/>
    <s v="TEX"/>
    <n v="2.4651734498770828E-2"/>
    <n v="2.5"/>
    <n v="9.2336103416435823E-4"/>
    <n v="212.49"/>
  </r>
  <r>
    <s v="02/09/2024"/>
    <s v="GA"/>
    <s v="VIBES24"/>
    <s v="Instagram"/>
    <n v="212.49"/>
    <n v="1"/>
    <s v="Completed"/>
    <x v="39"/>
    <x v="0"/>
    <s v="instagram_promo"/>
    <n v="1681.2"/>
    <n v="53697"/>
    <n v="1401"/>
    <s v="TX"/>
    <n v="2.6090843063858317E-2"/>
    <n v="1.2"/>
    <n v="7.1377587437544611E-4"/>
    <n v="212.49"/>
  </r>
  <r>
    <s v="02/09/2024"/>
    <s v="GA"/>
    <s v="STUDENT24"/>
    <s v="Instagram"/>
    <n v="159.99"/>
    <n v="1"/>
    <s v="Completed"/>
    <x v="39"/>
    <x v="0"/>
    <s v="instagram_promo"/>
    <n v="1681.2"/>
    <n v="53697"/>
    <n v="1401"/>
    <s v="TX"/>
    <n v="2.6090843063858317E-2"/>
    <n v="1.2"/>
    <n v="7.1377587437544611E-4"/>
    <n v="159.99"/>
  </r>
  <r>
    <s v="02/09/2024"/>
    <s v="GA"/>
    <m/>
    <s v="TikTok"/>
    <n v="199.99"/>
    <n v="1"/>
    <s v="Completed"/>
    <x v="39"/>
    <x v="2"/>
    <m/>
    <m/>
    <m/>
    <m/>
    <m/>
    <n v="0"/>
    <n v="0"/>
    <n v="0"/>
    <n v="199.99"/>
  </r>
  <r>
    <s v="02/09/2024"/>
    <s v="GA"/>
    <s v="VIBES24"/>
    <s v="Instagram"/>
    <n v="169.99"/>
    <n v="1"/>
    <s v="Completed"/>
    <x v="39"/>
    <x v="0"/>
    <s v="instagram_promo"/>
    <n v="1681.2"/>
    <n v="53697"/>
    <n v="1401"/>
    <s v="TX"/>
    <n v="2.6090843063858317E-2"/>
    <n v="1.2"/>
    <n v="7.1377587437544611E-4"/>
    <n v="169.99"/>
  </r>
  <r>
    <s v="02/09/2024"/>
    <s v="GA"/>
    <s v="STUDENT24"/>
    <s v="Spotify"/>
    <n v="199.99"/>
    <n v="2"/>
    <s v="Completed"/>
    <x v="39"/>
    <x v="3"/>
    <s v="spotify_promo"/>
    <n v="2707.5"/>
    <n v="43932"/>
    <n v="1083"/>
    <s v="TEX"/>
    <n v="2.4651734498770828E-2"/>
    <n v="2.5"/>
    <n v="1.8467220683287165E-3"/>
    <n v="399.98"/>
  </r>
  <r>
    <s v="02/09/2024"/>
    <s v="GA"/>
    <s v="CAMPLIFE"/>
    <s v="Spotify"/>
    <n v="169.99"/>
    <n v="1"/>
    <s v="Completed"/>
    <x v="39"/>
    <x v="3"/>
    <s v="spotify_promo"/>
    <n v="2707.5"/>
    <n v="43932"/>
    <n v="1083"/>
    <s v="TEX"/>
    <n v="2.4651734498770828E-2"/>
    <n v="2.5"/>
    <n v="9.2336103416435823E-4"/>
    <n v="169.99"/>
  </r>
  <r>
    <s v="02/09/2024"/>
    <s v="GA"/>
    <m/>
    <s v="TikTok"/>
    <n v="199.99"/>
    <n v="1"/>
    <s v="Completed"/>
    <x v="39"/>
    <x v="2"/>
    <m/>
    <m/>
    <m/>
    <m/>
    <m/>
    <n v="0"/>
    <n v="0"/>
    <n v="0"/>
    <n v="199.99"/>
  </r>
  <r>
    <s v="02/09/2024"/>
    <s v="GA"/>
    <m/>
    <s v="Instagram"/>
    <n v="199.99"/>
    <n v="3"/>
    <s v="Completed"/>
    <x v="39"/>
    <x v="0"/>
    <s v="instagram_promo"/>
    <n v="1681.2"/>
    <n v="53697"/>
    <n v="1401"/>
    <s v="TX"/>
    <n v="2.6090843063858317E-2"/>
    <n v="1.2"/>
    <n v="2.1413276231263384E-3"/>
    <n v="599.97"/>
  </r>
  <r>
    <s v="02/09/2024"/>
    <s v="GA"/>
    <s v="EARLYBIRD"/>
    <s v="Spotify"/>
    <n v="187.49"/>
    <n v="2"/>
    <s v="Completed"/>
    <x v="39"/>
    <x v="3"/>
    <s v="spotify_promo"/>
    <n v="2707.5"/>
    <n v="43932"/>
    <n v="1083"/>
    <s v="TEX"/>
    <n v="2.4651734498770828E-2"/>
    <n v="2.5"/>
    <n v="1.8467220683287165E-3"/>
    <n v="374.98"/>
  </r>
  <r>
    <s v="02/09/2024"/>
    <s v="GA"/>
    <s v="CAMPLIFE"/>
    <s v="TikTok"/>
    <n v="212.49"/>
    <n v="2"/>
    <s v="Completed"/>
    <x v="39"/>
    <x v="2"/>
    <m/>
    <m/>
    <m/>
    <m/>
    <m/>
    <n v="0"/>
    <n v="0"/>
    <n v="0"/>
    <n v="424.98"/>
  </r>
  <r>
    <s v="02/09/2024"/>
    <s v="VIP"/>
    <s v="EARLYBIRD"/>
    <s v="Instagram"/>
    <n v="299.99"/>
    <n v="1"/>
    <s v="Completed"/>
    <x v="39"/>
    <x v="0"/>
    <s v="instagram_promo"/>
    <n v="1681.2"/>
    <n v="53697"/>
    <n v="1401"/>
    <s v="TX"/>
    <n v="2.6090843063858317E-2"/>
    <n v="1.2"/>
    <n v="7.1377587437544611E-4"/>
    <n v="299.99"/>
  </r>
  <r>
    <s v="02/09/2024"/>
    <s v="GA"/>
    <s v="EARLYBIRD"/>
    <s v="Instagram"/>
    <n v="187.49"/>
    <n v="1"/>
    <s v="Completed"/>
    <x v="39"/>
    <x v="0"/>
    <s v="instagram_promo"/>
    <n v="1681.2"/>
    <n v="53697"/>
    <n v="1401"/>
    <s v="TX"/>
    <n v="2.6090843063858317E-2"/>
    <n v="1.2"/>
    <n v="7.1377587437544611E-4"/>
    <n v="187.49"/>
  </r>
  <r>
    <s v="02/09/2024"/>
    <s v="GA"/>
    <s v="STUDENT24"/>
    <s v="TikTok"/>
    <n v="199.99"/>
    <n v="1"/>
    <s v="Completed"/>
    <x v="39"/>
    <x v="2"/>
    <m/>
    <m/>
    <m/>
    <m/>
    <m/>
    <n v="0"/>
    <n v="0"/>
    <n v="0"/>
    <n v="199.99"/>
  </r>
  <r>
    <s v="02/09/2024"/>
    <s v="GA"/>
    <s v="EARLYBIRD"/>
    <s v="Spotify"/>
    <n v="149.99"/>
    <n v="2"/>
    <s v="Completed"/>
    <x v="39"/>
    <x v="3"/>
    <s v="spotify_promo"/>
    <n v="2707.5"/>
    <n v="43932"/>
    <n v="1083"/>
    <s v="TEX"/>
    <n v="2.4651734498770828E-2"/>
    <n v="2.5"/>
    <n v="1.8467220683287165E-3"/>
    <n v="299.98"/>
  </r>
  <r>
    <s v="02/09/2024"/>
    <s v="GA"/>
    <s v="EARLYBIRD"/>
    <s v="Instagram"/>
    <n v="149.99"/>
    <n v="1"/>
    <s v="Completed"/>
    <x v="39"/>
    <x v="0"/>
    <s v="instagram_promo"/>
    <n v="1681.2"/>
    <n v="53697"/>
    <n v="1401"/>
    <s v="TX"/>
    <n v="2.6090843063858317E-2"/>
    <n v="1.2"/>
    <n v="7.1377587437544611E-4"/>
    <n v="149.99"/>
  </r>
  <r>
    <s v="02/09/2024"/>
    <s v="GA"/>
    <s v="CAMPLIFE"/>
    <s v="Spotify"/>
    <n v="212.49"/>
    <n v="1"/>
    <s v="Completed"/>
    <x v="39"/>
    <x v="3"/>
    <s v="spotify_promo"/>
    <n v="2707.5"/>
    <n v="43932"/>
    <n v="1083"/>
    <s v="TEX"/>
    <n v="2.4651734498770828E-2"/>
    <n v="2.5"/>
    <n v="9.2336103416435823E-4"/>
    <n v="212.49"/>
  </r>
  <r>
    <s v="02/09/2024"/>
    <s v="GA"/>
    <s v="EARLYBIRD"/>
    <s v="Instagram"/>
    <n v="149.99"/>
    <n v="2"/>
    <s v="Completed"/>
    <x v="39"/>
    <x v="0"/>
    <s v="instagram_promo"/>
    <n v="1681.2"/>
    <n v="53697"/>
    <n v="1401"/>
    <s v="TX"/>
    <n v="2.6090843063858317E-2"/>
    <n v="1.2"/>
    <n v="1.4275517487508922E-3"/>
    <n v="299.98"/>
  </r>
  <r>
    <s v="02/09/2024"/>
    <s v="GA"/>
    <s v="CAMPLIFE"/>
    <s v="Instagram"/>
    <n v="169.99"/>
    <n v="3"/>
    <s v="Completed"/>
    <x v="39"/>
    <x v="0"/>
    <s v="instagram_promo"/>
    <n v="1681.2"/>
    <n v="53697"/>
    <n v="1401"/>
    <s v="TX"/>
    <n v="2.6090843063858317E-2"/>
    <n v="1.2"/>
    <n v="2.1413276231263384E-3"/>
    <n v="509.97"/>
  </r>
  <r>
    <s v="02/09/2024"/>
    <s v="GA"/>
    <m/>
    <s v="Blog"/>
    <n v="199.99"/>
    <n v="1"/>
    <s v="Completed"/>
    <x v="39"/>
    <x v="1"/>
    <m/>
    <m/>
    <m/>
    <m/>
    <m/>
    <n v="0"/>
    <n v="0"/>
    <n v="0"/>
    <n v="199.99"/>
  </r>
  <r>
    <s v="02/09/2024"/>
    <s v="GA"/>
    <s v="EARLYBIRD"/>
    <s v="Spotify"/>
    <n v="149.99"/>
    <n v="1"/>
    <s v="Completed"/>
    <x v="39"/>
    <x v="3"/>
    <s v="spotify_promo"/>
    <n v="2707.5"/>
    <n v="43932"/>
    <n v="1083"/>
    <s v="TEX"/>
    <n v="2.4651734498770828E-2"/>
    <n v="2.5"/>
    <n v="9.2336103416435823E-4"/>
    <n v="149.99"/>
  </r>
  <r>
    <s v="02/09/2024"/>
    <s v="GA"/>
    <s v="EARLYBIRD"/>
    <s v="Blog"/>
    <n v="149.99"/>
    <n v="1"/>
    <s v="Completed"/>
    <x v="39"/>
    <x v="1"/>
    <m/>
    <m/>
    <m/>
    <m/>
    <m/>
    <n v="0"/>
    <n v="0"/>
    <n v="0"/>
    <n v="149.99"/>
  </r>
  <r>
    <s v="02/09/2024"/>
    <s v="GA"/>
    <s v="STUDENT24"/>
    <s v="Instagram"/>
    <n v="159.99"/>
    <n v="1"/>
    <s v="Completed"/>
    <x v="39"/>
    <x v="0"/>
    <s v="instagram_promo"/>
    <n v="1681.2"/>
    <n v="53697"/>
    <n v="1401"/>
    <s v="TX"/>
    <n v="2.6090843063858317E-2"/>
    <n v="1.2"/>
    <n v="7.1377587437544611E-4"/>
    <n v="159.99"/>
  </r>
  <r>
    <s v="02/09/2024"/>
    <s v="GA"/>
    <s v="SOUNDCLUB"/>
    <s v="Spotify"/>
    <n v="179.99"/>
    <n v="3"/>
    <s v="Completed"/>
    <x v="39"/>
    <x v="3"/>
    <s v="spotify_promo"/>
    <n v="2707.5"/>
    <n v="43932"/>
    <n v="1083"/>
    <s v="TEX"/>
    <n v="2.4651734498770828E-2"/>
    <n v="2.5"/>
    <n v="2.7700831024930748E-3"/>
    <n v="539.97"/>
  </r>
  <r>
    <s v="02/09/2024"/>
    <s v="GA"/>
    <s v="CAMPLIFE"/>
    <s v="Spotify"/>
    <n v="169.99"/>
    <n v="1"/>
    <s v="Completed"/>
    <x v="39"/>
    <x v="3"/>
    <s v="spotify_promo"/>
    <n v="2707.5"/>
    <n v="43932"/>
    <n v="1083"/>
    <s v="TEX"/>
    <n v="2.4651734498770828E-2"/>
    <n v="2.5"/>
    <n v="9.2336103416435823E-4"/>
    <n v="169.99"/>
  </r>
  <r>
    <s v="02/09/2024"/>
    <s v="GA"/>
    <s v="CAMPLIFE"/>
    <s v="TikTok"/>
    <n v="169.99"/>
    <n v="1"/>
    <s v="Completed"/>
    <x v="39"/>
    <x v="2"/>
    <m/>
    <m/>
    <m/>
    <m/>
    <m/>
    <n v="0"/>
    <n v="0"/>
    <n v="0"/>
    <n v="169.99"/>
  </r>
  <r>
    <s v="02/09/2024"/>
    <s v="VIP"/>
    <s v="none"/>
    <s v="Instagram"/>
    <n v="399.99"/>
    <n v="3"/>
    <s v="Completed"/>
    <x v="39"/>
    <x v="0"/>
    <s v="instagram_promo"/>
    <n v="1681.2"/>
    <n v="53697"/>
    <n v="1401"/>
    <s v="TX"/>
    <n v="2.6090843063858317E-2"/>
    <n v="1.2"/>
    <n v="2.1413276231263384E-3"/>
    <n v="1199.97"/>
  </r>
  <r>
    <s v="02/09/2024"/>
    <s v="GA"/>
    <s v="VIBES24"/>
    <s v="TikTok"/>
    <n v="169.99"/>
    <n v="1"/>
    <s v="Completed"/>
    <x v="39"/>
    <x v="2"/>
    <m/>
    <m/>
    <m/>
    <m/>
    <m/>
    <n v="0"/>
    <n v="0"/>
    <n v="0"/>
    <n v="169.99"/>
  </r>
  <r>
    <s v="02/09/2024"/>
    <s v="VIP"/>
    <m/>
    <s v="TikTok"/>
    <n v="399.99"/>
    <n v="1"/>
    <s v="Completed"/>
    <x v="39"/>
    <x v="2"/>
    <m/>
    <m/>
    <m/>
    <m/>
    <m/>
    <n v="0"/>
    <n v="0"/>
    <n v="0"/>
    <n v="399.99"/>
  </r>
  <r>
    <s v="02/09/2024"/>
    <s v="GA"/>
    <s v="CAMPLIFE"/>
    <s v="Spotify"/>
    <n v="212.49"/>
    <n v="1"/>
    <s v="Completed"/>
    <x v="39"/>
    <x v="3"/>
    <s v="spotify_promo"/>
    <n v="2707.5"/>
    <n v="43932"/>
    <n v="1083"/>
    <s v="TEX"/>
    <n v="2.4651734498770828E-2"/>
    <n v="2.5"/>
    <n v="9.2336103416435823E-4"/>
    <n v="212.49"/>
  </r>
  <r>
    <s v="02/09/2024"/>
    <s v="VIP"/>
    <s v="SOUNDCLUB"/>
    <s v="TikTok"/>
    <n v="359.99"/>
    <n v="4"/>
    <s v="Completed"/>
    <x v="39"/>
    <x v="2"/>
    <m/>
    <m/>
    <m/>
    <m/>
    <m/>
    <n v="0"/>
    <n v="0"/>
    <n v="0"/>
    <n v="1439.96"/>
  </r>
  <r>
    <s v="02/09/2024"/>
    <m/>
    <m/>
    <s v="TikTok"/>
    <n v="199.99"/>
    <n v="2"/>
    <s v="Completed"/>
    <x v="39"/>
    <x v="2"/>
    <m/>
    <m/>
    <m/>
    <m/>
    <m/>
    <n v="0"/>
    <n v="0"/>
    <n v="0"/>
    <n v="399.98"/>
  </r>
  <r>
    <s v="02/09/2024"/>
    <m/>
    <s v="SOUNDCLUB"/>
    <s v="TikTok"/>
    <n v="179.99"/>
    <n v="2"/>
    <s v="Completed"/>
    <x v="39"/>
    <x v="2"/>
    <m/>
    <m/>
    <m/>
    <m/>
    <m/>
    <n v="0"/>
    <n v="0"/>
    <n v="0"/>
    <n v="359.98"/>
  </r>
  <r>
    <s v="02/09/2024"/>
    <s v="GA"/>
    <m/>
    <s v="Spotify"/>
    <n v="199.99"/>
    <n v="1"/>
    <s v="Completed"/>
    <x v="39"/>
    <x v="3"/>
    <s v="spotify_promo"/>
    <n v="2707.5"/>
    <n v="43932"/>
    <n v="1083"/>
    <s v="TEX"/>
    <n v="2.4651734498770828E-2"/>
    <n v="2.5"/>
    <n v="9.2336103416435823E-4"/>
    <n v="199.99"/>
  </r>
  <r>
    <s v="02/09/2024"/>
    <s v="VIP"/>
    <s v="EARLYBIRD"/>
    <s v="Spotify"/>
    <n v="299.99"/>
    <n v="2"/>
    <s v="Completed"/>
    <x v="39"/>
    <x v="3"/>
    <s v="spotify_promo"/>
    <n v="2707.5"/>
    <n v="43932"/>
    <n v="1083"/>
    <s v="TEX"/>
    <n v="2.4651734498770828E-2"/>
    <n v="2.5"/>
    <n v="1.8467220683287165E-3"/>
    <n v="599.98"/>
  </r>
  <r>
    <s v="02/09/2024"/>
    <s v="VIP"/>
    <s v="VIBES24"/>
    <s v="Spotify"/>
    <n v="339.99"/>
    <n v="1"/>
    <s v="Completed"/>
    <x v="39"/>
    <x v="3"/>
    <s v="spotify_promo"/>
    <n v="2707.5"/>
    <n v="43932"/>
    <n v="1083"/>
    <s v="TEX"/>
    <n v="2.4651734498770828E-2"/>
    <n v="2.5"/>
    <n v="9.2336103416435823E-4"/>
    <n v="339.99"/>
  </r>
  <r>
    <s v="02/09/2024"/>
    <s v="GA"/>
    <s v="EARLYBIRD"/>
    <s v="Spotify"/>
    <n v="149.99"/>
    <n v="1"/>
    <s v="Completed"/>
    <x v="39"/>
    <x v="3"/>
    <s v="spotify_promo"/>
    <n v="2707.5"/>
    <n v="43932"/>
    <n v="1083"/>
    <s v="TEX"/>
    <n v="2.4651734498770828E-2"/>
    <n v="2.5"/>
    <n v="9.2336103416435823E-4"/>
    <n v="149.99"/>
  </r>
  <r>
    <s v="02/09/2024"/>
    <s v="GA"/>
    <s v="EARLYBIRD"/>
    <s v="TikTok"/>
    <n v="187.49"/>
    <n v="2"/>
    <s v="Completed"/>
    <x v="39"/>
    <x v="2"/>
    <m/>
    <m/>
    <m/>
    <m/>
    <m/>
    <n v="0"/>
    <n v="0"/>
    <n v="0"/>
    <n v="374.98"/>
  </r>
  <r>
    <s v="02/09/2024"/>
    <s v="GA"/>
    <s v="VIBES24"/>
    <s v="Instagram"/>
    <n v="169.99"/>
    <n v="1"/>
    <s v="Completed"/>
    <x v="39"/>
    <x v="0"/>
    <s v="instagram_promo"/>
    <n v="1681.2"/>
    <n v="53697"/>
    <n v="1401"/>
    <s v="TX"/>
    <n v="2.6090843063858317E-2"/>
    <n v="1.2"/>
    <n v="7.1377587437544611E-4"/>
    <n v="169.99"/>
  </r>
  <r>
    <s v="02/09/2024"/>
    <s v="GA"/>
    <s v="VIBES24"/>
    <s v="Instagram"/>
    <n v="169.99"/>
    <n v="1"/>
    <s v="Completed"/>
    <x v="39"/>
    <x v="0"/>
    <s v="instagram_promo"/>
    <n v="1681.2"/>
    <n v="53697"/>
    <n v="1401"/>
    <s v="TX"/>
    <n v="2.6090843063858317E-2"/>
    <n v="1.2"/>
    <n v="7.1377587437544611E-4"/>
    <n v="169.99"/>
  </r>
  <r>
    <s v="02/09/2024"/>
    <s v="GA"/>
    <s v="EARLYBIRD"/>
    <s v="Instagram"/>
    <n v="187.49"/>
    <n v="1"/>
    <s v="Completed"/>
    <x v="39"/>
    <x v="0"/>
    <s v="instagram_promo"/>
    <n v="1681.2"/>
    <n v="53697"/>
    <n v="1401"/>
    <s v="TX"/>
    <n v="2.6090843063858317E-2"/>
    <n v="1.2"/>
    <n v="7.1377587437544611E-4"/>
    <n v="187.49"/>
  </r>
  <r>
    <s v="02/09/2024"/>
    <s v="GA"/>
    <s v="STUDENT24"/>
    <s v="TikTok"/>
    <n v="159.99"/>
    <n v="1"/>
    <s v="Completed"/>
    <x v="39"/>
    <x v="2"/>
    <m/>
    <m/>
    <m/>
    <m/>
    <m/>
    <n v="0"/>
    <n v="0"/>
    <n v="0"/>
    <n v="159.99"/>
  </r>
  <r>
    <s v="02/09/2024"/>
    <s v="GA"/>
    <s v="SOUNDCLUB"/>
    <s v="TikTok"/>
    <n v="179.99"/>
    <n v="1"/>
    <s v="Completed"/>
    <x v="39"/>
    <x v="2"/>
    <m/>
    <m/>
    <m/>
    <m/>
    <m/>
    <n v="0"/>
    <n v="0"/>
    <n v="0"/>
    <n v="179.99"/>
  </r>
  <r>
    <s v="02/09/2024"/>
    <s v="GA"/>
    <s v="EARLYBIRD"/>
    <s v="Spotify"/>
    <n v="149.99"/>
    <n v="3"/>
    <s v="Completed"/>
    <x v="39"/>
    <x v="3"/>
    <s v="spotify_promo"/>
    <n v="2707.5"/>
    <n v="43932"/>
    <n v="1083"/>
    <s v="TEX"/>
    <n v="2.4651734498770828E-2"/>
    <n v="2.5"/>
    <n v="2.7700831024930748E-3"/>
    <n v="449.97"/>
  </r>
  <r>
    <s v="02/09/2024"/>
    <s v="GA"/>
    <s v="SOUNDCLUB"/>
    <s v="Spotify"/>
    <n v="179.99"/>
    <n v="1"/>
    <s v="Completed"/>
    <x v="39"/>
    <x v="3"/>
    <s v="spotify_promo"/>
    <n v="2707.5"/>
    <n v="43932"/>
    <n v="1083"/>
    <s v="TEX"/>
    <n v="2.4651734498770828E-2"/>
    <n v="2.5"/>
    <n v="9.2336103416435823E-4"/>
    <n v="179.99"/>
  </r>
  <r>
    <s v="02/09/2024"/>
    <s v="VIP"/>
    <s v="VIBES24"/>
    <s v="TikTok"/>
    <n v="339.99"/>
    <n v="2"/>
    <s v="Completed"/>
    <x v="39"/>
    <x v="2"/>
    <m/>
    <m/>
    <m/>
    <m/>
    <m/>
    <n v="0"/>
    <n v="0"/>
    <n v="0"/>
    <n v="679.98"/>
  </r>
  <r>
    <s v="02/09/2024"/>
    <m/>
    <s v="EARLYBIRD"/>
    <s v="Instagram"/>
    <n v="149.99"/>
    <n v="1"/>
    <s v="Completed"/>
    <x v="39"/>
    <x v="0"/>
    <s v="instagram_promo"/>
    <n v="1681.2"/>
    <n v="53697"/>
    <n v="1401"/>
    <s v="TX"/>
    <n v="2.6090843063858317E-2"/>
    <n v="1.2"/>
    <n v="7.1377587437544611E-4"/>
    <n v="149.99"/>
  </r>
  <r>
    <s v="02/09/2024"/>
    <m/>
    <s v="SOUNDCLUB"/>
    <s v="Blog"/>
    <n v="179.99"/>
    <n v="1"/>
    <s v="Completed"/>
    <x v="39"/>
    <x v="1"/>
    <m/>
    <m/>
    <m/>
    <m/>
    <m/>
    <n v="0"/>
    <n v="0"/>
    <n v="0"/>
    <n v="179.99"/>
  </r>
  <r>
    <s v="02/09/2024"/>
    <m/>
    <s v="STUDENT24"/>
    <s v="TikTok"/>
    <n v="159.99"/>
    <n v="2"/>
    <s v="Completed"/>
    <x v="39"/>
    <x v="2"/>
    <m/>
    <m/>
    <m/>
    <m/>
    <m/>
    <n v="0"/>
    <n v="0"/>
    <n v="0"/>
    <n v="319.98"/>
  </r>
  <r>
    <s v="02/09/2024"/>
    <s v="GA"/>
    <s v="SOUNDCLUB"/>
    <s v="TikTok"/>
    <n v="179.99"/>
    <n v="1"/>
    <s v="Completed"/>
    <x v="39"/>
    <x v="2"/>
    <m/>
    <m/>
    <m/>
    <m/>
    <m/>
    <n v="0"/>
    <n v="0"/>
    <n v="0"/>
    <n v="179.99"/>
  </r>
  <r>
    <s v="02/09/2024"/>
    <m/>
    <s v="EARLYBIRD"/>
    <s v="TikTok"/>
    <n v="149.99"/>
    <n v="3"/>
    <s v="Completed"/>
    <x v="39"/>
    <x v="2"/>
    <m/>
    <m/>
    <m/>
    <m/>
    <m/>
    <n v="0"/>
    <n v="0"/>
    <n v="0"/>
    <n v="449.97"/>
  </r>
  <r>
    <s v="02/09/2024"/>
    <s v="GA"/>
    <s v="STUDENT24"/>
    <s v="TikTok"/>
    <n v="159.99"/>
    <n v="3"/>
    <s v="Completed"/>
    <x v="39"/>
    <x v="2"/>
    <m/>
    <m/>
    <m/>
    <m/>
    <m/>
    <n v="0"/>
    <n v="0"/>
    <n v="0"/>
    <n v="479.97"/>
  </r>
  <r>
    <s v="02/09/2024"/>
    <s v="GA"/>
    <s v="EARLYBIRD"/>
    <s v="Instagram"/>
    <n v="149.99"/>
    <n v="1"/>
    <s v="Completed"/>
    <x v="39"/>
    <x v="0"/>
    <s v="instagram_promo"/>
    <n v="1681.2"/>
    <n v="53697"/>
    <n v="1401"/>
    <s v="TX"/>
    <n v="2.6090843063858317E-2"/>
    <n v="1.2"/>
    <n v="7.1377587437544611E-4"/>
    <n v="149.99"/>
  </r>
  <r>
    <s v="02/09/2024"/>
    <s v="GA"/>
    <s v="SOUNDCLUB"/>
    <s v="Instagram"/>
    <n v="179.99"/>
    <n v="3"/>
    <s v="Completed"/>
    <x v="39"/>
    <x v="0"/>
    <s v="instagram_promo"/>
    <n v="1681.2"/>
    <n v="53697"/>
    <n v="1401"/>
    <s v="TX"/>
    <n v="2.6090843063858317E-2"/>
    <n v="1.2"/>
    <n v="2.1413276231263384E-3"/>
    <n v="539.97"/>
  </r>
  <r>
    <s v="02/09/2024"/>
    <s v="GA"/>
    <s v="VIBES24"/>
    <s v="TikTok"/>
    <n v="169.99"/>
    <n v="1"/>
    <s v="Completed"/>
    <x v="39"/>
    <x v="2"/>
    <m/>
    <m/>
    <m/>
    <m/>
    <m/>
    <n v="0"/>
    <n v="0"/>
    <n v="0"/>
    <n v="169.99"/>
  </r>
  <r>
    <s v="02/09/2024"/>
    <s v="GA"/>
    <s v="EARLYBIRD"/>
    <s v="TikTok"/>
    <n v="149.99"/>
    <n v="4"/>
    <s v="Completed"/>
    <x v="39"/>
    <x v="2"/>
    <m/>
    <m/>
    <m/>
    <m/>
    <m/>
    <n v="0"/>
    <n v="0"/>
    <n v="0"/>
    <n v="599.96"/>
  </r>
  <r>
    <s v="02/10/2024"/>
    <s v="GA"/>
    <s v="STUDENT24"/>
    <s v="TikTok"/>
    <n v="159.99"/>
    <n v="1"/>
    <s v="Completed"/>
    <x v="40"/>
    <x v="2"/>
    <m/>
    <m/>
    <m/>
    <m/>
    <m/>
    <n v="0"/>
    <n v="0"/>
    <n v="0"/>
    <n v="159.99"/>
  </r>
  <r>
    <s v="02/10/2024"/>
    <s v="GA"/>
    <s v="VIBES24"/>
    <s v="Instagram"/>
    <n v="169.99"/>
    <n v="2"/>
    <s v="Completed"/>
    <x v="40"/>
    <x v="0"/>
    <s v="instagram_promo"/>
    <n v="1280.4000000000001"/>
    <n v="53786"/>
    <n v="1067"/>
    <s v="TEX"/>
    <n v="1.9837876027218978E-2"/>
    <n v="1.2000000000000002"/>
    <n v="1.8744142455482662E-3"/>
    <n v="339.98"/>
  </r>
  <r>
    <s v="02/10/2024"/>
    <s v="GA"/>
    <s v="EARLYBIRD"/>
    <s v="Instagram"/>
    <n v="149.99"/>
    <n v="1"/>
    <s v="Completed"/>
    <x v="40"/>
    <x v="0"/>
    <s v="instagram_promo"/>
    <n v="1280.4000000000001"/>
    <n v="53786"/>
    <n v="1067"/>
    <s v="TEX"/>
    <n v="1.9837876027218978E-2"/>
    <n v="1.2000000000000002"/>
    <n v="9.372071227741331E-4"/>
    <n v="149.99"/>
  </r>
  <r>
    <s v="02/10/2024"/>
    <s v="VIP"/>
    <s v="STUDENT24"/>
    <s v="Instagram"/>
    <n v="319.99"/>
    <n v="1"/>
    <s v="Completed"/>
    <x v="40"/>
    <x v="0"/>
    <s v="instagram_promo"/>
    <n v="1280.4000000000001"/>
    <n v="53786"/>
    <n v="1067"/>
    <s v="TEX"/>
    <n v="1.9837876027218978E-2"/>
    <n v="1.2000000000000002"/>
    <n v="9.372071227741331E-4"/>
    <n v="319.99"/>
  </r>
  <r>
    <s v="02/10/2024"/>
    <s v="GA"/>
    <s v="SOUNDCLUB"/>
    <s v="TikTok"/>
    <n v="179.99"/>
    <n v="4"/>
    <s v="Completed"/>
    <x v="40"/>
    <x v="2"/>
    <m/>
    <m/>
    <m/>
    <m/>
    <m/>
    <n v="0"/>
    <n v="0"/>
    <n v="0"/>
    <n v="719.96"/>
  </r>
  <r>
    <s v="02/10/2024"/>
    <m/>
    <s v="none"/>
    <s v="TikTok"/>
    <n v="199.99"/>
    <n v="3"/>
    <s v="Completed"/>
    <x v="40"/>
    <x v="2"/>
    <m/>
    <m/>
    <m/>
    <m/>
    <m/>
    <n v="0"/>
    <n v="0"/>
    <n v="0"/>
    <n v="599.97"/>
  </r>
  <r>
    <s v="02/10/2024"/>
    <m/>
    <s v="EARLYBIRD"/>
    <s v="Instagram"/>
    <n v="149.99"/>
    <n v="1"/>
    <s v="Completed"/>
    <x v="40"/>
    <x v="0"/>
    <s v="instagram_promo"/>
    <n v="1280.4000000000001"/>
    <n v="53786"/>
    <n v="1067"/>
    <s v="TEX"/>
    <n v="1.9837876027218978E-2"/>
    <n v="1.2000000000000002"/>
    <n v="9.372071227741331E-4"/>
    <n v="149.99"/>
  </r>
  <r>
    <s v="02/10/2024"/>
    <s v="GA"/>
    <s v="SOUNDCLUB"/>
    <s v="Spotify"/>
    <n v="179.99"/>
    <n v="4"/>
    <s v="Completed"/>
    <x v="40"/>
    <x v="3"/>
    <s v="spotify_promo"/>
    <n v="4075"/>
    <n v="52195"/>
    <n v="1630"/>
    <s v="texas"/>
    <n v="3.1229044927675066E-2"/>
    <n v="2.5"/>
    <n v="2.4539877300613498E-3"/>
    <n v="719.96"/>
  </r>
  <r>
    <s v="02/10/2024"/>
    <s v="GA"/>
    <s v="EARLYBIRD"/>
    <s v="TikTok"/>
    <n v="149.99"/>
    <n v="1"/>
    <s v="Completed"/>
    <x v="40"/>
    <x v="2"/>
    <m/>
    <m/>
    <m/>
    <m/>
    <m/>
    <n v="0"/>
    <n v="0"/>
    <n v="0"/>
    <n v="149.99"/>
  </r>
  <r>
    <s v="02/10/2024"/>
    <s v="GA"/>
    <s v="CAMPLIFE"/>
    <s v="Spotify"/>
    <n v="169.99"/>
    <n v="1"/>
    <s v="Completed"/>
    <x v="40"/>
    <x v="3"/>
    <s v="spotify_promo"/>
    <n v="4075"/>
    <n v="52195"/>
    <n v="1630"/>
    <s v="texas"/>
    <n v="3.1229044927675066E-2"/>
    <n v="2.5"/>
    <n v="6.1349693251533746E-4"/>
    <n v="169.99"/>
  </r>
  <r>
    <s v="02/10/2024"/>
    <s v="GA"/>
    <s v="VIBES24"/>
    <s v="TikTok"/>
    <n v="169.99"/>
    <n v="3"/>
    <s v="Completed"/>
    <x v="40"/>
    <x v="2"/>
    <m/>
    <m/>
    <m/>
    <m/>
    <m/>
    <n v="0"/>
    <n v="0"/>
    <n v="0"/>
    <n v="509.97"/>
  </r>
  <r>
    <s v="02/10/2024"/>
    <s v="GA"/>
    <s v="EARLYBIRD"/>
    <s v="Spotify"/>
    <n v="149.99"/>
    <n v="1"/>
    <s v="Completed"/>
    <x v="40"/>
    <x v="3"/>
    <s v="spotify_promo"/>
    <n v="4075"/>
    <n v="52195"/>
    <n v="1630"/>
    <s v="texas"/>
    <n v="3.1229044927675066E-2"/>
    <n v="2.5"/>
    <n v="6.1349693251533746E-4"/>
    <n v="149.99"/>
  </r>
  <r>
    <s v="02/10/2024"/>
    <s v="GA"/>
    <s v="SOUNDCLUB"/>
    <s v="Spotify"/>
    <n v="179.99"/>
    <n v="2"/>
    <s v="Completed"/>
    <x v="40"/>
    <x v="3"/>
    <s v="spotify_promo"/>
    <n v="4075"/>
    <n v="52195"/>
    <n v="1630"/>
    <s v="texas"/>
    <n v="3.1229044927675066E-2"/>
    <n v="2.5"/>
    <n v="1.2269938650306749E-3"/>
    <n v="359.98"/>
  </r>
  <r>
    <s v="02/10/2024"/>
    <s v="GA"/>
    <s v="EARLYBIRD"/>
    <s v="Instagram"/>
    <n v="187.49"/>
    <n v="1"/>
    <s v="Completed"/>
    <x v="40"/>
    <x v="0"/>
    <s v="instagram_promo"/>
    <n v="1280.4000000000001"/>
    <n v="53786"/>
    <n v="1067"/>
    <s v="TEX"/>
    <n v="1.9837876027218978E-2"/>
    <n v="1.2000000000000002"/>
    <n v="9.372071227741331E-4"/>
    <n v="187.49"/>
  </r>
  <r>
    <s v="02/10/2024"/>
    <s v="GA"/>
    <s v="EARLYBIRD"/>
    <s v="TikTok"/>
    <n v="149.99"/>
    <n v="1"/>
    <s v="Completed"/>
    <x v="40"/>
    <x v="2"/>
    <m/>
    <m/>
    <m/>
    <m/>
    <m/>
    <n v="0"/>
    <n v="0"/>
    <n v="0"/>
    <n v="149.99"/>
  </r>
  <r>
    <s v="02/10/2024"/>
    <s v="GA"/>
    <m/>
    <s v="TikTok"/>
    <n v="199.99"/>
    <n v="2"/>
    <s v="Completed"/>
    <x v="40"/>
    <x v="2"/>
    <m/>
    <m/>
    <m/>
    <m/>
    <m/>
    <n v="0"/>
    <n v="0"/>
    <n v="0"/>
    <n v="399.98"/>
  </r>
  <r>
    <s v="02/10/2024"/>
    <s v="GA"/>
    <s v="EARLYBIRD"/>
    <s v="Blog"/>
    <n v="149.99"/>
    <n v="1"/>
    <s v="Completed"/>
    <x v="40"/>
    <x v="1"/>
    <m/>
    <m/>
    <m/>
    <m/>
    <m/>
    <n v="0"/>
    <n v="0"/>
    <n v="0"/>
    <n v="149.99"/>
  </r>
  <r>
    <s v="02/10/2024"/>
    <s v="GA"/>
    <s v="EARLYBIRD"/>
    <s v="Instagram"/>
    <n v="149.99"/>
    <n v="1"/>
    <s v="Completed"/>
    <x v="40"/>
    <x v="0"/>
    <s v="instagram_promo"/>
    <n v="1280.4000000000001"/>
    <n v="53786"/>
    <n v="1067"/>
    <s v="TEX"/>
    <n v="1.9837876027218978E-2"/>
    <n v="1.2000000000000002"/>
    <n v="9.372071227741331E-4"/>
    <n v="149.99"/>
  </r>
  <r>
    <s v="02/10/2024"/>
    <s v="GA"/>
    <s v="EARLYBIRD"/>
    <s v="Spotify"/>
    <n v="149.99"/>
    <n v="1"/>
    <s v="Completed"/>
    <x v="40"/>
    <x v="3"/>
    <s v="spotify_promo"/>
    <n v="4075"/>
    <n v="52195"/>
    <n v="1630"/>
    <s v="texas"/>
    <n v="3.1229044927675066E-2"/>
    <n v="2.5"/>
    <n v="6.1349693251533746E-4"/>
    <n v="149.99"/>
  </r>
  <r>
    <s v="02/10/2024"/>
    <s v="GA"/>
    <s v="SOUNDCLUB"/>
    <s v="TikTok"/>
    <n v="179.99"/>
    <n v="3"/>
    <s v="Completed"/>
    <x v="40"/>
    <x v="2"/>
    <m/>
    <m/>
    <m/>
    <m/>
    <m/>
    <n v="0"/>
    <n v="0"/>
    <n v="0"/>
    <n v="539.97"/>
  </r>
  <r>
    <s v="02/10/2024"/>
    <s v="VIP"/>
    <s v="VIBES24"/>
    <s v="Spotify"/>
    <n v="339.99"/>
    <n v="2"/>
    <s v="Completed"/>
    <x v="40"/>
    <x v="3"/>
    <s v="spotify_promo"/>
    <n v="4075"/>
    <n v="52195"/>
    <n v="1630"/>
    <s v="texas"/>
    <n v="3.1229044927675066E-2"/>
    <n v="2.5"/>
    <n v="1.2269938650306749E-3"/>
    <n v="679.98"/>
  </r>
  <r>
    <s v="02/10/2024"/>
    <s v="VIP"/>
    <s v="STUDENT24"/>
    <s v="Spotify"/>
    <n v="319.99"/>
    <n v="1"/>
    <s v="Completed"/>
    <x v="40"/>
    <x v="3"/>
    <s v="spotify_promo"/>
    <n v="4075"/>
    <n v="52195"/>
    <n v="1630"/>
    <s v="texas"/>
    <n v="3.1229044927675066E-2"/>
    <n v="2.5"/>
    <n v="6.1349693251533746E-4"/>
    <n v="319.99"/>
  </r>
  <r>
    <s v="02/10/2024"/>
    <s v="VIP"/>
    <s v="VIBES24"/>
    <s v="Blog"/>
    <n v="339.99"/>
    <n v="1"/>
    <s v="Completed"/>
    <x v="40"/>
    <x v="1"/>
    <m/>
    <m/>
    <m/>
    <m/>
    <m/>
    <n v="0"/>
    <n v="0"/>
    <n v="0"/>
    <n v="339.99"/>
  </r>
  <r>
    <s v="02/10/2024"/>
    <s v="GA"/>
    <s v="SOUNDCLUB"/>
    <s v="Spotify"/>
    <n v="179.99"/>
    <n v="1"/>
    <s v="Completed"/>
    <x v="40"/>
    <x v="3"/>
    <s v="spotify_promo"/>
    <n v="4075"/>
    <n v="52195"/>
    <n v="1630"/>
    <s v="texas"/>
    <n v="3.1229044927675066E-2"/>
    <n v="2.5"/>
    <n v="6.1349693251533746E-4"/>
    <n v="179.99"/>
  </r>
  <r>
    <s v="02/10/2024"/>
    <s v="GA"/>
    <m/>
    <s v="TikTok"/>
    <n v="199.99"/>
    <n v="1"/>
    <s v="Completed"/>
    <x v="40"/>
    <x v="2"/>
    <m/>
    <m/>
    <m/>
    <m/>
    <m/>
    <n v="0"/>
    <n v="0"/>
    <n v="0"/>
    <n v="199.99"/>
  </r>
  <r>
    <s v="02/10/2024"/>
    <s v="GA"/>
    <s v="EARLYBIRD"/>
    <s v="Spotify"/>
    <n v="187.49"/>
    <n v="1"/>
    <s v="Completed"/>
    <x v="40"/>
    <x v="3"/>
    <s v="spotify_promo"/>
    <n v="4075"/>
    <n v="52195"/>
    <n v="1630"/>
    <s v="texas"/>
    <n v="3.1229044927675066E-2"/>
    <n v="2.5"/>
    <n v="6.1349693251533746E-4"/>
    <n v="187.49"/>
  </r>
  <r>
    <s v="02/10/2024"/>
    <s v="GA"/>
    <s v="EARLYBIRD"/>
    <s v="Instagram"/>
    <n v="149.99"/>
    <n v="1"/>
    <s v="Completed"/>
    <x v="40"/>
    <x v="0"/>
    <s v="instagram_promo"/>
    <n v="1280.4000000000001"/>
    <n v="53786"/>
    <n v="1067"/>
    <s v="TEX"/>
    <n v="1.9837876027218978E-2"/>
    <n v="1.2000000000000002"/>
    <n v="9.372071227741331E-4"/>
    <n v="149.99"/>
  </r>
  <r>
    <s v="02/10/2024"/>
    <s v="GA"/>
    <m/>
    <s v="TikTok"/>
    <n v="249.99"/>
    <n v="1"/>
    <s v="Completed"/>
    <x v="40"/>
    <x v="2"/>
    <m/>
    <m/>
    <m/>
    <m/>
    <m/>
    <n v="0"/>
    <n v="0"/>
    <n v="0"/>
    <n v="249.99"/>
  </r>
  <r>
    <s v="02/10/2024"/>
    <s v="GA"/>
    <s v="SOUNDCLUB"/>
    <s v="Instagram"/>
    <n v="224.99"/>
    <n v="1"/>
    <s v="Completed"/>
    <x v="40"/>
    <x v="0"/>
    <s v="instagram_promo"/>
    <n v="1280.4000000000001"/>
    <n v="53786"/>
    <n v="1067"/>
    <s v="TEX"/>
    <n v="1.9837876027218978E-2"/>
    <n v="1.2000000000000002"/>
    <n v="9.372071227741331E-4"/>
    <n v="224.99"/>
  </r>
  <r>
    <s v="02/10/2024"/>
    <m/>
    <s v="STUDENT24"/>
    <s v="Instagram"/>
    <n v="159.99"/>
    <n v="2"/>
    <s v="Completed"/>
    <x v="40"/>
    <x v="0"/>
    <s v="instagram_promo"/>
    <n v="1280.4000000000001"/>
    <n v="53786"/>
    <n v="1067"/>
    <s v="TEX"/>
    <n v="1.9837876027218978E-2"/>
    <n v="1.2000000000000002"/>
    <n v="1.8744142455482662E-3"/>
    <n v="319.98"/>
  </r>
  <r>
    <s v="02/10/2024"/>
    <s v="GA"/>
    <s v="SOUNDCLUB"/>
    <s v="Instagram"/>
    <n v="179.99"/>
    <n v="2"/>
    <s v="Completed"/>
    <x v="40"/>
    <x v="0"/>
    <s v="instagram_promo"/>
    <n v="1280.4000000000001"/>
    <n v="53786"/>
    <n v="1067"/>
    <s v="TEX"/>
    <n v="1.9837876027218978E-2"/>
    <n v="1.2000000000000002"/>
    <n v="1.8744142455482662E-3"/>
    <n v="359.98"/>
  </r>
  <r>
    <s v="02/10/2024"/>
    <s v="GA"/>
    <s v="none"/>
    <s v="Spotify"/>
    <n v="249.99"/>
    <n v="1"/>
    <s v="Completed"/>
    <x v="40"/>
    <x v="3"/>
    <s v="spotify_promo"/>
    <n v="4075"/>
    <n v="52195"/>
    <n v="1630"/>
    <s v="texas"/>
    <n v="3.1229044927675066E-2"/>
    <n v="2.5"/>
    <n v="6.1349693251533746E-4"/>
    <n v="249.99"/>
  </r>
  <r>
    <s v="02/10/2024"/>
    <s v="GA"/>
    <s v="VIBES24"/>
    <s v="TikTok"/>
    <n v="169.99"/>
    <n v="4"/>
    <s v="Completed"/>
    <x v="40"/>
    <x v="2"/>
    <m/>
    <m/>
    <m/>
    <m/>
    <m/>
    <n v="0"/>
    <n v="0"/>
    <n v="0"/>
    <n v="679.96"/>
  </r>
  <r>
    <s v="02/10/2024"/>
    <s v="VIP"/>
    <m/>
    <s v="Instagram"/>
    <n v="399.99"/>
    <n v="1"/>
    <s v="Completed"/>
    <x v="40"/>
    <x v="0"/>
    <s v="instagram_promo"/>
    <n v="1280.4000000000001"/>
    <n v="53786"/>
    <n v="1067"/>
    <s v="TEX"/>
    <n v="1.9837876027218978E-2"/>
    <n v="1.2000000000000002"/>
    <n v="9.372071227741331E-4"/>
    <n v="399.99"/>
  </r>
  <r>
    <s v="02/10/2024"/>
    <s v="GA"/>
    <s v="SOUNDCLUB"/>
    <s v="Spotify"/>
    <n v="224.99"/>
    <n v="1"/>
    <s v="Completed"/>
    <x v="40"/>
    <x v="3"/>
    <s v="spotify_promo"/>
    <n v="4075"/>
    <n v="52195"/>
    <n v="1630"/>
    <s v="texas"/>
    <n v="3.1229044927675066E-2"/>
    <n v="2.5"/>
    <n v="6.1349693251533746E-4"/>
    <n v="224.99"/>
  </r>
  <r>
    <s v="02/10/2024"/>
    <s v="GA"/>
    <s v="SOUNDCLUB"/>
    <s v="TikTok"/>
    <n v="224.99"/>
    <n v="1"/>
    <s v="Completed"/>
    <x v="40"/>
    <x v="2"/>
    <m/>
    <m/>
    <m/>
    <m/>
    <m/>
    <n v="0"/>
    <n v="0"/>
    <n v="0"/>
    <n v="224.99"/>
  </r>
  <r>
    <s v="02/10/2024"/>
    <s v="GA"/>
    <s v="EARLYBIRD"/>
    <s v="Instagram"/>
    <n v="149.99"/>
    <n v="4"/>
    <s v="Completed"/>
    <x v="40"/>
    <x v="0"/>
    <s v="instagram_promo"/>
    <n v="1280.4000000000001"/>
    <n v="53786"/>
    <n v="1067"/>
    <s v="TEX"/>
    <n v="1.9837876027218978E-2"/>
    <n v="1.2000000000000002"/>
    <n v="3.7488284910965324E-3"/>
    <n v="599.96"/>
  </r>
  <r>
    <s v="02/10/2024"/>
    <s v="GA"/>
    <s v="EARLYBIRD"/>
    <s v="Instagram"/>
    <n v="149.99"/>
    <n v="1"/>
    <s v="Completed"/>
    <x v="40"/>
    <x v="0"/>
    <s v="instagram_promo"/>
    <n v="1280.4000000000001"/>
    <n v="53786"/>
    <n v="1067"/>
    <s v="TEX"/>
    <n v="1.9837876027218978E-2"/>
    <n v="1.2000000000000002"/>
    <n v="9.372071227741331E-4"/>
    <n v="149.99"/>
  </r>
  <r>
    <s v="02/10/2024"/>
    <s v="GA"/>
    <s v="CAMPLIFE"/>
    <s v="Blog"/>
    <n v="212.49"/>
    <n v="2"/>
    <s v="Completed"/>
    <x v="40"/>
    <x v="1"/>
    <m/>
    <m/>
    <m/>
    <m/>
    <m/>
    <n v="0"/>
    <n v="0"/>
    <n v="0"/>
    <n v="424.98"/>
  </r>
  <r>
    <s v="02/10/2024"/>
    <s v="GA"/>
    <s v="EARLYBIRD"/>
    <s v="Spotify"/>
    <n v="149.99"/>
    <n v="1"/>
    <s v="Completed"/>
    <x v="40"/>
    <x v="3"/>
    <s v="spotify_promo"/>
    <n v="4075"/>
    <n v="52195"/>
    <n v="1630"/>
    <s v="texas"/>
    <n v="3.1229044927675066E-2"/>
    <n v="2.5"/>
    <n v="6.1349693251533746E-4"/>
    <n v="149.99"/>
  </r>
  <r>
    <s v="02/10/2024"/>
    <s v="GA"/>
    <s v="STUDENT24"/>
    <s v="Spotify"/>
    <n v="159.99"/>
    <n v="1"/>
    <s v="Completed"/>
    <x v="40"/>
    <x v="3"/>
    <s v="spotify_promo"/>
    <n v="4075"/>
    <n v="52195"/>
    <n v="1630"/>
    <s v="texas"/>
    <n v="3.1229044927675066E-2"/>
    <n v="2.5"/>
    <n v="6.1349693251533746E-4"/>
    <n v="159.99"/>
  </r>
  <r>
    <s v="02/10/2024"/>
    <s v="GA"/>
    <s v="EARLYBIRD"/>
    <s v="TikTok"/>
    <n v="149.99"/>
    <n v="1"/>
    <s v="Completed"/>
    <x v="40"/>
    <x v="2"/>
    <m/>
    <m/>
    <m/>
    <m/>
    <m/>
    <n v="0"/>
    <n v="0"/>
    <n v="0"/>
    <n v="149.99"/>
  </r>
  <r>
    <s v="02/10/2024"/>
    <s v="GA"/>
    <s v="STUDENT24"/>
    <s v="Spotify"/>
    <n v="159.99"/>
    <n v="1"/>
    <s v="Completed"/>
    <x v="40"/>
    <x v="3"/>
    <s v="spotify_promo"/>
    <n v="4075"/>
    <n v="52195"/>
    <n v="1630"/>
    <s v="texas"/>
    <n v="3.1229044927675066E-2"/>
    <n v="2.5"/>
    <n v="6.1349693251533746E-4"/>
    <n v="159.99"/>
  </r>
  <r>
    <s v="02/10/2024"/>
    <s v="GA"/>
    <s v="CAMPLIFE"/>
    <s v="TikTok"/>
    <n v="169.99"/>
    <n v="1"/>
    <s v="Completed"/>
    <x v="40"/>
    <x v="2"/>
    <m/>
    <m/>
    <m/>
    <m/>
    <m/>
    <n v="0"/>
    <n v="0"/>
    <n v="0"/>
    <n v="169.99"/>
  </r>
  <r>
    <s v="02/10/2024"/>
    <m/>
    <s v="VIBES24"/>
    <s v="Blog"/>
    <n v="169.99"/>
    <n v="3"/>
    <s v="Completed"/>
    <x v="40"/>
    <x v="1"/>
    <m/>
    <m/>
    <m/>
    <m/>
    <m/>
    <n v="0"/>
    <n v="0"/>
    <n v="0"/>
    <n v="509.97"/>
  </r>
  <r>
    <s v="02/10/2024"/>
    <m/>
    <s v="EARLYBIRD"/>
    <s v="Instagram"/>
    <n v="149.99"/>
    <n v="2"/>
    <s v="Completed"/>
    <x v="40"/>
    <x v="0"/>
    <s v="instagram_promo"/>
    <n v="1280.4000000000001"/>
    <n v="53786"/>
    <n v="1067"/>
    <s v="TEX"/>
    <n v="1.9837876027218978E-2"/>
    <n v="1.2000000000000002"/>
    <n v="1.8744142455482662E-3"/>
    <n v="299.98"/>
  </r>
  <r>
    <s v="02/10/2024"/>
    <s v="GA"/>
    <s v="VIBES24"/>
    <s v="Spotify"/>
    <n v="169.99"/>
    <n v="1"/>
    <s v="Completed"/>
    <x v="40"/>
    <x v="3"/>
    <s v="spotify_promo"/>
    <n v="4075"/>
    <n v="52195"/>
    <n v="1630"/>
    <s v="texas"/>
    <n v="3.1229044927675066E-2"/>
    <n v="2.5"/>
    <n v="6.1349693251533746E-4"/>
    <n v="169.99"/>
  </r>
  <r>
    <s v="02/10/2024"/>
    <m/>
    <s v="VIBES24"/>
    <s v="TikTok"/>
    <n v="169.99"/>
    <n v="1"/>
    <s v="Completed"/>
    <x v="40"/>
    <x v="2"/>
    <m/>
    <m/>
    <m/>
    <m/>
    <m/>
    <n v="0"/>
    <n v="0"/>
    <n v="0"/>
    <n v="169.99"/>
  </r>
  <r>
    <s v="02/10/2024"/>
    <s v="GA"/>
    <s v="CAMPLIFE"/>
    <s v="Instagram"/>
    <n v="169.99"/>
    <n v="1"/>
    <s v="Completed"/>
    <x v="40"/>
    <x v="0"/>
    <s v="instagram_promo"/>
    <n v="1280.4000000000001"/>
    <n v="53786"/>
    <n v="1067"/>
    <s v="TEX"/>
    <n v="1.9837876027218978E-2"/>
    <n v="1.2000000000000002"/>
    <n v="9.372071227741331E-4"/>
    <n v="169.99"/>
  </r>
  <r>
    <s v="02/10/2024"/>
    <s v="GA"/>
    <s v="EARLYBIRD"/>
    <s v="Instagram"/>
    <n v="149.99"/>
    <n v="2"/>
    <s v="Completed"/>
    <x v="40"/>
    <x v="0"/>
    <s v="instagram_promo"/>
    <n v="1280.4000000000001"/>
    <n v="53786"/>
    <n v="1067"/>
    <s v="TEX"/>
    <n v="1.9837876027218978E-2"/>
    <n v="1.2000000000000002"/>
    <n v="1.8744142455482662E-3"/>
    <n v="299.98"/>
  </r>
  <r>
    <s v="02/10/2024"/>
    <s v="GA"/>
    <s v="STUDENT24"/>
    <s v="Blog"/>
    <n v="159.99"/>
    <n v="1"/>
    <s v="Completed"/>
    <x v="40"/>
    <x v="1"/>
    <m/>
    <m/>
    <m/>
    <m/>
    <m/>
    <n v="0"/>
    <n v="0"/>
    <n v="0"/>
    <n v="159.99"/>
  </r>
  <r>
    <s v="02/10/2024"/>
    <s v="GA"/>
    <s v="CAMPLIFE"/>
    <s v="Instagram"/>
    <n v="212.49"/>
    <n v="2"/>
    <s v="Completed"/>
    <x v="40"/>
    <x v="0"/>
    <s v="instagram_promo"/>
    <n v="1280.4000000000001"/>
    <n v="53786"/>
    <n v="1067"/>
    <s v="TEX"/>
    <n v="1.9837876027218978E-2"/>
    <n v="1.2000000000000002"/>
    <n v="1.8744142455482662E-3"/>
    <n v="424.98"/>
  </r>
  <r>
    <s v="02/10/2024"/>
    <m/>
    <s v="CAMPLIFE"/>
    <s v="Blog"/>
    <n v="169.99"/>
    <n v="2"/>
    <s v="Completed"/>
    <x v="40"/>
    <x v="1"/>
    <m/>
    <m/>
    <m/>
    <m/>
    <m/>
    <n v="0"/>
    <n v="0"/>
    <n v="0"/>
    <n v="339.98"/>
  </r>
  <r>
    <s v="02/10/2024"/>
    <s v="GA"/>
    <m/>
    <s v="Instagram"/>
    <n v="249.99"/>
    <n v="4"/>
    <s v="Completed"/>
    <x v="40"/>
    <x v="0"/>
    <s v="instagram_promo"/>
    <n v="1280.4000000000001"/>
    <n v="53786"/>
    <n v="1067"/>
    <s v="TEX"/>
    <n v="1.9837876027218978E-2"/>
    <n v="1.2000000000000002"/>
    <n v="3.7488284910965324E-3"/>
    <n v="999.96"/>
  </r>
  <r>
    <s v="02/10/2024"/>
    <s v="GA"/>
    <m/>
    <s v="TikTok"/>
    <n v="249.99"/>
    <n v="1"/>
    <s v="Completed"/>
    <x v="40"/>
    <x v="2"/>
    <m/>
    <m/>
    <m/>
    <m/>
    <m/>
    <n v="0"/>
    <n v="0"/>
    <n v="0"/>
    <n v="249.99"/>
  </r>
  <r>
    <s v="02/10/2024"/>
    <s v="VIP"/>
    <s v="SOUNDCLUB"/>
    <s v="TikTok"/>
    <n v="359.99"/>
    <n v="1"/>
    <s v="Completed"/>
    <x v="40"/>
    <x v="2"/>
    <m/>
    <m/>
    <m/>
    <m/>
    <m/>
    <n v="0"/>
    <n v="0"/>
    <n v="0"/>
    <n v="359.99"/>
  </r>
  <r>
    <s v="02/10/2024"/>
    <s v="VIP"/>
    <s v="EARLYBIRD"/>
    <s v="Spotify"/>
    <n v="299.99"/>
    <n v="1"/>
    <s v="Completed"/>
    <x v="40"/>
    <x v="3"/>
    <s v="spotify_promo"/>
    <n v="4075"/>
    <n v="52195"/>
    <n v="1630"/>
    <s v="texas"/>
    <n v="3.1229044927675066E-2"/>
    <n v="2.5"/>
    <n v="6.1349693251533746E-4"/>
    <n v="299.99"/>
  </r>
  <r>
    <s v="02/10/2024"/>
    <s v="GA"/>
    <s v="VIBES24"/>
    <s v="Spotify"/>
    <n v="169.99"/>
    <n v="1"/>
    <s v="Completed"/>
    <x v="40"/>
    <x v="3"/>
    <s v="spotify_promo"/>
    <n v="4075"/>
    <n v="52195"/>
    <n v="1630"/>
    <s v="texas"/>
    <n v="3.1229044927675066E-2"/>
    <n v="2.5"/>
    <n v="6.1349693251533746E-4"/>
    <n v="169.99"/>
  </r>
  <r>
    <s v="02/10/2024"/>
    <s v="GA"/>
    <s v="CAMPLIFE"/>
    <s v="Spotify"/>
    <n v="169.99"/>
    <n v="1"/>
    <s v="Completed"/>
    <x v="40"/>
    <x v="3"/>
    <s v="spotify_promo"/>
    <n v="4075"/>
    <n v="52195"/>
    <n v="1630"/>
    <s v="texas"/>
    <n v="3.1229044927675066E-2"/>
    <n v="2.5"/>
    <n v="6.1349693251533746E-4"/>
    <n v="169.99"/>
  </r>
  <r>
    <s v="02/10/2024"/>
    <s v="GA"/>
    <s v="SOUNDCLUB"/>
    <s v="Instagram"/>
    <n v="224.99"/>
    <n v="3"/>
    <s v="Completed"/>
    <x v="40"/>
    <x v="0"/>
    <s v="instagram_promo"/>
    <n v="1280.4000000000001"/>
    <n v="53786"/>
    <n v="1067"/>
    <s v="TEX"/>
    <n v="1.9837876027218978E-2"/>
    <n v="1.2000000000000002"/>
    <n v="2.8116213683223993E-3"/>
    <n v="674.97"/>
  </r>
  <r>
    <s v="02/10/2024"/>
    <s v="GA"/>
    <s v="EARLYBIRD"/>
    <s v="Blog"/>
    <n v="149.99"/>
    <n v="1"/>
    <s v="Completed"/>
    <x v="40"/>
    <x v="1"/>
    <m/>
    <m/>
    <m/>
    <m/>
    <m/>
    <n v="0"/>
    <n v="0"/>
    <n v="0"/>
    <n v="149.99"/>
  </r>
  <r>
    <s v="02/10/2024"/>
    <s v="GA"/>
    <s v="CAMPLIFE"/>
    <s v="Instagram"/>
    <n v="169.99"/>
    <n v="1"/>
    <s v="Completed"/>
    <x v="40"/>
    <x v="0"/>
    <s v="instagram_promo"/>
    <n v="1280.4000000000001"/>
    <n v="53786"/>
    <n v="1067"/>
    <s v="TEX"/>
    <n v="1.9837876027218978E-2"/>
    <n v="1.2000000000000002"/>
    <n v="9.372071227741331E-4"/>
    <n v="169.99"/>
  </r>
  <r>
    <s v="02/10/2024"/>
    <s v="GA"/>
    <s v="EARLYBIRD"/>
    <s v="Instagram"/>
    <n v="187.49"/>
    <n v="3"/>
    <s v="Completed"/>
    <x v="40"/>
    <x v="0"/>
    <s v="instagram_promo"/>
    <n v="1280.4000000000001"/>
    <n v="53786"/>
    <n v="1067"/>
    <s v="TEX"/>
    <n v="1.9837876027218978E-2"/>
    <n v="1.2000000000000002"/>
    <n v="2.8116213683223993E-3"/>
    <n v="562.47"/>
  </r>
  <r>
    <s v="02/10/2024"/>
    <s v="GA"/>
    <s v="EARLYBIRD"/>
    <s v="Spotify"/>
    <n v="187.49"/>
    <n v="2"/>
    <s v="Completed"/>
    <x v="40"/>
    <x v="3"/>
    <s v="spotify_promo"/>
    <n v="4075"/>
    <n v="52195"/>
    <n v="1630"/>
    <s v="texas"/>
    <n v="3.1229044927675066E-2"/>
    <n v="2.5"/>
    <n v="1.2269938650306749E-3"/>
    <n v="374.98"/>
  </r>
  <r>
    <s v="02/10/2024"/>
    <s v="GA"/>
    <s v="STUDENT24"/>
    <s v="Instagram"/>
    <n v="159.99"/>
    <n v="2"/>
    <s v="Completed"/>
    <x v="40"/>
    <x v="0"/>
    <s v="instagram_promo"/>
    <n v="1280.4000000000001"/>
    <n v="53786"/>
    <n v="1067"/>
    <s v="TEX"/>
    <n v="1.9837876027218978E-2"/>
    <n v="1.2000000000000002"/>
    <n v="1.8744142455482662E-3"/>
    <n v="319.98"/>
  </r>
  <r>
    <s v="02/10/2024"/>
    <s v="GA"/>
    <s v="STUDENT24"/>
    <s v="Spotify"/>
    <n v="159.99"/>
    <n v="4"/>
    <s v="Completed"/>
    <x v="40"/>
    <x v="3"/>
    <s v="spotify_promo"/>
    <n v="4075"/>
    <n v="52195"/>
    <n v="1630"/>
    <s v="texas"/>
    <n v="3.1229044927675066E-2"/>
    <n v="2.5"/>
    <n v="2.4539877300613498E-3"/>
    <n v="639.96"/>
  </r>
  <r>
    <s v="02/10/2024"/>
    <s v="GA"/>
    <s v="SOUNDCLUB"/>
    <s v="TikTok"/>
    <n v="224.99"/>
    <n v="1"/>
    <s v="Completed"/>
    <x v="40"/>
    <x v="2"/>
    <m/>
    <m/>
    <m/>
    <m/>
    <m/>
    <n v="0"/>
    <n v="0"/>
    <n v="0"/>
    <n v="224.99"/>
  </r>
  <r>
    <s v="02/10/2024"/>
    <s v="GA"/>
    <s v="VIBES24"/>
    <s v="Spotify"/>
    <n v="169.99"/>
    <n v="2"/>
    <s v="Completed"/>
    <x v="40"/>
    <x v="3"/>
    <s v="spotify_promo"/>
    <n v="4075"/>
    <n v="52195"/>
    <n v="1630"/>
    <s v="texas"/>
    <n v="3.1229044927675066E-2"/>
    <n v="2.5"/>
    <n v="1.2269938650306749E-3"/>
    <n v="339.98"/>
  </r>
  <r>
    <s v="02/10/2024"/>
    <s v="GA"/>
    <s v="VIBES24"/>
    <s v="TikTok"/>
    <n v="169.99"/>
    <n v="2"/>
    <s v="Completed"/>
    <x v="40"/>
    <x v="2"/>
    <m/>
    <m/>
    <m/>
    <m/>
    <m/>
    <n v="0"/>
    <n v="0"/>
    <n v="0"/>
    <n v="339.98"/>
  </r>
  <r>
    <s v="02/10/2024"/>
    <s v="GA"/>
    <s v="SOUNDCLUB"/>
    <s v="Instagram"/>
    <n v="179.99"/>
    <n v="1"/>
    <s v="Completed"/>
    <x v="40"/>
    <x v="0"/>
    <s v="instagram_promo"/>
    <n v="1280.4000000000001"/>
    <n v="53786"/>
    <n v="1067"/>
    <s v="TEX"/>
    <n v="1.9837876027218978E-2"/>
    <n v="1.2000000000000002"/>
    <n v="9.372071227741331E-4"/>
    <n v="179.99"/>
  </r>
  <r>
    <s v="02/10/2024"/>
    <m/>
    <s v="EARLYBIRD"/>
    <s v="TikTok"/>
    <n v="149.99"/>
    <n v="1"/>
    <s v="Completed"/>
    <x v="40"/>
    <x v="2"/>
    <m/>
    <m/>
    <m/>
    <m/>
    <m/>
    <n v="0"/>
    <n v="0"/>
    <n v="0"/>
    <n v="149.99"/>
  </r>
  <r>
    <s v="02/10/2024"/>
    <s v="GA"/>
    <s v="SOUNDCLUB"/>
    <s v="Blog"/>
    <n v="179.99"/>
    <n v="1"/>
    <s v="Completed"/>
    <x v="40"/>
    <x v="1"/>
    <m/>
    <m/>
    <m/>
    <m/>
    <m/>
    <n v="0"/>
    <n v="0"/>
    <n v="0"/>
    <n v="179.99"/>
  </r>
  <r>
    <s v="02/10/2024"/>
    <s v="GA"/>
    <s v="CAMPLIFE"/>
    <s v="Instagram"/>
    <n v="169.99"/>
    <n v="1"/>
    <s v="Completed"/>
    <x v="40"/>
    <x v="0"/>
    <s v="instagram_promo"/>
    <n v="1280.4000000000001"/>
    <n v="53786"/>
    <n v="1067"/>
    <s v="TEX"/>
    <n v="1.9837876027218978E-2"/>
    <n v="1.2000000000000002"/>
    <n v="9.372071227741331E-4"/>
    <n v="169.99"/>
  </r>
  <r>
    <s v="02/10/2024"/>
    <m/>
    <s v="STUDENT24"/>
    <s v="TikTok"/>
    <n v="159.99"/>
    <n v="3"/>
    <s v="Completed"/>
    <x v="40"/>
    <x v="2"/>
    <m/>
    <m/>
    <m/>
    <m/>
    <m/>
    <n v="0"/>
    <n v="0"/>
    <n v="0"/>
    <n v="479.97"/>
  </r>
  <r>
    <s v="02/10/2024"/>
    <s v="GA"/>
    <s v="CAMPLIFE"/>
    <s v="Instagram"/>
    <n v="212.49"/>
    <n v="1"/>
    <s v="Completed"/>
    <x v="40"/>
    <x v="0"/>
    <s v="instagram_promo"/>
    <n v="1280.4000000000001"/>
    <n v="53786"/>
    <n v="1067"/>
    <s v="TEX"/>
    <n v="1.9837876027218978E-2"/>
    <n v="1.2000000000000002"/>
    <n v="9.372071227741331E-4"/>
    <n v="212.49"/>
  </r>
  <r>
    <s v="02/10/2024"/>
    <s v="GA"/>
    <s v="EARLYBIRD"/>
    <s v="Instagram"/>
    <n v="149.99"/>
    <n v="2"/>
    <s v="Completed"/>
    <x v="40"/>
    <x v="0"/>
    <s v="instagram_promo"/>
    <n v="1280.4000000000001"/>
    <n v="53786"/>
    <n v="1067"/>
    <s v="TEX"/>
    <n v="1.9837876027218978E-2"/>
    <n v="1.2000000000000002"/>
    <n v="1.8744142455482662E-3"/>
    <n v="299.98"/>
  </r>
  <r>
    <s v="02/10/2024"/>
    <s v="VIP"/>
    <s v="SOUNDCLUB"/>
    <s v="Blog"/>
    <n v="359.99"/>
    <n v="1"/>
    <s v="Completed"/>
    <x v="40"/>
    <x v="1"/>
    <m/>
    <m/>
    <m/>
    <m/>
    <m/>
    <n v="0"/>
    <n v="0"/>
    <n v="0"/>
    <n v="359.99"/>
  </r>
  <r>
    <s v="02/10/2024"/>
    <s v="GA"/>
    <s v="STUDENT24"/>
    <s v="Spotify"/>
    <n v="159.99"/>
    <n v="1"/>
    <s v="Completed"/>
    <x v="40"/>
    <x v="3"/>
    <s v="spotify_promo"/>
    <n v="4075"/>
    <n v="52195"/>
    <n v="1630"/>
    <s v="texas"/>
    <n v="3.1229044927675066E-2"/>
    <n v="2.5"/>
    <n v="6.1349693251533746E-4"/>
    <n v="159.99"/>
  </r>
  <r>
    <s v="02/10/2024"/>
    <s v="GA"/>
    <s v="EARLYBIRD"/>
    <s v="Spotify"/>
    <n v="187.49"/>
    <n v="2"/>
    <s v="Completed"/>
    <x v="40"/>
    <x v="3"/>
    <s v="spotify_promo"/>
    <n v="4075"/>
    <n v="52195"/>
    <n v="1630"/>
    <s v="texas"/>
    <n v="3.1229044927675066E-2"/>
    <n v="2.5"/>
    <n v="1.2269938650306749E-3"/>
    <n v="374.98"/>
  </r>
  <r>
    <s v="02/10/2024"/>
    <s v="GA"/>
    <s v="CAMPLIFE"/>
    <s v="TikTok"/>
    <n v="169.99"/>
    <n v="4"/>
    <s v="Completed"/>
    <x v="40"/>
    <x v="2"/>
    <m/>
    <m/>
    <m/>
    <m/>
    <m/>
    <n v="0"/>
    <n v="0"/>
    <n v="0"/>
    <n v="679.96"/>
  </r>
  <r>
    <s v="02/10/2024"/>
    <s v="GA"/>
    <s v="EARLYBIRD"/>
    <s v="Instagram"/>
    <n v="187.49"/>
    <n v="3"/>
    <s v="Completed"/>
    <x v="40"/>
    <x v="0"/>
    <s v="instagram_promo"/>
    <n v="1280.4000000000001"/>
    <n v="53786"/>
    <n v="1067"/>
    <s v="TEX"/>
    <n v="1.9837876027218978E-2"/>
    <n v="1.2000000000000002"/>
    <n v="2.8116213683223993E-3"/>
    <n v="562.47"/>
  </r>
  <r>
    <s v="02/10/2024"/>
    <s v="GA"/>
    <s v="SOUNDCLUB"/>
    <s v="Spotify"/>
    <n v="224.99"/>
    <n v="3"/>
    <s v="Completed"/>
    <x v="40"/>
    <x v="3"/>
    <s v="spotify_promo"/>
    <n v="4075"/>
    <n v="52195"/>
    <n v="1630"/>
    <s v="texas"/>
    <n v="3.1229044927675066E-2"/>
    <n v="2.5"/>
    <n v="1.8404907975460123E-3"/>
    <n v="674.97"/>
  </r>
  <r>
    <s v="02/10/2024"/>
    <s v="GA"/>
    <s v="none"/>
    <s v="Blog"/>
    <n v="199.99"/>
    <n v="3"/>
    <s v="Completed"/>
    <x v="40"/>
    <x v="1"/>
    <m/>
    <m/>
    <m/>
    <m/>
    <m/>
    <n v="0"/>
    <n v="0"/>
    <n v="0"/>
    <n v="599.97"/>
  </r>
  <r>
    <s v="02/10/2024"/>
    <s v="GA"/>
    <s v="STUDENT24"/>
    <s v="Blog"/>
    <n v="159.99"/>
    <n v="3"/>
    <s v="Completed"/>
    <x v="40"/>
    <x v="1"/>
    <m/>
    <m/>
    <m/>
    <m/>
    <m/>
    <n v="0"/>
    <n v="0"/>
    <n v="0"/>
    <n v="479.97"/>
  </r>
  <r>
    <s v="02/10/2024"/>
    <s v="GA"/>
    <s v="STUDENT24"/>
    <s v="Instagram"/>
    <n v="159.99"/>
    <n v="2"/>
    <s v="Completed"/>
    <x v="40"/>
    <x v="0"/>
    <s v="instagram_promo"/>
    <n v="1280.4000000000001"/>
    <n v="53786"/>
    <n v="1067"/>
    <s v="TEX"/>
    <n v="1.9837876027218978E-2"/>
    <n v="1.2000000000000002"/>
    <n v="1.8744142455482662E-3"/>
    <n v="319.98"/>
  </r>
  <r>
    <s v="02/10/2024"/>
    <s v="VIP"/>
    <s v="SOUNDCLUB"/>
    <s v="Instagram"/>
    <n v="359.99"/>
    <n v="2"/>
    <s v="Completed"/>
    <x v="40"/>
    <x v="0"/>
    <s v="instagram_promo"/>
    <n v="1280.4000000000001"/>
    <n v="53786"/>
    <n v="1067"/>
    <s v="TEX"/>
    <n v="1.9837876027218978E-2"/>
    <n v="1.2000000000000002"/>
    <n v="1.8744142455482662E-3"/>
    <n v="719.98"/>
  </r>
  <r>
    <s v="02/10/2024"/>
    <s v="GA"/>
    <s v="STUDENT24"/>
    <s v="Spotify"/>
    <n v="159.99"/>
    <n v="1"/>
    <s v="Completed"/>
    <x v="40"/>
    <x v="3"/>
    <s v="spotify_promo"/>
    <n v="4075"/>
    <n v="52195"/>
    <n v="1630"/>
    <s v="texas"/>
    <n v="3.1229044927675066E-2"/>
    <n v="2.5"/>
    <n v="6.1349693251533746E-4"/>
    <n v="159.99"/>
  </r>
  <r>
    <s v="02/10/2024"/>
    <s v="VIP"/>
    <s v="SOUNDCLUB"/>
    <s v="Spotify"/>
    <n v="359.99"/>
    <n v="3"/>
    <s v="Completed"/>
    <x v="40"/>
    <x v="3"/>
    <s v="spotify_promo"/>
    <n v="4075"/>
    <n v="52195"/>
    <n v="1630"/>
    <s v="texas"/>
    <n v="3.1229044927675066E-2"/>
    <n v="2.5"/>
    <n v="1.8404907975460123E-3"/>
    <n v="1079.97"/>
  </r>
  <r>
    <s v="02/10/2024"/>
    <s v="GA"/>
    <s v="EARLYBIRD"/>
    <s v="Spotify"/>
    <n v="187.49"/>
    <n v="1"/>
    <s v="Completed"/>
    <x v="40"/>
    <x v="3"/>
    <s v="spotify_promo"/>
    <n v="4075"/>
    <n v="52195"/>
    <n v="1630"/>
    <s v="texas"/>
    <n v="3.1229044927675066E-2"/>
    <n v="2.5"/>
    <n v="6.1349693251533746E-4"/>
    <n v="187.49"/>
  </r>
  <r>
    <s v="02/10/2024"/>
    <s v="GA"/>
    <s v="VIBES24"/>
    <s v="Instagram"/>
    <n v="169.99"/>
    <n v="1"/>
    <s v="Completed"/>
    <x v="40"/>
    <x v="0"/>
    <s v="instagram_promo"/>
    <n v="1280.4000000000001"/>
    <n v="53786"/>
    <n v="1067"/>
    <s v="TEX"/>
    <n v="1.9837876027218978E-2"/>
    <n v="1.2000000000000002"/>
    <n v="9.372071227741331E-4"/>
    <n v="169.99"/>
  </r>
  <r>
    <s v="02/10/2024"/>
    <s v="GA"/>
    <s v="CAMPLIFE"/>
    <s v="TikTok"/>
    <n v="169.99"/>
    <n v="1"/>
    <s v="Completed"/>
    <x v="40"/>
    <x v="2"/>
    <m/>
    <m/>
    <m/>
    <m/>
    <m/>
    <n v="0"/>
    <n v="0"/>
    <n v="0"/>
    <n v="169.99"/>
  </r>
  <r>
    <s v="02/10/2024"/>
    <s v="GA"/>
    <s v="VIBES24"/>
    <s v="Blog"/>
    <n v="169.99"/>
    <n v="1"/>
    <s v="Completed"/>
    <x v="40"/>
    <x v="1"/>
    <m/>
    <m/>
    <m/>
    <m/>
    <m/>
    <n v="0"/>
    <n v="0"/>
    <n v="0"/>
    <n v="169.99"/>
  </r>
  <r>
    <s v="02/10/2024"/>
    <m/>
    <s v="STUDENT24"/>
    <s v="Spotify"/>
    <n v="159.99"/>
    <n v="2"/>
    <s v="Completed"/>
    <x v="40"/>
    <x v="3"/>
    <s v="spotify_promo"/>
    <n v="4075"/>
    <n v="52195"/>
    <n v="1630"/>
    <s v="texas"/>
    <n v="3.1229044927675066E-2"/>
    <n v="2.5"/>
    <n v="1.2269938650306749E-3"/>
    <n v="319.98"/>
  </r>
  <r>
    <s v="02/10/2024"/>
    <s v="VIP"/>
    <s v="SOUNDCLUB"/>
    <s v="Spotify"/>
    <n v="359.99"/>
    <n v="1"/>
    <s v="Completed"/>
    <x v="40"/>
    <x v="3"/>
    <s v="spotify_promo"/>
    <n v="4075"/>
    <n v="52195"/>
    <n v="1630"/>
    <s v="texas"/>
    <n v="3.1229044927675066E-2"/>
    <n v="2.5"/>
    <n v="6.1349693251533746E-4"/>
    <n v="359.99"/>
  </r>
  <r>
    <s v="02/10/2024"/>
    <s v="GA"/>
    <s v="none"/>
    <s v="TikTok"/>
    <n v="199.99"/>
    <n v="1"/>
    <s v="Completed"/>
    <x v="40"/>
    <x v="2"/>
    <m/>
    <m/>
    <m/>
    <m/>
    <m/>
    <n v="0"/>
    <n v="0"/>
    <n v="0"/>
    <n v="199.99"/>
  </r>
  <r>
    <s v="02/10/2024"/>
    <s v="GA"/>
    <s v="SOUNDCLUB"/>
    <s v="Instagram"/>
    <n v="179.99"/>
    <n v="1"/>
    <s v="Completed"/>
    <x v="40"/>
    <x v="0"/>
    <s v="instagram_promo"/>
    <n v="1280.4000000000001"/>
    <n v="53786"/>
    <n v="1067"/>
    <s v="TEX"/>
    <n v="1.9837876027218978E-2"/>
    <n v="1.2000000000000002"/>
    <n v="9.372071227741331E-4"/>
    <n v="179.99"/>
  </r>
  <r>
    <s v="02/10/2024"/>
    <s v="GA"/>
    <m/>
    <s v="Blog"/>
    <n v="199.99"/>
    <n v="1"/>
    <s v="Completed"/>
    <x v="40"/>
    <x v="1"/>
    <m/>
    <m/>
    <m/>
    <m/>
    <m/>
    <n v="0"/>
    <n v="0"/>
    <n v="0"/>
    <n v="199.99"/>
  </r>
  <r>
    <s v="02/10/2024"/>
    <s v="GA"/>
    <s v="VIBES24"/>
    <s v="Blog"/>
    <n v="169.99"/>
    <n v="1"/>
    <s v="Completed"/>
    <x v="40"/>
    <x v="1"/>
    <m/>
    <m/>
    <m/>
    <m/>
    <m/>
    <n v="0"/>
    <n v="0"/>
    <n v="0"/>
    <n v="169.99"/>
  </r>
  <r>
    <s v="02/10/2024"/>
    <s v="GA"/>
    <s v="STUDENT24"/>
    <s v="TikTok"/>
    <n v="159.99"/>
    <n v="1"/>
    <s v="Completed"/>
    <x v="40"/>
    <x v="2"/>
    <m/>
    <m/>
    <m/>
    <m/>
    <m/>
    <n v="0"/>
    <n v="0"/>
    <n v="0"/>
    <n v="159.99"/>
  </r>
  <r>
    <s v="02/10/2024"/>
    <s v="GA"/>
    <s v="CAMPLIFE"/>
    <s v="TikTok"/>
    <n v="212.49"/>
    <n v="2"/>
    <s v="Completed"/>
    <x v="40"/>
    <x v="2"/>
    <m/>
    <m/>
    <m/>
    <m/>
    <m/>
    <n v="0"/>
    <n v="0"/>
    <n v="0"/>
    <n v="424.98"/>
  </r>
  <r>
    <s v="02/10/2024"/>
    <m/>
    <s v="VIBES24"/>
    <s v="Instagram"/>
    <n v="169.99"/>
    <n v="1"/>
    <s v="Completed"/>
    <x v="40"/>
    <x v="0"/>
    <s v="instagram_promo"/>
    <n v="1280.4000000000001"/>
    <n v="53786"/>
    <n v="1067"/>
    <s v="TEX"/>
    <n v="1.9837876027218978E-2"/>
    <n v="1.2000000000000002"/>
    <n v="9.372071227741331E-4"/>
    <n v="169.99"/>
  </r>
  <r>
    <s v="02/10/2024"/>
    <s v="GA"/>
    <s v="VIBES24"/>
    <s v="TikTok"/>
    <n v="169.99"/>
    <n v="1"/>
    <s v="Completed"/>
    <x v="40"/>
    <x v="2"/>
    <m/>
    <m/>
    <m/>
    <m/>
    <m/>
    <n v="0"/>
    <n v="0"/>
    <n v="0"/>
    <n v="169.99"/>
  </r>
  <r>
    <s v="02/10/2024"/>
    <s v="GA"/>
    <s v="VIBES24"/>
    <s v="TikTok"/>
    <n v="212.49"/>
    <n v="1"/>
    <s v="Completed"/>
    <x v="40"/>
    <x v="2"/>
    <m/>
    <m/>
    <m/>
    <m/>
    <m/>
    <n v="0"/>
    <n v="0"/>
    <n v="0"/>
    <n v="212.49"/>
  </r>
  <r>
    <s v="02/10/2024"/>
    <m/>
    <m/>
    <s v="Spotify"/>
    <n v="199.99"/>
    <n v="1"/>
    <s v="Completed"/>
    <x v="40"/>
    <x v="3"/>
    <s v="spotify_promo"/>
    <n v="4075"/>
    <n v="52195"/>
    <n v="1630"/>
    <s v="texas"/>
    <n v="3.1229044927675066E-2"/>
    <n v="2.5"/>
    <n v="6.1349693251533746E-4"/>
    <n v="199.99"/>
  </r>
  <r>
    <s v="02/10/2024"/>
    <s v="GA"/>
    <s v="SOUNDCLUB"/>
    <s v="Spotify"/>
    <n v="224.99"/>
    <n v="2"/>
    <s v="Completed"/>
    <x v="40"/>
    <x v="3"/>
    <s v="spotify_promo"/>
    <n v="4075"/>
    <n v="52195"/>
    <n v="1630"/>
    <s v="texas"/>
    <n v="3.1229044927675066E-2"/>
    <n v="2.5"/>
    <n v="1.2269938650306749E-3"/>
    <n v="449.98"/>
  </r>
  <r>
    <s v="02/10/2024"/>
    <s v="GA"/>
    <s v="STUDENT24"/>
    <s v="Spotify"/>
    <n v="159.99"/>
    <n v="2"/>
    <s v="Completed"/>
    <x v="40"/>
    <x v="3"/>
    <s v="spotify_promo"/>
    <n v="4075"/>
    <n v="52195"/>
    <n v="1630"/>
    <s v="texas"/>
    <n v="3.1229044927675066E-2"/>
    <n v="2.5"/>
    <n v="1.2269938650306749E-3"/>
    <n v="319.98"/>
  </r>
  <r>
    <s v="02/10/2024"/>
    <s v="GA"/>
    <m/>
    <s v="Instagram"/>
    <n v="199.99"/>
    <n v="1"/>
    <s v="Completed"/>
    <x v="40"/>
    <x v="0"/>
    <s v="instagram_promo"/>
    <n v="1280.4000000000001"/>
    <n v="53786"/>
    <n v="1067"/>
    <s v="TEX"/>
    <n v="1.9837876027218978E-2"/>
    <n v="1.2000000000000002"/>
    <n v="9.372071227741331E-4"/>
    <n v="199.99"/>
  </r>
  <r>
    <s v="02/10/2024"/>
    <s v="GA"/>
    <s v="none"/>
    <s v="Spotify"/>
    <n v="199.99"/>
    <n v="1"/>
    <s v="Completed"/>
    <x v="40"/>
    <x v="3"/>
    <s v="spotify_promo"/>
    <n v="4075"/>
    <n v="52195"/>
    <n v="1630"/>
    <s v="texas"/>
    <n v="3.1229044927675066E-2"/>
    <n v="2.5"/>
    <n v="6.1349693251533746E-4"/>
    <n v="199.99"/>
  </r>
  <r>
    <s v="02/10/2024"/>
    <m/>
    <s v="EARLYBIRD"/>
    <s v="TikTok"/>
    <n v="149.99"/>
    <n v="1"/>
    <s v="Completed"/>
    <x v="40"/>
    <x v="2"/>
    <m/>
    <m/>
    <m/>
    <m/>
    <m/>
    <n v="0"/>
    <n v="0"/>
    <n v="0"/>
    <n v="149.99"/>
  </r>
  <r>
    <s v="02/10/2024"/>
    <s v="GA"/>
    <s v="EARLYBIRD"/>
    <s v="Instagram"/>
    <n v="149.99"/>
    <n v="1"/>
    <s v="Completed"/>
    <x v="40"/>
    <x v="0"/>
    <s v="instagram_promo"/>
    <n v="1280.4000000000001"/>
    <n v="53786"/>
    <n v="1067"/>
    <s v="TEX"/>
    <n v="1.9837876027218978E-2"/>
    <n v="1.2000000000000002"/>
    <n v="9.372071227741331E-4"/>
    <n v="149.99"/>
  </r>
  <r>
    <s v="02/10/2024"/>
    <s v="GA"/>
    <s v="EARLYBIRD"/>
    <s v="Blog"/>
    <n v="149.99"/>
    <n v="1"/>
    <s v="Completed"/>
    <x v="40"/>
    <x v="1"/>
    <m/>
    <m/>
    <m/>
    <m/>
    <m/>
    <n v="0"/>
    <n v="0"/>
    <n v="0"/>
    <n v="149.99"/>
  </r>
  <r>
    <s v="02/10/2024"/>
    <s v="GA"/>
    <s v="EARLYBIRD"/>
    <s v="Instagram"/>
    <n v="149.99"/>
    <n v="2"/>
    <s v="Completed"/>
    <x v="40"/>
    <x v="0"/>
    <s v="instagram_promo"/>
    <n v="1280.4000000000001"/>
    <n v="53786"/>
    <n v="1067"/>
    <s v="TEX"/>
    <n v="1.9837876027218978E-2"/>
    <n v="1.2000000000000002"/>
    <n v="1.8744142455482662E-3"/>
    <n v="299.98"/>
  </r>
  <r>
    <s v="02/10/2024"/>
    <s v="GA"/>
    <s v="EARLYBIRD"/>
    <s v="TikTok"/>
    <n v="149.99"/>
    <n v="1"/>
    <s v="Completed"/>
    <x v="40"/>
    <x v="2"/>
    <m/>
    <m/>
    <m/>
    <m/>
    <m/>
    <n v="0"/>
    <n v="0"/>
    <n v="0"/>
    <n v="149.99"/>
  </r>
  <r>
    <s v="02/10/2024"/>
    <s v="GA"/>
    <s v="CAMPLIFE"/>
    <s v="Instagram"/>
    <n v="169.99"/>
    <n v="2"/>
    <s v="Completed"/>
    <x v="40"/>
    <x v="0"/>
    <s v="instagram_promo"/>
    <n v="1280.4000000000001"/>
    <n v="53786"/>
    <n v="1067"/>
    <s v="TEX"/>
    <n v="1.9837876027218978E-2"/>
    <n v="1.2000000000000002"/>
    <n v="1.8744142455482662E-3"/>
    <n v="339.98"/>
  </r>
  <r>
    <s v="02/10/2024"/>
    <m/>
    <m/>
    <s v="Instagram"/>
    <n v="199.99"/>
    <n v="2"/>
    <s v="Completed"/>
    <x v="40"/>
    <x v="0"/>
    <s v="instagram_promo"/>
    <n v="1280.4000000000001"/>
    <n v="53786"/>
    <n v="1067"/>
    <s v="TEX"/>
    <n v="1.9837876027218978E-2"/>
    <n v="1.2000000000000002"/>
    <n v="1.8744142455482662E-3"/>
    <n v="399.98"/>
  </r>
  <r>
    <s v="02/10/2024"/>
    <s v="GA"/>
    <s v="STUDENT24"/>
    <s v="Instagram"/>
    <n v="159.99"/>
    <n v="1"/>
    <s v="Completed"/>
    <x v="40"/>
    <x v="0"/>
    <s v="instagram_promo"/>
    <n v="1280.4000000000001"/>
    <n v="53786"/>
    <n v="1067"/>
    <s v="TEX"/>
    <n v="1.9837876027218978E-2"/>
    <n v="1.2000000000000002"/>
    <n v="9.372071227741331E-4"/>
    <n v="159.99"/>
  </r>
  <r>
    <s v="02/10/2024"/>
    <s v="VIP"/>
    <s v="CAMPLIFE"/>
    <s v="TikTok"/>
    <n v="339.99"/>
    <n v="1"/>
    <s v="Completed"/>
    <x v="40"/>
    <x v="2"/>
    <m/>
    <m/>
    <m/>
    <m/>
    <m/>
    <n v="0"/>
    <n v="0"/>
    <n v="0"/>
    <n v="339.99"/>
  </r>
  <r>
    <s v="02/10/2024"/>
    <s v="GA"/>
    <s v="EARLYBIRD"/>
    <s v="Instagram"/>
    <n v="187.49"/>
    <n v="1"/>
    <s v="Completed"/>
    <x v="40"/>
    <x v="0"/>
    <s v="instagram_promo"/>
    <n v="1280.4000000000001"/>
    <n v="53786"/>
    <n v="1067"/>
    <s v="TEX"/>
    <n v="1.9837876027218978E-2"/>
    <n v="1.2000000000000002"/>
    <n v="9.372071227741331E-4"/>
    <n v="187.49"/>
  </r>
  <r>
    <s v="02/10/2024"/>
    <s v="GA"/>
    <s v="CAMPLIFE"/>
    <s v="Instagram"/>
    <n v="212.49"/>
    <n v="3"/>
    <s v="Completed"/>
    <x v="40"/>
    <x v="0"/>
    <s v="instagram_promo"/>
    <n v="1280.4000000000001"/>
    <n v="53786"/>
    <n v="1067"/>
    <s v="TEX"/>
    <n v="1.9837876027218978E-2"/>
    <n v="1.2000000000000002"/>
    <n v="2.8116213683223993E-3"/>
    <n v="637.47"/>
  </r>
  <r>
    <s v="02/10/2024"/>
    <s v="GA"/>
    <s v="CAMPLIFE"/>
    <s v="Instagram"/>
    <n v="212.49"/>
    <n v="1"/>
    <s v="Completed"/>
    <x v="40"/>
    <x v="0"/>
    <s v="instagram_promo"/>
    <n v="1280.4000000000001"/>
    <n v="53786"/>
    <n v="1067"/>
    <s v="TEX"/>
    <n v="1.9837876027218978E-2"/>
    <n v="1.2000000000000002"/>
    <n v="9.372071227741331E-4"/>
    <n v="212.49"/>
  </r>
  <r>
    <s v="02/10/2024"/>
    <s v="GA"/>
    <s v="STUDENT24"/>
    <s v="TikTok"/>
    <n v="199.99"/>
    <n v="3"/>
    <s v="Completed"/>
    <x v="40"/>
    <x v="2"/>
    <m/>
    <m/>
    <m/>
    <m/>
    <m/>
    <n v="0"/>
    <n v="0"/>
    <n v="0"/>
    <n v="599.97"/>
  </r>
  <r>
    <s v="02/10/2024"/>
    <s v="GA"/>
    <s v="STUDENT24"/>
    <s v="TikTok"/>
    <n v="159.99"/>
    <n v="3"/>
    <s v="Completed"/>
    <x v="40"/>
    <x v="2"/>
    <m/>
    <m/>
    <m/>
    <m/>
    <m/>
    <n v="0"/>
    <n v="0"/>
    <n v="0"/>
    <n v="479.97"/>
  </r>
  <r>
    <s v="02/10/2024"/>
    <s v="GA"/>
    <s v="SOUNDCLUB"/>
    <s v="Spotify"/>
    <n v="179.99"/>
    <n v="2"/>
    <s v="Completed"/>
    <x v="40"/>
    <x v="3"/>
    <s v="spotify_promo"/>
    <n v="4075"/>
    <n v="52195"/>
    <n v="1630"/>
    <s v="texas"/>
    <n v="3.1229044927675066E-2"/>
    <n v="2.5"/>
    <n v="1.2269938650306749E-3"/>
    <n v="359.98"/>
  </r>
  <r>
    <s v="02/10/2024"/>
    <s v="GA"/>
    <s v="none"/>
    <s v="Blog"/>
    <n v="249.99"/>
    <n v="1"/>
    <s v="Completed"/>
    <x v="40"/>
    <x v="1"/>
    <m/>
    <m/>
    <m/>
    <m/>
    <m/>
    <n v="0"/>
    <n v="0"/>
    <n v="0"/>
    <n v="249.99"/>
  </r>
  <r>
    <s v="02/10/2024"/>
    <s v="GA"/>
    <s v="SOUNDCLUB"/>
    <s v="Instagram"/>
    <n v="179.99"/>
    <n v="1"/>
    <s v="Completed"/>
    <x v="40"/>
    <x v="0"/>
    <s v="instagram_promo"/>
    <n v="1280.4000000000001"/>
    <n v="53786"/>
    <n v="1067"/>
    <s v="TEX"/>
    <n v="1.9837876027218978E-2"/>
    <n v="1.2000000000000002"/>
    <n v="9.372071227741331E-4"/>
    <n v="179.99"/>
  </r>
  <r>
    <s v="02/10/2024"/>
    <s v="GA"/>
    <s v="VIBES24"/>
    <s v="Instagram"/>
    <n v="169.99"/>
    <n v="1"/>
    <s v="Completed"/>
    <x v="40"/>
    <x v="0"/>
    <s v="instagram_promo"/>
    <n v="1280.4000000000001"/>
    <n v="53786"/>
    <n v="1067"/>
    <s v="TEX"/>
    <n v="1.9837876027218978E-2"/>
    <n v="1.2000000000000002"/>
    <n v="9.372071227741331E-4"/>
    <n v="169.99"/>
  </r>
  <r>
    <s v="02/10/2024"/>
    <s v="GA"/>
    <s v="CAMPLIFE"/>
    <s v="TikTok"/>
    <n v="169.99"/>
    <n v="3"/>
    <s v="Completed"/>
    <x v="40"/>
    <x v="2"/>
    <m/>
    <m/>
    <m/>
    <m/>
    <m/>
    <n v="0"/>
    <n v="0"/>
    <n v="0"/>
    <n v="509.97"/>
  </r>
  <r>
    <s v="02/10/2024"/>
    <s v="GA"/>
    <s v="EARLYBIRD"/>
    <s v="Instagram"/>
    <n v="149.99"/>
    <n v="3"/>
    <s v="Completed"/>
    <x v="40"/>
    <x v="0"/>
    <s v="instagram_promo"/>
    <n v="1280.4000000000001"/>
    <n v="53786"/>
    <n v="1067"/>
    <s v="TEX"/>
    <n v="1.9837876027218978E-2"/>
    <n v="1.2000000000000002"/>
    <n v="2.8116213683223993E-3"/>
    <n v="449.97"/>
  </r>
  <r>
    <s v="02/10/2024"/>
    <s v="GA"/>
    <s v="SOUNDCLUB"/>
    <s v="Instagram"/>
    <n v="224.99"/>
    <n v="1"/>
    <s v="Completed"/>
    <x v="40"/>
    <x v="0"/>
    <s v="instagram_promo"/>
    <n v="1280.4000000000001"/>
    <n v="53786"/>
    <n v="1067"/>
    <s v="TEX"/>
    <n v="1.9837876027218978E-2"/>
    <n v="1.2000000000000002"/>
    <n v="9.372071227741331E-4"/>
    <n v="224.99"/>
  </r>
  <r>
    <s v="02/10/2024"/>
    <s v="GA"/>
    <s v="EARLYBIRD"/>
    <s v="Instagram"/>
    <n v="149.99"/>
    <n v="3"/>
    <s v="Completed"/>
    <x v="40"/>
    <x v="0"/>
    <s v="instagram_promo"/>
    <n v="1280.4000000000001"/>
    <n v="53786"/>
    <n v="1067"/>
    <s v="TEX"/>
    <n v="1.9837876027218978E-2"/>
    <n v="1.2000000000000002"/>
    <n v="2.8116213683223993E-3"/>
    <n v="449.97"/>
  </r>
  <r>
    <s v="02/10/2024"/>
    <s v="GA"/>
    <s v="CAMPLIFE"/>
    <s v="Instagram"/>
    <n v="212.49"/>
    <n v="1"/>
    <s v="Completed"/>
    <x v="40"/>
    <x v="0"/>
    <s v="instagram_promo"/>
    <n v="1280.4000000000001"/>
    <n v="53786"/>
    <n v="1067"/>
    <s v="TEX"/>
    <n v="1.9837876027218978E-2"/>
    <n v="1.2000000000000002"/>
    <n v="9.372071227741331E-4"/>
    <n v="212.49"/>
  </r>
  <r>
    <s v="02/10/2024"/>
    <s v="VIP"/>
    <s v="STUDENT24"/>
    <s v="Blog"/>
    <n v="319.99"/>
    <n v="1"/>
    <s v="Completed"/>
    <x v="40"/>
    <x v="1"/>
    <m/>
    <m/>
    <m/>
    <m/>
    <m/>
    <n v="0"/>
    <n v="0"/>
    <n v="0"/>
    <n v="319.99"/>
  </r>
  <r>
    <s v="02/10/2024"/>
    <s v="GA"/>
    <s v="STUDENT24"/>
    <s v="Instagram"/>
    <n v="199.99"/>
    <n v="2"/>
    <s v="Completed"/>
    <x v="40"/>
    <x v="0"/>
    <s v="instagram_promo"/>
    <n v="1280.4000000000001"/>
    <n v="53786"/>
    <n v="1067"/>
    <s v="TEX"/>
    <n v="1.9837876027218978E-2"/>
    <n v="1.2000000000000002"/>
    <n v="1.8744142455482662E-3"/>
    <n v="399.98"/>
  </r>
  <r>
    <s v="02/10/2024"/>
    <s v="GA"/>
    <s v="SOUNDCLUB"/>
    <s v="Instagram"/>
    <n v="179.99"/>
    <n v="1"/>
    <s v="Completed"/>
    <x v="40"/>
    <x v="0"/>
    <s v="instagram_promo"/>
    <n v="1280.4000000000001"/>
    <n v="53786"/>
    <n v="1067"/>
    <s v="TEX"/>
    <n v="1.9837876027218978E-2"/>
    <n v="1.2000000000000002"/>
    <n v="9.372071227741331E-4"/>
    <n v="179.99"/>
  </r>
  <r>
    <s v="02/10/2024"/>
    <s v="VIP"/>
    <s v="SOUNDCLUB"/>
    <s v="Instagram"/>
    <n v="359.99"/>
    <n v="1"/>
    <s v="Completed"/>
    <x v="40"/>
    <x v="0"/>
    <s v="instagram_promo"/>
    <n v="1280.4000000000001"/>
    <n v="53786"/>
    <n v="1067"/>
    <s v="TEX"/>
    <n v="1.9837876027218978E-2"/>
    <n v="1.2000000000000002"/>
    <n v="9.372071227741331E-4"/>
    <n v="359.99"/>
  </r>
  <r>
    <s v="02/10/2024"/>
    <s v="GA"/>
    <s v="EARLYBIRD"/>
    <s v="TikTok"/>
    <n v="149.99"/>
    <n v="1"/>
    <s v="Completed"/>
    <x v="40"/>
    <x v="2"/>
    <m/>
    <m/>
    <m/>
    <m/>
    <m/>
    <n v="0"/>
    <n v="0"/>
    <n v="0"/>
    <n v="149.99"/>
  </r>
  <r>
    <s v="02/10/2024"/>
    <s v="GA"/>
    <s v="EARLYBIRD"/>
    <s v="Spotify"/>
    <n v="187.49"/>
    <n v="1"/>
    <s v="Completed"/>
    <x v="40"/>
    <x v="3"/>
    <s v="spotify_promo"/>
    <n v="4075"/>
    <n v="52195"/>
    <n v="1630"/>
    <s v="texas"/>
    <n v="3.1229044927675066E-2"/>
    <n v="2.5"/>
    <n v="6.1349693251533746E-4"/>
    <n v="187.49"/>
  </r>
  <r>
    <s v="02/10/2024"/>
    <s v="GA"/>
    <s v="STUDENT24"/>
    <s v="Instagram"/>
    <n v="159.99"/>
    <n v="2"/>
    <s v="Completed"/>
    <x v="40"/>
    <x v="0"/>
    <s v="instagram_promo"/>
    <n v="1280.4000000000001"/>
    <n v="53786"/>
    <n v="1067"/>
    <s v="TEX"/>
    <n v="1.9837876027218978E-2"/>
    <n v="1.2000000000000002"/>
    <n v="1.8744142455482662E-3"/>
    <n v="319.98"/>
  </r>
  <r>
    <s v="02/10/2024"/>
    <s v="GA"/>
    <s v="SOUNDCLUB"/>
    <s v="Blog"/>
    <n v="224.99"/>
    <n v="1"/>
    <s v="Completed"/>
    <x v="40"/>
    <x v="1"/>
    <m/>
    <m/>
    <m/>
    <m/>
    <m/>
    <n v="0"/>
    <n v="0"/>
    <n v="0"/>
    <n v="224.99"/>
  </r>
  <r>
    <s v="02/10/2024"/>
    <s v="GA"/>
    <m/>
    <s v="Spotify"/>
    <n v="199.99"/>
    <n v="2"/>
    <s v="Completed"/>
    <x v="40"/>
    <x v="3"/>
    <s v="spotify_promo"/>
    <n v="4075"/>
    <n v="52195"/>
    <n v="1630"/>
    <s v="texas"/>
    <n v="3.1229044927675066E-2"/>
    <n v="2.5"/>
    <n v="1.2269938650306749E-3"/>
    <n v="399.98"/>
  </r>
  <r>
    <s v="02/10/2024"/>
    <s v="GA"/>
    <s v="EARLYBIRD"/>
    <s v="Instagram"/>
    <n v="187.49"/>
    <n v="1"/>
    <s v="Completed"/>
    <x v="40"/>
    <x v="0"/>
    <s v="instagram_promo"/>
    <n v="1280.4000000000001"/>
    <n v="53786"/>
    <n v="1067"/>
    <s v="TEX"/>
    <n v="1.9837876027218978E-2"/>
    <n v="1.2000000000000002"/>
    <n v="9.372071227741331E-4"/>
    <n v="187.49"/>
  </r>
  <r>
    <s v="02/10/2024"/>
    <s v="GA"/>
    <s v="EARLYBIRD"/>
    <s v="Instagram"/>
    <n v="149.99"/>
    <n v="1"/>
    <s v="Completed"/>
    <x v="40"/>
    <x v="0"/>
    <s v="instagram_promo"/>
    <n v="1280.4000000000001"/>
    <n v="53786"/>
    <n v="1067"/>
    <s v="TEX"/>
    <n v="1.9837876027218978E-2"/>
    <n v="1.2000000000000002"/>
    <n v="9.372071227741331E-4"/>
    <n v="149.99"/>
  </r>
  <r>
    <s v="02/10/2024"/>
    <s v="GA"/>
    <s v="EARLYBIRD"/>
    <s v="TikTok"/>
    <n v="149.99"/>
    <n v="2"/>
    <s v="Completed"/>
    <x v="40"/>
    <x v="2"/>
    <m/>
    <m/>
    <m/>
    <m/>
    <m/>
    <n v="0"/>
    <n v="0"/>
    <n v="0"/>
    <n v="299.98"/>
  </r>
  <r>
    <s v="02/10/2024"/>
    <m/>
    <s v="VIBES24"/>
    <s v="Spotify"/>
    <n v="169.99"/>
    <n v="2"/>
    <s v="Completed"/>
    <x v="40"/>
    <x v="3"/>
    <s v="spotify_promo"/>
    <n v="4075"/>
    <n v="52195"/>
    <n v="1630"/>
    <s v="texas"/>
    <n v="3.1229044927675066E-2"/>
    <n v="2.5"/>
    <n v="1.2269938650306749E-3"/>
    <n v="339.98"/>
  </r>
  <r>
    <s v="02/10/2024"/>
    <s v="GA"/>
    <s v="CAMPLIFE"/>
    <s v="TikTok"/>
    <n v="212.49"/>
    <n v="1"/>
    <s v="Completed"/>
    <x v="40"/>
    <x v="2"/>
    <m/>
    <m/>
    <m/>
    <m/>
    <m/>
    <n v="0"/>
    <n v="0"/>
    <n v="0"/>
    <n v="212.49"/>
  </r>
  <r>
    <s v="02/10/2024"/>
    <s v="GA"/>
    <s v="STUDENT24"/>
    <s v="TikTok"/>
    <n v="199.99"/>
    <n v="2"/>
    <s v="Completed"/>
    <x v="40"/>
    <x v="2"/>
    <m/>
    <m/>
    <m/>
    <m/>
    <m/>
    <n v="0"/>
    <n v="0"/>
    <n v="0"/>
    <n v="399.98"/>
  </r>
  <r>
    <s v="02/10/2024"/>
    <s v="GA"/>
    <s v="EARLYBIRD"/>
    <s v="TikTok"/>
    <n v="149.99"/>
    <n v="1"/>
    <s v="Completed"/>
    <x v="40"/>
    <x v="2"/>
    <m/>
    <m/>
    <m/>
    <m/>
    <m/>
    <n v="0"/>
    <n v="0"/>
    <n v="0"/>
    <n v="149.99"/>
  </r>
  <r>
    <s v="02/10/2024"/>
    <s v="GA"/>
    <s v="CAMPLIFE"/>
    <s v="Instagram"/>
    <n v="212.49"/>
    <n v="4"/>
    <s v="Completed"/>
    <x v="40"/>
    <x v="0"/>
    <s v="instagram_promo"/>
    <n v="1280.4000000000001"/>
    <n v="53786"/>
    <n v="1067"/>
    <s v="TEX"/>
    <n v="1.9837876027218978E-2"/>
    <n v="1.2000000000000002"/>
    <n v="3.7488284910965324E-3"/>
    <n v="849.96"/>
  </r>
  <r>
    <s v="02/10/2024"/>
    <s v="GA"/>
    <s v="EARLYBIRD"/>
    <s v="Blog"/>
    <n v="187.49"/>
    <n v="2"/>
    <s v="Completed"/>
    <x v="40"/>
    <x v="1"/>
    <m/>
    <m/>
    <m/>
    <m/>
    <m/>
    <n v="0"/>
    <n v="0"/>
    <n v="0"/>
    <n v="374.98"/>
  </r>
  <r>
    <s v="02/10/2024"/>
    <s v="GA"/>
    <s v="SOUNDCLUB"/>
    <s v="TikTok"/>
    <n v="179.99"/>
    <n v="1"/>
    <s v="Completed"/>
    <x v="40"/>
    <x v="2"/>
    <m/>
    <m/>
    <m/>
    <m/>
    <m/>
    <n v="0"/>
    <n v="0"/>
    <n v="0"/>
    <n v="179.99"/>
  </r>
  <r>
    <s v="02/10/2024"/>
    <s v="GA"/>
    <s v="EARLYBIRD"/>
    <s v="Instagram"/>
    <n v="149.99"/>
    <n v="1"/>
    <s v="Completed"/>
    <x v="40"/>
    <x v="0"/>
    <s v="instagram_promo"/>
    <n v="1280.4000000000001"/>
    <n v="53786"/>
    <n v="1067"/>
    <s v="TEX"/>
    <n v="1.9837876027218978E-2"/>
    <n v="1.2000000000000002"/>
    <n v="9.372071227741331E-4"/>
    <n v="149.99"/>
  </r>
  <r>
    <s v="02/10/2024"/>
    <s v="GA"/>
    <s v="SOUNDCLUB"/>
    <s v="Spotify"/>
    <n v="179.99"/>
    <n v="1"/>
    <s v="Completed"/>
    <x v="40"/>
    <x v="3"/>
    <s v="spotify_promo"/>
    <n v="4075"/>
    <n v="52195"/>
    <n v="1630"/>
    <s v="texas"/>
    <n v="3.1229044927675066E-2"/>
    <n v="2.5"/>
    <n v="6.1349693251533746E-4"/>
    <n v="179.99"/>
  </r>
  <r>
    <s v="02/10/2024"/>
    <m/>
    <s v="EARLYBIRD"/>
    <s v="Instagram"/>
    <n v="149.99"/>
    <n v="1"/>
    <s v="Completed"/>
    <x v="40"/>
    <x v="0"/>
    <s v="instagram_promo"/>
    <n v="1280.4000000000001"/>
    <n v="53786"/>
    <n v="1067"/>
    <s v="TEX"/>
    <n v="1.9837876027218978E-2"/>
    <n v="1.2000000000000002"/>
    <n v="9.372071227741331E-4"/>
    <n v="149.99"/>
  </r>
  <r>
    <s v="02/10/2024"/>
    <s v="GA"/>
    <s v="STUDENT24"/>
    <s v="Instagram"/>
    <n v="159.99"/>
    <n v="1"/>
    <s v="Completed"/>
    <x v="40"/>
    <x v="0"/>
    <s v="instagram_promo"/>
    <n v="1280.4000000000001"/>
    <n v="53786"/>
    <n v="1067"/>
    <s v="TEX"/>
    <n v="1.9837876027218978E-2"/>
    <n v="1.2000000000000002"/>
    <n v="9.372071227741331E-4"/>
    <n v="159.99"/>
  </r>
  <r>
    <s v="02/10/2024"/>
    <s v="GA"/>
    <s v="none"/>
    <s v="TikTok"/>
    <n v="199.99"/>
    <n v="1"/>
    <s v="Completed"/>
    <x v="40"/>
    <x v="2"/>
    <m/>
    <m/>
    <m/>
    <m/>
    <m/>
    <n v="0"/>
    <n v="0"/>
    <n v="0"/>
    <n v="199.99"/>
  </r>
  <r>
    <s v="02/10/2024"/>
    <s v="GA"/>
    <s v="VIBES24"/>
    <s v="TikTok"/>
    <n v="212.49"/>
    <n v="3"/>
    <s v="Completed"/>
    <x v="40"/>
    <x v="2"/>
    <m/>
    <m/>
    <m/>
    <m/>
    <m/>
    <n v="0"/>
    <n v="0"/>
    <n v="0"/>
    <n v="637.47"/>
  </r>
  <r>
    <s v="02/10/2024"/>
    <s v="GA"/>
    <s v="SOUNDCLUB"/>
    <s v="Instagram"/>
    <n v="179.99"/>
    <n v="1"/>
    <s v="Completed"/>
    <x v="40"/>
    <x v="0"/>
    <s v="instagram_promo"/>
    <n v="1280.4000000000001"/>
    <n v="53786"/>
    <n v="1067"/>
    <s v="TEX"/>
    <n v="1.9837876027218978E-2"/>
    <n v="1.2000000000000002"/>
    <n v="9.372071227741331E-4"/>
    <n v="179.99"/>
  </r>
  <r>
    <s v="02/10/2024"/>
    <s v="GA"/>
    <m/>
    <s v="Spotify"/>
    <n v="199.99"/>
    <n v="2"/>
    <s v="Completed"/>
    <x v="40"/>
    <x v="3"/>
    <s v="spotify_promo"/>
    <n v="4075"/>
    <n v="52195"/>
    <n v="1630"/>
    <s v="texas"/>
    <n v="3.1229044927675066E-2"/>
    <n v="2.5"/>
    <n v="1.2269938650306749E-3"/>
    <n v="399.98"/>
  </r>
  <r>
    <s v="02/10/2024"/>
    <s v="VIP"/>
    <s v="STUDENT24"/>
    <s v="Instagram"/>
    <n v="319.99"/>
    <n v="2"/>
    <s v="Completed"/>
    <x v="40"/>
    <x v="0"/>
    <s v="instagram_promo"/>
    <n v="1280.4000000000001"/>
    <n v="53786"/>
    <n v="1067"/>
    <s v="TEX"/>
    <n v="1.9837876027218978E-2"/>
    <n v="1.2000000000000002"/>
    <n v="1.8744142455482662E-3"/>
    <n v="639.98"/>
  </r>
  <r>
    <s v="02/10/2024"/>
    <s v="GA"/>
    <s v="EARLYBIRD"/>
    <s v="Spotify"/>
    <n v="187.49"/>
    <n v="1"/>
    <s v="Completed"/>
    <x v="40"/>
    <x v="3"/>
    <s v="spotify_promo"/>
    <n v="4075"/>
    <n v="52195"/>
    <n v="1630"/>
    <s v="texas"/>
    <n v="3.1229044927675066E-2"/>
    <n v="2.5"/>
    <n v="6.1349693251533746E-4"/>
    <n v="187.49"/>
  </r>
  <r>
    <s v="02/10/2024"/>
    <s v="GA"/>
    <s v="SOUNDCLUB"/>
    <s v="Instagram"/>
    <n v="179.99"/>
    <n v="1"/>
    <s v="Completed"/>
    <x v="40"/>
    <x v="0"/>
    <s v="instagram_promo"/>
    <n v="1280.4000000000001"/>
    <n v="53786"/>
    <n v="1067"/>
    <s v="TEX"/>
    <n v="1.9837876027218978E-2"/>
    <n v="1.2000000000000002"/>
    <n v="9.372071227741331E-4"/>
    <n v="179.99"/>
  </r>
  <r>
    <s v="02/10/2024"/>
    <s v="GA"/>
    <s v="STUDENT24"/>
    <s v="Blog"/>
    <n v="199.99"/>
    <n v="3"/>
    <s v="Completed"/>
    <x v="40"/>
    <x v="1"/>
    <m/>
    <m/>
    <m/>
    <m/>
    <m/>
    <n v="0"/>
    <n v="0"/>
    <n v="0"/>
    <n v="599.97"/>
  </r>
  <r>
    <s v="02/10/2024"/>
    <s v="GA"/>
    <s v="EARLYBIRD"/>
    <s v="TikTok"/>
    <n v="187.49"/>
    <n v="2"/>
    <s v="Completed"/>
    <x v="40"/>
    <x v="2"/>
    <m/>
    <m/>
    <m/>
    <m/>
    <m/>
    <n v="0"/>
    <n v="0"/>
    <n v="0"/>
    <n v="374.98"/>
  </r>
  <r>
    <s v="02/10/2024"/>
    <s v="GA"/>
    <s v="EARLYBIRD"/>
    <s v="Instagram"/>
    <n v="149.99"/>
    <n v="1"/>
    <s v="Completed"/>
    <x v="40"/>
    <x v="0"/>
    <s v="instagram_promo"/>
    <n v="1280.4000000000001"/>
    <n v="53786"/>
    <n v="1067"/>
    <s v="TEX"/>
    <n v="1.9837876027218978E-2"/>
    <n v="1.2000000000000002"/>
    <n v="9.372071227741331E-4"/>
    <n v="149.99"/>
  </r>
  <r>
    <s v="02/10/2024"/>
    <m/>
    <s v="VIBES24"/>
    <s v="Spotify"/>
    <n v="169.99"/>
    <n v="1"/>
    <s v="Completed"/>
    <x v="40"/>
    <x v="3"/>
    <s v="spotify_promo"/>
    <n v="4075"/>
    <n v="52195"/>
    <n v="1630"/>
    <s v="texas"/>
    <n v="3.1229044927675066E-2"/>
    <n v="2.5"/>
    <n v="6.1349693251533746E-4"/>
    <n v="169.99"/>
  </r>
  <r>
    <s v="02/10/2024"/>
    <s v="GA"/>
    <s v="EARLYBIRD"/>
    <s v="Instagram"/>
    <n v="149.99"/>
    <n v="1"/>
    <s v="Completed"/>
    <x v="40"/>
    <x v="0"/>
    <s v="instagram_promo"/>
    <n v="1280.4000000000001"/>
    <n v="53786"/>
    <n v="1067"/>
    <s v="TEX"/>
    <n v="1.9837876027218978E-2"/>
    <n v="1.2000000000000002"/>
    <n v="9.372071227741331E-4"/>
    <n v="149.99"/>
  </r>
  <r>
    <s v="02/10/2024"/>
    <s v="VIP"/>
    <s v="EARLYBIRD"/>
    <s v="TikTok"/>
    <n v="299.99"/>
    <n v="3"/>
    <s v="Completed"/>
    <x v="40"/>
    <x v="2"/>
    <m/>
    <m/>
    <m/>
    <m/>
    <m/>
    <n v="0"/>
    <n v="0"/>
    <n v="0"/>
    <n v="899.97"/>
  </r>
  <r>
    <s v="02/10/2024"/>
    <s v="GA"/>
    <s v="VIBES24"/>
    <s v="Instagram"/>
    <n v="212.49"/>
    <n v="2"/>
    <s v="Completed"/>
    <x v="40"/>
    <x v="0"/>
    <s v="instagram_promo"/>
    <n v="1280.4000000000001"/>
    <n v="53786"/>
    <n v="1067"/>
    <s v="TEX"/>
    <n v="1.9837876027218978E-2"/>
    <n v="1.2000000000000002"/>
    <n v="1.8744142455482662E-3"/>
    <n v="424.98"/>
  </r>
  <r>
    <s v="02/11/2024"/>
    <s v="GA"/>
    <s v="VIBES24"/>
    <s v="Instagram"/>
    <n v="169.99"/>
    <n v="2"/>
    <s v="Completed"/>
    <x v="41"/>
    <x v="0"/>
    <s v="instagram_promo"/>
    <n v="1921.2"/>
    <n v="66381"/>
    <n v="1601"/>
    <s v="texas"/>
    <n v="2.4118347117398051E-2"/>
    <n v="1.2"/>
    <n v="1.2492192379762648E-3"/>
    <n v="339.98"/>
  </r>
  <r>
    <s v="02/11/2024"/>
    <s v="GA"/>
    <s v="VIBES24"/>
    <s v="TikTok"/>
    <n v="212.49"/>
    <n v="1"/>
    <s v="Completed"/>
    <x v="41"/>
    <x v="2"/>
    <m/>
    <m/>
    <m/>
    <m/>
    <m/>
    <n v="0"/>
    <n v="0"/>
    <n v="0"/>
    <n v="212.49"/>
  </r>
  <r>
    <s v="02/11/2024"/>
    <m/>
    <m/>
    <s v="Spotify"/>
    <n v="199.99"/>
    <n v="4"/>
    <s v="Completed"/>
    <x v="41"/>
    <x v="3"/>
    <m/>
    <m/>
    <m/>
    <m/>
    <m/>
    <n v="0"/>
    <n v="0"/>
    <n v="0"/>
    <n v="799.96"/>
  </r>
  <r>
    <s v="02/11/2024"/>
    <s v="GA"/>
    <s v="CAMPLIFE"/>
    <s v="Spotify"/>
    <n v="169.99"/>
    <n v="1"/>
    <s v="Completed"/>
    <x v="41"/>
    <x v="3"/>
    <m/>
    <m/>
    <m/>
    <m/>
    <m/>
    <n v="0"/>
    <n v="0"/>
    <n v="0"/>
    <n v="169.99"/>
  </r>
  <r>
    <s v="02/11/2024"/>
    <s v="VIP"/>
    <s v="VIBES24"/>
    <s v="Spotify"/>
    <n v="339.99"/>
    <n v="2"/>
    <s v="Completed"/>
    <x v="41"/>
    <x v="3"/>
    <m/>
    <m/>
    <m/>
    <m/>
    <m/>
    <n v="0"/>
    <n v="0"/>
    <n v="0"/>
    <n v="679.98"/>
  </r>
  <r>
    <s v="02/11/2024"/>
    <s v="GA"/>
    <s v="EARLYBIRD"/>
    <s v="Spotify"/>
    <n v="149.99"/>
    <n v="1"/>
    <s v="Completed"/>
    <x v="41"/>
    <x v="3"/>
    <m/>
    <m/>
    <m/>
    <m/>
    <m/>
    <n v="0"/>
    <n v="0"/>
    <n v="0"/>
    <n v="149.99"/>
  </r>
  <r>
    <s v="02/11/2024"/>
    <s v="GA"/>
    <s v="SOUNDCLUB"/>
    <s v="TikTok"/>
    <n v="179.99"/>
    <n v="1"/>
    <s v="Completed"/>
    <x v="41"/>
    <x v="2"/>
    <m/>
    <m/>
    <m/>
    <m/>
    <m/>
    <n v="0"/>
    <n v="0"/>
    <n v="0"/>
    <n v="179.99"/>
  </r>
  <r>
    <s v="02/11/2024"/>
    <s v="GA"/>
    <m/>
    <s v="Instagram"/>
    <n v="199.99"/>
    <n v="1"/>
    <s v="Completed"/>
    <x v="41"/>
    <x v="0"/>
    <s v="instagram_promo"/>
    <n v="1921.2"/>
    <n v="66381"/>
    <n v="1601"/>
    <s v="texas"/>
    <n v="2.4118347117398051E-2"/>
    <n v="1.2"/>
    <n v="6.2460961898813238E-4"/>
    <n v="199.99"/>
  </r>
  <r>
    <s v="02/11/2024"/>
    <s v="GA"/>
    <s v="EARLYBIRD"/>
    <s v="Instagram"/>
    <n v="149.99"/>
    <n v="2"/>
    <s v="Completed"/>
    <x v="41"/>
    <x v="0"/>
    <s v="instagram_promo"/>
    <n v="1921.2"/>
    <n v="66381"/>
    <n v="1601"/>
    <s v="texas"/>
    <n v="2.4118347117398051E-2"/>
    <n v="1.2"/>
    <n v="1.2492192379762648E-3"/>
    <n v="299.98"/>
  </r>
  <r>
    <s v="02/11/2024"/>
    <s v="GA"/>
    <m/>
    <s v="TikTok"/>
    <n v="249.99"/>
    <n v="1"/>
    <s v="Completed"/>
    <x v="41"/>
    <x v="2"/>
    <m/>
    <m/>
    <m/>
    <m/>
    <m/>
    <n v="0"/>
    <n v="0"/>
    <n v="0"/>
    <n v="249.99"/>
  </r>
  <r>
    <s v="02/11/2024"/>
    <s v="GA"/>
    <s v="EARLYBIRD"/>
    <s v="Spotify"/>
    <n v="187.49"/>
    <n v="1"/>
    <s v="Completed"/>
    <x v="41"/>
    <x v="3"/>
    <m/>
    <m/>
    <m/>
    <m/>
    <m/>
    <n v="0"/>
    <n v="0"/>
    <n v="0"/>
    <n v="187.49"/>
  </r>
  <r>
    <s v="02/11/2024"/>
    <s v="GA"/>
    <s v="STUDENT24"/>
    <s v="Instagram"/>
    <n v="199.99"/>
    <n v="1"/>
    <s v="Completed"/>
    <x v="41"/>
    <x v="0"/>
    <s v="instagram_promo"/>
    <n v="1921.2"/>
    <n v="66381"/>
    <n v="1601"/>
    <s v="texas"/>
    <n v="2.4118347117398051E-2"/>
    <n v="1.2"/>
    <n v="6.2460961898813238E-4"/>
    <n v="199.99"/>
  </r>
  <r>
    <s v="02/11/2024"/>
    <s v="GA"/>
    <s v="CAMPLIFE"/>
    <s v="Instagram"/>
    <n v="169.99"/>
    <n v="1"/>
    <s v="Completed"/>
    <x v="41"/>
    <x v="0"/>
    <s v="instagram_promo"/>
    <n v="1921.2"/>
    <n v="66381"/>
    <n v="1601"/>
    <s v="texas"/>
    <n v="2.4118347117398051E-2"/>
    <n v="1.2"/>
    <n v="6.2460961898813238E-4"/>
    <n v="169.99"/>
  </r>
  <r>
    <s v="02/11/2024"/>
    <m/>
    <s v="STUDENT24"/>
    <s v="Instagram"/>
    <n v="159.99"/>
    <n v="4"/>
    <s v="Completed"/>
    <x v="41"/>
    <x v="0"/>
    <s v="instagram_promo"/>
    <n v="1921.2"/>
    <n v="66381"/>
    <n v="1601"/>
    <s v="texas"/>
    <n v="2.4118347117398051E-2"/>
    <n v="1.2"/>
    <n v="2.4984384759525295E-3"/>
    <n v="639.96"/>
  </r>
  <r>
    <s v="02/11/2024"/>
    <s v="GA"/>
    <s v="VIBES24"/>
    <s v="Instagram"/>
    <n v="169.99"/>
    <n v="2"/>
    <s v="Completed"/>
    <x v="41"/>
    <x v="0"/>
    <s v="instagram_promo"/>
    <n v="1921.2"/>
    <n v="66381"/>
    <n v="1601"/>
    <s v="texas"/>
    <n v="2.4118347117398051E-2"/>
    <n v="1.2"/>
    <n v="1.2492192379762648E-3"/>
    <n v="339.98"/>
  </r>
  <r>
    <s v="02/11/2024"/>
    <s v="GA"/>
    <s v="SOUNDCLUB"/>
    <s v="TikTok"/>
    <n v="179.99"/>
    <n v="1"/>
    <s v="Completed"/>
    <x v="41"/>
    <x v="2"/>
    <m/>
    <m/>
    <m/>
    <m/>
    <m/>
    <n v="0"/>
    <n v="0"/>
    <n v="0"/>
    <n v="179.99"/>
  </r>
  <r>
    <s v="02/11/2024"/>
    <s v="GA"/>
    <s v="EARLYBIRD"/>
    <s v="TikTok"/>
    <n v="149.99"/>
    <n v="1"/>
    <s v="Completed"/>
    <x v="41"/>
    <x v="2"/>
    <m/>
    <m/>
    <m/>
    <m/>
    <m/>
    <n v="0"/>
    <n v="0"/>
    <n v="0"/>
    <n v="149.99"/>
  </r>
  <r>
    <s v="02/11/2024"/>
    <s v="GA"/>
    <s v="EARLYBIRD"/>
    <s v="Spotify"/>
    <n v="149.99"/>
    <n v="1"/>
    <s v="Completed"/>
    <x v="41"/>
    <x v="3"/>
    <m/>
    <m/>
    <m/>
    <m/>
    <m/>
    <n v="0"/>
    <n v="0"/>
    <n v="0"/>
    <n v="149.99"/>
  </r>
  <r>
    <s v="02/11/2024"/>
    <s v="GA"/>
    <s v="CAMPLIFE"/>
    <s v="Blog"/>
    <n v="212.49"/>
    <n v="1"/>
    <s v="Completed"/>
    <x v="41"/>
    <x v="1"/>
    <s v="blog_promo"/>
    <n v="715.5"/>
    <n v="37162"/>
    <n v="795"/>
    <s v="TEX"/>
    <n v="2.1392820623217266E-2"/>
    <n v="0.9"/>
    <n v="1.2578616352201257E-3"/>
    <n v="212.49"/>
  </r>
  <r>
    <s v="02/11/2024"/>
    <s v="GA"/>
    <s v="SOUNDCLUB"/>
    <s v="TikTok"/>
    <n v="179.99"/>
    <n v="1"/>
    <s v="Completed"/>
    <x v="41"/>
    <x v="2"/>
    <m/>
    <m/>
    <m/>
    <m/>
    <m/>
    <n v="0"/>
    <n v="0"/>
    <n v="0"/>
    <n v="179.99"/>
  </r>
  <r>
    <s v="02/11/2024"/>
    <s v="GA"/>
    <s v="SOUNDCLUB"/>
    <s v="Spotify"/>
    <n v="179.99"/>
    <n v="1"/>
    <s v="Completed"/>
    <x v="41"/>
    <x v="3"/>
    <m/>
    <m/>
    <m/>
    <m/>
    <m/>
    <n v="0"/>
    <n v="0"/>
    <n v="0"/>
    <n v="179.99"/>
  </r>
  <r>
    <s v="02/11/2024"/>
    <s v="GA"/>
    <s v="VIBES24"/>
    <s v="TikTok"/>
    <n v="212.49"/>
    <n v="1"/>
    <s v="Completed"/>
    <x v="41"/>
    <x v="2"/>
    <m/>
    <m/>
    <m/>
    <m/>
    <m/>
    <n v="0"/>
    <n v="0"/>
    <n v="0"/>
    <n v="212.49"/>
  </r>
  <r>
    <s v="02/11/2024"/>
    <s v="VIP"/>
    <s v="CAMPLIFE"/>
    <s v="Spotify"/>
    <n v="339.99"/>
    <n v="1"/>
    <s v="Completed"/>
    <x v="41"/>
    <x v="3"/>
    <m/>
    <m/>
    <m/>
    <m/>
    <m/>
    <n v="0"/>
    <n v="0"/>
    <n v="0"/>
    <n v="339.99"/>
  </r>
  <r>
    <s v="02/11/2024"/>
    <s v="GA"/>
    <s v="SOUNDCLUB"/>
    <s v="Instagram"/>
    <n v="179.99"/>
    <n v="1"/>
    <s v="Completed"/>
    <x v="41"/>
    <x v="0"/>
    <s v="instagram_promo"/>
    <n v="1921.2"/>
    <n v="66381"/>
    <n v="1601"/>
    <s v="texas"/>
    <n v="2.4118347117398051E-2"/>
    <n v="1.2"/>
    <n v="6.2460961898813238E-4"/>
    <n v="179.99"/>
  </r>
  <r>
    <s v="02/11/2024"/>
    <s v="GA"/>
    <s v="SOUNDCLUB"/>
    <s v="Instagram"/>
    <n v="179.99"/>
    <n v="1"/>
    <s v="Completed"/>
    <x v="41"/>
    <x v="0"/>
    <s v="instagram_promo"/>
    <n v="1921.2"/>
    <n v="66381"/>
    <n v="1601"/>
    <s v="texas"/>
    <n v="2.4118347117398051E-2"/>
    <n v="1.2"/>
    <n v="6.2460961898813238E-4"/>
    <n v="179.99"/>
  </r>
  <r>
    <s v="02/11/2024"/>
    <s v="VIP"/>
    <s v="EARLYBIRD"/>
    <s v="TikTok"/>
    <n v="299.99"/>
    <n v="2"/>
    <s v="Completed"/>
    <x v="41"/>
    <x v="2"/>
    <m/>
    <m/>
    <m/>
    <m/>
    <m/>
    <n v="0"/>
    <n v="0"/>
    <n v="0"/>
    <n v="599.98"/>
  </r>
  <r>
    <s v="02/11/2024"/>
    <s v="GA"/>
    <s v="EARLYBIRD"/>
    <s v="Spotify"/>
    <n v="187.49"/>
    <n v="1"/>
    <s v="Completed"/>
    <x v="41"/>
    <x v="3"/>
    <m/>
    <m/>
    <m/>
    <m/>
    <m/>
    <n v="0"/>
    <n v="0"/>
    <n v="0"/>
    <n v="187.49"/>
  </r>
  <r>
    <s v="02/11/2024"/>
    <s v="GA"/>
    <s v="STUDENT24"/>
    <s v="Blog"/>
    <n v="159.99"/>
    <n v="1"/>
    <s v="Completed"/>
    <x v="41"/>
    <x v="1"/>
    <s v="blog_promo"/>
    <n v="715.5"/>
    <n v="37162"/>
    <n v="795"/>
    <s v="TEX"/>
    <n v="2.1392820623217266E-2"/>
    <n v="0.9"/>
    <n v="1.2578616352201257E-3"/>
    <n v="159.99"/>
  </r>
  <r>
    <s v="02/11/2024"/>
    <s v="GA"/>
    <s v="SOUNDCLUB"/>
    <s v="TikTok"/>
    <n v="224.99"/>
    <n v="1"/>
    <s v="Completed"/>
    <x v="41"/>
    <x v="2"/>
    <m/>
    <m/>
    <m/>
    <m/>
    <m/>
    <n v="0"/>
    <n v="0"/>
    <n v="0"/>
    <n v="224.99"/>
  </r>
  <r>
    <s v="02/11/2024"/>
    <s v="GA"/>
    <s v="STUDENT24"/>
    <s v="Instagram"/>
    <n v="159.99"/>
    <n v="2"/>
    <s v="Completed"/>
    <x v="41"/>
    <x v="0"/>
    <s v="instagram_promo"/>
    <n v="1921.2"/>
    <n v="66381"/>
    <n v="1601"/>
    <s v="texas"/>
    <n v="2.4118347117398051E-2"/>
    <n v="1.2"/>
    <n v="1.2492192379762648E-3"/>
    <n v="319.98"/>
  </r>
  <r>
    <s v="02/11/2024"/>
    <s v="GA"/>
    <s v="SOUNDCLUB"/>
    <s v="Instagram"/>
    <n v="179.99"/>
    <n v="3"/>
    <s v="Completed"/>
    <x v="41"/>
    <x v="0"/>
    <s v="instagram_promo"/>
    <n v="1921.2"/>
    <n v="66381"/>
    <n v="1601"/>
    <s v="texas"/>
    <n v="2.4118347117398051E-2"/>
    <n v="1.2"/>
    <n v="1.8738288569643974E-3"/>
    <n v="539.97"/>
  </r>
  <r>
    <s v="02/11/2024"/>
    <s v="GA"/>
    <s v="CAMPLIFE"/>
    <s v="Spotify"/>
    <n v="169.99"/>
    <n v="1"/>
    <s v="Completed"/>
    <x v="41"/>
    <x v="3"/>
    <m/>
    <m/>
    <m/>
    <m/>
    <m/>
    <n v="0"/>
    <n v="0"/>
    <n v="0"/>
    <n v="169.99"/>
  </r>
  <r>
    <s v="02/11/2024"/>
    <s v="GA"/>
    <s v="VIBES24"/>
    <s v="TikTok"/>
    <n v="169.99"/>
    <n v="1"/>
    <s v="Completed"/>
    <x v="41"/>
    <x v="2"/>
    <m/>
    <m/>
    <m/>
    <m/>
    <m/>
    <n v="0"/>
    <n v="0"/>
    <n v="0"/>
    <n v="169.99"/>
  </r>
  <r>
    <s v="02/11/2024"/>
    <s v="GA"/>
    <s v="EARLYBIRD"/>
    <s v="TikTok"/>
    <n v="187.49"/>
    <n v="1"/>
    <s v="Completed"/>
    <x v="41"/>
    <x v="2"/>
    <m/>
    <m/>
    <m/>
    <m/>
    <m/>
    <n v="0"/>
    <n v="0"/>
    <n v="0"/>
    <n v="187.49"/>
  </r>
  <r>
    <s v="02/11/2024"/>
    <s v="GA"/>
    <s v="STUDENT24"/>
    <s v="Spotify"/>
    <n v="159.99"/>
    <n v="1"/>
    <s v="Completed"/>
    <x v="41"/>
    <x v="3"/>
    <m/>
    <m/>
    <m/>
    <m/>
    <m/>
    <n v="0"/>
    <n v="0"/>
    <n v="0"/>
    <n v="159.99"/>
  </r>
  <r>
    <s v="02/11/2024"/>
    <s v="GA"/>
    <s v="CAMPLIFE"/>
    <s v="Instagram"/>
    <n v="212.49"/>
    <n v="1"/>
    <s v="Completed"/>
    <x v="41"/>
    <x v="0"/>
    <s v="instagram_promo"/>
    <n v="1921.2"/>
    <n v="66381"/>
    <n v="1601"/>
    <s v="texas"/>
    <n v="2.4118347117398051E-2"/>
    <n v="1.2"/>
    <n v="6.2460961898813238E-4"/>
    <n v="212.49"/>
  </r>
  <r>
    <s v="02/11/2024"/>
    <s v="GA"/>
    <s v="EARLYBIRD"/>
    <s v="Spotify"/>
    <n v="149.99"/>
    <n v="2"/>
    <s v="Completed"/>
    <x v="41"/>
    <x v="3"/>
    <m/>
    <m/>
    <m/>
    <m/>
    <m/>
    <n v="0"/>
    <n v="0"/>
    <n v="0"/>
    <n v="299.98"/>
  </r>
  <r>
    <s v="02/11/2024"/>
    <s v="GA"/>
    <s v="EARLYBIRD"/>
    <s v="TikTok"/>
    <n v="149.99"/>
    <n v="1"/>
    <s v="Completed"/>
    <x v="41"/>
    <x v="2"/>
    <m/>
    <m/>
    <m/>
    <m/>
    <m/>
    <n v="0"/>
    <n v="0"/>
    <n v="0"/>
    <n v="149.99"/>
  </r>
  <r>
    <s v="02/11/2024"/>
    <s v="GA"/>
    <s v="STUDENT24"/>
    <s v="Instagram"/>
    <n v="199.99"/>
    <n v="2"/>
    <s v="Completed"/>
    <x v="41"/>
    <x v="0"/>
    <s v="instagram_promo"/>
    <n v="1921.2"/>
    <n v="66381"/>
    <n v="1601"/>
    <s v="texas"/>
    <n v="2.4118347117398051E-2"/>
    <n v="1.2"/>
    <n v="1.2492192379762648E-3"/>
    <n v="399.98"/>
  </r>
  <r>
    <s v="02/11/2024"/>
    <s v="GA"/>
    <s v="VIBES24"/>
    <s v="Instagram"/>
    <n v="212.49"/>
    <n v="1"/>
    <s v="Completed"/>
    <x v="41"/>
    <x v="0"/>
    <s v="instagram_promo"/>
    <n v="1921.2"/>
    <n v="66381"/>
    <n v="1601"/>
    <s v="texas"/>
    <n v="2.4118347117398051E-2"/>
    <n v="1.2"/>
    <n v="6.2460961898813238E-4"/>
    <n v="212.49"/>
  </r>
  <r>
    <s v="02/11/2024"/>
    <s v="GA"/>
    <s v="EARLYBIRD"/>
    <s v="TikTok"/>
    <n v="149.99"/>
    <n v="1"/>
    <s v="Completed"/>
    <x v="41"/>
    <x v="2"/>
    <m/>
    <m/>
    <m/>
    <m/>
    <m/>
    <n v="0"/>
    <n v="0"/>
    <n v="0"/>
    <n v="149.99"/>
  </r>
  <r>
    <s v="02/11/2024"/>
    <s v="GA"/>
    <s v="VIBES24"/>
    <s v="Blog"/>
    <n v="212.49"/>
    <n v="2"/>
    <s v="Completed"/>
    <x v="41"/>
    <x v="1"/>
    <s v="blog_promo"/>
    <n v="715.5"/>
    <n v="37162"/>
    <n v="795"/>
    <s v="TEX"/>
    <n v="2.1392820623217266E-2"/>
    <n v="0.9"/>
    <n v="2.5157232704402514E-3"/>
    <n v="424.98"/>
  </r>
  <r>
    <s v="02/11/2024"/>
    <s v="GA"/>
    <s v="EARLYBIRD"/>
    <s v="Blog"/>
    <n v="149.99"/>
    <n v="1"/>
    <s v="Completed"/>
    <x v="41"/>
    <x v="1"/>
    <s v="blog_promo"/>
    <n v="715.5"/>
    <n v="37162"/>
    <n v="795"/>
    <s v="TEX"/>
    <n v="2.1392820623217266E-2"/>
    <n v="0.9"/>
    <n v="1.2578616352201257E-3"/>
    <n v="149.99"/>
  </r>
  <r>
    <s v="02/11/2024"/>
    <s v="GA"/>
    <s v="EARLYBIRD"/>
    <s v="Instagram"/>
    <n v="149.99"/>
    <n v="2"/>
    <s v="Completed"/>
    <x v="41"/>
    <x v="0"/>
    <s v="instagram_promo"/>
    <n v="1921.2"/>
    <n v="66381"/>
    <n v="1601"/>
    <s v="texas"/>
    <n v="2.4118347117398051E-2"/>
    <n v="1.2"/>
    <n v="1.2492192379762648E-3"/>
    <n v="299.98"/>
  </r>
  <r>
    <s v="02/11/2024"/>
    <m/>
    <s v="SOUNDCLUB"/>
    <s v="Instagram"/>
    <n v="179.99"/>
    <n v="1"/>
    <s v="Completed"/>
    <x v="41"/>
    <x v="0"/>
    <s v="instagram_promo"/>
    <n v="1921.2"/>
    <n v="66381"/>
    <n v="1601"/>
    <s v="texas"/>
    <n v="2.4118347117398051E-2"/>
    <n v="1.2"/>
    <n v="6.2460961898813238E-4"/>
    <n v="179.99"/>
  </r>
  <r>
    <s v="02/11/2024"/>
    <s v="GA"/>
    <s v="CAMPLIFE"/>
    <s v="TikTok"/>
    <n v="169.99"/>
    <n v="2"/>
    <s v="Completed"/>
    <x v="41"/>
    <x v="2"/>
    <m/>
    <m/>
    <m/>
    <m/>
    <m/>
    <n v="0"/>
    <n v="0"/>
    <n v="0"/>
    <n v="339.98"/>
  </r>
  <r>
    <s v="02/11/2024"/>
    <s v="GA"/>
    <s v="STUDENT24"/>
    <s v="Instagram"/>
    <n v="159.99"/>
    <n v="2"/>
    <s v="Completed"/>
    <x v="41"/>
    <x v="0"/>
    <s v="instagram_promo"/>
    <n v="1921.2"/>
    <n v="66381"/>
    <n v="1601"/>
    <s v="texas"/>
    <n v="2.4118347117398051E-2"/>
    <n v="1.2"/>
    <n v="1.2492192379762648E-3"/>
    <n v="319.98"/>
  </r>
  <r>
    <s v="02/11/2024"/>
    <s v="GA"/>
    <s v="SOUNDCLUB"/>
    <s v="Blog"/>
    <n v="179.99"/>
    <n v="2"/>
    <s v="Completed"/>
    <x v="41"/>
    <x v="1"/>
    <s v="blog_promo"/>
    <n v="715.5"/>
    <n v="37162"/>
    <n v="795"/>
    <s v="TEX"/>
    <n v="2.1392820623217266E-2"/>
    <n v="0.9"/>
    <n v="2.5157232704402514E-3"/>
    <n v="359.98"/>
  </r>
  <r>
    <s v="02/11/2024"/>
    <s v="GA"/>
    <s v="VIBES24"/>
    <s v="Spotify"/>
    <n v="169.99"/>
    <n v="1"/>
    <s v="Completed"/>
    <x v="41"/>
    <x v="3"/>
    <m/>
    <m/>
    <m/>
    <m/>
    <m/>
    <n v="0"/>
    <n v="0"/>
    <n v="0"/>
    <n v="169.99"/>
  </r>
  <r>
    <s v="02/11/2024"/>
    <s v="GA"/>
    <s v="EARLYBIRD"/>
    <s v="Instagram"/>
    <n v="149.99"/>
    <n v="2"/>
    <s v="Completed"/>
    <x v="41"/>
    <x v="0"/>
    <s v="instagram_promo"/>
    <n v="1921.2"/>
    <n v="66381"/>
    <n v="1601"/>
    <s v="texas"/>
    <n v="2.4118347117398051E-2"/>
    <n v="1.2"/>
    <n v="1.2492192379762648E-3"/>
    <n v="299.98"/>
  </r>
  <r>
    <s v="02/11/2024"/>
    <s v="VIP"/>
    <s v="EARLYBIRD"/>
    <s v="Instagram"/>
    <n v="299.99"/>
    <n v="4"/>
    <s v="Completed"/>
    <x v="41"/>
    <x v="0"/>
    <s v="instagram_promo"/>
    <n v="1921.2"/>
    <n v="66381"/>
    <n v="1601"/>
    <s v="texas"/>
    <n v="2.4118347117398051E-2"/>
    <n v="1.2"/>
    <n v="2.4984384759525295E-3"/>
    <n v="1199.96"/>
  </r>
  <r>
    <s v="02/11/2024"/>
    <s v="GA"/>
    <s v="SOUNDCLUB"/>
    <s v="Blog"/>
    <n v="179.99"/>
    <n v="2"/>
    <s v="Completed"/>
    <x v="41"/>
    <x v="1"/>
    <s v="blog_promo"/>
    <n v="715.5"/>
    <n v="37162"/>
    <n v="795"/>
    <s v="TEX"/>
    <n v="2.1392820623217266E-2"/>
    <n v="0.9"/>
    <n v="2.5157232704402514E-3"/>
    <n v="359.98"/>
  </r>
  <r>
    <s v="02/11/2024"/>
    <s v="GA"/>
    <s v="CAMPLIFE"/>
    <s v="Instagram"/>
    <n v="212.49"/>
    <n v="1"/>
    <s v="Completed"/>
    <x v="41"/>
    <x v="0"/>
    <s v="instagram_promo"/>
    <n v="1921.2"/>
    <n v="66381"/>
    <n v="1601"/>
    <s v="texas"/>
    <n v="2.4118347117398051E-2"/>
    <n v="1.2"/>
    <n v="6.2460961898813238E-4"/>
    <n v="212.49"/>
  </r>
  <r>
    <s v="02/11/2024"/>
    <s v="GA"/>
    <s v="STUDENT24"/>
    <s v="Blog"/>
    <n v="159.99"/>
    <n v="2"/>
    <s v="Completed"/>
    <x v="41"/>
    <x v="1"/>
    <s v="blog_promo"/>
    <n v="715.5"/>
    <n v="37162"/>
    <n v="795"/>
    <s v="TEX"/>
    <n v="2.1392820623217266E-2"/>
    <n v="0.9"/>
    <n v="2.5157232704402514E-3"/>
    <n v="319.98"/>
  </r>
  <r>
    <s v="02/11/2024"/>
    <s v="GA"/>
    <s v="STUDENT24"/>
    <s v="Spotify"/>
    <n v="159.99"/>
    <n v="2"/>
    <s v="Completed"/>
    <x v="41"/>
    <x v="3"/>
    <m/>
    <m/>
    <m/>
    <m/>
    <m/>
    <n v="0"/>
    <n v="0"/>
    <n v="0"/>
    <n v="319.98"/>
  </r>
  <r>
    <s v="02/11/2024"/>
    <s v="GA"/>
    <s v="EARLYBIRD"/>
    <s v="Instagram"/>
    <n v="149.99"/>
    <n v="3"/>
    <s v="Completed"/>
    <x v="41"/>
    <x v="0"/>
    <s v="instagram_promo"/>
    <n v="1921.2"/>
    <n v="66381"/>
    <n v="1601"/>
    <s v="texas"/>
    <n v="2.4118347117398051E-2"/>
    <n v="1.2"/>
    <n v="1.8738288569643974E-3"/>
    <n v="449.97"/>
  </r>
  <r>
    <s v="02/11/2024"/>
    <s v="GA"/>
    <s v="SOUNDCLUB"/>
    <s v="Spotify"/>
    <n v="224.99"/>
    <n v="1"/>
    <s v="Completed"/>
    <x v="41"/>
    <x v="3"/>
    <m/>
    <m/>
    <m/>
    <m/>
    <m/>
    <n v="0"/>
    <n v="0"/>
    <n v="0"/>
    <n v="224.99"/>
  </r>
  <r>
    <s v="02/11/2024"/>
    <s v="GA"/>
    <s v="none"/>
    <s v="Spotify"/>
    <n v="249.99"/>
    <n v="1"/>
    <s v="Completed"/>
    <x v="41"/>
    <x v="3"/>
    <m/>
    <m/>
    <m/>
    <m/>
    <m/>
    <n v="0"/>
    <n v="0"/>
    <n v="0"/>
    <n v="249.99"/>
  </r>
  <r>
    <s v="02/11/2024"/>
    <s v="GA"/>
    <s v="EARLYBIRD"/>
    <s v="Instagram"/>
    <n v="187.49"/>
    <n v="2"/>
    <s v="Completed"/>
    <x v="41"/>
    <x v="0"/>
    <s v="instagram_promo"/>
    <n v="1921.2"/>
    <n v="66381"/>
    <n v="1601"/>
    <s v="texas"/>
    <n v="2.4118347117398051E-2"/>
    <n v="1.2"/>
    <n v="1.2492192379762648E-3"/>
    <n v="374.98"/>
  </r>
  <r>
    <s v="02/11/2024"/>
    <s v="GA"/>
    <s v="EARLYBIRD"/>
    <s v="Blog"/>
    <n v="187.49"/>
    <n v="1"/>
    <s v="Completed"/>
    <x v="41"/>
    <x v="1"/>
    <s v="blog_promo"/>
    <n v="715.5"/>
    <n v="37162"/>
    <n v="795"/>
    <s v="TEX"/>
    <n v="2.1392820623217266E-2"/>
    <n v="0.9"/>
    <n v="1.2578616352201257E-3"/>
    <n v="187.49"/>
  </r>
  <r>
    <s v="02/11/2024"/>
    <s v="GA"/>
    <s v="STUDENT24"/>
    <s v="Spotify"/>
    <n v="159.99"/>
    <n v="2"/>
    <s v="Completed"/>
    <x v="41"/>
    <x v="3"/>
    <m/>
    <m/>
    <m/>
    <m/>
    <m/>
    <n v="0"/>
    <n v="0"/>
    <n v="0"/>
    <n v="319.98"/>
  </r>
  <r>
    <s v="02/11/2024"/>
    <s v="GA"/>
    <s v="SOUNDCLUB"/>
    <s v="Spotify"/>
    <n v="179.99"/>
    <n v="1"/>
    <s v="Completed"/>
    <x v="41"/>
    <x v="3"/>
    <m/>
    <m/>
    <m/>
    <m/>
    <m/>
    <n v="0"/>
    <n v="0"/>
    <n v="0"/>
    <n v="179.99"/>
  </r>
  <r>
    <s v="02/11/2024"/>
    <s v="GA"/>
    <s v="EARLYBIRD"/>
    <s v="Spotify"/>
    <n v="149.99"/>
    <n v="1"/>
    <s v="Completed"/>
    <x v="41"/>
    <x v="3"/>
    <m/>
    <m/>
    <m/>
    <m/>
    <m/>
    <n v="0"/>
    <n v="0"/>
    <n v="0"/>
    <n v="149.99"/>
  </r>
  <r>
    <s v="02/11/2024"/>
    <s v="GA"/>
    <s v="CAMPLIFE"/>
    <s v="Instagram"/>
    <n v="212.49"/>
    <n v="2"/>
    <s v="Completed"/>
    <x v="41"/>
    <x v="0"/>
    <s v="instagram_promo"/>
    <n v="1921.2"/>
    <n v="66381"/>
    <n v="1601"/>
    <s v="texas"/>
    <n v="2.4118347117398051E-2"/>
    <n v="1.2"/>
    <n v="1.2492192379762648E-3"/>
    <n v="424.98"/>
  </r>
  <r>
    <s v="02/11/2024"/>
    <s v="GA"/>
    <m/>
    <s v="Instagram"/>
    <n v="249.99"/>
    <n v="3"/>
    <s v="Completed"/>
    <x v="41"/>
    <x v="0"/>
    <s v="instagram_promo"/>
    <n v="1921.2"/>
    <n v="66381"/>
    <n v="1601"/>
    <s v="texas"/>
    <n v="2.4118347117398051E-2"/>
    <n v="1.2"/>
    <n v="1.8738288569643974E-3"/>
    <n v="749.97"/>
  </r>
  <r>
    <s v="02/11/2024"/>
    <s v="GA"/>
    <s v="STUDENT24"/>
    <s v="Instagram"/>
    <n v="159.99"/>
    <n v="3"/>
    <s v="Completed"/>
    <x v="41"/>
    <x v="0"/>
    <s v="instagram_promo"/>
    <n v="1921.2"/>
    <n v="66381"/>
    <n v="1601"/>
    <s v="texas"/>
    <n v="2.4118347117398051E-2"/>
    <n v="1.2"/>
    <n v="1.8738288569643974E-3"/>
    <n v="479.97"/>
  </r>
  <r>
    <s v="02/11/2024"/>
    <s v="GA"/>
    <s v="STUDENT24"/>
    <s v="Spotify"/>
    <n v="199.99"/>
    <n v="1"/>
    <s v="Completed"/>
    <x v="41"/>
    <x v="3"/>
    <m/>
    <m/>
    <m/>
    <m/>
    <m/>
    <n v="0"/>
    <n v="0"/>
    <n v="0"/>
    <n v="199.99"/>
  </r>
  <r>
    <s v="02/11/2024"/>
    <s v="GA"/>
    <s v="EARLYBIRD"/>
    <s v="Spotify"/>
    <n v="187.49"/>
    <n v="2"/>
    <s v="Completed"/>
    <x v="41"/>
    <x v="3"/>
    <m/>
    <m/>
    <m/>
    <m/>
    <m/>
    <n v="0"/>
    <n v="0"/>
    <n v="0"/>
    <n v="374.98"/>
  </r>
  <r>
    <s v="02/11/2024"/>
    <s v="GA"/>
    <s v="VIBES24"/>
    <s v="Blog"/>
    <n v="169.99"/>
    <n v="2"/>
    <s v="Completed"/>
    <x v="41"/>
    <x v="1"/>
    <s v="blog_promo"/>
    <n v="715.5"/>
    <n v="37162"/>
    <n v="795"/>
    <s v="TEX"/>
    <n v="2.1392820623217266E-2"/>
    <n v="0.9"/>
    <n v="2.5157232704402514E-3"/>
    <n v="339.98"/>
  </r>
  <r>
    <s v="02/11/2024"/>
    <s v="GA"/>
    <s v="STUDENT24"/>
    <s v="TikTok"/>
    <n v="159.99"/>
    <n v="2"/>
    <s v="Completed"/>
    <x v="41"/>
    <x v="2"/>
    <m/>
    <m/>
    <m/>
    <m/>
    <m/>
    <n v="0"/>
    <n v="0"/>
    <n v="0"/>
    <n v="319.98"/>
  </r>
  <r>
    <s v="02/11/2024"/>
    <s v="GA"/>
    <m/>
    <s v="Blog"/>
    <n v="199.99"/>
    <n v="1"/>
    <s v="Completed"/>
    <x v="41"/>
    <x v="1"/>
    <s v="blog_promo"/>
    <n v="715.5"/>
    <n v="37162"/>
    <n v="795"/>
    <s v="TEX"/>
    <n v="2.1392820623217266E-2"/>
    <n v="0.9"/>
    <n v="1.2578616352201257E-3"/>
    <n v="199.99"/>
  </r>
  <r>
    <s v="02/11/2024"/>
    <s v="GA"/>
    <s v="VIBES24"/>
    <s v="Instagram"/>
    <n v="212.49"/>
    <n v="1"/>
    <s v="Completed"/>
    <x v="41"/>
    <x v="0"/>
    <s v="instagram_promo"/>
    <n v="1921.2"/>
    <n v="66381"/>
    <n v="1601"/>
    <s v="texas"/>
    <n v="2.4118347117398051E-2"/>
    <n v="1.2"/>
    <n v="6.2460961898813238E-4"/>
    <n v="212.49"/>
  </r>
  <r>
    <s v="02/11/2024"/>
    <s v="GA"/>
    <m/>
    <s v="Blog"/>
    <n v="199.99"/>
    <n v="1"/>
    <s v="Completed"/>
    <x v="41"/>
    <x v="1"/>
    <s v="blog_promo"/>
    <n v="715.5"/>
    <n v="37162"/>
    <n v="795"/>
    <s v="TEX"/>
    <n v="2.1392820623217266E-2"/>
    <n v="0.9"/>
    <n v="1.2578616352201257E-3"/>
    <n v="199.99"/>
  </r>
  <r>
    <s v="02/11/2024"/>
    <s v="GA"/>
    <s v="SOUNDCLUB"/>
    <s v="Spotify"/>
    <n v="179.99"/>
    <n v="1"/>
    <s v="Completed"/>
    <x v="41"/>
    <x v="3"/>
    <m/>
    <m/>
    <m/>
    <m/>
    <m/>
    <n v="0"/>
    <n v="0"/>
    <n v="0"/>
    <n v="179.99"/>
  </r>
  <r>
    <s v="02/11/2024"/>
    <s v="GA"/>
    <s v="EARLYBIRD"/>
    <s v="Spotify"/>
    <n v="149.99"/>
    <n v="1"/>
    <s v="Completed"/>
    <x v="41"/>
    <x v="3"/>
    <m/>
    <m/>
    <m/>
    <m/>
    <m/>
    <n v="0"/>
    <n v="0"/>
    <n v="0"/>
    <n v="149.99"/>
  </r>
  <r>
    <s v="02/11/2024"/>
    <s v="VIP"/>
    <s v="EARLYBIRD"/>
    <s v="Instagram"/>
    <n v="299.99"/>
    <n v="1"/>
    <s v="Completed"/>
    <x v="41"/>
    <x v="0"/>
    <s v="instagram_promo"/>
    <n v="1921.2"/>
    <n v="66381"/>
    <n v="1601"/>
    <s v="texas"/>
    <n v="2.4118347117398051E-2"/>
    <n v="1.2"/>
    <n v="6.2460961898813238E-4"/>
    <n v="299.99"/>
  </r>
  <r>
    <s v="02/11/2024"/>
    <s v="GA"/>
    <s v="EARLYBIRD"/>
    <s v="Instagram"/>
    <n v="149.99"/>
    <n v="3"/>
    <s v="Completed"/>
    <x v="41"/>
    <x v="0"/>
    <s v="instagram_promo"/>
    <n v="1921.2"/>
    <n v="66381"/>
    <n v="1601"/>
    <s v="texas"/>
    <n v="2.4118347117398051E-2"/>
    <n v="1.2"/>
    <n v="1.8738288569643974E-3"/>
    <n v="449.97"/>
  </r>
  <r>
    <s v="02/11/2024"/>
    <s v="GA"/>
    <m/>
    <s v="Instagram"/>
    <n v="199.99"/>
    <n v="1"/>
    <s v="Completed"/>
    <x v="41"/>
    <x v="0"/>
    <s v="instagram_promo"/>
    <n v="1921.2"/>
    <n v="66381"/>
    <n v="1601"/>
    <s v="texas"/>
    <n v="2.4118347117398051E-2"/>
    <n v="1.2"/>
    <n v="6.2460961898813238E-4"/>
    <n v="199.99"/>
  </r>
  <r>
    <s v="02/11/2024"/>
    <s v="GA"/>
    <s v="CAMPLIFE"/>
    <s v="Instagram"/>
    <n v="212.49"/>
    <n v="2"/>
    <s v="Completed"/>
    <x v="41"/>
    <x v="0"/>
    <s v="instagram_promo"/>
    <n v="1921.2"/>
    <n v="66381"/>
    <n v="1601"/>
    <s v="texas"/>
    <n v="2.4118347117398051E-2"/>
    <n v="1.2"/>
    <n v="1.2492192379762648E-3"/>
    <n v="424.98"/>
  </r>
  <r>
    <s v="02/11/2024"/>
    <s v="GA"/>
    <s v="SOUNDCLUB"/>
    <s v="Spotify"/>
    <n v="224.99"/>
    <n v="1"/>
    <s v="Completed"/>
    <x v="41"/>
    <x v="3"/>
    <m/>
    <m/>
    <m/>
    <m/>
    <m/>
    <n v="0"/>
    <n v="0"/>
    <n v="0"/>
    <n v="224.99"/>
  </r>
  <r>
    <s v="02/11/2024"/>
    <s v="GA"/>
    <s v="STUDENT24"/>
    <s v="Blog"/>
    <n v="159.99"/>
    <n v="4"/>
    <s v="Completed"/>
    <x v="41"/>
    <x v="1"/>
    <s v="blog_promo"/>
    <n v="715.5"/>
    <n v="37162"/>
    <n v="795"/>
    <s v="TEX"/>
    <n v="2.1392820623217266E-2"/>
    <n v="0.9"/>
    <n v="5.0314465408805029E-3"/>
    <n v="639.96"/>
  </r>
  <r>
    <s v="02/11/2024"/>
    <m/>
    <s v="SOUNDCLUB"/>
    <s v="Blog"/>
    <n v="179.99"/>
    <n v="1"/>
    <s v="Completed"/>
    <x v="41"/>
    <x v="1"/>
    <s v="blog_promo"/>
    <n v="715.5"/>
    <n v="37162"/>
    <n v="795"/>
    <s v="TEX"/>
    <n v="2.1392820623217266E-2"/>
    <n v="0.9"/>
    <n v="1.2578616352201257E-3"/>
    <n v="179.99"/>
  </r>
  <r>
    <s v="02/11/2024"/>
    <s v="GA"/>
    <s v="STUDENT24"/>
    <s v="Blog"/>
    <n v="159.99"/>
    <n v="2"/>
    <s v="Completed"/>
    <x v="41"/>
    <x v="1"/>
    <s v="blog_promo"/>
    <n v="715.5"/>
    <n v="37162"/>
    <n v="795"/>
    <s v="TEX"/>
    <n v="2.1392820623217266E-2"/>
    <n v="0.9"/>
    <n v="2.5157232704402514E-3"/>
    <n v="319.98"/>
  </r>
  <r>
    <s v="02/11/2024"/>
    <s v="VIP"/>
    <s v="EARLYBIRD"/>
    <s v="Spotify"/>
    <n v="299.99"/>
    <n v="3"/>
    <s v="Completed"/>
    <x v="41"/>
    <x v="3"/>
    <m/>
    <m/>
    <m/>
    <m/>
    <m/>
    <n v="0"/>
    <n v="0"/>
    <n v="0"/>
    <n v="899.97"/>
  </r>
  <r>
    <s v="02/11/2024"/>
    <s v="GA"/>
    <s v="VIBES24"/>
    <s v="TikTok"/>
    <n v="169.99"/>
    <n v="2"/>
    <s v="Completed"/>
    <x v="41"/>
    <x v="2"/>
    <m/>
    <m/>
    <m/>
    <m/>
    <m/>
    <n v="0"/>
    <n v="0"/>
    <n v="0"/>
    <n v="339.98"/>
  </r>
  <r>
    <s v="02/11/2024"/>
    <s v="VIP"/>
    <s v="CAMPLIFE"/>
    <s v="TikTok"/>
    <n v="339.99"/>
    <n v="1"/>
    <s v="Completed"/>
    <x v="41"/>
    <x v="2"/>
    <m/>
    <m/>
    <m/>
    <m/>
    <m/>
    <n v="0"/>
    <n v="0"/>
    <n v="0"/>
    <n v="339.99"/>
  </r>
  <r>
    <s v="02/11/2024"/>
    <s v="GA"/>
    <s v="CAMPLIFE"/>
    <s v="Instagram"/>
    <n v="169.99"/>
    <n v="3"/>
    <s v="Completed"/>
    <x v="41"/>
    <x v="0"/>
    <s v="instagram_promo"/>
    <n v="1921.2"/>
    <n v="66381"/>
    <n v="1601"/>
    <s v="texas"/>
    <n v="2.4118347117398051E-2"/>
    <n v="1.2"/>
    <n v="1.8738288569643974E-3"/>
    <n v="509.97"/>
  </r>
  <r>
    <s v="02/11/2024"/>
    <s v="GA"/>
    <s v="EARLYBIRD"/>
    <s v="Spotify"/>
    <n v="187.49"/>
    <n v="1"/>
    <s v="Completed"/>
    <x v="41"/>
    <x v="3"/>
    <m/>
    <m/>
    <m/>
    <m/>
    <m/>
    <n v="0"/>
    <n v="0"/>
    <n v="0"/>
    <n v="187.49"/>
  </r>
  <r>
    <s v="02/11/2024"/>
    <s v="GA"/>
    <s v="SOUNDCLUB"/>
    <s v="Blog"/>
    <n v="179.99"/>
    <n v="2"/>
    <s v="Completed"/>
    <x v="41"/>
    <x v="1"/>
    <s v="blog_promo"/>
    <n v="715.5"/>
    <n v="37162"/>
    <n v="795"/>
    <s v="TEX"/>
    <n v="2.1392820623217266E-2"/>
    <n v="0.9"/>
    <n v="2.5157232704402514E-3"/>
    <n v="359.98"/>
  </r>
  <r>
    <s v="02/11/2024"/>
    <s v="GA"/>
    <s v="STUDENT24"/>
    <s v="Blog"/>
    <n v="199.99"/>
    <n v="1"/>
    <s v="Completed"/>
    <x v="41"/>
    <x v="1"/>
    <s v="blog_promo"/>
    <n v="715.5"/>
    <n v="37162"/>
    <n v="795"/>
    <s v="TEX"/>
    <n v="2.1392820623217266E-2"/>
    <n v="0.9"/>
    <n v="1.2578616352201257E-3"/>
    <n v="199.99"/>
  </r>
  <r>
    <s v="02/11/2024"/>
    <m/>
    <s v="EARLYBIRD"/>
    <s v="Instagram"/>
    <n v="149.99"/>
    <n v="2"/>
    <s v="Completed"/>
    <x v="41"/>
    <x v="0"/>
    <s v="instagram_promo"/>
    <n v="1921.2"/>
    <n v="66381"/>
    <n v="1601"/>
    <s v="texas"/>
    <n v="2.4118347117398051E-2"/>
    <n v="1.2"/>
    <n v="1.2492192379762648E-3"/>
    <n v="299.98"/>
  </r>
  <r>
    <s v="02/11/2024"/>
    <s v="GA"/>
    <m/>
    <s v="Spotify"/>
    <n v="199.99"/>
    <n v="2"/>
    <s v="Completed"/>
    <x v="41"/>
    <x v="3"/>
    <m/>
    <m/>
    <m/>
    <m/>
    <m/>
    <n v="0"/>
    <n v="0"/>
    <n v="0"/>
    <n v="399.98"/>
  </r>
  <r>
    <s v="02/11/2024"/>
    <s v="GA"/>
    <s v="CAMPLIFE"/>
    <s v="Blog"/>
    <n v="212.49"/>
    <n v="1"/>
    <s v="Completed"/>
    <x v="41"/>
    <x v="1"/>
    <s v="blog_promo"/>
    <n v="715.5"/>
    <n v="37162"/>
    <n v="795"/>
    <s v="TEX"/>
    <n v="2.1392820623217266E-2"/>
    <n v="0.9"/>
    <n v="1.2578616352201257E-3"/>
    <n v="212.49"/>
  </r>
  <r>
    <s v="02/11/2024"/>
    <m/>
    <s v="VIBES24"/>
    <s v="TikTok"/>
    <n v="169.99"/>
    <n v="1"/>
    <s v="Completed"/>
    <x v="41"/>
    <x v="2"/>
    <m/>
    <m/>
    <m/>
    <m/>
    <m/>
    <n v="0"/>
    <n v="0"/>
    <n v="0"/>
    <n v="169.99"/>
  </r>
  <r>
    <s v="02/11/2024"/>
    <s v="GA"/>
    <s v="STUDENT24"/>
    <s v="TikTok"/>
    <n v="159.99"/>
    <n v="2"/>
    <s v="Completed"/>
    <x v="41"/>
    <x v="2"/>
    <m/>
    <m/>
    <m/>
    <m/>
    <m/>
    <n v="0"/>
    <n v="0"/>
    <n v="0"/>
    <n v="319.98"/>
  </r>
  <r>
    <s v="02/11/2024"/>
    <s v="VIP"/>
    <s v="CAMPLIFE"/>
    <s v="Instagram"/>
    <n v="339.99"/>
    <n v="1"/>
    <s v="Completed"/>
    <x v="41"/>
    <x v="0"/>
    <s v="instagram_promo"/>
    <n v="1921.2"/>
    <n v="66381"/>
    <n v="1601"/>
    <s v="texas"/>
    <n v="2.4118347117398051E-2"/>
    <n v="1.2"/>
    <n v="6.2460961898813238E-4"/>
    <n v="339.99"/>
  </r>
  <r>
    <s v="02/11/2024"/>
    <s v="GA"/>
    <s v="SOUNDCLUB"/>
    <s v="TikTok"/>
    <n v="179.99"/>
    <n v="1"/>
    <s v="Completed"/>
    <x v="41"/>
    <x v="2"/>
    <m/>
    <m/>
    <m/>
    <m/>
    <m/>
    <n v="0"/>
    <n v="0"/>
    <n v="0"/>
    <n v="179.99"/>
  </r>
  <r>
    <s v="02/11/2024"/>
    <s v="GA"/>
    <s v="VIBES24"/>
    <s v="Blog"/>
    <n v="169.99"/>
    <n v="1"/>
    <s v="Completed"/>
    <x v="41"/>
    <x v="1"/>
    <s v="blog_promo"/>
    <n v="715.5"/>
    <n v="37162"/>
    <n v="795"/>
    <s v="TEX"/>
    <n v="2.1392820623217266E-2"/>
    <n v="0.9"/>
    <n v="1.2578616352201257E-3"/>
    <n v="169.99"/>
  </r>
  <r>
    <s v="02/11/2024"/>
    <s v="GA"/>
    <s v="VIBES24"/>
    <s v="Instagram"/>
    <n v="212.49"/>
    <n v="1"/>
    <s v="Completed"/>
    <x v="41"/>
    <x v="0"/>
    <s v="instagram_promo"/>
    <n v="1921.2"/>
    <n v="66381"/>
    <n v="1601"/>
    <s v="texas"/>
    <n v="2.4118347117398051E-2"/>
    <n v="1.2"/>
    <n v="6.2460961898813238E-4"/>
    <n v="212.49"/>
  </r>
  <r>
    <s v="02/11/2024"/>
    <s v="GA"/>
    <m/>
    <s v="TikTok"/>
    <n v="199.99"/>
    <n v="1"/>
    <s v="Completed"/>
    <x v="41"/>
    <x v="2"/>
    <m/>
    <m/>
    <m/>
    <m/>
    <m/>
    <n v="0"/>
    <n v="0"/>
    <n v="0"/>
    <n v="199.99"/>
  </r>
  <r>
    <s v="02/11/2024"/>
    <s v="VIP"/>
    <s v="SOUNDCLUB"/>
    <s v="Instagram"/>
    <n v="359.99"/>
    <n v="2"/>
    <s v="Completed"/>
    <x v="41"/>
    <x v="0"/>
    <s v="instagram_promo"/>
    <n v="1921.2"/>
    <n v="66381"/>
    <n v="1601"/>
    <s v="texas"/>
    <n v="2.4118347117398051E-2"/>
    <n v="1.2"/>
    <n v="1.2492192379762648E-3"/>
    <n v="719.98"/>
  </r>
  <r>
    <s v="02/11/2024"/>
    <s v="VIP"/>
    <s v="SOUNDCLUB"/>
    <s v="Instagram"/>
    <n v="359.99"/>
    <n v="1"/>
    <s v="Completed"/>
    <x v="41"/>
    <x v="0"/>
    <s v="instagram_promo"/>
    <n v="1921.2"/>
    <n v="66381"/>
    <n v="1601"/>
    <s v="texas"/>
    <n v="2.4118347117398051E-2"/>
    <n v="1.2"/>
    <n v="6.2460961898813238E-4"/>
    <n v="359.99"/>
  </r>
  <r>
    <s v="02/11/2024"/>
    <m/>
    <s v="VIBES24"/>
    <s v="Spotify"/>
    <n v="169.99"/>
    <n v="1"/>
    <s v="Completed"/>
    <x v="41"/>
    <x v="3"/>
    <m/>
    <m/>
    <m/>
    <m/>
    <m/>
    <n v="0"/>
    <n v="0"/>
    <n v="0"/>
    <n v="169.99"/>
  </r>
  <r>
    <s v="02/11/2024"/>
    <s v="GA"/>
    <s v="STUDENT24"/>
    <s v="TikTok"/>
    <n v="159.99"/>
    <n v="1"/>
    <s v="Completed"/>
    <x v="41"/>
    <x v="2"/>
    <m/>
    <m/>
    <m/>
    <m/>
    <m/>
    <n v="0"/>
    <n v="0"/>
    <n v="0"/>
    <n v="159.99"/>
  </r>
  <r>
    <s v="02/11/2024"/>
    <s v="VIP"/>
    <s v="VIBES24"/>
    <s v="Instagram"/>
    <n v="339.99"/>
    <n v="1"/>
    <s v="Completed"/>
    <x v="41"/>
    <x v="0"/>
    <s v="instagram_promo"/>
    <n v="1921.2"/>
    <n v="66381"/>
    <n v="1601"/>
    <s v="texas"/>
    <n v="2.4118347117398051E-2"/>
    <n v="1.2"/>
    <n v="6.2460961898813238E-4"/>
    <n v="339.99"/>
  </r>
  <r>
    <s v="02/11/2024"/>
    <s v="GA"/>
    <s v="VIBES24"/>
    <s v="Instagram"/>
    <n v="169.99"/>
    <n v="3"/>
    <s v="Completed"/>
    <x v="41"/>
    <x v="0"/>
    <s v="instagram_promo"/>
    <n v="1921.2"/>
    <n v="66381"/>
    <n v="1601"/>
    <s v="texas"/>
    <n v="2.4118347117398051E-2"/>
    <n v="1.2"/>
    <n v="1.8738288569643974E-3"/>
    <n v="509.97"/>
  </r>
  <r>
    <s v="02/11/2024"/>
    <s v="GA"/>
    <m/>
    <s v="Instagram"/>
    <n v="199.99"/>
    <n v="2"/>
    <s v="Completed"/>
    <x v="41"/>
    <x v="0"/>
    <s v="instagram_promo"/>
    <n v="1921.2"/>
    <n v="66381"/>
    <n v="1601"/>
    <s v="texas"/>
    <n v="2.4118347117398051E-2"/>
    <n v="1.2"/>
    <n v="1.2492192379762648E-3"/>
    <n v="399.98"/>
  </r>
  <r>
    <s v="02/11/2024"/>
    <s v="GA"/>
    <s v="VIBES24"/>
    <s v="Spotify"/>
    <n v="169.99"/>
    <n v="3"/>
    <s v="Completed"/>
    <x v="41"/>
    <x v="3"/>
    <m/>
    <m/>
    <m/>
    <m/>
    <m/>
    <n v="0"/>
    <n v="0"/>
    <n v="0"/>
    <n v="509.97"/>
  </r>
  <r>
    <s v="02/11/2024"/>
    <s v="GA"/>
    <s v="STUDENT24"/>
    <s v="Spotify"/>
    <n v="199.99"/>
    <n v="1"/>
    <s v="Completed"/>
    <x v="41"/>
    <x v="3"/>
    <m/>
    <m/>
    <m/>
    <m/>
    <m/>
    <n v="0"/>
    <n v="0"/>
    <n v="0"/>
    <n v="199.99"/>
  </r>
  <r>
    <s v="02/11/2024"/>
    <m/>
    <s v="EARLYBIRD"/>
    <s v="Blog"/>
    <n v="149.99"/>
    <n v="1"/>
    <s v="Completed"/>
    <x v="41"/>
    <x v="1"/>
    <s v="blog_promo"/>
    <n v="715.5"/>
    <n v="37162"/>
    <n v="795"/>
    <s v="TEX"/>
    <n v="2.1392820623217266E-2"/>
    <n v="0.9"/>
    <n v="1.2578616352201257E-3"/>
    <n v="149.99"/>
  </r>
  <r>
    <s v="02/11/2024"/>
    <m/>
    <s v="STUDENT24"/>
    <s v="Instagram"/>
    <n v="159.99"/>
    <n v="2"/>
    <s v="Completed"/>
    <x v="41"/>
    <x v="0"/>
    <s v="instagram_promo"/>
    <n v="1921.2"/>
    <n v="66381"/>
    <n v="1601"/>
    <s v="texas"/>
    <n v="2.4118347117398051E-2"/>
    <n v="1.2"/>
    <n v="1.2492192379762648E-3"/>
    <n v="319.98"/>
  </r>
  <r>
    <s v="02/11/2024"/>
    <s v="GA"/>
    <s v="VIBES24"/>
    <s v="TikTok"/>
    <n v="169.99"/>
    <n v="2"/>
    <s v="Completed"/>
    <x v="41"/>
    <x v="2"/>
    <m/>
    <m/>
    <m/>
    <m/>
    <m/>
    <n v="0"/>
    <n v="0"/>
    <n v="0"/>
    <n v="339.98"/>
  </r>
  <r>
    <s v="02/11/2024"/>
    <m/>
    <s v="VIBES24"/>
    <s v="Spotify"/>
    <n v="169.99"/>
    <n v="1"/>
    <s v="Completed"/>
    <x v="41"/>
    <x v="3"/>
    <m/>
    <m/>
    <m/>
    <m/>
    <m/>
    <n v="0"/>
    <n v="0"/>
    <n v="0"/>
    <n v="169.99"/>
  </r>
  <r>
    <s v="02/11/2024"/>
    <s v="GA"/>
    <s v="CAMPLIFE"/>
    <s v="Blog"/>
    <n v="169.99"/>
    <n v="3"/>
    <s v="Completed"/>
    <x v="41"/>
    <x v="1"/>
    <s v="blog_promo"/>
    <n v="715.5"/>
    <n v="37162"/>
    <n v="795"/>
    <s v="TEX"/>
    <n v="2.1392820623217266E-2"/>
    <n v="0.9"/>
    <n v="3.7735849056603774E-3"/>
    <n v="509.97"/>
  </r>
  <r>
    <s v="02/11/2024"/>
    <s v="VIP"/>
    <s v="EARLYBIRD"/>
    <s v="TikTok"/>
    <n v="299.99"/>
    <n v="2"/>
    <s v="Completed"/>
    <x v="41"/>
    <x v="2"/>
    <m/>
    <m/>
    <m/>
    <m/>
    <m/>
    <n v="0"/>
    <n v="0"/>
    <n v="0"/>
    <n v="599.98"/>
  </r>
  <r>
    <s v="02/11/2024"/>
    <s v="GA"/>
    <s v="EARLYBIRD"/>
    <s v="TikTok"/>
    <n v="149.99"/>
    <n v="2"/>
    <s v="Completed"/>
    <x v="41"/>
    <x v="2"/>
    <m/>
    <m/>
    <m/>
    <m/>
    <m/>
    <n v="0"/>
    <n v="0"/>
    <n v="0"/>
    <n v="299.98"/>
  </r>
  <r>
    <s v="02/11/2024"/>
    <s v="VIP"/>
    <s v="EARLYBIRD"/>
    <s v="TikTok"/>
    <n v="299.99"/>
    <n v="1"/>
    <s v="Completed"/>
    <x v="41"/>
    <x v="2"/>
    <m/>
    <m/>
    <m/>
    <m/>
    <m/>
    <n v="0"/>
    <n v="0"/>
    <n v="0"/>
    <n v="299.99"/>
  </r>
  <r>
    <s v="02/11/2024"/>
    <s v="GA"/>
    <s v="EARLYBIRD"/>
    <s v="Spotify"/>
    <n v="187.49"/>
    <n v="3"/>
    <s v="Completed"/>
    <x v="41"/>
    <x v="3"/>
    <m/>
    <m/>
    <m/>
    <m/>
    <m/>
    <n v="0"/>
    <n v="0"/>
    <n v="0"/>
    <n v="562.47"/>
  </r>
  <r>
    <s v="02/11/2024"/>
    <s v="GA"/>
    <m/>
    <s v="Instagram"/>
    <n v="199.99"/>
    <n v="2"/>
    <s v="Completed"/>
    <x v="41"/>
    <x v="0"/>
    <s v="instagram_promo"/>
    <n v="1921.2"/>
    <n v="66381"/>
    <n v="1601"/>
    <s v="texas"/>
    <n v="2.4118347117398051E-2"/>
    <n v="1.2"/>
    <n v="1.2492192379762648E-3"/>
    <n v="399.98"/>
  </r>
  <r>
    <s v="02/11/2024"/>
    <s v="GA"/>
    <s v="SOUNDCLUB"/>
    <s v="Blog"/>
    <n v="224.99"/>
    <n v="2"/>
    <s v="Completed"/>
    <x v="41"/>
    <x v="1"/>
    <s v="blog_promo"/>
    <n v="715.5"/>
    <n v="37162"/>
    <n v="795"/>
    <s v="TEX"/>
    <n v="2.1392820623217266E-2"/>
    <n v="0.9"/>
    <n v="2.5157232704402514E-3"/>
    <n v="449.98"/>
  </r>
  <r>
    <s v="02/11/2024"/>
    <s v="GA"/>
    <s v="VIBES24"/>
    <s v="Spotify"/>
    <n v="169.99"/>
    <n v="1"/>
    <s v="Completed"/>
    <x v="41"/>
    <x v="3"/>
    <m/>
    <m/>
    <m/>
    <m/>
    <m/>
    <n v="0"/>
    <n v="0"/>
    <n v="0"/>
    <n v="169.99"/>
  </r>
  <r>
    <s v="02/11/2024"/>
    <s v="GA"/>
    <s v="SOUNDCLUB"/>
    <s v="Blog"/>
    <n v="179.99"/>
    <n v="1"/>
    <s v="Completed"/>
    <x v="41"/>
    <x v="1"/>
    <s v="blog_promo"/>
    <n v="715.5"/>
    <n v="37162"/>
    <n v="795"/>
    <s v="TEX"/>
    <n v="2.1392820623217266E-2"/>
    <n v="0.9"/>
    <n v="1.2578616352201257E-3"/>
    <n v="179.99"/>
  </r>
  <r>
    <s v="02/11/2024"/>
    <s v="GA"/>
    <s v="CAMPLIFE"/>
    <s v="Instagram"/>
    <n v="169.99"/>
    <n v="3"/>
    <s v="Completed"/>
    <x v="41"/>
    <x v="0"/>
    <s v="instagram_promo"/>
    <n v="1921.2"/>
    <n v="66381"/>
    <n v="1601"/>
    <s v="texas"/>
    <n v="2.4118347117398051E-2"/>
    <n v="1.2"/>
    <n v="1.8738288569643974E-3"/>
    <n v="509.97"/>
  </r>
  <r>
    <s v="02/11/2024"/>
    <s v="GA"/>
    <s v="EARLYBIRD"/>
    <s v="Instagram"/>
    <n v="149.99"/>
    <n v="2"/>
    <s v="Completed"/>
    <x v="41"/>
    <x v="0"/>
    <s v="instagram_promo"/>
    <n v="1921.2"/>
    <n v="66381"/>
    <n v="1601"/>
    <s v="texas"/>
    <n v="2.4118347117398051E-2"/>
    <n v="1.2"/>
    <n v="1.2492192379762648E-3"/>
    <n v="299.98"/>
  </r>
  <r>
    <s v="02/11/2024"/>
    <s v="GA"/>
    <s v="SOUNDCLUB"/>
    <s v="Spotify"/>
    <n v="179.99"/>
    <n v="1"/>
    <s v="Completed"/>
    <x v="41"/>
    <x v="3"/>
    <m/>
    <m/>
    <m/>
    <m/>
    <m/>
    <n v="0"/>
    <n v="0"/>
    <n v="0"/>
    <n v="179.99"/>
  </r>
  <r>
    <s v="02/11/2024"/>
    <s v="GA"/>
    <s v="STUDENT24"/>
    <s v="Instagram"/>
    <n v="159.99"/>
    <n v="1"/>
    <s v="Completed"/>
    <x v="41"/>
    <x v="0"/>
    <s v="instagram_promo"/>
    <n v="1921.2"/>
    <n v="66381"/>
    <n v="1601"/>
    <s v="texas"/>
    <n v="2.4118347117398051E-2"/>
    <n v="1.2"/>
    <n v="6.2460961898813238E-4"/>
    <n v="159.99"/>
  </r>
  <r>
    <s v="02/11/2024"/>
    <m/>
    <s v="EARLYBIRD"/>
    <s v="Instagram"/>
    <n v="149.99"/>
    <n v="1"/>
    <s v="Completed"/>
    <x v="41"/>
    <x v="0"/>
    <s v="instagram_promo"/>
    <n v="1921.2"/>
    <n v="66381"/>
    <n v="1601"/>
    <s v="texas"/>
    <n v="2.4118347117398051E-2"/>
    <n v="1.2"/>
    <n v="6.2460961898813238E-4"/>
    <n v="149.99"/>
  </r>
  <r>
    <s v="02/11/2024"/>
    <s v="GA"/>
    <s v="EARLYBIRD"/>
    <s v="TikTok"/>
    <n v="187.49"/>
    <n v="2"/>
    <s v="Completed"/>
    <x v="41"/>
    <x v="2"/>
    <m/>
    <m/>
    <m/>
    <m/>
    <m/>
    <n v="0"/>
    <n v="0"/>
    <n v="0"/>
    <n v="374.98"/>
  </r>
  <r>
    <s v="02/11/2024"/>
    <s v="GA"/>
    <s v="SOUNDCLUB"/>
    <s v="Blog"/>
    <n v="179.99"/>
    <n v="3"/>
    <s v="Completed"/>
    <x v="41"/>
    <x v="1"/>
    <s v="blog_promo"/>
    <n v="715.5"/>
    <n v="37162"/>
    <n v="795"/>
    <s v="TEX"/>
    <n v="2.1392820623217266E-2"/>
    <n v="0.9"/>
    <n v="3.7735849056603774E-3"/>
    <n v="539.97"/>
  </r>
  <r>
    <s v="02/11/2024"/>
    <m/>
    <s v="SOUNDCLUB"/>
    <s v="TikTok"/>
    <n v="179.99"/>
    <n v="3"/>
    <s v="Completed"/>
    <x v="41"/>
    <x v="2"/>
    <m/>
    <m/>
    <m/>
    <m/>
    <m/>
    <n v="0"/>
    <n v="0"/>
    <n v="0"/>
    <n v="539.97"/>
  </r>
  <r>
    <s v="02/11/2024"/>
    <s v="GA"/>
    <s v="CAMPLIFE"/>
    <s v="TikTok"/>
    <n v="169.99"/>
    <n v="1"/>
    <s v="Completed"/>
    <x v="41"/>
    <x v="2"/>
    <m/>
    <m/>
    <m/>
    <m/>
    <m/>
    <n v="0"/>
    <n v="0"/>
    <n v="0"/>
    <n v="169.99"/>
  </r>
  <r>
    <s v="02/11/2024"/>
    <s v="GA"/>
    <s v="EARLYBIRD"/>
    <s v="Instagram"/>
    <n v="187.49"/>
    <n v="2"/>
    <s v="Completed"/>
    <x v="41"/>
    <x v="0"/>
    <s v="instagram_promo"/>
    <n v="1921.2"/>
    <n v="66381"/>
    <n v="1601"/>
    <s v="texas"/>
    <n v="2.4118347117398051E-2"/>
    <n v="1.2"/>
    <n v="1.2492192379762648E-3"/>
    <n v="374.98"/>
  </r>
  <r>
    <s v="02/11/2024"/>
    <s v="GA"/>
    <s v="EARLYBIRD"/>
    <s v="Spotify"/>
    <n v="187.49"/>
    <n v="3"/>
    <s v="Completed"/>
    <x v="41"/>
    <x v="3"/>
    <m/>
    <m/>
    <m/>
    <m/>
    <m/>
    <n v="0"/>
    <n v="0"/>
    <n v="0"/>
    <n v="562.47"/>
  </r>
  <r>
    <s v="02/11/2024"/>
    <s v="GA"/>
    <s v="SOUNDCLUB"/>
    <s v="Instagram"/>
    <n v="179.99"/>
    <n v="1"/>
    <s v="Completed"/>
    <x v="41"/>
    <x v="0"/>
    <s v="instagram_promo"/>
    <n v="1921.2"/>
    <n v="66381"/>
    <n v="1601"/>
    <s v="texas"/>
    <n v="2.4118347117398051E-2"/>
    <n v="1.2"/>
    <n v="6.2460961898813238E-4"/>
    <n v="179.99"/>
  </r>
  <r>
    <s v="02/11/2024"/>
    <s v="GA"/>
    <s v="EARLYBIRD"/>
    <s v="Instagram"/>
    <n v="149.99"/>
    <n v="1"/>
    <s v="Completed"/>
    <x v="41"/>
    <x v="0"/>
    <s v="instagram_promo"/>
    <n v="1921.2"/>
    <n v="66381"/>
    <n v="1601"/>
    <s v="texas"/>
    <n v="2.4118347117398051E-2"/>
    <n v="1.2"/>
    <n v="6.2460961898813238E-4"/>
    <n v="149.99"/>
  </r>
  <r>
    <s v="02/11/2024"/>
    <s v="GA"/>
    <s v="EARLYBIRD"/>
    <s v="Instagram"/>
    <n v="187.49"/>
    <n v="1"/>
    <s v="Completed"/>
    <x v="41"/>
    <x v="0"/>
    <s v="instagram_promo"/>
    <n v="1921.2"/>
    <n v="66381"/>
    <n v="1601"/>
    <s v="texas"/>
    <n v="2.4118347117398051E-2"/>
    <n v="1.2"/>
    <n v="6.2460961898813238E-4"/>
    <n v="187.49"/>
  </r>
  <r>
    <s v="02/11/2024"/>
    <s v="GA"/>
    <s v="STUDENT24"/>
    <s v="Instagram"/>
    <n v="199.99"/>
    <n v="2"/>
    <s v="Completed"/>
    <x v="41"/>
    <x v="0"/>
    <s v="instagram_promo"/>
    <n v="1921.2"/>
    <n v="66381"/>
    <n v="1601"/>
    <s v="texas"/>
    <n v="2.4118347117398051E-2"/>
    <n v="1.2"/>
    <n v="1.2492192379762648E-3"/>
    <n v="399.98"/>
  </r>
  <r>
    <s v="02/11/2024"/>
    <s v="GA"/>
    <m/>
    <s v="TikTok"/>
    <n v="249.99"/>
    <n v="1"/>
    <s v="Completed"/>
    <x v="41"/>
    <x v="2"/>
    <m/>
    <m/>
    <m/>
    <m/>
    <m/>
    <n v="0"/>
    <n v="0"/>
    <n v="0"/>
    <n v="249.99"/>
  </r>
  <r>
    <s v="02/11/2024"/>
    <s v="GA"/>
    <m/>
    <s v="TikTok"/>
    <n v="199.99"/>
    <n v="1"/>
    <s v="Completed"/>
    <x v="41"/>
    <x v="2"/>
    <m/>
    <m/>
    <m/>
    <m/>
    <m/>
    <n v="0"/>
    <n v="0"/>
    <n v="0"/>
    <n v="199.99"/>
  </r>
  <r>
    <s v="02/11/2024"/>
    <s v="GA"/>
    <s v="CAMPLIFE"/>
    <s v="Blog"/>
    <n v="169.99"/>
    <n v="2"/>
    <s v="Completed"/>
    <x v="41"/>
    <x v="1"/>
    <s v="blog_promo"/>
    <n v="715.5"/>
    <n v="37162"/>
    <n v="795"/>
    <s v="TEX"/>
    <n v="2.1392820623217266E-2"/>
    <n v="0.9"/>
    <n v="2.5157232704402514E-3"/>
    <n v="339.98"/>
  </r>
  <r>
    <s v="02/11/2024"/>
    <s v="GA"/>
    <s v="EARLYBIRD"/>
    <s v="TikTok"/>
    <n v="149.99"/>
    <n v="1"/>
    <s v="Completed"/>
    <x v="41"/>
    <x v="2"/>
    <m/>
    <m/>
    <m/>
    <m/>
    <m/>
    <n v="0"/>
    <n v="0"/>
    <n v="0"/>
    <n v="149.99"/>
  </r>
  <r>
    <s v="02/11/2024"/>
    <s v="GA"/>
    <s v="VIBES24"/>
    <s v="Blog"/>
    <n v="169.99"/>
    <n v="1"/>
    <s v="Completed"/>
    <x v="41"/>
    <x v="1"/>
    <s v="blog_promo"/>
    <n v="715.5"/>
    <n v="37162"/>
    <n v="795"/>
    <s v="TEX"/>
    <n v="2.1392820623217266E-2"/>
    <n v="0.9"/>
    <n v="1.2578616352201257E-3"/>
    <n v="169.99"/>
  </r>
  <r>
    <s v="02/11/2024"/>
    <s v="GA"/>
    <m/>
    <s v="Spotify"/>
    <n v="199.99"/>
    <n v="1"/>
    <s v="Completed"/>
    <x v="41"/>
    <x v="3"/>
    <m/>
    <m/>
    <m/>
    <m/>
    <m/>
    <n v="0"/>
    <n v="0"/>
    <n v="0"/>
    <n v="199.99"/>
  </r>
  <r>
    <s v="02/11/2024"/>
    <s v="GA"/>
    <s v="SOUNDCLUB"/>
    <s v="Instagram"/>
    <n v="224.99"/>
    <n v="3"/>
    <s v="Completed"/>
    <x v="41"/>
    <x v="0"/>
    <s v="instagram_promo"/>
    <n v="1921.2"/>
    <n v="66381"/>
    <n v="1601"/>
    <s v="texas"/>
    <n v="2.4118347117398051E-2"/>
    <n v="1.2"/>
    <n v="1.8738288569643974E-3"/>
    <n v="674.97"/>
  </r>
  <r>
    <s v="02/11/2024"/>
    <s v="GA"/>
    <s v="VIBES24"/>
    <s v="Instagram"/>
    <n v="169.99"/>
    <n v="1"/>
    <s v="Completed"/>
    <x v="41"/>
    <x v="0"/>
    <s v="instagram_promo"/>
    <n v="1921.2"/>
    <n v="66381"/>
    <n v="1601"/>
    <s v="texas"/>
    <n v="2.4118347117398051E-2"/>
    <n v="1.2"/>
    <n v="6.2460961898813238E-4"/>
    <n v="169.99"/>
  </r>
  <r>
    <s v="02/11/2024"/>
    <s v="GA"/>
    <s v="STUDENT24"/>
    <s v="Instagram"/>
    <n v="159.99"/>
    <n v="1"/>
    <s v="Completed"/>
    <x v="41"/>
    <x v="0"/>
    <s v="instagram_promo"/>
    <n v="1921.2"/>
    <n v="66381"/>
    <n v="1601"/>
    <s v="texas"/>
    <n v="2.4118347117398051E-2"/>
    <n v="1.2"/>
    <n v="6.2460961898813238E-4"/>
    <n v="159.99"/>
  </r>
  <r>
    <s v="02/11/2024"/>
    <s v="GA"/>
    <m/>
    <s v="Spotify"/>
    <n v="199.99"/>
    <n v="1"/>
    <s v="Completed"/>
    <x v="41"/>
    <x v="3"/>
    <m/>
    <m/>
    <m/>
    <m/>
    <m/>
    <n v="0"/>
    <n v="0"/>
    <n v="0"/>
    <n v="199.99"/>
  </r>
  <r>
    <s v="02/11/2024"/>
    <s v="GA"/>
    <s v="CAMPLIFE"/>
    <s v="TikTok"/>
    <n v="212.49"/>
    <n v="1"/>
    <s v="Completed"/>
    <x v="41"/>
    <x v="2"/>
    <m/>
    <m/>
    <m/>
    <m/>
    <m/>
    <n v="0"/>
    <n v="0"/>
    <n v="0"/>
    <n v="212.49"/>
  </r>
  <r>
    <s v="02/11/2024"/>
    <s v="VIP"/>
    <s v="EARLYBIRD"/>
    <s v="TikTok"/>
    <n v="299.99"/>
    <n v="1"/>
    <s v="Completed"/>
    <x v="41"/>
    <x v="2"/>
    <m/>
    <m/>
    <m/>
    <m/>
    <m/>
    <n v="0"/>
    <n v="0"/>
    <n v="0"/>
    <n v="299.99"/>
  </r>
  <r>
    <s v="02/11/2024"/>
    <s v="GA"/>
    <s v="SOUNDCLUB"/>
    <s v="Spotify"/>
    <n v="224.99"/>
    <n v="1"/>
    <s v="Completed"/>
    <x v="41"/>
    <x v="3"/>
    <m/>
    <m/>
    <m/>
    <m/>
    <m/>
    <n v="0"/>
    <n v="0"/>
    <n v="0"/>
    <n v="224.99"/>
  </r>
  <r>
    <s v="02/11/2024"/>
    <s v="GA"/>
    <s v="SOUNDCLUB"/>
    <s v="TikTok"/>
    <n v="179.99"/>
    <n v="2"/>
    <s v="Completed"/>
    <x v="41"/>
    <x v="2"/>
    <m/>
    <m/>
    <m/>
    <m/>
    <m/>
    <n v="0"/>
    <n v="0"/>
    <n v="0"/>
    <n v="359.98"/>
  </r>
  <r>
    <s v="02/11/2024"/>
    <s v="GA"/>
    <s v="STUDENT24"/>
    <s v="Spotify"/>
    <n v="159.99"/>
    <n v="1"/>
    <s v="Completed"/>
    <x v="41"/>
    <x v="3"/>
    <m/>
    <m/>
    <m/>
    <m/>
    <m/>
    <n v="0"/>
    <n v="0"/>
    <n v="0"/>
    <n v="159.99"/>
  </r>
  <r>
    <s v="02/11/2024"/>
    <s v="GA"/>
    <s v="STUDENT24"/>
    <s v="Instagram"/>
    <n v="159.99"/>
    <n v="2"/>
    <s v="Completed"/>
    <x v="41"/>
    <x v="0"/>
    <s v="instagram_promo"/>
    <n v="1921.2"/>
    <n v="66381"/>
    <n v="1601"/>
    <s v="texas"/>
    <n v="2.4118347117398051E-2"/>
    <n v="1.2"/>
    <n v="1.2492192379762648E-3"/>
    <n v="319.98"/>
  </r>
  <r>
    <s v="02/11/2024"/>
    <s v="GA"/>
    <s v="EARLYBIRD"/>
    <s v="Spotify"/>
    <n v="187.49"/>
    <n v="1"/>
    <s v="Completed"/>
    <x v="41"/>
    <x v="3"/>
    <m/>
    <m/>
    <m/>
    <m/>
    <m/>
    <n v="0"/>
    <n v="0"/>
    <n v="0"/>
    <n v="187.49"/>
  </r>
  <r>
    <s v="02/11/2024"/>
    <s v="GA"/>
    <s v="VIBES24"/>
    <s v="TikTok"/>
    <n v="212.49"/>
    <n v="1"/>
    <s v="Completed"/>
    <x v="41"/>
    <x v="2"/>
    <m/>
    <m/>
    <m/>
    <m/>
    <m/>
    <n v="0"/>
    <n v="0"/>
    <n v="0"/>
    <n v="212.49"/>
  </r>
  <r>
    <s v="02/11/2024"/>
    <s v="GA"/>
    <s v="EARLYBIRD"/>
    <s v="Instagram"/>
    <n v="187.49"/>
    <n v="1"/>
    <s v="Completed"/>
    <x v="41"/>
    <x v="0"/>
    <s v="instagram_promo"/>
    <n v="1921.2"/>
    <n v="66381"/>
    <n v="1601"/>
    <s v="texas"/>
    <n v="2.4118347117398051E-2"/>
    <n v="1.2"/>
    <n v="6.2460961898813238E-4"/>
    <n v="187.49"/>
  </r>
  <r>
    <s v="02/11/2024"/>
    <s v="GA"/>
    <s v="EARLYBIRD"/>
    <s v="Spotify"/>
    <n v="149.99"/>
    <n v="1"/>
    <s v="Completed"/>
    <x v="41"/>
    <x v="3"/>
    <m/>
    <m/>
    <m/>
    <m/>
    <m/>
    <n v="0"/>
    <n v="0"/>
    <n v="0"/>
    <n v="149.99"/>
  </r>
  <r>
    <s v="02/11/2024"/>
    <s v="GA"/>
    <s v="EARLYBIRD"/>
    <s v="Instagram"/>
    <n v="149.99"/>
    <n v="1"/>
    <s v="Completed"/>
    <x v="41"/>
    <x v="0"/>
    <s v="instagram_promo"/>
    <n v="1921.2"/>
    <n v="66381"/>
    <n v="1601"/>
    <s v="texas"/>
    <n v="2.4118347117398051E-2"/>
    <n v="1.2"/>
    <n v="6.2460961898813238E-4"/>
    <n v="149.99"/>
  </r>
  <r>
    <s v="02/11/2024"/>
    <s v="GA"/>
    <s v="EARLYBIRD"/>
    <s v="Instagram"/>
    <n v="149.99"/>
    <n v="1"/>
    <s v="Completed"/>
    <x v="41"/>
    <x v="0"/>
    <s v="instagram_promo"/>
    <n v="1921.2"/>
    <n v="66381"/>
    <n v="1601"/>
    <s v="texas"/>
    <n v="2.4118347117398051E-2"/>
    <n v="1.2"/>
    <n v="6.2460961898813238E-4"/>
    <n v="149.99"/>
  </r>
  <r>
    <s v="02/11/2024"/>
    <s v="GA"/>
    <s v="EARLYBIRD"/>
    <s v="TikTok"/>
    <n v="149.99"/>
    <n v="1"/>
    <s v="Completed"/>
    <x v="41"/>
    <x v="2"/>
    <m/>
    <m/>
    <m/>
    <m/>
    <m/>
    <n v="0"/>
    <n v="0"/>
    <n v="0"/>
    <n v="149.99"/>
  </r>
  <r>
    <s v="02/11/2024"/>
    <m/>
    <s v="STUDENT24"/>
    <s v="Instagram"/>
    <n v="159.99"/>
    <n v="1"/>
    <s v="Completed"/>
    <x v="41"/>
    <x v="0"/>
    <s v="instagram_promo"/>
    <n v="1921.2"/>
    <n v="66381"/>
    <n v="1601"/>
    <s v="texas"/>
    <n v="2.4118347117398051E-2"/>
    <n v="1.2"/>
    <n v="6.2460961898813238E-4"/>
    <n v="159.99"/>
  </r>
  <r>
    <s v="02/11/2024"/>
    <s v="GA"/>
    <s v="VIBES24"/>
    <s v="Spotify"/>
    <n v="169.99"/>
    <n v="1"/>
    <s v="Completed"/>
    <x v="41"/>
    <x v="3"/>
    <m/>
    <m/>
    <m/>
    <m/>
    <m/>
    <n v="0"/>
    <n v="0"/>
    <n v="0"/>
    <n v="169.99"/>
  </r>
  <r>
    <s v="02/11/2024"/>
    <s v="GA"/>
    <s v="STUDENT24"/>
    <s v="Spotify"/>
    <n v="159.99"/>
    <n v="3"/>
    <s v="Completed"/>
    <x v="41"/>
    <x v="3"/>
    <m/>
    <m/>
    <m/>
    <m/>
    <m/>
    <n v="0"/>
    <n v="0"/>
    <n v="0"/>
    <n v="479.97"/>
  </r>
  <r>
    <s v="02/11/2024"/>
    <s v="GA"/>
    <s v="STUDENT24"/>
    <s v="Spotify"/>
    <n v="159.99"/>
    <n v="1"/>
    <s v="Completed"/>
    <x v="41"/>
    <x v="3"/>
    <m/>
    <m/>
    <m/>
    <m/>
    <m/>
    <n v="0"/>
    <n v="0"/>
    <n v="0"/>
    <n v="159.99"/>
  </r>
  <r>
    <s v="02/11/2024"/>
    <s v="GA"/>
    <s v="VIBES24"/>
    <s v="TikTok"/>
    <n v="169.99"/>
    <n v="1"/>
    <s v="Completed"/>
    <x v="41"/>
    <x v="2"/>
    <m/>
    <m/>
    <m/>
    <m/>
    <m/>
    <n v="0"/>
    <n v="0"/>
    <n v="0"/>
    <n v="169.99"/>
  </r>
  <r>
    <s v="02/11/2024"/>
    <s v="VIP"/>
    <s v="CAMPLIFE"/>
    <s v="Instagram"/>
    <n v="339.99"/>
    <n v="3"/>
    <s v="Completed"/>
    <x v="41"/>
    <x v="0"/>
    <s v="instagram_promo"/>
    <n v="1921.2"/>
    <n v="66381"/>
    <n v="1601"/>
    <s v="texas"/>
    <n v="2.4118347117398051E-2"/>
    <n v="1.2"/>
    <n v="1.8738288569643974E-3"/>
    <n v="1019.97"/>
  </r>
  <r>
    <s v="02/11/2024"/>
    <s v="GA"/>
    <s v="STUDENT24"/>
    <s v="Instagram"/>
    <n v="159.99"/>
    <n v="1"/>
    <s v="Completed"/>
    <x v="41"/>
    <x v="0"/>
    <s v="instagram_promo"/>
    <n v="1921.2"/>
    <n v="66381"/>
    <n v="1601"/>
    <s v="texas"/>
    <n v="2.4118347117398051E-2"/>
    <n v="1.2"/>
    <n v="6.2460961898813238E-4"/>
    <n v="159.99"/>
  </r>
  <r>
    <s v="02/11/2024"/>
    <s v="GA"/>
    <s v="CAMPLIFE"/>
    <s v="Spotify"/>
    <n v="169.99"/>
    <n v="1"/>
    <s v="Completed"/>
    <x v="41"/>
    <x v="3"/>
    <m/>
    <m/>
    <m/>
    <m/>
    <m/>
    <n v="0"/>
    <n v="0"/>
    <n v="0"/>
    <n v="169.99"/>
  </r>
  <r>
    <s v="02/11/2024"/>
    <s v="GA"/>
    <s v="STUDENT24"/>
    <s v="Instagram"/>
    <n v="199.99"/>
    <n v="1"/>
    <s v="Completed"/>
    <x v="41"/>
    <x v="0"/>
    <s v="instagram_promo"/>
    <n v="1921.2"/>
    <n v="66381"/>
    <n v="1601"/>
    <s v="texas"/>
    <n v="2.4118347117398051E-2"/>
    <n v="1.2"/>
    <n v="6.2460961898813238E-4"/>
    <n v="199.99"/>
  </r>
  <r>
    <s v="02/12/2024"/>
    <s v="GA"/>
    <s v="VIBES24"/>
    <s v="TikTok"/>
    <n v="169.99"/>
    <n v="1"/>
    <s v="Completed"/>
    <x v="42"/>
    <x v="2"/>
    <m/>
    <m/>
    <m/>
    <m/>
    <m/>
    <n v="0"/>
    <n v="0"/>
    <n v="0"/>
    <n v="169.99"/>
  </r>
  <r>
    <s v="02/12/2024"/>
    <s v="GA"/>
    <s v="VIBES24"/>
    <s v="TikTok"/>
    <n v="212.49"/>
    <n v="1"/>
    <s v="Completed"/>
    <x v="42"/>
    <x v="2"/>
    <m/>
    <m/>
    <m/>
    <m/>
    <m/>
    <n v="0"/>
    <n v="0"/>
    <n v="0"/>
    <n v="212.49"/>
  </r>
  <r>
    <s v="02/12/2024"/>
    <s v="VIP"/>
    <s v="STUDENT24"/>
    <s v="Blog"/>
    <n v="319.99"/>
    <n v="1"/>
    <s v="Completed"/>
    <x v="42"/>
    <x v="1"/>
    <s v="blog_promo"/>
    <n v="497.7"/>
    <n v="33457"/>
    <n v="553"/>
    <s v="texas"/>
    <n v="1.652867860238515E-2"/>
    <n v="0.9"/>
    <n v="1.8083182640144665E-3"/>
    <n v="319.99"/>
  </r>
  <r>
    <s v="02/12/2024"/>
    <s v="VIP"/>
    <s v="EARLYBIRD"/>
    <s v="TikTok"/>
    <n v="299.99"/>
    <n v="1"/>
    <s v="Completed"/>
    <x v="42"/>
    <x v="2"/>
    <m/>
    <m/>
    <m/>
    <m/>
    <m/>
    <n v="0"/>
    <n v="0"/>
    <n v="0"/>
    <n v="299.99"/>
  </r>
  <r>
    <s v="02/12/2024"/>
    <s v="GA"/>
    <s v="CAMPLIFE"/>
    <s v="Instagram"/>
    <n v="212.49"/>
    <n v="2"/>
    <s v="Completed"/>
    <x v="42"/>
    <x v="0"/>
    <m/>
    <m/>
    <m/>
    <m/>
    <m/>
    <n v="0"/>
    <n v="0"/>
    <n v="0"/>
    <n v="424.98"/>
  </r>
  <r>
    <s v="02/12/2024"/>
    <s v="GA"/>
    <s v="VIBES24"/>
    <s v="Instagram"/>
    <n v="169.99"/>
    <n v="1"/>
    <s v="Completed"/>
    <x v="42"/>
    <x v="0"/>
    <m/>
    <m/>
    <m/>
    <m/>
    <m/>
    <n v="0"/>
    <n v="0"/>
    <n v="0"/>
    <n v="169.99"/>
  </r>
  <r>
    <s v="02/12/2024"/>
    <s v="GA"/>
    <s v="CAMPLIFE"/>
    <s v="Spotify"/>
    <n v="169.99"/>
    <n v="1"/>
    <s v="Completed"/>
    <x v="42"/>
    <x v="3"/>
    <m/>
    <m/>
    <m/>
    <m/>
    <m/>
    <n v="0"/>
    <n v="0"/>
    <n v="0"/>
    <n v="169.99"/>
  </r>
  <r>
    <s v="02/12/2024"/>
    <s v="GA"/>
    <m/>
    <s v="Instagram"/>
    <n v="199.99"/>
    <n v="2"/>
    <s v="Completed"/>
    <x v="42"/>
    <x v="0"/>
    <m/>
    <m/>
    <m/>
    <m/>
    <m/>
    <n v="0"/>
    <n v="0"/>
    <n v="0"/>
    <n v="399.98"/>
  </r>
  <r>
    <s v="02/12/2024"/>
    <s v="GA"/>
    <s v="CAMPLIFE"/>
    <s v="Instagram"/>
    <n v="212.49"/>
    <n v="1"/>
    <s v="Completed"/>
    <x v="42"/>
    <x v="0"/>
    <m/>
    <m/>
    <m/>
    <m/>
    <m/>
    <n v="0"/>
    <n v="0"/>
    <n v="0"/>
    <n v="212.49"/>
  </r>
  <r>
    <s v="02/12/2024"/>
    <s v="GA"/>
    <m/>
    <s v="Instagram"/>
    <n v="199.99"/>
    <n v="3"/>
    <s v="Completed"/>
    <x v="42"/>
    <x v="0"/>
    <m/>
    <m/>
    <m/>
    <m/>
    <m/>
    <n v="0"/>
    <n v="0"/>
    <n v="0"/>
    <n v="599.97"/>
  </r>
  <r>
    <s v="02/12/2024"/>
    <s v="GA"/>
    <s v="VIBES24"/>
    <s v="Instagram"/>
    <n v="169.99"/>
    <n v="3"/>
    <s v="Completed"/>
    <x v="42"/>
    <x v="0"/>
    <m/>
    <m/>
    <m/>
    <m/>
    <m/>
    <n v="0"/>
    <n v="0"/>
    <n v="0"/>
    <n v="509.97"/>
  </r>
  <r>
    <s v="02/12/2024"/>
    <s v="GA"/>
    <s v="SOUNDCLUB"/>
    <s v="Spotify"/>
    <n v="179.99"/>
    <n v="1"/>
    <s v="Completed"/>
    <x v="42"/>
    <x v="3"/>
    <m/>
    <m/>
    <m/>
    <m/>
    <m/>
    <n v="0"/>
    <n v="0"/>
    <n v="0"/>
    <n v="179.99"/>
  </r>
  <r>
    <s v="02/12/2024"/>
    <s v="GA"/>
    <m/>
    <s v="Spotify"/>
    <n v="249.99"/>
    <n v="1"/>
    <s v="Completed"/>
    <x v="42"/>
    <x v="3"/>
    <m/>
    <m/>
    <m/>
    <m/>
    <m/>
    <n v="0"/>
    <n v="0"/>
    <n v="0"/>
    <n v="249.99"/>
  </r>
  <r>
    <s v="02/12/2024"/>
    <s v="GA"/>
    <s v="EARLYBIRD"/>
    <s v="Spotify"/>
    <n v="149.99"/>
    <n v="1"/>
    <s v="Completed"/>
    <x v="42"/>
    <x v="3"/>
    <m/>
    <m/>
    <m/>
    <m/>
    <m/>
    <n v="0"/>
    <n v="0"/>
    <n v="0"/>
    <n v="149.99"/>
  </r>
  <r>
    <s v="02/12/2024"/>
    <s v="GA"/>
    <s v="SOUNDCLUB"/>
    <s v="Blog"/>
    <n v="179.99"/>
    <n v="1"/>
    <s v="Completed"/>
    <x v="42"/>
    <x v="1"/>
    <s v="blog_promo"/>
    <n v="497.7"/>
    <n v="33457"/>
    <n v="553"/>
    <s v="texas"/>
    <n v="1.652867860238515E-2"/>
    <n v="0.9"/>
    <n v="1.8083182640144665E-3"/>
    <n v="179.99"/>
  </r>
  <r>
    <s v="02/12/2024"/>
    <s v="GA"/>
    <s v="VIBES24"/>
    <s v="TikTok"/>
    <n v="169.99"/>
    <n v="1"/>
    <s v="Completed"/>
    <x v="42"/>
    <x v="2"/>
    <m/>
    <m/>
    <m/>
    <m/>
    <m/>
    <n v="0"/>
    <n v="0"/>
    <n v="0"/>
    <n v="169.99"/>
  </r>
  <r>
    <s v="02/12/2024"/>
    <s v="VIP"/>
    <m/>
    <s v="Spotify"/>
    <n v="399.99"/>
    <n v="1"/>
    <s v="Completed"/>
    <x v="42"/>
    <x v="3"/>
    <m/>
    <m/>
    <m/>
    <m/>
    <m/>
    <n v="0"/>
    <n v="0"/>
    <n v="0"/>
    <n v="399.99"/>
  </r>
  <r>
    <s v="02/12/2024"/>
    <s v="GA"/>
    <s v="EARLYBIRD"/>
    <s v="Instagram"/>
    <n v="187.49"/>
    <n v="1"/>
    <s v="Completed"/>
    <x v="42"/>
    <x v="0"/>
    <m/>
    <m/>
    <m/>
    <m/>
    <m/>
    <n v="0"/>
    <n v="0"/>
    <n v="0"/>
    <n v="187.49"/>
  </r>
  <r>
    <s v="02/12/2024"/>
    <s v="GA"/>
    <s v="EARLYBIRD"/>
    <s v="Spotify"/>
    <n v="149.99"/>
    <n v="3"/>
    <s v="Completed"/>
    <x v="42"/>
    <x v="3"/>
    <m/>
    <m/>
    <m/>
    <m/>
    <m/>
    <n v="0"/>
    <n v="0"/>
    <n v="0"/>
    <n v="449.97"/>
  </r>
  <r>
    <s v="02/12/2024"/>
    <s v="GA"/>
    <s v="EARLYBIRD"/>
    <s v="Spotify"/>
    <n v="187.49"/>
    <n v="1"/>
    <s v="Completed"/>
    <x v="42"/>
    <x v="3"/>
    <m/>
    <m/>
    <m/>
    <m/>
    <m/>
    <n v="0"/>
    <n v="0"/>
    <n v="0"/>
    <n v="187.49"/>
  </r>
  <r>
    <s v="02/12/2024"/>
    <s v="VIP"/>
    <s v="EARLYBIRD"/>
    <s v="TikTok"/>
    <n v="299.99"/>
    <n v="2"/>
    <s v="Completed"/>
    <x v="42"/>
    <x v="2"/>
    <m/>
    <m/>
    <m/>
    <m/>
    <m/>
    <n v="0"/>
    <n v="0"/>
    <n v="0"/>
    <n v="599.98"/>
  </r>
  <r>
    <s v="02/12/2024"/>
    <s v="GA"/>
    <s v="VIBES24"/>
    <s v="TikTok"/>
    <n v="212.49"/>
    <n v="1"/>
    <s v="Completed"/>
    <x v="42"/>
    <x v="2"/>
    <m/>
    <m/>
    <m/>
    <m/>
    <m/>
    <n v="0"/>
    <n v="0"/>
    <n v="0"/>
    <n v="212.49"/>
  </r>
  <r>
    <s v="02/12/2024"/>
    <s v="GA"/>
    <s v="SOUNDCLUB"/>
    <s v="Spotify"/>
    <n v="224.99"/>
    <n v="1"/>
    <s v="Completed"/>
    <x v="42"/>
    <x v="3"/>
    <m/>
    <m/>
    <m/>
    <m/>
    <m/>
    <n v="0"/>
    <n v="0"/>
    <n v="0"/>
    <n v="224.99"/>
  </r>
  <r>
    <s v="02/12/2024"/>
    <s v="GA"/>
    <m/>
    <s v="Spotify"/>
    <n v="199.99"/>
    <n v="1"/>
    <s v="Completed"/>
    <x v="42"/>
    <x v="3"/>
    <m/>
    <m/>
    <m/>
    <m/>
    <m/>
    <n v="0"/>
    <n v="0"/>
    <n v="0"/>
    <n v="199.99"/>
  </r>
  <r>
    <s v="02/12/2024"/>
    <s v="GA"/>
    <s v="STUDENT24"/>
    <s v="Blog"/>
    <n v="159.99"/>
    <n v="1"/>
    <s v="Completed"/>
    <x v="42"/>
    <x v="1"/>
    <s v="blog_promo"/>
    <n v="497.7"/>
    <n v="33457"/>
    <n v="553"/>
    <s v="texas"/>
    <n v="1.652867860238515E-2"/>
    <n v="0.9"/>
    <n v="1.8083182640144665E-3"/>
    <n v="159.99"/>
  </r>
  <r>
    <s v="02/12/2024"/>
    <s v="VIP"/>
    <s v="EARLYBIRD"/>
    <s v="Blog"/>
    <n v="299.99"/>
    <n v="3"/>
    <s v="Completed"/>
    <x v="42"/>
    <x v="1"/>
    <s v="blog_promo"/>
    <n v="497.7"/>
    <n v="33457"/>
    <n v="553"/>
    <s v="texas"/>
    <n v="1.652867860238515E-2"/>
    <n v="0.9"/>
    <n v="5.4249547920433997E-3"/>
    <n v="899.97"/>
  </r>
  <r>
    <s v="02/12/2024"/>
    <s v="GA"/>
    <s v="SOUNDCLUB"/>
    <s v="Blog"/>
    <n v="179.99"/>
    <n v="2"/>
    <s v="Completed"/>
    <x v="42"/>
    <x v="1"/>
    <s v="blog_promo"/>
    <n v="497.7"/>
    <n v="33457"/>
    <n v="553"/>
    <s v="texas"/>
    <n v="1.652867860238515E-2"/>
    <n v="0.9"/>
    <n v="3.616636528028933E-3"/>
    <n v="359.98"/>
  </r>
  <r>
    <s v="02/12/2024"/>
    <s v="GA"/>
    <s v="EARLYBIRD"/>
    <s v="Blog"/>
    <n v="187.49"/>
    <n v="1"/>
    <s v="Completed"/>
    <x v="42"/>
    <x v="1"/>
    <s v="blog_promo"/>
    <n v="497.7"/>
    <n v="33457"/>
    <n v="553"/>
    <s v="texas"/>
    <n v="1.652867860238515E-2"/>
    <n v="0.9"/>
    <n v="1.8083182640144665E-3"/>
    <n v="187.49"/>
  </r>
  <r>
    <s v="02/12/2024"/>
    <s v="GA"/>
    <s v="STUDENT24"/>
    <s v="Blog"/>
    <n v="159.99"/>
    <n v="1"/>
    <s v="Completed"/>
    <x v="42"/>
    <x v="1"/>
    <s v="blog_promo"/>
    <n v="497.7"/>
    <n v="33457"/>
    <n v="553"/>
    <s v="texas"/>
    <n v="1.652867860238515E-2"/>
    <n v="0.9"/>
    <n v="1.8083182640144665E-3"/>
    <n v="159.99"/>
  </r>
  <r>
    <s v="02/12/2024"/>
    <s v="GA"/>
    <s v="STUDENT24"/>
    <s v="Spotify"/>
    <n v="199.99"/>
    <n v="2"/>
    <s v="Completed"/>
    <x v="42"/>
    <x v="3"/>
    <m/>
    <m/>
    <m/>
    <m/>
    <m/>
    <n v="0"/>
    <n v="0"/>
    <n v="0"/>
    <n v="399.98"/>
  </r>
  <r>
    <s v="02/12/2024"/>
    <s v="GA"/>
    <s v="EARLYBIRD"/>
    <s v="Spotify"/>
    <n v="187.49"/>
    <n v="2"/>
    <s v="Completed"/>
    <x v="42"/>
    <x v="3"/>
    <m/>
    <m/>
    <m/>
    <m/>
    <m/>
    <n v="0"/>
    <n v="0"/>
    <n v="0"/>
    <n v="374.98"/>
  </r>
  <r>
    <s v="02/12/2024"/>
    <s v="GA"/>
    <s v="EARLYBIRD"/>
    <s v="TikTok"/>
    <n v="187.49"/>
    <n v="1"/>
    <s v="Completed"/>
    <x v="42"/>
    <x v="2"/>
    <m/>
    <m/>
    <m/>
    <m/>
    <m/>
    <n v="0"/>
    <n v="0"/>
    <n v="0"/>
    <n v="187.49"/>
  </r>
  <r>
    <s v="02/12/2024"/>
    <s v="GA"/>
    <s v="CAMPLIFE"/>
    <s v="Blog"/>
    <n v="212.49"/>
    <n v="1"/>
    <s v="Completed"/>
    <x v="42"/>
    <x v="1"/>
    <s v="blog_promo"/>
    <n v="497.7"/>
    <n v="33457"/>
    <n v="553"/>
    <s v="texas"/>
    <n v="1.652867860238515E-2"/>
    <n v="0.9"/>
    <n v="1.8083182640144665E-3"/>
    <n v="212.49"/>
  </r>
  <r>
    <s v="02/12/2024"/>
    <s v="GA"/>
    <s v="CAMPLIFE"/>
    <s v="Instagram"/>
    <n v="169.99"/>
    <n v="2"/>
    <s v="Completed"/>
    <x v="42"/>
    <x v="0"/>
    <m/>
    <m/>
    <m/>
    <m/>
    <m/>
    <n v="0"/>
    <n v="0"/>
    <n v="0"/>
    <n v="339.98"/>
  </r>
  <r>
    <s v="02/12/2024"/>
    <s v="GA"/>
    <s v="EARLYBIRD"/>
    <s v="Blog"/>
    <n v="149.99"/>
    <n v="1"/>
    <s v="Completed"/>
    <x v="42"/>
    <x v="1"/>
    <s v="blog_promo"/>
    <n v="497.7"/>
    <n v="33457"/>
    <n v="553"/>
    <s v="texas"/>
    <n v="1.652867860238515E-2"/>
    <n v="0.9"/>
    <n v="1.8083182640144665E-3"/>
    <n v="149.99"/>
  </r>
  <r>
    <s v="02/12/2024"/>
    <s v="GA"/>
    <s v="EARLYBIRD"/>
    <s v="Spotify"/>
    <n v="149.99"/>
    <n v="1"/>
    <s v="Completed"/>
    <x v="42"/>
    <x v="3"/>
    <m/>
    <m/>
    <m/>
    <m/>
    <m/>
    <n v="0"/>
    <n v="0"/>
    <n v="0"/>
    <n v="149.99"/>
  </r>
  <r>
    <s v="02/12/2024"/>
    <s v="GA"/>
    <s v="VIBES24"/>
    <s v="Spotify"/>
    <n v="169.99"/>
    <n v="1"/>
    <s v="Completed"/>
    <x v="42"/>
    <x v="3"/>
    <m/>
    <m/>
    <m/>
    <m/>
    <m/>
    <n v="0"/>
    <n v="0"/>
    <n v="0"/>
    <n v="169.99"/>
  </r>
  <r>
    <s v="02/12/2024"/>
    <s v="GA"/>
    <s v="SOUNDCLUB"/>
    <s v="Blog"/>
    <n v="179.99"/>
    <n v="2"/>
    <s v="Completed"/>
    <x v="42"/>
    <x v="1"/>
    <s v="blog_promo"/>
    <n v="497.7"/>
    <n v="33457"/>
    <n v="553"/>
    <s v="texas"/>
    <n v="1.652867860238515E-2"/>
    <n v="0.9"/>
    <n v="3.616636528028933E-3"/>
    <n v="359.98"/>
  </r>
  <r>
    <s v="02/12/2024"/>
    <m/>
    <s v="EARLYBIRD"/>
    <s v="Spotify"/>
    <n v="149.99"/>
    <n v="1"/>
    <s v="Completed"/>
    <x v="42"/>
    <x v="3"/>
    <m/>
    <m/>
    <m/>
    <m/>
    <m/>
    <n v="0"/>
    <n v="0"/>
    <n v="0"/>
    <n v="149.99"/>
  </r>
  <r>
    <s v="02/12/2024"/>
    <s v="GA"/>
    <s v="CAMPLIFE"/>
    <s v="TikTok"/>
    <n v="169.99"/>
    <n v="1"/>
    <s v="Completed"/>
    <x v="42"/>
    <x v="2"/>
    <m/>
    <m/>
    <m/>
    <m/>
    <m/>
    <n v="0"/>
    <n v="0"/>
    <n v="0"/>
    <n v="169.99"/>
  </r>
  <r>
    <s v="02/12/2024"/>
    <s v="GA"/>
    <s v="EARLYBIRD"/>
    <s v="TikTok"/>
    <n v="149.99"/>
    <n v="1"/>
    <s v="Completed"/>
    <x v="42"/>
    <x v="2"/>
    <m/>
    <m/>
    <m/>
    <m/>
    <m/>
    <n v="0"/>
    <n v="0"/>
    <n v="0"/>
    <n v="149.99"/>
  </r>
  <r>
    <s v="02/12/2024"/>
    <s v="GA"/>
    <s v="CAMPLIFE"/>
    <s v="Instagram"/>
    <n v="169.99"/>
    <n v="1"/>
    <s v="Completed"/>
    <x v="42"/>
    <x v="0"/>
    <m/>
    <m/>
    <m/>
    <m/>
    <m/>
    <n v="0"/>
    <n v="0"/>
    <n v="0"/>
    <n v="169.99"/>
  </r>
  <r>
    <s v="02/12/2024"/>
    <s v="GA"/>
    <s v="EARLYBIRD"/>
    <s v="Instagram"/>
    <n v="149.99"/>
    <n v="1"/>
    <s v="Completed"/>
    <x v="42"/>
    <x v="0"/>
    <m/>
    <m/>
    <m/>
    <m/>
    <m/>
    <n v="0"/>
    <n v="0"/>
    <n v="0"/>
    <n v="149.99"/>
  </r>
  <r>
    <s v="02/12/2024"/>
    <s v="GA"/>
    <s v="CAMPLIFE"/>
    <s v="TikTok"/>
    <n v="169.99"/>
    <n v="2"/>
    <s v="Completed"/>
    <x v="42"/>
    <x v="2"/>
    <m/>
    <m/>
    <m/>
    <m/>
    <m/>
    <n v="0"/>
    <n v="0"/>
    <n v="0"/>
    <n v="339.98"/>
  </r>
  <r>
    <s v="02/12/2024"/>
    <s v="GA"/>
    <s v="STUDENT24"/>
    <s v="Spotify"/>
    <n v="159.99"/>
    <n v="3"/>
    <s v="Completed"/>
    <x v="42"/>
    <x v="3"/>
    <m/>
    <m/>
    <m/>
    <m/>
    <m/>
    <n v="0"/>
    <n v="0"/>
    <n v="0"/>
    <n v="479.97"/>
  </r>
  <r>
    <s v="02/12/2024"/>
    <s v="GA"/>
    <s v="SOUNDCLUB"/>
    <s v="TikTok"/>
    <n v="179.99"/>
    <n v="2"/>
    <s v="Completed"/>
    <x v="42"/>
    <x v="2"/>
    <m/>
    <m/>
    <m/>
    <m/>
    <m/>
    <n v="0"/>
    <n v="0"/>
    <n v="0"/>
    <n v="359.98"/>
  </r>
  <r>
    <s v="02/12/2024"/>
    <s v="GA"/>
    <s v="VIBES24"/>
    <s v="TikTok"/>
    <n v="169.99"/>
    <n v="1"/>
    <s v="Completed"/>
    <x v="42"/>
    <x v="2"/>
    <m/>
    <m/>
    <m/>
    <m/>
    <m/>
    <n v="0"/>
    <n v="0"/>
    <n v="0"/>
    <n v="169.99"/>
  </r>
  <r>
    <s v="02/12/2024"/>
    <s v="GA"/>
    <s v="STUDENT24"/>
    <s v="Spotify"/>
    <n v="199.99"/>
    <n v="4"/>
    <s v="Completed"/>
    <x v="42"/>
    <x v="3"/>
    <m/>
    <m/>
    <m/>
    <m/>
    <m/>
    <n v="0"/>
    <n v="0"/>
    <n v="0"/>
    <n v="799.96"/>
  </r>
  <r>
    <s v="02/12/2024"/>
    <s v="GA"/>
    <s v="VIBES24"/>
    <s v="Spotify"/>
    <n v="212.49"/>
    <n v="1"/>
    <s v="Completed"/>
    <x v="42"/>
    <x v="3"/>
    <m/>
    <m/>
    <m/>
    <m/>
    <m/>
    <n v="0"/>
    <n v="0"/>
    <n v="0"/>
    <n v="212.49"/>
  </r>
  <r>
    <s v="02/12/2024"/>
    <s v="VIP"/>
    <s v="EARLYBIRD"/>
    <s v="TikTok"/>
    <n v="299.99"/>
    <n v="1"/>
    <s v="Completed"/>
    <x v="42"/>
    <x v="2"/>
    <m/>
    <m/>
    <m/>
    <m/>
    <m/>
    <n v="0"/>
    <n v="0"/>
    <n v="0"/>
    <n v="299.99"/>
  </r>
  <r>
    <s v="02/12/2024"/>
    <s v="GA"/>
    <s v="STUDENT24"/>
    <s v="Instagram"/>
    <n v="159.99"/>
    <n v="1"/>
    <s v="Completed"/>
    <x v="42"/>
    <x v="0"/>
    <m/>
    <m/>
    <m/>
    <m/>
    <m/>
    <n v="0"/>
    <n v="0"/>
    <n v="0"/>
    <n v="159.99"/>
  </r>
  <r>
    <s v="02/12/2024"/>
    <s v="GA"/>
    <s v="STUDENT24"/>
    <s v="TikTok"/>
    <n v="159.99"/>
    <n v="4"/>
    <s v="Completed"/>
    <x v="42"/>
    <x v="2"/>
    <m/>
    <m/>
    <m/>
    <m/>
    <m/>
    <n v="0"/>
    <n v="0"/>
    <n v="0"/>
    <n v="639.96"/>
  </r>
  <r>
    <s v="02/12/2024"/>
    <s v="GA"/>
    <s v="SOUNDCLUB"/>
    <s v="Spotify"/>
    <n v="179.99"/>
    <n v="2"/>
    <s v="Completed"/>
    <x v="42"/>
    <x v="3"/>
    <m/>
    <m/>
    <m/>
    <m/>
    <m/>
    <n v="0"/>
    <n v="0"/>
    <n v="0"/>
    <n v="359.98"/>
  </r>
  <r>
    <s v="02/12/2024"/>
    <s v="GA"/>
    <s v="EARLYBIRD"/>
    <s v="Blog"/>
    <n v="149.99"/>
    <n v="3"/>
    <s v="Completed"/>
    <x v="42"/>
    <x v="1"/>
    <s v="blog_promo"/>
    <n v="497.7"/>
    <n v="33457"/>
    <n v="553"/>
    <s v="texas"/>
    <n v="1.652867860238515E-2"/>
    <n v="0.9"/>
    <n v="5.4249547920433997E-3"/>
    <n v="449.97"/>
  </r>
  <r>
    <s v="02/12/2024"/>
    <s v="GA"/>
    <s v="EARLYBIRD"/>
    <s v="Spotify"/>
    <n v="187.49"/>
    <n v="4"/>
    <s v="Completed"/>
    <x v="42"/>
    <x v="3"/>
    <m/>
    <m/>
    <m/>
    <m/>
    <m/>
    <n v="0"/>
    <n v="0"/>
    <n v="0"/>
    <n v="749.96"/>
  </r>
  <r>
    <s v="02/12/2024"/>
    <s v="GA"/>
    <s v="SOUNDCLUB"/>
    <s v="Blog"/>
    <n v="224.99"/>
    <n v="2"/>
    <s v="Completed"/>
    <x v="42"/>
    <x v="1"/>
    <s v="blog_promo"/>
    <n v="497.7"/>
    <n v="33457"/>
    <n v="553"/>
    <s v="texas"/>
    <n v="1.652867860238515E-2"/>
    <n v="0.9"/>
    <n v="3.616636528028933E-3"/>
    <n v="449.98"/>
  </r>
  <r>
    <s v="02/12/2024"/>
    <m/>
    <s v="EARLYBIRD"/>
    <s v="TikTok"/>
    <n v="149.99"/>
    <n v="1"/>
    <s v="Completed"/>
    <x v="42"/>
    <x v="2"/>
    <m/>
    <m/>
    <m/>
    <m/>
    <m/>
    <n v="0"/>
    <n v="0"/>
    <n v="0"/>
    <n v="149.99"/>
  </r>
  <r>
    <s v="02/12/2024"/>
    <s v="GA"/>
    <s v="EARLYBIRD"/>
    <s v="TikTok"/>
    <n v="187.49"/>
    <n v="1"/>
    <s v="Completed"/>
    <x v="42"/>
    <x v="2"/>
    <m/>
    <m/>
    <m/>
    <m/>
    <m/>
    <n v="0"/>
    <n v="0"/>
    <n v="0"/>
    <n v="187.49"/>
  </r>
  <r>
    <s v="02/12/2024"/>
    <m/>
    <s v="EARLYBIRD"/>
    <s v="Blog"/>
    <n v="149.99"/>
    <n v="1"/>
    <s v="Completed"/>
    <x v="42"/>
    <x v="1"/>
    <s v="blog_promo"/>
    <n v="497.7"/>
    <n v="33457"/>
    <n v="553"/>
    <s v="texas"/>
    <n v="1.652867860238515E-2"/>
    <n v="0.9"/>
    <n v="1.8083182640144665E-3"/>
    <n v="149.99"/>
  </r>
  <r>
    <s v="02/12/2024"/>
    <s v="GA"/>
    <s v="SOUNDCLUB"/>
    <s v="Instagram"/>
    <n v="179.99"/>
    <n v="1"/>
    <s v="Completed"/>
    <x v="42"/>
    <x v="0"/>
    <m/>
    <m/>
    <m/>
    <m/>
    <m/>
    <n v="0"/>
    <n v="0"/>
    <n v="0"/>
    <n v="179.99"/>
  </r>
  <r>
    <s v="02/12/2024"/>
    <s v="GA"/>
    <s v="VIBES24"/>
    <s v="Spotify"/>
    <n v="169.99"/>
    <n v="3"/>
    <s v="Completed"/>
    <x v="42"/>
    <x v="3"/>
    <m/>
    <m/>
    <m/>
    <m/>
    <m/>
    <n v="0"/>
    <n v="0"/>
    <n v="0"/>
    <n v="509.97"/>
  </r>
  <r>
    <s v="02/12/2024"/>
    <s v="GA"/>
    <m/>
    <s v="Instagram"/>
    <n v="199.99"/>
    <n v="1"/>
    <s v="Completed"/>
    <x v="42"/>
    <x v="0"/>
    <m/>
    <m/>
    <m/>
    <m/>
    <m/>
    <n v="0"/>
    <n v="0"/>
    <n v="0"/>
    <n v="199.99"/>
  </r>
  <r>
    <s v="02/12/2024"/>
    <s v="GA"/>
    <s v="CAMPLIFE"/>
    <s v="Instagram"/>
    <n v="169.99"/>
    <n v="1"/>
    <s v="Completed"/>
    <x v="42"/>
    <x v="0"/>
    <m/>
    <m/>
    <m/>
    <m/>
    <m/>
    <n v="0"/>
    <n v="0"/>
    <n v="0"/>
    <n v="169.99"/>
  </r>
  <r>
    <s v="02/12/2024"/>
    <s v="GA"/>
    <s v="SOUNDCLUB"/>
    <s v="Instagram"/>
    <n v="224.99"/>
    <n v="1"/>
    <s v="Completed"/>
    <x v="42"/>
    <x v="0"/>
    <m/>
    <m/>
    <m/>
    <m/>
    <m/>
    <n v="0"/>
    <n v="0"/>
    <n v="0"/>
    <n v="224.99"/>
  </r>
  <r>
    <s v="02/12/2024"/>
    <s v="GA"/>
    <s v="SOUNDCLUB"/>
    <s v="Spotify"/>
    <n v="179.99"/>
    <n v="2"/>
    <s v="Completed"/>
    <x v="42"/>
    <x v="3"/>
    <m/>
    <m/>
    <m/>
    <m/>
    <m/>
    <n v="0"/>
    <n v="0"/>
    <n v="0"/>
    <n v="359.98"/>
  </r>
  <r>
    <s v="02/12/2024"/>
    <s v="GA"/>
    <s v="STUDENT24"/>
    <s v="TikTok"/>
    <n v="199.99"/>
    <n v="2"/>
    <s v="Completed"/>
    <x v="42"/>
    <x v="2"/>
    <m/>
    <m/>
    <m/>
    <m/>
    <m/>
    <n v="0"/>
    <n v="0"/>
    <n v="0"/>
    <n v="399.98"/>
  </r>
  <r>
    <s v="02/12/2024"/>
    <s v="GA"/>
    <s v="EARLYBIRD"/>
    <s v="Blog"/>
    <n v="149.99"/>
    <n v="1"/>
    <s v="Completed"/>
    <x v="42"/>
    <x v="1"/>
    <s v="blog_promo"/>
    <n v="497.7"/>
    <n v="33457"/>
    <n v="553"/>
    <s v="texas"/>
    <n v="1.652867860238515E-2"/>
    <n v="0.9"/>
    <n v="1.8083182640144665E-3"/>
    <n v="149.99"/>
  </r>
  <r>
    <s v="02/12/2024"/>
    <s v="GA"/>
    <s v="EARLYBIRD"/>
    <s v="TikTok"/>
    <n v="187.49"/>
    <n v="4"/>
    <s v="Completed"/>
    <x v="42"/>
    <x v="2"/>
    <m/>
    <m/>
    <m/>
    <m/>
    <m/>
    <n v="0"/>
    <n v="0"/>
    <n v="0"/>
    <n v="749.96"/>
  </r>
  <r>
    <s v="02/12/2024"/>
    <s v="GA"/>
    <s v="VIBES24"/>
    <s v="Blog"/>
    <n v="212.49"/>
    <n v="1"/>
    <s v="Completed"/>
    <x v="42"/>
    <x v="1"/>
    <s v="blog_promo"/>
    <n v="497.7"/>
    <n v="33457"/>
    <n v="553"/>
    <s v="texas"/>
    <n v="1.652867860238515E-2"/>
    <n v="0.9"/>
    <n v="1.8083182640144665E-3"/>
    <n v="212.49"/>
  </r>
  <r>
    <s v="02/12/2024"/>
    <s v="GA"/>
    <m/>
    <s v="TikTok"/>
    <n v="199.99"/>
    <n v="1"/>
    <s v="Completed"/>
    <x v="42"/>
    <x v="2"/>
    <m/>
    <m/>
    <m/>
    <m/>
    <m/>
    <n v="0"/>
    <n v="0"/>
    <n v="0"/>
    <n v="199.99"/>
  </r>
  <r>
    <s v="02/12/2024"/>
    <s v="GA"/>
    <s v="EARLYBIRD"/>
    <s v="Blog"/>
    <n v="149.99"/>
    <n v="1"/>
    <s v="Completed"/>
    <x v="42"/>
    <x v="1"/>
    <s v="blog_promo"/>
    <n v="497.7"/>
    <n v="33457"/>
    <n v="553"/>
    <s v="texas"/>
    <n v="1.652867860238515E-2"/>
    <n v="0.9"/>
    <n v="1.8083182640144665E-3"/>
    <n v="149.99"/>
  </r>
  <r>
    <s v="02/12/2024"/>
    <s v="GA"/>
    <s v="STUDENT24"/>
    <s v="Instagram"/>
    <n v="159.99"/>
    <n v="2"/>
    <s v="Completed"/>
    <x v="42"/>
    <x v="0"/>
    <m/>
    <m/>
    <m/>
    <m/>
    <m/>
    <n v="0"/>
    <n v="0"/>
    <n v="0"/>
    <n v="319.98"/>
  </r>
  <r>
    <s v="02/12/2024"/>
    <m/>
    <s v="EARLYBIRD"/>
    <s v="Instagram"/>
    <n v="149.99"/>
    <n v="1"/>
    <s v="Completed"/>
    <x v="42"/>
    <x v="0"/>
    <m/>
    <m/>
    <m/>
    <m/>
    <m/>
    <n v="0"/>
    <n v="0"/>
    <n v="0"/>
    <n v="149.99"/>
  </r>
  <r>
    <s v="02/12/2024"/>
    <s v="GA"/>
    <s v="VIBES24"/>
    <s v="Instagram"/>
    <n v="169.99"/>
    <n v="1"/>
    <s v="Completed"/>
    <x v="42"/>
    <x v="0"/>
    <m/>
    <m/>
    <m/>
    <m/>
    <m/>
    <n v="0"/>
    <n v="0"/>
    <n v="0"/>
    <n v="169.99"/>
  </r>
  <r>
    <s v="02/12/2024"/>
    <s v="GA"/>
    <s v="EARLYBIRD"/>
    <s v="TikTok"/>
    <n v="149.99"/>
    <n v="1"/>
    <s v="Completed"/>
    <x v="42"/>
    <x v="2"/>
    <m/>
    <m/>
    <m/>
    <m/>
    <m/>
    <n v="0"/>
    <n v="0"/>
    <n v="0"/>
    <n v="149.99"/>
  </r>
  <r>
    <s v="02/12/2024"/>
    <s v="GA"/>
    <s v="CAMPLIFE"/>
    <s v="TikTok"/>
    <n v="212.49"/>
    <n v="2"/>
    <s v="Completed"/>
    <x v="42"/>
    <x v="2"/>
    <m/>
    <m/>
    <m/>
    <m/>
    <m/>
    <n v="0"/>
    <n v="0"/>
    <n v="0"/>
    <n v="424.98"/>
  </r>
  <r>
    <s v="02/12/2024"/>
    <s v="GA"/>
    <s v="STUDENT24"/>
    <s v="Blog"/>
    <n v="159.99"/>
    <n v="1"/>
    <s v="Completed"/>
    <x v="42"/>
    <x v="1"/>
    <s v="blog_promo"/>
    <n v="497.7"/>
    <n v="33457"/>
    <n v="553"/>
    <s v="texas"/>
    <n v="1.652867860238515E-2"/>
    <n v="0.9"/>
    <n v="1.8083182640144665E-3"/>
    <n v="159.99"/>
  </r>
  <r>
    <s v="02/12/2024"/>
    <s v="GA"/>
    <s v="CAMPLIFE"/>
    <s v="TikTok"/>
    <n v="212.49"/>
    <n v="1"/>
    <s v="Completed"/>
    <x v="42"/>
    <x v="2"/>
    <m/>
    <m/>
    <m/>
    <m/>
    <m/>
    <n v="0"/>
    <n v="0"/>
    <n v="0"/>
    <n v="212.49"/>
  </r>
  <r>
    <s v="02/12/2024"/>
    <s v="GA"/>
    <s v="SOUNDCLUB"/>
    <s v="TikTok"/>
    <n v="224.99"/>
    <n v="1"/>
    <s v="Completed"/>
    <x v="42"/>
    <x v="2"/>
    <m/>
    <m/>
    <m/>
    <m/>
    <m/>
    <n v="0"/>
    <n v="0"/>
    <n v="0"/>
    <n v="224.99"/>
  </r>
  <r>
    <s v="02/12/2024"/>
    <s v="GA"/>
    <s v="EARLYBIRD"/>
    <s v="Spotify"/>
    <n v="149.99"/>
    <n v="2"/>
    <s v="Completed"/>
    <x v="42"/>
    <x v="3"/>
    <m/>
    <m/>
    <m/>
    <m/>
    <m/>
    <n v="0"/>
    <n v="0"/>
    <n v="0"/>
    <n v="299.98"/>
  </r>
  <r>
    <s v="02/12/2024"/>
    <s v="GA"/>
    <s v="EARLYBIRD"/>
    <s v="Instagram"/>
    <n v="187.49"/>
    <n v="1"/>
    <s v="Completed"/>
    <x v="42"/>
    <x v="0"/>
    <m/>
    <m/>
    <m/>
    <m/>
    <m/>
    <n v="0"/>
    <n v="0"/>
    <n v="0"/>
    <n v="187.49"/>
  </r>
  <r>
    <s v="02/12/2024"/>
    <s v="GA"/>
    <s v="CAMPLIFE"/>
    <s v="Spotify"/>
    <n v="169.99"/>
    <n v="1"/>
    <s v="Completed"/>
    <x v="42"/>
    <x v="3"/>
    <m/>
    <m/>
    <m/>
    <m/>
    <m/>
    <n v="0"/>
    <n v="0"/>
    <n v="0"/>
    <n v="169.99"/>
  </r>
  <r>
    <s v="02/12/2024"/>
    <s v="GA"/>
    <s v="STUDENT24"/>
    <s v="Blog"/>
    <n v="199.99"/>
    <n v="2"/>
    <s v="Completed"/>
    <x v="42"/>
    <x v="1"/>
    <s v="blog_promo"/>
    <n v="497.7"/>
    <n v="33457"/>
    <n v="553"/>
    <s v="texas"/>
    <n v="1.652867860238515E-2"/>
    <n v="0.9"/>
    <n v="3.616636528028933E-3"/>
    <n v="399.98"/>
  </r>
  <r>
    <s v="02/12/2024"/>
    <m/>
    <s v="CAMPLIFE"/>
    <s v="TikTok"/>
    <n v="169.99"/>
    <n v="1"/>
    <s v="Completed"/>
    <x v="42"/>
    <x v="2"/>
    <m/>
    <m/>
    <m/>
    <m/>
    <m/>
    <n v="0"/>
    <n v="0"/>
    <n v="0"/>
    <n v="169.99"/>
  </r>
  <r>
    <s v="02/12/2024"/>
    <s v="GA"/>
    <s v="EARLYBIRD"/>
    <s v="Spotify"/>
    <n v="149.99"/>
    <n v="2"/>
    <s v="Completed"/>
    <x v="42"/>
    <x v="3"/>
    <m/>
    <m/>
    <m/>
    <m/>
    <m/>
    <n v="0"/>
    <n v="0"/>
    <n v="0"/>
    <n v="299.98"/>
  </r>
  <r>
    <s v="02/12/2024"/>
    <s v="GA"/>
    <s v="EARLYBIRD"/>
    <s v="Instagram"/>
    <n v="149.99"/>
    <n v="4"/>
    <s v="Completed"/>
    <x v="42"/>
    <x v="0"/>
    <m/>
    <m/>
    <m/>
    <m/>
    <m/>
    <n v="0"/>
    <n v="0"/>
    <n v="0"/>
    <n v="599.96"/>
  </r>
  <r>
    <s v="02/12/2024"/>
    <s v="GA"/>
    <s v="VIBES24"/>
    <s v="TikTok"/>
    <n v="169.99"/>
    <n v="1"/>
    <s v="Completed"/>
    <x v="42"/>
    <x v="2"/>
    <m/>
    <m/>
    <m/>
    <m/>
    <m/>
    <n v="0"/>
    <n v="0"/>
    <n v="0"/>
    <n v="169.99"/>
  </r>
  <r>
    <s v="02/12/2024"/>
    <s v="GA"/>
    <s v="VIBES24"/>
    <s v="Spotify"/>
    <n v="169.99"/>
    <n v="1"/>
    <s v="Completed"/>
    <x v="42"/>
    <x v="3"/>
    <m/>
    <m/>
    <m/>
    <m/>
    <m/>
    <n v="0"/>
    <n v="0"/>
    <n v="0"/>
    <n v="169.99"/>
  </r>
  <r>
    <s v="02/12/2024"/>
    <s v="GA"/>
    <s v="EARLYBIRD"/>
    <s v="Instagram"/>
    <n v="149.99"/>
    <n v="3"/>
    <s v="Completed"/>
    <x v="42"/>
    <x v="0"/>
    <m/>
    <m/>
    <m/>
    <m/>
    <m/>
    <n v="0"/>
    <n v="0"/>
    <n v="0"/>
    <n v="449.97"/>
  </r>
  <r>
    <s v="02/12/2024"/>
    <s v="GA"/>
    <s v="EARLYBIRD"/>
    <s v="Instagram"/>
    <n v="187.49"/>
    <n v="1"/>
    <s v="Completed"/>
    <x v="42"/>
    <x v="0"/>
    <m/>
    <m/>
    <m/>
    <m/>
    <m/>
    <n v="0"/>
    <n v="0"/>
    <n v="0"/>
    <n v="187.49"/>
  </r>
  <r>
    <s v="02/12/2024"/>
    <s v="GA"/>
    <s v="SOUNDCLUB"/>
    <s v="Spotify"/>
    <n v="224.99"/>
    <n v="2"/>
    <s v="Completed"/>
    <x v="42"/>
    <x v="3"/>
    <m/>
    <m/>
    <m/>
    <m/>
    <m/>
    <n v="0"/>
    <n v="0"/>
    <n v="0"/>
    <n v="449.98"/>
  </r>
  <r>
    <s v="02/12/2024"/>
    <s v="GA"/>
    <s v="SOUNDCLUB"/>
    <s v="Spotify"/>
    <n v="179.99"/>
    <n v="2"/>
    <s v="Completed"/>
    <x v="42"/>
    <x v="3"/>
    <m/>
    <m/>
    <m/>
    <m/>
    <m/>
    <n v="0"/>
    <n v="0"/>
    <n v="0"/>
    <n v="359.98"/>
  </r>
  <r>
    <s v="02/12/2024"/>
    <s v="GA"/>
    <s v="CAMPLIFE"/>
    <s v="Instagram"/>
    <n v="212.49"/>
    <n v="3"/>
    <s v="Completed"/>
    <x v="42"/>
    <x v="0"/>
    <m/>
    <m/>
    <m/>
    <m/>
    <m/>
    <n v="0"/>
    <n v="0"/>
    <n v="0"/>
    <n v="637.47"/>
  </r>
  <r>
    <s v="02/12/2024"/>
    <s v="GA"/>
    <s v="CAMPLIFE"/>
    <s v="TikTok"/>
    <n v="169.99"/>
    <n v="1"/>
    <s v="Completed"/>
    <x v="42"/>
    <x v="2"/>
    <m/>
    <m/>
    <m/>
    <m/>
    <m/>
    <n v="0"/>
    <n v="0"/>
    <n v="0"/>
    <n v="169.99"/>
  </r>
  <r>
    <s v="02/12/2024"/>
    <s v="GA"/>
    <s v="EARLYBIRD"/>
    <s v="TikTok"/>
    <n v="149.99"/>
    <n v="2"/>
    <s v="Completed"/>
    <x v="42"/>
    <x v="2"/>
    <m/>
    <m/>
    <m/>
    <m/>
    <m/>
    <n v="0"/>
    <n v="0"/>
    <n v="0"/>
    <n v="299.98"/>
  </r>
  <r>
    <s v="02/12/2024"/>
    <s v="VIP"/>
    <s v="EARLYBIRD"/>
    <s v="Blog"/>
    <n v="299.99"/>
    <n v="3"/>
    <s v="Completed"/>
    <x v="42"/>
    <x v="1"/>
    <s v="blog_promo"/>
    <n v="497.7"/>
    <n v="33457"/>
    <n v="553"/>
    <s v="texas"/>
    <n v="1.652867860238515E-2"/>
    <n v="0.9"/>
    <n v="5.4249547920433997E-3"/>
    <n v="899.97"/>
  </r>
  <r>
    <s v="02/12/2024"/>
    <s v="GA"/>
    <s v="EARLYBIRD"/>
    <s v="TikTok"/>
    <n v="149.99"/>
    <n v="2"/>
    <s v="Completed"/>
    <x v="42"/>
    <x v="2"/>
    <m/>
    <m/>
    <m/>
    <m/>
    <m/>
    <n v="0"/>
    <n v="0"/>
    <n v="0"/>
    <n v="299.98"/>
  </r>
  <r>
    <s v="02/12/2024"/>
    <s v="GA"/>
    <s v="CAMPLIFE"/>
    <s v="Spotify"/>
    <n v="212.49"/>
    <n v="2"/>
    <s v="Completed"/>
    <x v="42"/>
    <x v="3"/>
    <m/>
    <m/>
    <m/>
    <m/>
    <m/>
    <n v="0"/>
    <n v="0"/>
    <n v="0"/>
    <n v="424.98"/>
  </r>
  <r>
    <s v="02/12/2024"/>
    <s v="GA"/>
    <s v="VIBES24"/>
    <s v="TikTok"/>
    <n v="212.49"/>
    <n v="1"/>
    <s v="Completed"/>
    <x v="42"/>
    <x v="2"/>
    <m/>
    <m/>
    <m/>
    <m/>
    <m/>
    <n v="0"/>
    <n v="0"/>
    <n v="0"/>
    <n v="212.49"/>
  </r>
  <r>
    <s v="02/12/2024"/>
    <s v="GA"/>
    <s v="EARLYBIRD"/>
    <s v="Spotify"/>
    <n v="187.49"/>
    <n v="1"/>
    <s v="Completed"/>
    <x v="42"/>
    <x v="3"/>
    <m/>
    <m/>
    <m/>
    <m/>
    <m/>
    <n v="0"/>
    <n v="0"/>
    <n v="0"/>
    <n v="187.49"/>
  </r>
  <r>
    <s v="02/12/2024"/>
    <s v="GA"/>
    <s v="CAMPLIFE"/>
    <s v="Spotify"/>
    <n v="169.99"/>
    <n v="1"/>
    <s v="Completed"/>
    <x v="42"/>
    <x v="3"/>
    <m/>
    <m/>
    <m/>
    <m/>
    <m/>
    <n v="0"/>
    <n v="0"/>
    <n v="0"/>
    <n v="169.99"/>
  </r>
  <r>
    <s v="02/12/2024"/>
    <s v="GA"/>
    <s v="VIBES24"/>
    <s v="Blog"/>
    <n v="169.99"/>
    <n v="4"/>
    <s v="Completed"/>
    <x v="42"/>
    <x v="1"/>
    <s v="blog_promo"/>
    <n v="497.7"/>
    <n v="33457"/>
    <n v="553"/>
    <s v="texas"/>
    <n v="1.652867860238515E-2"/>
    <n v="0.9"/>
    <n v="7.2332730560578659E-3"/>
    <n v="679.96"/>
  </r>
  <r>
    <s v="02/12/2024"/>
    <s v="GA"/>
    <s v="VIBES24"/>
    <s v="TikTok"/>
    <n v="169.99"/>
    <n v="3"/>
    <s v="Completed"/>
    <x v="42"/>
    <x v="2"/>
    <m/>
    <m/>
    <m/>
    <m/>
    <m/>
    <n v="0"/>
    <n v="0"/>
    <n v="0"/>
    <n v="509.97"/>
  </r>
  <r>
    <s v="02/12/2024"/>
    <s v="GA"/>
    <s v="EARLYBIRD"/>
    <s v="Instagram"/>
    <n v="149.99"/>
    <n v="2"/>
    <s v="Completed"/>
    <x v="42"/>
    <x v="0"/>
    <m/>
    <m/>
    <m/>
    <m/>
    <m/>
    <n v="0"/>
    <n v="0"/>
    <n v="0"/>
    <n v="299.98"/>
  </r>
  <r>
    <s v="02/12/2024"/>
    <m/>
    <s v="EARLYBIRD"/>
    <s v="TikTok"/>
    <n v="149.99"/>
    <n v="1"/>
    <s v="Completed"/>
    <x v="42"/>
    <x v="2"/>
    <m/>
    <m/>
    <m/>
    <m/>
    <m/>
    <n v="0"/>
    <n v="0"/>
    <n v="0"/>
    <n v="149.99"/>
  </r>
  <r>
    <s v="02/12/2024"/>
    <s v="GA"/>
    <s v="SOUNDCLUB"/>
    <s v="Instagram"/>
    <n v="179.99"/>
    <n v="3"/>
    <s v="Completed"/>
    <x v="42"/>
    <x v="0"/>
    <m/>
    <m/>
    <m/>
    <m/>
    <m/>
    <n v="0"/>
    <n v="0"/>
    <n v="0"/>
    <n v="539.97"/>
  </r>
  <r>
    <s v="02/12/2024"/>
    <s v="GA"/>
    <s v="EARLYBIRD"/>
    <s v="Spotify"/>
    <n v="149.99"/>
    <n v="3"/>
    <s v="Completed"/>
    <x v="42"/>
    <x v="3"/>
    <m/>
    <m/>
    <m/>
    <m/>
    <m/>
    <n v="0"/>
    <n v="0"/>
    <n v="0"/>
    <n v="449.97"/>
  </r>
  <r>
    <s v="02/12/2024"/>
    <s v="VIP"/>
    <m/>
    <s v="TikTok"/>
    <n v="399.99"/>
    <n v="4"/>
    <s v="Completed"/>
    <x v="42"/>
    <x v="2"/>
    <m/>
    <m/>
    <m/>
    <m/>
    <m/>
    <n v="0"/>
    <n v="0"/>
    <n v="0"/>
    <n v="1599.96"/>
  </r>
  <r>
    <s v="02/12/2024"/>
    <s v="GA"/>
    <s v="EARLYBIRD"/>
    <s v="Instagram"/>
    <n v="149.99"/>
    <n v="1"/>
    <s v="Completed"/>
    <x v="42"/>
    <x v="0"/>
    <m/>
    <m/>
    <m/>
    <m/>
    <m/>
    <n v="0"/>
    <n v="0"/>
    <n v="0"/>
    <n v="149.99"/>
  </r>
  <r>
    <s v="02/12/2024"/>
    <s v="GA"/>
    <s v="VIBES24"/>
    <s v="TikTok"/>
    <n v="169.99"/>
    <n v="3"/>
    <s v="Completed"/>
    <x v="42"/>
    <x v="2"/>
    <m/>
    <m/>
    <m/>
    <m/>
    <m/>
    <n v="0"/>
    <n v="0"/>
    <n v="0"/>
    <n v="509.97"/>
  </r>
  <r>
    <s v="02/12/2024"/>
    <s v="GA"/>
    <s v="SOUNDCLUB"/>
    <s v="Spotify"/>
    <n v="224.99"/>
    <n v="3"/>
    <s v="Completed"/>
    <x v="42"/>
    <x v="3"/>
    <m/>
    <m/>
    <m/>
    <m/>
    <m/>
    <n v="0"/>
    <n v="0"/>
    <n v="0"/>
    <n v="674.97"/>
  </r>
  <r>
    <s v="02/12/2024"/>
    <s v="GA"/>
    <s v="EARLYBIRD"/>
    <s v="Spotify"/>
    <n v="187.49"/>
    <n v="1"/>
    <s v="Completed"/>
    <x v="42"/>
    <x v="3"/>
    <m/>
    <m/>
    <m/>
    <m/>
    <m/>
    <n v="0"/>
    <n v="0"/>
    <n v="0"/>
    <n v="187.49"/>
  </r>
  <r>
    <s v="02/12/2024"/>
    <m/>
    <s v="VIBES24"/>
    <s v="Instagram"/>
    <n v="169.99"/>
    <n v="1"/>
    <s v="Completed"/>
    <x v="42"/>
    <x v="0"/>
    <m/>
    <m/>
    <m/>
    <m/>
    <m/>
    <n v="0"/>
    <n v="0"/>
    <n v="0"/>
    <n v="169.99"/>
  </r>
  <r>
    <s v="02/13/2024"/>
    <s v="GA"/>
    <s v="SOUNDCLUB"/>
    <s v="TikTok"/>
    <n v="179.99"/>
    <n v="1"/>
    <s v="Completed"/>
    <x v="43"/>
    <x v="2"/>
    <m/>
    <m/>
    <m/>
    <m/>
    <m/>
    <n v="0"/>
    <n v="0"/>
    <n v="0"/>
    <n v="179.99"/>
  </r>
  <r>
    <s v="02/13/2024"/>
    <s v="GA"/>
    <s v="SOUNDCLUB"/>
    <s v="Blog"/>
    <n v="179.99"/>
    <n v="1"/>
    <s v="Completed"/>
    <x v="43"/>
    <x v="1"/>
    <m/>
    <m/>
    <m/>
    <m/>
    <m/>
    <n v="0"/>
    <n v="0"/>
    <n v="0"/>
    <n v="179.99"/>
  </r>
  <r>
    <s v="02/13/2024"/>
    <s v="GA"/>
    <s v="CAMPLIFE"/>
    <s v="Instagram"/>
    <n v="169.99"/>
    <n v="1"/>
    <s v="Completed"/>
    <x v="43"/>
    <x v="0"/>
    <s v="instagram_promo"/>
    <n v="1257.5999999999999"/>
    <n v="48022"/>
    <n v="1048"/>
    <s v="TX"/>
    <n v="2.1823330973303901E-2"/>
    <n v="1.2"/>
    <n v="9.5419847328244271E-4"/>
    <n v="169.99"/>
  </r>
  <r>
    <s v="02/13/2024"/>
    <s v="GA"/>
    <s v="none"/>
    <s v="Blog"/>
    <n v="199.99"/>
    <n v="1"/>
    <s v="Completed"/>
    <x v="43"/>
    <x v="1"/>
    <m/>
    <m/>
    <m/>
    <m/>
    <m/>
    <n v="0"/>
    <n v="0"/>
    <n v="0"/>
    <n v="199.99"/>
  </r>
  <r>
    <s v="02/13/2024"/>
    <s v="GA"/>
    <s v="VIBES24"/>
    <s v="Instagram"/>
    <n v="169.99"/>
    <n v="2"/>
    <s v="Completed"/>
    <x v="43"/>
    <x v="0"/>
    <s v="instagram_promo"/>
    <n v="1257.5999999999999"/>
    <n v="48022"/>
    <n v="1048"/>
    <s v="TX"/>
    <n v="2.1823330973303901E-2"/>
    <n v="1.2"/>
    <n v="1.9083969465648854E-3"/>
    <n v="339.98"/>
  </r>
  <r>
    <s v="02/13/2024"/>
    <s v="GA"/>
    <s v="STUDENT24"/>
    <s v="Instagram"/>
    <n v="199.99"/>
    <n v="2"/>
    <s v="Completed"/>
    <x v="43"/>
    <x v="0"/>
    <s v="instagram_promo"/>
    <n v="1257.5999999999999"/>
    <n v="48022"/>
    <n v="1048"/>
    <s v="TX"/>
    <n v="2.1823330973303901E-2"/>
    <n v="1.2"/>
    <n v="1.9083969465648854E-3"/>
    <n v="399.98"/>
  </r>
  <r>
    <s v="02/13/2024"/>
    <s v="GA"/>
    <s v="SOUNDCLUB"/>
    <s v="TikTok"/>
    <n v="179.99"/>
    <n v="1"/>
    <s v="Completed"/>
    <x v="43"/>
    <x v="2"/>
    <m/>
    <m/>
    <m/>
    <m/>
    <m/>
    <n v="0"/>
    <n v="0"/>
    <n v="0"/>
    <n v="179.99"/>
  </r>
  <r>
    <s v="02/13/2024"/>
    <s v="GA"/>
    <s v="VIBES24"/>
    <s v="Instagram"/>
    <n v="212.49"/>
    <n v="3"/>
    <s v="Completed"/>
    <x v="43"/>
    <x v="0"/>
    <s v="instagram_promo"/>
    <n v="1257.5999999999999"/>
    <n v="48022"/>
    <n v="1048"/>
    <s v="TX"/>
    <n v="2.1823330973303901E-2"/>
    <n v="1.2"/>
    <n v="2.8625954198473282E-3"/>
    <n v="637.47"/>
  </r>
  <r>
    <s v="02/13/2024"/>
    <s v="GA"/>
    <s v="CAMPLIFE"/>
    <s v="Instagram"/>
    <n v="169.99"/>
    <n v="1"/>
    <s v="Completed"/>
    <x v="43"/>
    <x v="0"/>
    <s v="instagram_promo"/>
    <n v="1257.5999999999999"/>
    <n v="48022"/>
    <n v="1048"/>
    <s v="TX"/>
    <n v="2.1823330973303901E-2"/>
    <n v="1.2"/>
    <n v="9.5419847328244271E-4"/>
    <n v="169.99"/>
  </r>
  <r>
    <s v="02/13/2024"/>
    <s v="GA"/>
    <s v="STUDENT24"/>
    <s v="Instagram"/>
    <n v="159.99"/>
    <n v="3"/>
    <s v="Completed"/>
    <x v="43"/>
    <x v="0"/>
    <s v="instagram_promo"/>
    <n v="1257.5999999999999"/>
    <n v="48022"/>
    <n v="1048"/>
    <s v="TX"/>
    <n v="2.1823330973303901E-2"/>
    <n v="1.2"/>
    <n v="2.8625954198473282E-3"/>
    <n v="479.97"/>
  </r>
  <r>
    <s v="02/13/2024"/>
    <s v="GA"/>
    <s v="EARLYBIRD"/>
    <s v="Instagram"/>
    <n v="149.99"/>
    <n v="2"/>
    <s v="Completed"/>
    <x v="43"/>
    <x v="0"/>
    <s v="instagram_promo"/>
    <n v="1257.5999999999999"/>
    <n v="48022"/>
    <n v="1048"/>
    <s v="TX"/>
    <n v="2.1823330973303901E-2"/>
    <n v="1.2"/>
    <n v="1.9083969465648854E-3"/>
    <n v="299.98"/>
  </r>
  <r>
    <s v="02/13/2024"/>
    <s v="GA"/>
    <m/>
    <s v="Blog"/>
    <n v="249.99"/>
    <n v="1"/>
    <s v="Completed"/>
    <x v="43"/>
    <x v="1"/>
    <m/>
    <m/>
    <m/>
    <m/>
    <m/>
    <n v="0"/>
    <n v="0"/>
    <n v="0"/>
    <n v="249.99"/>
  </r>
  <r>
    <s v="02/13/2024"/>
    <s v="VIP"/>
    <s v="STUDENT24"/>
    <s v="Spotify"/>
    <n v="319.99"/>
    <n v="1"/>
    <s v="Completed"/>
    <x v="43"/>
    <x v="3"/>
    <m/>
    <m/>
    <m/>
    <m/>
    <m/>
    <n v="0"/>
    <n v="0"/>
    <n v="0"/>
    <n v="319.99"/>
  </r>
  <r>
    <s v="02/13/2024"/>
    <s v="GA"/>
    <s v="EARLYBIRD"/>
    <s v="TikTok"/>
    <n v="187.49"/>
    <n v="1"/>
    <s v="Completed"/>
    <x v="43"/>
    <x v="2"/>
    <m/>
    <m/>
    <m/>
    <m/>
    <m/>
    <n v="0"/>
    <n v="0"/>
    <n v="0"/>
    <n v="187.49"/>
  </r>
  <r>
    <s v="02/13/2024"/>
    <s v="GA"/>
    <s v="SOUNDCLUB"/>
    <s v="Blog"/>
    <n v="179.99"/>
    <n v="1"/>
    <s v="Completed"/>
    <x v="43"/>
    <x v="1"/>
    <m/>
    <m/>
    <m/>
    <m/>
    <m/>
    <n v="0"/>
    <n v="0"/>
    <n v="0"/>
    <n v="179.99"/>
  </r>
  <r>
    <s v="02/13/2024"/>
    <s v="GA"/>
    <s v="EARLYBIRD"/>
    <s v="TikTok"/>
    <n v="187.49"/>
    <n v="1"/>
    <s v="Completed"/>
    <x v="43"/>
    <x v="2"/>
    <m/>
    <m/>
    <m/>
    <m/>
    <m/>
    <n v="0"/>
    <n v="0"/>
    <n v="0"/>
    <n v="187.49"/>
  </r>
  <r>
    <s v="02/13/2024"/>
    <m/>
    <s v="STUDENT24"/>
    <s v="Blog"/>
    <n v="159.99"/>
    <n v="1"/>
    <s v="Completed"/>
    <x v="43"/>
    <x v="1"/>
    <m/>
    <m/>
    <m/>
    <m/>
    <m/>
    <n v="0"/>
    <n v="0"/>
    <n v="0"/>
    <n v="159.99"/>
  </r>
  <r>
    <s v="02/13/2024"/>
    <s v="GA"/>
    <s v="VIBES24"/>
    <s v="Spotify"/>
    <n v="169.99"/>
    <n v="3"/>
    <s v="Completed"/>
    <x v="43"/>
    <x v="3"/>
    <m/>
    <m/>
    <m/>
    <m/>
    <m/>
    <n v="0"/>
    <n v="0"/>
    <n v="0"/>
    <n v="509.97"/>
  </r>
  <r>
    <s v="02/13/2024"/>
    <s v="GA"/>
    <m/>
    <s v="Spotify"/>
    <n v="249.99"/>
    <n v="1"/>
    <s v="Completed"/>
    <x v="43"/>
    <x v="3"/>
    <m/>
    <m/>
    <m/>
    <m/>
    <m/>
    <n v="0"/>
    <n v="0"/>
    <n v="0"/>
    <n v="249.99"/>
  </r>
  <r>
    <s v="02/13/2024"/>
    <s v="GA"/>
    <s v="EARLYBIRD"/>
    <s v="Instagram"/>
    <n v="149.99"/>
    <n v="3"/>
    <s v="Completed"/>
    <x v="43"/>
    <x v="0"/>
    <s v="instagram_promo"/>
    <n v="1257.5999999999999"/>
    <n v="48022"/>
    <n v="1048"/>
    <s v="TX"/>
    <n v="2.1823330973303901E-2"/>
    <n v="1.2"/>
    <n v="2.8625954198473282E-3"/>
    <n v="449.97"/>
  </r>
  <r>
    <s v="02/13/2024"/>
    <s v="GA"/>
    <s v="STUDENT24"/>
    <s v="Blog"/>
    <n v="159.99"/>
    <n v="1"/>
    <s v="Completed"/>
    <x v="43"/>
    <x v="1"/>
    <m/>
    <m/>
    <m/>
    <m/>
    <m/>
    <n v="0"/>
    <n v="0"/>
    <n v="0"/>
    <n v="159.99"/>
  </r>
  <r>
    <s v="02/13/2024"/>
    <m/>
    <s v="EARLYBIRD"/>
    <s v="TikTok"/>
    <n v="149.99"/>
    <n v="2"/>
    <s v="Completed"/>
    <x v="43"/>
    <x v="2"/>
    <m/>
    <m/>
    <m/>
    <m/>
    <m/>
    <n v="0"/>
    <n v="0"/>
    <n v="0"/>
    <n v="299.98"/>
  </r>
  <r>
    <s v="02/13/2024"/>
    <s v="GA"/>
    <m/>
    <s v="TikTok"/>
    <n v="249.99"/>
    <n v="4"/>
    <s v="Completed"/>
    <x v="43"/>
    <x v="2"/>
    <m/>
    <m/>
    <m/>
    <m/>
    <m/>
    <n v="0"/>
    <n v="0"/>
    <n v="0"/>
    <n v="999.96"/>
  </r>
  <r>
    <s v="02/13/2024"/>
    <s v="GA"/>
    <s v="VIBES24"/>
    <s v="Instagram"/>
    <n v="169.99"/>
    <n v="1"/>
    <s v="Completed"/>
    <x v="43"/>
    <x v="0"/>
    <s v="instagram_promo"/>
    <n v="1257.5999999999999"/>
    <n v="48022"/>
    <n v="1048"/>
    <s v="TX"/>
    <n v="2.1823330973303901E-2"/>
    <n v="1.2"/>
    <n v="9.5419847328244271E-4"/>
    <n v="169.99"/>
  </r>
  <r>
    <s v="02/13/2024"/>
    <s v="GA"/>
    <s v="STUDENT24"/>
    <s v="TikTok"/>
    <n v="159.99"/>
    <n v="1"/>
    <s v="Completed"/>
    <x v="43"/>
    <x v="2"/>
    <m/>
    <m/>
    <m/>
    <m/>
    <m/>
    <n v="0"/>
    <n v="0"/>
    <n v="0"/>
    <n v="159.99"/>
  </r>
  <r>
    <s v="02/13/2024"/>
    <s v="GA"/>
    <s v="EARLYBIRD"/>
    <s v="TikTok"/>
    <n v="187.49"/>
    <n v="1"/>
    <s v="Completed"/>
    <x v="43"/>
    <x v="2"/>
    <m/>
    <m/>
    <m/>
    <m/>
    <m/>
    <n v="0"/>
    <n v="0"/>
    <n v="0"/>
    <n v="187.49"/>
  </r>
  <r>
    <s v="02/13/2024"/>
    <s v="GA"/>
    <s v="EARLYBIRD"/>
    <s v="TikTok"/>
    <n v="149.99"/>
    <n v="1"/>
    <s v="Completed"/>
    <x v="43"/>
    <x v="2"/>
    <m/>
    <m/>
    <m/>
    <m/>
    <m/>
    <n v="0"/>
    <n v="0"/>
    <n v="0"/>
    <n v="149.99"/>
  </r>
  <r>
    <s v="02/13/2024"/>
    <s v="GA"/>
    <s v="EARLYBIRD"/>
    <s v="Instagram"/>
    <n v="149.99"/>
    <n v="1"/>
    <s v="Completed"/>
    <x v="43"/>
    <x v="0"/>
    <s v="instagram_promo"/>
    <n v="1257.5999999999999"/>
    <n v="48022"/>
    <n v="1048"/>
    <s v="TX"/>
    <n v="2.1823330973303901E-2"/>
    <n v="1.2"/>
    <n v="9.5419847328244271E-4"/>
    <n v="149.99"/>
  </r>
  <r>
    <s v="02/13/2024"/>
    <s v="GA"/>
    <s v="STUDENT24"/>
    <s v="TikTok"/>
    <n v="159.99"/>
    <n v="2"/>
    <s v="Completed"/>
    <x v="43"/>
    <x v="2"/>
    <m/>
    <m/>
    <m/>
    <m/>
    <m/>
    <n v="0"/>
    <n v="0"/>
    <n v="0"/>
    <n v="319.98"/>
  </r>
  <r>
    <s v="02/13/2024"/>
    <s v="GA"/>
    <s v="STUDENT24"/>
    <s v="TikTok"/>
    <n v="159.99"/>
    <n v="3"/>
    <s v="Completed"/>
    <x v="43"/>
    <x v="2"/>
    <m/>
    <m/>
    <m/>
    <m/>
    <m/>
    <n v="0"/>
    <n v="0"/>
    <n v="0"/>
    <n v="479.97"/>
  </r>
  <r>
    <s v="02/13/2024"/>
    <m/>
    <s v="EARLYBIRD"/>
    <s v="TikTok"/>
    <n v="149.99"/>
    <n v="1"/>
    <s v="Completed"/>
    <x v="43"/>
    <x v="2"/>
    <m/>
    <m/>
    <m/>
    <m/>
    <m/>
    <n v="0"/>
    <n v="0"/>
    <n v="0"/>
    <n v="149.99"/>
  </r>
  <r>
    <s v="02/13/2024"/>
    <s v="GA"/>
    <s v="EARLYBIRD"/>
    <s v="Instagram"/>
    <n v="149.99"/>
    <n v="3"/>
    <s v="Completed"/>
    <x v="43"/>
    <x v="0"/>
    <s v="instagram_promo"/>
    <n v="1257.5999999999999"/>
    <n v="48022"/>
    <n v="1048"/>
    <s v="TX"/>
    <n v="2.1823330973303901E-2"/>
    <n v="1.2"/>
    <n v="2.8625954198473282E-3"/>
    <n v="449.97"/>
  </r>
  <r>
    <s v="02/13/2024"/>
    <s v="GA"/>
    <s v="SOUNDCLUB"/>
    <s v="TikTok"/>
    <n v="179.99"/>
    <n v="1"/>
    <s v="Completed"/>
    <x v="43"/>
    <x v="2"/>
    <m/>
    <m/>
    <m/>
    <m/>
    <m/>
    <n v="0"/>
    <n v="0"/>
    <n v="0"/>
    <n v="179.99"/>
  </r>
  <r>
    <s v="02/13/2024"/>
    <s v="GA"/>
    <s v="STUDENT24"/>
    <s v="Blog"/>
    <n v="159.99"/>
    <n v="3"/>
    <s v="Completed"/>
    <x v="43"/>
    <x v="1"/>
    <m/>
    <m/>
    <m/>
    <m/>
    <m/>
    <n v="0"/>
    <n v="0"/>
    <n v="0"/>
    <n v="479.97"/>
  </r>
  <r>
    <s v="02/13/2024"/>
    <s v="VIP"/>
    <s v="STUDENT24"/>
    <s v="Blog"/>
    <n v="319.99"/>
    <n v="1"/>
    <s v="Completed"/>
    <x v="43"/>
    <x v="1"/>
    <m/>
    <m/>
    <m/>
    <m/>
    <m/>
    <n v="0"/>
    <n v="0"/>
    <n v="0"/>
    <n v="319.99"/>
  </r>
  <r>
    <s v="02/13/2024"/>
    <s v="GA"/>
    <s v="CAMPLIFE"/>
    <s v="Instagram"/>
    <n v="169.99"/>
    <n v="1"/>
    <s v="Completed"/>
    <x v="43"/>
    <x v="0"/>
    <s v="instagram_promo"/>
    <n v="1257.5999999999999"/>
    <n v="48022"/>
    <n v="1048"/>
    <s v="TX"/>
    <n v="2.1823330973303901E-2"/>
    <n v="1.2"/>
    <n v="9.5419847328244271E-4"/>
    <n v="169.99"/>
  </r>
  <r>
    <s v="02/13/2024"/>
    <s v="GA"/>
    <m/>
    <s v="Instagram"/>
    <n v="249.99"/>
    <n v="1"/>
    <s v="Completed"/>
    <x v="43"/>
    <x v="0"/>
    <s v="instagram_promo"/>
    <n v="1257.5999999999999"/>
    <n v="48022"/>
    <n v="1048"/>
    <s v="TX"/>
    <n v="2.1823330973303901E-2"/>
    <n v="1.2"/>
    <n v="9.5419847328244271E-4"/>
    <n v="249.99"/>
  </r>
  <r>
    <s v="02/13/2024"/>
    <s v="VIP"/>
    <s v="SOUNDCLUB"/>
    <s v="Blog"/>
    <n v="359.99"/>
    <n v="4"/>
    <s v="Completed"/>
    <x v="43"/>
    <x v="1"/>
    <m/>
    <m/>
    <m/>
    <m/>
    <m/>
    <n v="0"/>
    <n v="0"/>
    <n v="0"/>
    <n v="1439.96"/>
  </r>
  <r>
    <s v="02/13/2024"/>
    <s v="GA"/>
    <s v="STUDENT24"/>
    <s v="TikTok"/>
    <n v="159.99"/>
    <n v="1"/>
    <s v="Completed"/>
    <x v="43"/>
    <x v="2"/>
    <m/>
    <m/>
    <m/>
    <m/>
    <m/>
    <n v="0"/>
    <n v="0"/>
    <n v="0"/>
    <n v="159.99"/>
  </r>
  <r>
    <s v="02/13/2024"/>
    <s v="GA"/>
    <s v="VIBES24"/>
    <s v="Spotify"/>
    <n v="212.49"/>
    <n v="1"/>
    <s v="Completed"/>
    <x v="43"/>
    <x v="3"/>
    <m/>
    <m/>
    <m/>
    <m/>
    <m/>
    <n v="0"/>
    <n v="0"/>
    <n v="0"/>
    <n v="212.49"/>
  </r>
  <r>
    <s v="02/13/2024"/>
    <s v="GA"/>
    <s v="EARLYBIRD"/>
    <s v="Blog"/>
    <n v="149.99"/>
    <n v="1"/>
    <s v="Completed"/>
    <x v="43"/>
    <x v="1"/>
    <m/>
    <m/>
    <m/>
    <m/>
    <m/>
    <n v="0"/>
    <n v="0"/>
    <n v="0"/>
    <n v="149.99"/>
  </r>
  <r>
    <s v="02/13/2024"/>
    <s v="GA"/>
    <s v="VIBES24"/>
    <s v="Spotify"/>
    <n v="212.49"/>
    <n v="3"/>
    <s v="Completed"/>
    <x v="43"/>
    <x v="3"/>
    <m/>
    <m/>
    <m/>
    <m/>
    <m/>
    <n v="0"/>
    <n v="0"/>
    <n v="0"/>
    <n v="637.47"/>
  </r>
  <r>
    <s v="02/13/2024"/>
    <s v="GA"/>
    <s v="EARLYBIRD"/>
    <s v="TikTok"/>
    <n v="187.49"/>
    <n v="1"/>
    <s v="Completed"/>
    <x v="43"/>
    <x v="2"/>
    <m/>
    <m/>
    <m/>
    <m/>
    <m/>
    <n v="0"/>
    <n v="0"/>
    <n v="0"/>
    <n v="187.49"/>
  </r>
  <r>
    <s v="02/13/2024"/>
    <s v="GA"/>
    <s v="SOUNDCLUB"/>
    <s v="Instagram"/>
    <n v="224.99"/>
    <n v="2"/>
    <s v="Completed"/>
    <x v="43"/>
    <x v="0"/>
    <s v="instagram_promo"/>
    <n v="1257.5999999999999"/>
    <n v="48022"/>
    <n v="1048"/>
    <s v="TX"/>
    <n v="2.1823330973303901E-2"/>
    <n v="1.2"/>
    <n v="1.9083969465648854E-3"/>
    <n v="449.98"/>
  </r>
  <r>
    <s v="02/13/2024"/>
    <s v="GA"/>
    <s v="CAMPLIFE"/>
    <s v="Instagram"/>
    <n v="169.99"/>
    <n v="2"/>
    <s v="Completed"/>
    <x v="43"/>
    <x v="0"/>
    <s v="instagram_promo"/>
    <n v="1257.5999999999999"/>
    <n v="48022"/>
    <n v="1048"/>
    <s v="TX"/>
    <n v="2.1823330973303901E-2"/>
    <n v="1.2"/>
    <n v="1.9083969465648854E-3"/>
    <n v="339.98"/>
  </r>
  <r>
    <s v="02/13/2024"/>
    <s v="VIP"/>
    <s v="SOUNDCLUB"/>
    <s v="TikTok"/>
    <n v="359.99"/>
    <n v="2"/>
    <s v="Completed"/>
    <x v="43"/>
    <x v="2"/>
    <m/>
    <m/>
    <m/>
    <m/>
    <m/>
    <n v="0"/>
    <n v="0"/>
    <n v="0"/>
    <n v="719.98"/>
  </r>
  <r>
    <s v="02/13/2024"/>
    <m/>
    <s v="CAMPLIFE"/>
    <s v="Spotify"/>
    <n v="169.99"/>
    <n v="3"/>
    <s v="Completed"/>
    <x v="43"/>
    <x v="3"/>
    <m/>
    <m/>
    <m/>
    <m/>
    <m/>
    <n v="0"/>
    <n v="0"/>
    <n v="0"/>
    <n v="509.97"/>
  </r>
  <r>
    <s v="02/13/2024"/>
    <s v="GA"/>
    <s v="SOUNDCLUB"/>
    <s v="Instagram"/>
    <n v="224.99"/>
    <n v="1"/>
    <s v="Completed"/>
    <x v="43"/>
    <x v="0"/>
    <s v="instagram_promo"/>
    <n v="1257.5999999999999"/>
    <n v="48022"/>
    <n v="1048"/>
    <s v="TX"/>
    <n v="2.1823330973303901E-2"/>
    <n v="1.2"/>
    <n v="9.5419847328244271E-4"/>
    <n v="224.99"/>
  </r>
  <r>
    <s v="02/13/2024"/>
    <m/>
    <s v="VIBES24"/>
    <s v="Instagram"/>
    <n v="169.99"/>
    <n v="1"/>
    <s v="Completed"/>
    <x v="43"/>
    <x v="0"/>
    <s v="instagram_promo"/>
    <n v="1257.5999999999999"/>
    <n v="48022"/>
    <n v="1048"/>
    <s v="TX"/>
    <n v="2.1823330973303901E-2"/>
    <n v="1.2"/>
    <n v="9.5419847328244271E-4"/>
    <n v="169.99"/>
  </r>
  <r>
    <s v="02/13/2024"/>
    <s v="GA"/>
    <s v="CAMPLIFE"/>
    <s v="Instagram"/>
    <n v="169.99"/>
    <n v="1"/>
    <s v="Completed"/>
    <x v="43"/>
    <x v="0"/>
    <s v="instagram_promo"/>
    <n v="1257.5999999999999"/>
    <n v="48022"/>
    <n v="1048"/>
    <s v="TX"/>
    <n v="2.1823330973303901E-2"/>
    <n v="1.2"/>
    <n v="9.5419847328244271E-4"/>
    <n v="169.99"/>
  </r>
  <r>
    <s v="02/13/2024"/>
    <s v="VIP"/>
    <s v="SOUNDCLUB"/>
    <s v="TikTok"/>
    <n v="359.99"/>
    <n v="1"/>
    <s v="Completed"/>
    <x v="43"/>
    <x v="2"/>
    <m/>
    <m/>
    <m/>
    <m/>
    <m/>
    <n v="0"/>
    <n v="0"/>
    <n v="0"/>
    <n v="359.99"/>
  </r>
  <r>
    <s v="02/13/2024"/>
    <s v="GA"/>
    <s v="SOUNDCLUB"/>
    <s v="Instagram"/>
    <n v="224.99"/>
    <n v="3"/>
    <s v="Completed"/>
    <x v="43"/>
    <x v="0"/>
    <s v="instagram_promo"/>
    <n v="1257.5999999999999"/>
    <n v="48022"/>
    <n v="1048"/>
    <s v="TX"/>
    <n v="2.1823330973303901E-2"/>
    <n v="1.2"/>
    <n v="2.8625954198473282E-3"/>
    <n v="674.97"/>
  </r>
  <r>
    <s v="02/13/2024"/>
    <s v="GA"/>
    <s v="EARLYBIRD"/>
    <s v="Instagram"/>
    <n v="149.99"/>
    <n v="1"/>
    <s v="Completed"/>
    <x v="43"/>
    <x v="0"/>
    <s v="instagram_promo"/>
    <n v="1257.5999999999999"/>
    <n v="48022"/>
    <n v="1048"/>
    <s v="TX"/>
    <n v="2.1823330973303901E-2"/>
    <n v="1.2"/>
    <n v="9.5419847328244271E-4"/>
    <n v="149.99"/>
  </r>
  <r>
    <s v="02/13/2024"/>
    <s v="VIP"/>
    <s v="SOUNDCLUB"/>
    <s v="Instagram"/>
    <n v="359.99"/>
    <n v="3"/>
    <s v="Completed"/>
    <x v="43"/>
    <x v="0"/>
    <s v="instagram_promo"/>
    <n v="1257.5999999999999"/>
    <n v="48022"/>
    <n v="1048"/>
    <s v="TX"/>
    <n v="2.1823330973303901E-2"/>
    <n v="1.2"/>
    <n v="2.8625954198473282E-3"/>
    <n v="1079.97"/>
  </r>
  <r>
    <s v="02/13/2024"/>
    <m/>
    <s v="STUDENT24"/>
    <s v="Instagram"/>
    <n v="159.99"/>
    <n v="1"/>
    <s v="Completed"/>
    <x v="43"/>
    <x v="0"/>
    <s v="instagram_promo"/>
    <n v="1257.5999999999999"/>
    <n v="48022"/>
    <n v="1048"/>
    <s v="TX"/>
    <n v="2.1823330973303901E-2"/>
    <n v="1.2"/>
    <n v="9.5419847328244271E-4"/>
    <n v="159.99"/>
  </r>
  <r>
    <s v="02/13/2024"/>
    <s v="GA"/>
    <s v="SOUNDCLUB"/>
    <s v="Instagram"/>
    <n v="179.99"/>
    <n v="1"/>
    <s v="Completed"/>
    <x v="43"/>
    <x v="0"/>
    <s v="instagram_promo"/>
    <n v="1257.5999999999999"/>
    <n v="48022"/>
    <n v="1048"/>
    <s v="TX"/>
    <n v="2.1823330973303901E-2"/>
    <n v="1.2"/>
    <n v="9.5419847328244271E-4"/>
    <n v="179.99"/>
  </r>
  <r>
    <s v="02/13/2024"/>
    <s v="GA"/>
    <s v="SOUNDCLUB"/>
    <s v="Spotify"/>
    <n v="179.99"/>
    <n v="1"/>
    <s v="Completed"/>
    <x v="43"/>
    <x v="3"/>
    <m/>
    <m/>
    <m/>
    <m/>
    <m/>
    <n v="0"/>
    <n v="0"/>
    <n v="0"/>
    <n v="179.99"/>
  </r>
  <r>
    <s v="02/13/2024"/>
    <s v="GA"/>
    <s v="STUDENT24"/>
    <s v="TikTok"/>
    <n v="199.99"/>
    <n v="3"/>
    <s v="Completed"/>
    <x v="43"/>
    <x v="2"/>
    <m/>
    <m/>
    <m/>
    <m/>
    <m/>
    <n v="0"/>
    <n v="0"/>
    <n v="0"/>
    <n v="599.97"/>
  </r>
  <r>
    <s v="02/13/2024"/>
    <s v="GA"/>
    <s v="EARLYBIRD"/>
    <s v="Spotify"/>
    <n v="149.99"/>
    <n v="2"/>
    <s v="Completed"/>
    <x v="43"/>
    <x v="3"/>
    <m/>
    <m/>
    <m/>
    <m/>
    <m/>
    <n v="0"/>
    <n v="0"/>
    <n v="0"/>
    <n v="299.98"/>
  </r>
  <r>
    <s v="02/13/2024"/>
    <s v="GA"/>
    <s v="EARLYBIRD"/>
    <s v="TikTok"/>
    <n v="149.99"/>
    <n v="2"/>
    <s v="Completed"/>
    <x v="43"/>
    <x v="2"/>
    <m/>
    <m/>
    <m/>
    <m/>
    <m/>
    <n v="0"/>
    <n v="0"/>
    <n v="0"/>
    <n v="299.98"/>
  </r>
  <r>
    <s v="02/13/2024"/>
    <s v="GA"/>
    <s v="STUDENT24"/>
    <s v="Spotify"/>
    <n v="199.99"/>
    <n v="2"/>
    <s v="Completed"/>
    <x v="43"/>
    <x v="3"/>
    <m/>
    <m/>
    <m/>
    <m/>
    <m/>
    <n v="0"/>
    <n v="0"/>
    <n v="0"/>
    <n v="399.98"/>
  </r>
  <r>
    <s v="02/13/2024"/>
    <s v="GA"/>
    <s v="EARLYBIRD"/>
    <s v="Instagram"/>
    <n v="149.99"/>
    <n v="1"/>
    <s v="Completed"/>
    <x v="43"/>
    <x v="0"/>
    <s v="instagram_promo"/>
    <n v="1257.5999999999999"/>
    <n v="48022"/>
    <n v="1048"/>
    <s v="TX"/>
    <n v="2.1823330973303901E-2"/>
    <n v="1.2"/>
    <n v="9.5419847328244271E-4"/>
    <n v="149.99"/>
  </r>
  <r>
    <s v="02/13/2024"/>
    <s v="GA"/>
    <s v="VIBES24"/>
    <s v="Spotify"/>
    <n v="212.49"/>
    <n v="3"/>
    <s v="Completed"/>
    <x v="43"/>
    <x v="3"/>
    <m/>
    <m/>
    <m/>
    <m/>
    <m/>
    <n v="0"/>
    <n v="0"/>
    <n v="0"/>
    <n v="637.47"/>
  </r>
  <r>
    <s v="02/13/2024"/>
    <s v="GA"/>
    <s v="VIBES24"/>
    <s v="TikTok"/>
    <n v="212.49"/>
    <n v="3"/>
    <s v="Completed"/>
    <x v="43"/>
    <x v="2"/>
    <m/>
    <m/>
    <m/>
    <m/>
    <m/>
    <n v="0"/>
    <n v="0"/>
    <n v="0"/>
    <n v="637.47"/>
  </r>
  <r>
    <s v="02/13/2024"/>
    <s v="GA"/>
    <s v="VIBES24"/>
    <s v="TikTok"/>
    <n v="169.99"/>
    <n v="1"/>
    <s v="Completed"/>
    <x v="43"/>
    <x v="2"/>
    <m/>
    <m/>
    <m/>
    <m/>
    <m/>
    <n v="0"/>
    <n v="0"/>
    <n v="0"/>
    <n v="169.99"/>
  </r>
  <r>
    <s v="02/13/2024"/>
    <s v="GA"/>
    <s v="STUDENT24"/>
    <s v="TikTok"/>
    <n v="159.99"/>
    <n v="4"/>
    <s v="Completed"/>
    <x v="43"/>
    <x v="2"/>
    <m/>
    <m/>
    <m/>
    <m/>
    <m/>
    <n v="0"/>
    <n v="0"/>
    <n v="0"/>
    <n v="639.96"/>
  </r>
  <r>
    <s v="02/13/2024"/>
    <s v="GA"/>
    <s v="STUDENT24"/>
    <s v="TikTok"/>
    <n v="159.99"/>
    <n v="3"/>
    <s v="Completed"/>
    <x v="43"/>
    <x v="2"/>
    <m/>
    <m/>
    <m/>
    <m/>
    <m/>
    <n v="0"/>
    <n v="0"/>
    <n v="0"/>
    <n v="479.97"/>
  </r>
  <r>
    <s v="02/13/2024"/>
    <s v="GA"/>
    <s v="EARLYBIRD"/>
    <s v="Spotify"/>
    <n v="149.99"/>
    <n v="1"/>
    <s v="Completed"/>
    <x v="43"/>
    <x v="3"/>
    <m/>
    <m/>
    <m/>
    <m/>
    <m/>
    <n v="0"/>
    <n v="0"/>
    <n v="0"/>
    <n v="149.99"/>
  </r>
  <r>
    <s v="02/13/2024"/>
    <s v="GA"/>
    <m/>
    <s v="Instagram"/>
    <n v="199.99"/>
    <n v="1"/>
    <s v="Completed"/>
    <x v="43"/>
    <x v="0"/>
    <s v="instagram_promo"/>
    <n v="1257.5999999999999"/>
    <n v="48022"/>
    <n v="1048"/>
    <s v="TX"/>
    <n v="2.1823330973303901E-2"/>
    <n v="1.2"/>
    <n v="9.5419847328244271E-4"/>
    <n v="199.99"/>
  </r>
  <r>
    <s v="02/13/2024"/>
    <s v="VIP"/>
    <s v="EARLYBIRD"/>
    <s v="Instagram"/>
    <n v="299.99"/>
    <n v="1"/>
    <s v="Completed"/>
    <x v="43"/>
    <x v="0"/>
    <s v="instagram_promo"/>
    <n v="1257.5999999999999"/>
    <n v="48022"/>
    <n v="1048"/>
    <s v="TX"/>
    <n v="2.1823330973303901E-2"/>
    <n v="1.2"/>
    <n v="9.5419847328244271E-4"/>
    <n v="299.99"/>
  </r>
  <r>
    <s v="02/13/2024"/>
    <s v="GA"/>
    <s v="CAMPLIFE"/>
    <s v="Instagram"/>
    <n v="169.99"/>
    <n v="1"/>
    <s v="Completed"/>
    <x v="43"/>
    <x v="0"/>
    <s v="instagram_promo"/>
    <n v="1257.5999999999999"/>
    <n v="48022"/>
    <n v="1048"/>
    <s v="TX"/>
    <n v="2.1823330973303901E-2"/>
    <n v="1.2"/>
    <n v="9.5419847328244271E-4"/>
    <n v="169.99"/>
  </r>
  <r>
    <s v="02/13/2024"/>
    <s v="VIP"/>
    <s v="EARLYBIRD"/>
    <s v="TikTok"/>
    <n v="299.99"/>
    <n v="2"/>
    <s v="Completed"/>
    <x v="43"/>
    <x v="2"/>
    <m/>
    <m/>
    <m/>
    <m/>
    <m/>
    <n v="0"/>
    <n v="0"/>
    <n v="0"/>
    <n v="599.98"/>
  </r>
  <r>
    <s v="02/13/2024"/>
    <s v="GA"/>
    <s v="VIBES24"/>
    <s v="TikTok"/>
    <n v="169.99"/>
    <n v="1"/>
    <s v="Completed"/>
    <x v="43"/>
    <x v="2"/>
    <m/>
    <m/>
    <m/>
    <m/>
    <m/>
    <n v="0"/>
    <n v="0"/>
    <n v="0"/>
    <n v="169.99"/>
  </r>
  <r>
    <s v="02/13/2024"/>
    <s v="VIP"/>
    <s v="CAMPLIFE"/>
    <s v="TikTok"/>
    <n v="339.99"/>
    <n v="2"/>
    <s v="Completed"/>
    <x v="43"/>
    <x v="2"/>
    <m/>
    <m/>
    <m/>
    <m/>
    <m/>
    <n v="0"/>
    <n v="0"/>
    <n v="0"/>
    <n v="679.98"/>
  </r>
  <r>
    <s v="02/13/2024"/>
    <s v="GA"/>
    <s v="STUDENT24"/>
    <s v="TikTok"/>
    <n v="159.99"/>
    <n v="1"/>
    <s v="Completed"/>
    <x v="43"/>
    <x v="2"/>
    <m/>
    <m/>
    <m/>
    <m/>
    <m/>
    <n v="0"/>
    <n v="0"/>
    <n v="0"/>
    <n v="159.99"/>
  </r>
  <r>
    <s v="02/13/2024"/>
    <s v="GA"/>
    <s v="EARLYBIRD"/>
    <s v="TikTok"/>
    <n v="149.99"/>
    <n v="1"/>
    <s v="Completed"/>
    <x v="43"/>
    <x v="2"/>
    <m/>
    <m/>
    <m/>
    <m/>
    <m/>
    <n v="0"/>
    <n v="0"/>
    <n v="0"/>
    <n v="149.99"/>
  </r>
  <r>
    <s v="02/13/2024"/>
    <s v="GA"/>
    <s v="STUDENT24"/>
    <s v="Spotify"/>
    <n v="159.99"/>
    <n v="1"/>
    <s v="Completed"/>
    <x v="43"/>
    <x v="3"/>
    <m/>
    <m/>
    <m/>
    <m/>
    <m/>
    <n v="0"/>
    <n v="0"/>
    <n v="0"/>
    <n v="159.99"/>
  </r>
  <r>
    <s v="02/13/2024"/>
    <s v="GA"/>
    <m/>
    <s v="Spotify"/>
    <n v="199.99"/>
    <n v="2"/>
    <s v="Completed"/>
    <x v="43"/>
    <x v="3"/>
    <m/>
    <m/>
    <m/>
    <m/>
    <m/>
    <n v="0"/>
    <n v="0"/>
    <n v="0"/>
    <n v="399.98"/>
  </r>
  <r>
    <s v="02/13/2024"/>
    <s v="GA"/>
    <s v="CAMPLIFE"/>
    <s v="Spotify"/>
    <n v="169.99"/>
    <n v="3"/>
    <s v="Completed"/>
    <x v="43"/>
    <x v="3"/>
    <m/>
    <m/>
    <m/>
    <m/>
    <m/>
    <n v="0"/>
    <n v="0"/>
    <n v="0"/>
    <n v="509.97"/>
  </r>
  <r>
    <s v="02/13/2024"/>
    <s v="GA"/>
    <s v="SOUNDCLUB"/>
    <s v="Instagram"/>
    <n v="179.99"/>
    <n v="1"/>
    <s v="Completed"/>
    <x v="43"/>
    <x v="0"/>
    <s v="instagram_promo"/>
    <n v="1257.5999999999999"/>
    <n v="48022"/>
    <n v="1048"/>
    <s v="TX"/>
    <n v="2.1823330973303901E-2"/>
    <n v="1.2"/>
    <n v="9.5419847328244271E-4"/>
    <n v="179.99"/>
  </r>
  <r>
    <s v="02/13/2024"/>
    <m/>
    <s v="EARLYBIRD"/>
    <s v="Spotify"/>
    <n v="149.99"/>
    <n v="2"/>
    <s v="Completed"/>
    <x v="43"/>
    <x v="3"/>
    <m/>
    <m/>
    <m/>
    <m/>
    <m/>
    <n v="0"/>
    <n v="0"/>
    <n v="0"/>
    <n v="299.98"/>
  </r>
  <r>
    <s v="02/13/2024"/>
    <s v="GA"/>
    <s v="EARLYBIRD"/>
    <s v="Spotify"/>
    <n v="149.99"/>
    <n v="3"/>
    <s v="Completed"/>
    <x v="43"/>
    <x v="3"/>
    <m/>
    <m/>
    <m/>
    <m/>
    <m/>
    <n v="0"/>
    <n v="0"/>
    <n v="0"/>
    <n v="449.97"/>
  </r>
  <r>
    <s v="02/13/2024"/>
    <s v="GA"/>
    <s v="EARLYBIRD"/>
    <s v="Instagram"/>
    <n v="187.49"/>
    <n v="1"/>
    <s v="Completed"/>
    <x v="43"/>
    <x v="0"/>
    <s v="instagram_promo"/>
    <n v="1257.5999999999999"/>
    <n v="48022"/>
    <n v="1048"/>
    <s v="TX"/>
    <n v="2.1823330973303901E-2"/>
    <n v="1.2"/>
    <n v="9.5419847328244271E-4"/>
    <n v="187.49"/>
  </r>
  <r>
    <s v="02/13/2024"/>
    <s v="GA"/>
    <s v="STUDENT24"/>
    <s v="Instagram"/>
    <n v="159.99"/>
    <n v="3"/>
    <s v="Completed"/>
    <x v="43"/>
    <x v="0"/>
    <s v="instagram_promo"/>
    <n v="1257.5999999999999"/>
    <n v="48022"/>
    <n v="1048"/>
    <s v="TX"/>
    <n v="2.1823330973303901E-2"/>
    <n v="1.2"/>
    <n v="2.8625954198473282E-3"/>
    <n v="479.97"/>
  </r>
  <r>
    <s v="02/13/2024"/>
    <s v="GA"/>
    <s v="STUDENT24"/>
    <s v="TikTok"/>
    <n v="159.99"/>
    <n v="1"/>
    <s v="Completed"/>
    <x v="43"/>
    <x v="2"/>
    <m/>
    <m/>
    <m/>
    <m/>
    <m/>
    <n v="0"/>
    <n v="0"/>
    <n v="0"/>
    <n v="159.99"/>
  </r>
  <r>
    <s v="02/13/2024"/>
    <s v="GA"/>
    <s v="VIBES24"/>
    <s v="TikTok"/>
    <n v="169.99"/>
    <n v="2"/>
    <s v="Completed"/>
    <x v="43"/>
    <x v="2"/>
    <m/>
    <m/>
    <m/>
    <m/>
    <m/>
    <n v="0"/>
    <n v="0"/>
    <n v="0"/>
    <n v="339.98"/>
  </r>
  <r>
    <s v="02/13/2024"/>
    <s v="GA"/>
    <s v="EARLYBIRD"/>
    <s v="Spotify"/>
    <n v="149.99"/>
    <n v="2"/>
    <s v="Completed"/>
    <x v="43"/>
    <x v="3"/>
    <m/>
    <m/>
    <m/>
    <m/>
    <m/>
    <n v="0"/>
    <n v="0"/>
    <n v="0"/>
    <n v="299.98"/>
  </r>
  <r>
    <s v="02/13/2024"/>
    <s v="GA"/>
    <s v="STUDENT24"/>
    <s v="Spotify"/>
    <n v="159.99"/>
    <n v="1"/>
    <s v="Completed"/>
    <x v="43"/>
    <x v="3"/>
    <m/>
    <m/>
    <m/>
    <m/>
    <m/>
    <n v="0"/>
    <n v="0"/>
    <n v="0"/>
    <n v="159.99"/>
  </r>
  <r>
    <s v="02/13/2024"/>
    <m/>
    <m/>
    <s v="Blog"/>
    <n v="199.99"/>
    <n v="1"/>
    <s v="Completed"/>
    <x v="43"/>
    <x v="1"/>
    <m/>
    <m/>
    <m/>
    <m/>
    <m/>
    <n v="0"/>
    <n v="0"/>
    <n v="0"/>
    <n v="199.99"/>
  </r>
  <r>
    <s v="02/13/2024"/>
    <s v="GA"/>
    <m/>
    <s v="Spotify"/>
    <n v="199.99"/>
    <n v="1"/>
    <s v="Completed"/>
    <x v="43"/>
    <x v="3"/>
    <m/>
    <m/>
    <m/>
    <m/>
    <m/>
    <n v="0"/>
    <n v="0"/>
    <n v="0"/>
    <n v="199.99"/>
  </r>
  <r>
    <s v="02/13/2024"/>
    <s v="GA"/>
    <s v="VIBES24"/>
    <s v="TikTok"/>
    <n v="169.99"/>
    <n v="1"/>
    <s v="Completed"/>
    <x v="43"/>
    <x v="2"/>
    <m/>
    <m/>
    <m/>
    <m/>
    <m/>
    <n v="0"/>
    <n v="0"/>
    <n v="0"/>
    <n v="169.99"/>
  </r>
  <r>
    <s v="02/13/2024"/>
    <s v="GA"/>
    <s v="EARLYBIRD"/>
    <s v="TikTok"/>
    <n v="149.99"/>
    <n v="3"/>
    <s v="Completed"/>
    <x v="43"/>
    <x v="2"/>
    <m/>
    <m/>
    <m/>
    <m/>
    <m/>
    <n v="0"/>
    <n v="0"/>
    <n v="0"/>
    <n v="449.97"/>
  </r>
  <r>
    <s v="02/13/2024"/>
    <s v="GA"/>
    <s v="EARLYBIRD"/>
    <s v="Instagram"/>
    <n v="149.99"/>
    <n v="3"/>
    <s v="Completed"/>
    <x v="43"/>
    <x v="0"/>
    <s v="instagram_promo"/>
    <n v="1257.5999999999999"/>
    <n v="48022"/>
    <n v="1048"/>
    <s v="TX"/>
    <n v="2.1823330973303901E-2"/>
    <n v="1.2"/>
    <n v="2.8625954198473282E-3"/>
    <n v="449.97"/>
  </r>
  <r>
    <s v="02/13/2024"/>
    <m/>
    <s v="VIBES24"/>
    <s v="Instagram"/>
    <n v="169.99"/>
    <n v="2"/>
    <s v="Completed"/>
    <x v="43"/>
    <x v="0"/>
    <s v="instagram_promo"/>
    <n v="1257.5999999999999"/>
    <n v="48022"/>
    <n v="1048"/>
    <s v="TX"/>
    <n v="2.1823330973303901E-2"/>
    <n v="1.2"/>
    <n v="1.9083969465648854E-3"/>
    <n v="339.98"/>
  </r>
  <r>
    <s v="02/13/2024"/>
    <s v="GA"/>
    <s v="STUDENT24"/>
    <s v="Instagram"/>
    <n v="159.99"/>
    <n v="3"/>
    <s v="Completed"/>
    <x v="43"/>
    <x v="0"/>
    <s v="instagram_promo"/>
    <n v="1257.5999999999999"/>
    <n v="48022"/>
    <n v="1048"/>
    <s v="TX"/>
    <n v="2.1823330973303901E-2"/>
    <n v="1.2"/>
    <n v="2.8625954198473282E-3"/>
    <n v="479.97"/>
  </r>
  <r>
    <s v="02/13/2024"/>
    <s v="VIP"/>
    <s v="VIBES24"/>
    <s v="Spotify"/>
    <n v="339.99"/>
    <n v="1"/>
    <s v="Completed"/>
    <x v="43"/>
    <x v="3"/>
    <m/>
    <m/>
    <m/>
    <m/>
    <m/>
    <n v="0"/>
    <n v="0"/>
    <n v="0"/>
    <n v="339.99"/>
  </r>
  <r>
    <s v="02/13/2024"/>
    <s v="GA"/>
    <s v="EARLYBIRD"/>
    <s v="TikTok"/>
    <n v="187.49"/>
    <n v="1"/>
    <s v="Completed"/>
    <x v="43"/>
    <x v="2"/>
    <m/>
    <m/>
    <m/>
    <m/>
    <m/>
    <n v="0"/>
    <n v="0"/>
    <n v="0"/>
    <n v="187.49"/>
  </r>
  <r>
    <s v="02/13/2024"/>
    <s v="GA"/>
    <s v="STUDENT24"/>
    <s v="Spotify"/>
    <n v="159.99"/>
    <n v="2"/>
    <s v="Completed"/>
    <x v="43"/>
    <x v="3"/>
    <m/>
    <m/>
    <m/>
    <m/>
    <m/>
    <n v="0"/>
    <n v="0"/>
    <n v="0"/>
    <n v="319.98"/>
  </r>
  <r>
    <s v="02/13/2024"/>
    <m/>
    <s v="SOUNDCLUB"/>
    <s v="TikTok"/>
    <n v="179.99"/>
    <n v="1"/>
    <s v="Completed"/>
    <x v="43"/>
    <x v="2"/>
    <m/>
    <m/>
    <m/>
    <m/>
    <m/>
    <n v="0"/>
    <n v="0"/>
    <n v="0"/>
    <n v="179.99"/>
  </r>
  <r>
    <s v="02/13/2024"/>
    <s v="GA"/>
    <s v="EARLYBIRD"/>
    <s v="Instagram"/>
    <n v="149.99"/>
    <n v="1"/>
    <s v="Completed"/>
    <x v="43"/>
    <x v="0"/>
    <s v="instagram_promo"/>
    <n v="1257.5999999999999"/>
    <n v="48022"/>
    <n v="1048"/>
    <s v="TX"/>
    <n v="2.1823330973303901E-2"/>
    <n v="1.2"/>
    <n v="9.5419847328244271E-4"/>
    <n v="149.99"/>
  </r>
  <r>
    <s v="02/13/2024"/>
    <s v="GA"/>
    <s v="none"/>
    <s v="Instagram"/>
    <n v="199.99"/>
    <n v="1"/>
    <s v="Completed"/>
    <x v="43"/>
    <x v="0"/>
    <s v="instagram_promo"/>
    <n v="1257.5999999999999"/>
    <n v="48022"/>
    <n v="1048"/>
    <s v="TX"/>
    <n v="2.1823330973303901E-2"/>
    <n v="1.2"/>
    <n v="9.5419847328244271E-4"/>
    <n v="199.99"/>
  </r>
  <r>
    <s v="02/13/2024"/>
    <s v="GA"/>
    <s v="SOUNDCLUB"/>
    <s v="Instagram"/>
    <n v="179.99"/>
    <n v="1"/>
    <s v="Completed"/>
    <x v="43"/>
    <x v="0"/>
    <s v="instagram_promo"/>
    <n v="1257.5999999999999"/>
    <n v="48022"/>
    <n v="1048"/>
    <s v="TX"/>
    <n v="2.1823330973303901E-2"/>
    <n v="1.2"/>
    <n v="9.5419847328244271E-4"/>
    <n v="179.99"/>
  </r>
  <r>
    <s v="02/13/2024"/>
    <s v="GA"/>
    <s v="SOUNDCLUB"/>
    <s v="Instagram"/>
    <n v="179.99"/>
    <n v="2"/>
    <s v="Completed"/>
    <x v="43"/>
    <x v="0"/>
    <s v="instagram_promo"/>
    <n v="1257.5999999999999"/>
    <n v="48022"/>
    <n v="1048"/>
    <s v="TX"/>
    <n v="2.1823330973303901E-2"/>
    <n v="1.2"/>
    <n v="1.9083969465648854E-3"/>
    <n v="359.98"/>
  </r>
  <r>
    <s v="02/13/2024"/>
    <s v="GA"/>
    <s v="VIBES24"/>
    <s v="Instagram"/>
    <n v="212.49"/>
    <n v="4"/>
    <s v="Completed"/>
    <x v="43"/>
    <x v="0"/>
    <s v="instagram_promo"/>
    <n v="1257.5999999999999"/>
    <n v="48022"/>
    <n v="1048"/>
    <s v="TX"/>
    <n v="2.1823330973303901E-2"/>
    <n v="1.2"/>
    <n v="3.8167938931297708E-3"/>
    <n v="849.96"/>
  </r>
  <r>
    <s v="02/13/2024"/>
    <m/>
    <s v="STUDENT24"/>
    <s v="Spotify"/>
    <n v="159.99"/>
    <n v="2"/>
    <s v="Completed"/>
    <x v="43"/>
    <x v="3"/>
    <m/>
    <m/>
    <m/>
    <m/>
    <m/>
    <n v="0"/>
    <n v="0"/>
    <n v="0"/>
    <n v="319.98"/>
  </r>
  <r>
    <s v="02/13/2024"/>
    <s v="GA"/>
    <s v="VIBES24"/>
    <s v="Blog"/>
    <n v="212.49"/>
    <n v="3"/>
    <s v="Completed"/>
    <x v="43"/>
    <x v="1"/>
    <m/>
    <m/>
    <m/>
    <m/>
    <m/>
    <n v="0"/>
    <n v="0"/>
    <n v="0"/>
    <n v="637.47"/>
  </r>
  <r>
    <s v="02/13/2024"/>
    <s v="GA"/>
    <m/>
    <s v="Instagram"/>
    <n v="199.99"/>
    <n v="1"/>
    <s v="Completed"/>
    <x v="43"/>
    <x v="0"/>
    <s v="instagram_promo"/>
    <n v="1257.5999999999999"/>
    <n v="48022"/>
    <n v="1048"/>
    <s v="TX"/>
    <n v="2.1823330973303901E-2"/>
    <n v="1.2"/>
    <n v="9.5419847328244271E-4"/>
    <n v="199.99"/>
  </r>
  <r>
    <s v="02/13/2024"/>
    <s v="GA"/>
    <s v="STUDENT24"/>
    <s v="TikTok"/>
    <n v="199.99"/>
    <n v="3"/>
    <s v="Completed"/>
    <x v="43"/>
    <x v="2"/>
    <m/>
    <m/>
    <m/>
    <m/>
    <m/>
    <n v="0"/>
    <n v="0"/>
    <n v="0"/>
    <n v="599.97"/>
  </r>
  <r>
    <s v="02/13/2024"/>
    <s v="GA"/>
    <s v="none"/>
    <s v="Instagram"/>
    <n v="199.99"/>
    <n v="1"/>
    <s v="Completed"/>
    <x v="43"/>
    <x v="0"/>
    <s v="instagram_promo"/>
    <n v="1257.5999999999999"/>
    <n v="48022"/>
    <n v="1048"/>
    <s v="TX"/>
    <n v="2.1823330973303901E-2"/>
    <n v="1.2"/>
    <n v="9.5419847328244271E-4"/>
    <n v="199.99"/>
  </r>
  <r>
    <s v="02/13/2024"/>
    <s v="GA"/>
    <s v="SOUNDCLUB"/>
    <s v="Spotify"/>
    <n v="179.99"/>
    <n v="1"/>
    <s v="Completed"/>
    <x v="43"/>
    <x v="3"/>
    <m/>
    <m/>
    <m/>
    <m/>
    <m/>
    <n v="0"/>
    <n v="0"/>
    <n v="0"/>
    <n v="179.99"/>
  </r>
  <r>
    <s v="02/13/2024"/>
    <m/>
    <s v="EARLYBIRD"/>
    <s v="Instagram"/>
    <n v="149.99"/>
    <n v="2"/>
    <s v="Completed"/>
    <x v="43"/>
    <x v="0"/>
    <s v="instagram_promo"/>
    <n v="1257.5999999999999"/>
    <n v="48022"/>
    <n v="1048"/>
    <s v="TX"/>
    <n v="2.1823330973303901E-2"/>
    <n v="1.2"/>
    <n v="1.9083969465648854E-3"/>
    <n v="299.98"/>
  </r>
  <r>
    <s v="02/13/2024"/>
    <s v="GA"/>
    <s v="CAMPLIFE"/>
    <s v="Instagram"/>
    <n v="169.99"/>
    <n v="1"/>
    <s v="Completed"/>
    <x v="43"/>
    <x v="0"/>
    <s v="instagram_promo"/>
    <n v="1257.5999999999999"/>
    <n v="48022"/>
    <n v="1048"/>
    <s v="TX"/>
    <n v="2.1823330973303901E-2"/>
    <n v="1.2"/>
    <n v="9.5419847328244271E-4"/>
    <n v="169.99"/>
  </r>
  <r>
    <s v="02/13/2024"/>
    <s v="GA"/>
    <s v="CAMPLIFE"/>
    <s v="TikTok"/>
    <n v="169.99"/>
    <n v="1"/>
    <s v="Completed"/>
    <x v="43"/>
    <x v="2"/>
    <m/>
    <m/>
    <m/>
    <m/>
    <m/>
    <n v="0"/>
    <n v="0"/>
    <n v="0"/>
    <n v="169.99"/>
  </r>
  <r>
    <s v="02/13/2024"/>
    <s v="GA"/>
    <s v="SOUNDCLUB"/>
    <s v="Instagram"/>
    <n v="179.99"/>
    <n v="3"/>
    <s v="Completed"/>
    <x v="43"/>
    <x v="0"/>
    <s v="instagram_promo"/>
    <n v="1257.5999999999999"/>
    <n v="48022"/>
    <n v="1048"/>
    <s v="TX"/>
    <n v="2.1823330973303901E-2"/>
    <n v="1.2"/>
    <n v="2.8625954198473282E-3"/>
    <n v="539.97"/>
  </r>
  <r>
    <s v="02/14/2024"/>
    <s v="GA"/>
    <s v="SOUNDCLUB"/>
    <s v="TikTok"/>
    <n v="224.99"/>
    <n v="1"/>
    <s v="Completed"/>
    <x v="44"/>
    <x v="2"/>
    <m/>
    <m/>
    <m/>
    <m/>
    <m/>
    <n v="0"/>
    <n v="0"/>
    <n v="0"/>
    <n v="224.99"/>
  </r>
  <r>
    <s v="02/14/2024"/>
    <s v="VIP"/>
    <s v="STUDENT24"/>
    <s v="Instagram"/>
    <n v="319.99"/>
    <n v="2"/>
    <s v="Completed"/>
    <x v="44"/>
    <x v="0"/>
    <m/>
    <m/>
    <m/>
    <m/>
    <m/>
    <n v="0"/>
    <n v="0"/>
    <n v="0"/>
    <n v="639.98"/>
  </r>
  <r>
    <s v="02/14/2024"/>
    <s v="VIP"/>
    <s v="VIBES24"/>
    <s v="Blog"/>
    <n v="339.99"/>
    <n v="1"/>
    <s v="Completed"/>
    <x v="44"/>
    <x v="1"/>
    <m/>
    <m/>
    <m/>
    <m/>
    <m/>
    <n v="0"/>
    <n v="0"/>
    <n v="0"/>
    <n v="339.99"/>
  </r>
  <r>
    <s v="02/14/2024"/>
    <s v="GA"/>
    <s v="STUDENT24"/>
    <s v="Instagram"/>
    <n v="159.99"/>
    <n v="2"/>
    <s v="Completed"/>
    <x v="44"/>
    <x v="0"/>
    <m/>
    <m/>
    <m/>
    <m/>
    <m/>
    <n v="0"/>
    <n v="0"/>
    <n v="0"/>
    <n v="319.98"/>
  </r>
  <r>
    <s v="02/14/2024"/>
    <s v="GA"/>
    <s v="EARLYBIRD"/>
    <s v="Spotify"/>
    <n v="149.99"/>
    <n v="2"/>
    <s v="Completed"/>
    <x v="44"/>
    <x v="3"/>
    <m/>
    <m/>
    <m/>
    <m/>
    <m/>
    <n v="0"/>
    <n v="0"/>
    <n v="0"/>
    <n v="299.98"/>
  </r>
  <r>
    <s v="02/14/2024"/>
    <s v="GA"/>
    <s v="SOUNDCLUB"/>
    <s v="Spotify"/>
    <n v="179.99"/>
    <n v="2"/>
    <s v="Completed"/>
    <x v="44"/>
    <x v="3"/>
    <m/>
    <m/>
    <m/>
    <m/>
    <m/>
    <n v="0"/>
    <n v="0"/>
    <n v="0"/>
    <n v="359.98"/>
  </r>
  <r>
    <s v="02/14/2024"/>
    <s v="GA"/>
    <s v="EARLYBIRD"/>
    <s v="TikTok"/>
    <n v="149.99"/>
    <n v="2"/>
    <s v="Completed"/>
    <x v="44"/>
    <x v="2"/>
    <m/>
    <m/>
    <m/>
    <m/>
    <m/>
    <n v="0"/>
    <n v="0"/>
    <n v="0"/>
    <n v="299.98"/>
  </r>
  <r>
    <s v="02/14/2024"/>
    <s v="GA"/>
    <s v="CAMPLIFE"/>
    <s v="Spotify"/>
    <n v="169.99"/>
    <n v="1"/>
    <s v="Completed"/>
    <x v="44"/>
    <x v="3"/>
    <m/>
    <m/>
    <m/>
    <m/>
    <m/>
    <n v="0"/>
    <n v="0"/>
    <n v="0"/>
    <n v="169.99"/>
  </r>
  <r>
    <s v="02/14/2024"/>
    <m/>
    <s v="EARLYBIRD"/>
    <s v="Spotify"/>
    <n v="149.99"/>
    <n v="1"/>
    <s v="Completed"/>
    <x v="44"/>
    <x v="3"/>
    <m/>
    <m/>
    <m/>
    <m/>
    <m/>
    <n v="0"/>
    <n v="0"/>
    <n v="0"/>
    <n v="149.99"/>
  </r>
  <r>
    <s v="02/14/2024"/>
    <s v="GA"/>
    <s v="CAMPLIFE"/>
    <s v="Blog"/>
    <n v="169.99"/>
    <n v="1"/>
    <s v="Completed"/>
    <x v="44"/>
    <x v="1"/>
    <m/>
    <m/>
    <m/>
    <m/>
    <m/>
    <n v="0"/>
    <n v="0"/>
    <n v="0"/>
    <n v="169.99"/>
  </r>
  <r>
    <s v="02/14/2024"/>
    <s v="GA"/>
    <m/>
    <s v="Instagram"/>
    <n v="249.99"/>
    <n v="1"/>
    <s v="Completed"/>
    <x v="44"/>
    <x v="0"/>
    <m/>
    <m/>
    <m/>
    <m/>
    <m/>
    <n v="0"/>
    <n v="0"/>
    <n v="0"/>
    <n v="249.99"/>
  </r>
  <r>
    <s v="02/14/2024"/>
    <s v="VIP"/>
    <s v="EARLYBIRD"/>
    <s v="TikTok"/>
    <n v="299.99"/>
    <n v="1"/>
    <s v="Completed"/>
    <x v="44"/>
    <x v="2"/>
    <m/>
    <m/>
    <m/>
    <m/>
    <m/>
    <n v="0"/>
    <n v="0"/>
    <n v="0"/>
    <n v="299.99"/>
  </r>
  <r>
    <s v="02/14/2024"/>
    <s v="GA"/>
    <s v="STUDENT24"/>
    <s v="Instagram"/>
    <n v="159.99"/>
    <n v="1"/>
    <s v="Completed"/>
    <x v="44"/>
    <x v="0"/>
    <m/>
    <m/>
    <m/>
    <m/>
    <m/>
    <n v="0"/>
    <n v="0"/>
    <n v="0"/>
    <n v="159.99"/>
  </r>
  <r>
    <s v="02/14/2024"/>
    <s v="GA"/>
    <s v="EARLYBIRD"/>
    <s v="Instagram"/>
    <n v="149.99"/>
    <n v="1"/>
    <s v="Completed"/>
    <x v="44"/>
    <x v="0"/>
    <m/>
    <m/>
    <m/>
    <m/>
    <m/>
    <n v="0"/>
    <n v="0"/>
    <n v="0"/>
    <n v="149.99"/>
  </r>
  <r>
    <s v="02/14/2024"/>
    <m/>
    <s v="STUDENT24"/>
    <s v="Spotify"/>
    <n v="159.99"/>
    <n v="3"/>
    <s v="Completed"/>
    <x v="44"/>
    <x v="3"/>
    <m/>
    <m/>
    <m/>
    <m/>
    <m/>
    <n v="0"/>
    <n v="0"/>
    <n v="0"/>
    <n v="479.97"/>
  </r>
  <r>
    <s v="02/14/2024"/>
    <s v="GA"/>
    <s v="VIBES24"/>
    <s v="Blog"/>
    <n v="212.49"/>
    <n v="2"/>
    <s v="Completed"/>
    <x v="44"/>
    <x v="1"/>
    <m/>
    <m/>
    <m/>
    <m/>
    <m/>
    <n v="0"/>
    <n v="0"/>
    <n v="0"/>
    <n v="424.98"/>
  </r>
  <r>
    <s v="02/14/2024"/>
    <s v="GA"/>
    <s v="CAMPLIFE"/>
    <s v="Blog"/>
    <n v="169.99"/>
    <n v="3"/>
    <s v="Completed"/>
    <x v="44"/>
    <x v="1"/>
    <m/>
    <m/>
    <m/>
    <m/>
    <m/>
    <n v="0"/>
    <n v="0"/>
    <n v="0"/>
    <n v="509.97"/>
  </r>
  <r>
    <s v="02/14/2024"/>
    <s v="GA"/>
    <s v="EARLYBIRD"/>
    <s v="Blog"/>
    <n v="187.49"/>
    <n v="2"/>
    <s v="Completed"/>
    <x v="44"/>
    <x v="1"/>
    <m/>
    <m/>
    <m/>
    <m/>
    <m/>
    <n v="0"/>
    <n v="0"/>
    <n v="0"/>
    <n v="374.98"/>
  </r>
  <r>
    <s v="02/14/2024"/>
    <s v="GA"/>
    <s v="CAMPLIFE"/>
    <s v="TikTok"/>
    <n v="169.99"/>
    <n v="3"/>
    <s v="Completed"/>
    <x v="44"/>
    <x v="2"/>
    <m/>
    <m/>
    <m/>
    <m/>
    <m/>
    <n v="0"/>
    <n v="0"/>
    <n v="0"/>
    <n v="509.97"/>
  </r>
  <r>
    <s v="02/14/2024"/>
    <s v="GA"/>
    <s v="SOUNDCLUB"/>
    <s v="Spotify"/>
    <n v="179.99"/>
    <n v="1"/>
    <s v="Completed"/>
    <x v="44"/>
    <x v="3"/>
    <m/>
    <m/>
    <m/>
    <m/>
    <m/>
    <n v="0"/>
    <n v="0"/>
    <n v="0"/>
    <n v="179.99"/>
  </r>
  <r>
    <s v="02/14/2024"/>
    <m/>
    <s v="CAMPLIFE"/>
    <s v="Instagram"/>
    <n v="169.99"/>
    <n v="2"/>
    <s v="Completed"/>
    <x v="44"/>
    <x v="0"/>
    <m/>
    <m/>
    <m/>
    <m/>
    <m/>
    <n v="0"/>
    <n v="0"/>
    <n v="0"/>
    <n v="339.98"/>
  </r>
  <r>
    <s v="02/14/2024"/>
    <s v="GA"/>
    <s v="SOUNDCLUB"/>
    <s v="TikTok"/>
    <n v="224.99"/>
    <n v="4"/>
    <s v="Completed"/>
    <x v="44"/>
    <x v="2"/>
    <m/>
    <m/>
    <m/>
    <m/>
    <m/>
    <n v="0"/>
    <n v="0"/>
    <n v="0"/>
    <n v="899.96"/>
  </r>
  <r>
    <s v="02/14/2024"/>
    <s v="VIP"/>
    <s v="EARLYBIRD"/>
    <s v="Blog"/>
    <n v="299.99"/>
    <n v="2"/>
    <s v="Completed"/>
    <x v="44"/>
    <x v="1"/>
    <m/>
    <m/>
    <m/>
    <m/>
    <m/>
    <n v="0"/>
    <n v="0"/>
    <n v="0"/>
    <n v="599.98"/>
  </r>
  <r>
    <s v="02/14/2024"/>
    <s v="GA"/>
    <s v="VIBES24"/>
    <s v="Blog"/>
    <n v="212.49"/>
    <n v="2"/>
    <s v="Completed"/>
    <x v="44"/>
    <x v="1"/>
    <m/>
    <m/>
    <m/>
    <m/>
    <m/>
    <n v="0"/>
    <n v="0"/>
    <n v="0"/>
    <n v="424.98"/>
  </r>
  <r>
    <s v="02/14/2024"/>
    <s v="GA"/>
    <s v="EARLYBIRD"/>
    <s v="Instagram"/>
    <n v="149.99"/>
    <n v="1"/>
    <s v="Completed"/>
    <x v="44"/>
    <x v="0"/>
    <m/>
    <m/>
    <m/>
    <m/>
    <m/>
    <n v="0"/>
    <n v="0"/>
    <n v="0"/>
    <n v="149.99"/>
  </r>
  <r>
    <s v="02/14/2024"/>
    <s v="GA"/>
    <s v="CAMPLIFE"/>
    <s v="Spotify"/>
    <n v="169.99"/>
    <n v="1"/>
    <s v="Completed"/>
    <x v="44"/>
    <x v="3"/>
    <m/>
    <m/>
    <m/>
    <m/>
    <m/>
    <n v="0"/>
    <n v="0"/>
    <n v="0"/>
    <n v="169.99"/>
  </r>
  <r>
    <s v="02/14/2024"/>
    <s v="GA"/>
    <s v="EARLYBIRD"/>
    <s v="Instagram"/>
    <n v="187.49"/>
    <n v="2"/>
    <s v="Completed"/>
    <x v="44"/>
    <x v="0"/>
    <m/>
    <m/>
    <m/>
    <m/>
    <m/>
    <n v="0"/>
    <n v="0"/>
    <n v="0"/>
    <n v="374.98"/>
  </r>
  <r>
    <s v="02/14/2024"/>
    <s v="GA"/>
    <s v="none"/>
    <s v="Blog"/>
    <n v="199.99"/>
    <n v="1"/>
    <s v="Completed"/>
    <x v="44"/>
    <x v="1"/>
    <m/>
    <m/>
    <m/>
    <m/>
    <m/>
    <n v="0"/>
    <n v="0"/>
    <n v="0"/>
    <n v="199.99"/>
  </r>
  <r>
    <s v="02/14/2024"/>
    <s v="GA"/>
    <s v="none"/>
    <s v="Instagram"/>
    <n v="199.99"/>
    <n v="4"/>
    <s v="Completed"/>
    <x v="44"/>
    <x v="0"/>
    <m/>
    <m/>
    <m/>
    <m/>
    <m/>
    <n v="0"/>
    <n v="0"/>
    <n v="0"/>
    <n v="799.96"/>
  </r>
  <r>
    <s v="02/14/2024"/>
    <m/>
    <m/>
    <s v="Instagram"/>
    <n v="199.99"/>
    <n v="2"/>
    <s v="Completed"/>
    <x v="44"/>
    <x v="0"/>
    <m/>
    <m/>
    <m/>
    <m/>
    <m/>
    <n v="0"/>
    <n v="0"/>
    <n v="0"/>
    <n v="399.98"/>
  </r>
  <r>
    <s v="02/14/2024"/>
    <s v="GA"/>
    <s v="none"/>
    <s v="TikTok"/>
    <n v="199.99"/>
    <n v="1"/>
    <s v="Completed"/>
    <x v="44"/>
    <x v="2"/>
    <m/>
    <m/>
    <m/>
    <m/>
    <m/>
    <n v="0"/>
    <n v="0"/>
    <n v="0"/>
    <n v="199.99"/>
  </r>
  <r>
    <s v="02/14/2024"/>
    <s v="GA"/>
    <s v="EARLYBIRD"/>
    <s v="Spotify"/>
    <n v="149.99"/>
    <n v="4"/>
    <s v="Completed"/>
    <x v="44"/>
    <x v="3"/>
    <m/>
    <m/>
    <m/>
    <m/>
    <m/>
    <n v="0"/>
    <n v="0"/>
    <n v="0"/>
    <n v="599.96"/>
  </r>
  <r>
    <s v="02/14/2024"/>
    <s v="GA"/>
    <s v="STUDENT24"/>
    <s v="Instagram"/>
    <n v="159.99"/>
    <n v="1"/>
    <s v="Completed"/>
    <x v="44"/>
    <x v="0"/>
    <m/>
    <m/>
    <m/>
    <m/>
    <m/>
    <n v="0"/>
    <n v="0"/>
    <n v="0"/>
    <n v="159.99"/>
  </r>
  <r>
    <s v="02/14/2024"/>
    <s v="GA"/>
    <m/>
    <s v="TikTok"/>
    <n v="199.99"/>
    <n v="1"/>
    <s v="Completed"/>
    <x v="44"/>
    <x v="2"/>
    <m/>
    <m/>
    <m/>
    <m/>
    <m/>
    <n v="0"/>
    <n v="0"/>
    <n v="0"/>
    <n v="199.99"/>
  </r>
  <r>
    <s v="02/14/2024"/>
    <s v="VIP"/>
    <s v="SOUNDCLUB"/>
    <s v="TikTok"/>
    <n v="359.99"/>
    <n v="1"/>
    <s v="Completed"/>
    <x v="44"/>
    <x v="2"/>
    <m/>
    <m/>
    <m/>
    <m/>
    <m/>
    <n v="0"/>
    <n v="0"/>
    <n v="0"/>
    <n v="359.99"/>
  </r>
  <r>
    <s v="02/14/2024"/>
    <s v="GA"/>
    <s v="EARLYBIRD"/>
    <s v="Blog"/>
    <n v="149.99"/>
    <n v="1"/>
    <s v="Completed"/>
    <x v="44"/>
    <x v="1"/>
    <m/>
    <m/>
    <m/>
    <m/>
    <m/>
    <n v="0"/>
    <n v="0"/>
    <n v="0"/>
    <n v="149.99"/>
  </r>
  <r>
    <s v="02/14/2024"/>
    <s v="GA"/>
    <s v="EARLYBIRD"/>
    <s v="Instagram"/>
    <n v="149.99"/>
    <n v="1"/>
    <s v="Completed"/>
    <x v="44"/>
    <x v="0"/>
    <m/>
    <m/>
    <m/>
    <m/>
    <m/>
    <n v="0"/>
    <n v="0"/>
    <n v="0"/>
    <n v="149.99"/>
  </r>
  <r>
    <s v="02/14/2024"/>
    <s v="GA"/>
    <s v="EARLYBIRD"/>
    <s v="TikTok"/>
    <n v="149.99"/>
    <n v="2"/>
    <s v="Completed"/>
    <x v="44"/>
    <x v="2"/>
    <m/>
    <m/>
    <m/>
    <m/>
    <m/>
    <n v="0"/>
    <n v="0"/>
    <n v="0"/>
    <n v="299.98"/>
  </r>
  <r>
    <s v="02/14/2024"/>
    <s v="GA"/>
    <m/>
    <s v="Blog"/>
    <n v="199.99"/>
    <n v="2"/>
    <s v="Completed"/>
    <x v="44"/>
    <x v="1"/>
    <m/>
    <m/>
    <m/>
    <m/>
    <m/>
    <n v="0"/>
    <n v="0"/>
    <n v="0"/>
    <n v="399.98"/>
  </r>
  <r>
    <s v="02/14/2024"/>
    <s v="GA"/>
    <s v="VIBES24"/>
    <s v="TikTok"/>
    <n v="212.49"/>
    <n v="1"/>
    <s v="Completed"/>
    <x v="44"/>
    <x v="2"/>
    <m/>
    <m/>
    <m/>
    <m/>
    <m/>
    <n v="0"/>
    <n v="0"/>
    <n v="0"/>
    <n v="212.49"/>
  </r>
  <r>
    <s v="02/14/2024"/>
    <s v="GA"/>
    <s v="VIBES24"/>
    <s v="Instagram"/>
    <n v="212.49"/>
    <n v="1"/>
    <s v="Completed"/>
    <x v="44"/>
    <x v="0"/>
    <m/>
    <m/>
    <m/>
    <m/>
    <m/>
    <n v="0"/>
    <n v="0"/>
    <n v="0"/>
    <n v="212.49"/>
  </r>
  <r>
    <s v="02/14/2024"/>
    <s v="GA"/>
    <s v="EARLYBIRD"/>
    <s v="Instagram"/>
    <n v="149.99"/>
    <n v="1"/>
    <s v="Completed"/>
    <x v="44"/>
    <x v="0"/>
    <m/>
    <m/>
    <m/>
    <m/>
    <m/>
    <n v="0"/>
    <n v="0"/>
    <n v="0"/>
    <n v="149.99"/>
  </r>
  <r>
    <s v="02/14/2024"/>
    <s v="GA"/>
    <s v="CAMPLIFE"/>
    <s v="TikTok"/>
    <n v="212.49"/>
    <n v="2"/>
    <s v="Completed"/>
    <x v="44"/>
    <x v="2"/>
    <m/>
    <m/>
    <m/>
    <m/>
    <m/>
    <n v="0"/>
    <n v="0"/>
    <n v="0"/>
    <n v="424.98"/>
  </r>
  <r>
    <s v="02/14/2024"/>
    <m/>
    <s v="STUDENT24"/>
    <s v="Spotify"/>
    <n v="159.99"/>
    <n v="1"/>
    <s v="Completed"/>
    <x v="44"/>
    <x v="3"/>
    <m/>
    <m/>
    <m/>
    <m/>
    <m/>
    <n v="0"/>
    <n v="0"/>
    <n v="0"/>
    <n v="159.99"/>
  </r>
  <r>
    <s v="02/14/2024"/>
    <s v="GA"/>
    <s v="CAMPLIFE"/>
    <s v="Instagram"/>
    <n v="169.99"/>
    <n v="1"/>
    <s v="Completed"/>
    <x v="44"/>
    <x v="0"/>
    <m/>
    <m/>
    <m/>
    <m/>
    <m/>
    <n v="0"/>
    <n v="0"/>
    <n v="0"/>
    <n v="169.99"/>
  </r>
  <r>
    <s v="02/14/2024"/>
    <s v="GA"/>
    <s v="STUDENT24"/>
    <s v="Instagram"/>
    <n v="159.99"/>
    <n v="1"/>
    <s v="Completed"/>
    <x v="44"/>
    <x v="0"/>
    <m/>
    <m/>
    <m/>
    <m/>
    <m/>
    <n v="0"/>
    <n v="0"/>
    <n v="0"/>
    <n v="159.99"/>
  </r>
  <r>
    <s v="02/14/2024"/>
    <s v="GA"/>
    <s v="EARLYBIRD"/>
    <s v="Instagram"/>
    <n v="187.49"/>
    <n v="4"/>
    <s v="Completed"/>
    <x v="44"/>
    <x v="0"/>
    <m/>
    <m/>
    <m/>
    <m/>
    <m/>
    <n v="0"/>
    <n v="0"/>
    <n v="0"/>
    <n v="749.96"/>
  </r>
  <r>
    <s v="02/14/2024"/>
    <s v="GA"/>
    <m/>
    <s v="TikTok"/>
    <n v="249.99"/>
    <n v="1"/>
    <s v="Completed"/>
    <x v="44"/>
    <x v="2"/>
    <m/>
    <m/>
    <m/>
    <m/>
    <m/>
    <n v="0"/>
    <n v="0"/>
    <n v="0"/>
    <n v="249.99"/>
  </r>
  <r>
    <s v="02/14/2024"/>
    <s v="GA"/>
    <m/>
    <s v="Spotify"/>
    <n v="199.99"/>
    <n v="2"/>
    <s v="Completed"/>
    <x v="44"/>
    <x v="3"/>
    <m/>
    <m/>
    <m/>
    <m/>
    <m/>
    <n v="0"/>
    <n v="0"/>
    <n v="0"/>
    <n v="399.98"/>
  </r>
  <r>
    <s v="02/14/2024"/>
    <s v="GA"/>
    <m/>
    <s v="Instagram"/>
    <n v="199.99"/>
    <n v="4"/>
    <s v="Completed"/>
    <x v="44"/>
    <x v="0"/>
    <m/>
    <m/>
    <m/>
    <m/>
    <m/>
    <n v="0"/>
    <n v="0"/>
    <n v="0"/>
    <n v="799.96"/>
  </r>
  <r>
    <s v="02/14/2024"/>
    <s v="GA"/>
    <s v="EARLYBIRD"/>
    <s v="TikTok"/>
    <n v="149.99"/>
    <n v="1"/>
    <s v="Completed"/>
    <x v="44"/>
    <x v="2"/>
    <m/>
    <m/>
    <m/>
    <m/>
    <m/>
    <n v="0"/>
    <n v="0"/>
    <n v="0"/>
    <n v="149.99"/>
  </r>
  <r>
    <s v="02/14/2024"/>
    <s v="GA"/>
    <m/>
    <s v="Blog"/>
    <n v="249.99"/>
    <n v="1"/>
    <s v="Completed"/>
    <x v="44"/>
    <x v="1"/>
    <m/>
    <m/>
    <m/>
    <m/>
    <m/>
    <n v="0"/>
    <n v="0"/>
    <n v="0"/>
    <n v="249.99"/>
  </r>
  <r>
    <s v="02/14/2024"/>
    <s v="GA"/>
    <s v="EARLYBIRD"/>
    <s v="Spotify"/>
    <n v="149.99"/>
    <n v="2"/>
    <s v="Completed"/>
    <x v="44"/>
    <x v="3"/>
    <m/>
    <m/>
    <m/>
    <m/>
    <m/>
    <n v="0"/>
    <n v="0"/>
    <n v="0"/>
    <n v="299.98"/>
  </r>
  <r>
    <s v="02/14/2024"/>
    <s v="GA"/>
    <m/>
    <s v="TikTok"/>
    <n v="199.99"/>
    <n v="2"/>
    <s v="Completed"/>
    <x v="44"/>
    <x v="2"/>
    <m/>
    <m/>
    <m/>
    <m/>
    <m/>
    <n v="0"/>
    <n v="0"/>
    <n v="0"/>
    <n v="399.98"/>
  </r>
  <r>
    <s v="02/14/2024"/>
    <s v="GA"/>
    <s v="VIBES24"/>
    <s v="TikTok"/>
    <n v="212.49"/>
    <n v="1"/>
    <s v="Completed"/>
    <x v="44"/>
    <x v="2"/>
    <m/>
    <m/>
    <m/>
    <m/>
    <m/>
    <n v="0"/>
    <n v="0"/>
    <n v="0"/>
    <n v="212.49"/>
  </r>
  <r>
    <s v="02/14/2024"/>
    <s v="VIP"/>
    <s v="SOUNDCLUB"/>
    <s v="Spotify"/>
    <n v="359.99"/>
    <n v="1"/>
    <s v="Completed"/>
    <x v="44"/>
    <x v="3"/>
    <m/>
    <m/>
    <m/>
    <m/>
    <m/>
    <n v="0"/>
    <n v="0"/>
    <n v="0"/>
    <n v="359.99"/>
  </r>
  <r>
    <s v="02/14/2024"/>
    <s v="GA"/>
    <s v="STUDENT24"/>
    <s v="Instagram"/>
    <n v="199.99"/>
    <n v="1"/>
    <s v="Completed"/>
    <x v="44"/>
    <x v="0"/>
    <m/>
    <m/>
    <m/>
    <m/>
    <m/>
    <n v="0"/>
    <n v="0"/>
    <n v="0"/>
    <n v="199.99"/>
  </r>
  <r>
    <s v="02/14/2024"/>
    <s v="GA"/>
    <s v="EARLYBIRD"/>
    <s v="Instagram"/>
    <n v="149.99"/>
    <n v="2"/>
    <s v="Completed"/>
    <x v="44"/>
    <x v="0"/>
    <m/>
    <m/>
    <m/>
    <m/>
    <m/>
    <n v="0"/>
    <n v="0"/>
    <n v="0"/>
    <n v="299.98"/>
  </r>
  <r>
    <s v="02/14/2024"/>
    <s v="GA"/>
    <s v="SOUNDCLUB"/>
    <s v="TikTok"/>
    <n v="224.99"/>
    <n v="1"/>
    <s v="Completed"/>
    <x v="44"/>
    <x v="2"/>
    <m/>
    <m/>
    <m/>
    <m/>
    <m/>
    <n v="0"/>
    <n v="0"/>
    <n v="0"/>
    <n v="224.99"/>
  </r>
  <r>
    <s v="02/14/2024"/>
    <s v="GA"/>
    <s v="CAMPLIFE"/>
    <s v="Instagram"/>
    <n v="169.99"/>
    <n v="2"/>
    <s v="Completed"/>
    <x v="44"/>
    <x v="0"/>
    <m/>
    <m/>
    <m/>
    <m/>
    <m/>
    <n v="0"/>
    <n v="0"/>
    <n v="0"/>
    <n v="339.98"/>
  </r>
  <r>
    <s v="02/14/2024"/>
    <m/>
    <s v="STUDENT24"/>
    <s v="Instagram"/>
    <n v="159.99"/>
    <n v="1"/>
    <s v="Completed"/>
    <x v="44"/>
    <x v="0"/>
    <m/>
    <m/>
    <m/>
    <m/>
    <m/>
    <n v="0"/>
    <n v="0"/>
    <n v="0"/>
    <n v="159.99"/>
  </r>
  <r>
    <s v="02/14/2024"/>
    <s v="GA"/>
    <s v="CAMPLIFE"/>
    <s v="Spotify"/>
    <n v="169.99"/>
    <n v="3"/>
    <s v="Completed"/>
    <x v="44"/>
    <x v="3"/>
    <m/>
    <m/>
    <m/>
    <m/>
    <m/>
    <n v="0"/>
    <n v="0"/>
    <n v="0"/>
    <n v="509.97"/>
  </r>
  <r>
    <s v="02/14/2024"/>
    <s v="VIP"/>
    <s v="none"/>
    <s v="Instagram"/>
    <n v="399.99"/>
    <n v="1"/>
    <s v="Completed"/>
    <x v="44"/>
    <x v="0"/>
    <m/>
    <m/>
    <m/>
    <m/>
    <m/>
    <n v="0"/>
    <n v="0"/>
    <n v="0"/>
    <n v="399.99"/>
  </r>
  <r>
    <s v="02/14/2024"/>
    <s v="GA"/>
    <s v="EARLYBIRD"/>
    <s v="Spotify"/>
    <n v="149.99"/>
    <n v="3"/>
    <s v="Completed"/>
    <x v="44"/>
    <x v="3"/>
    <m/>
    <m/>
    <m/>
    <m/>
    <m/>
    <n v="0"/>
    <n v="0"/>
    <n v="0"/>
    <n v="449.97"/>
  </r>
  <r>
    <s v="02/14/2024"/>
    <s v="GA"/>
    <s v="CAMPLIFE"/>
    <s v="TikTok"/>
    <n v="169.99"/>
    <n v="1"/>
    <s v="Completed"/>
    <x v="44"/>
    <x v="2"/>
    <m/>
    <m/>
    <m/>
    <m/>
    <m/>
    <n v="0"/>
    <n v="0"/>
    <n v="0"/>
    <n v="169.99"/>
  </r>
  <r>
    <s v="02/14/2024"/>
    <s v="GA"/>
    <s v="STUDENT24"/>
    <s v="Spotify"/>
    <n v="159.99"/>
    <n v="1"/>
    <s v="Completed"/>
    <x v="44"/>
    <x v="3"/>
    <m/>
    <m/>
    <m/>
    <m/>
    <m/>
    <n v="0"/>
    <n v="0"/>
    <n v="0"/>
    <n v="159.99"/>
  </r>
  <r>
    <s v="02/14/2024"/>
    <s v="GA"/>
    <s v="CAMPLIFE"/>
    <s v="TikTok"/>
    <n v="169.99"/>
    <n v="1"/>
    <s v="Completed"/>
    <x v="44"/>
    <x v="2"/>
    <m/>
    <m/>
    <m/>
    <m/>
    <m/>
    <n v="0"/>
    <n v="0"/>
    <n v="0"/>
    <n v="169.99"/>
  </r>
  <r>
    <s v="02/14/2024"/>
    <s v="GA"/>
    <s v="SOUNDCLUB"/>
    <s v="Blog"/>
    <n v="179.99"/>
    <n v="1"/>
    <s v="Completed"/>
    <x v="44"/>
    <x v="1"/>
    <m/>
    <m/>
    <m/>
    <m/>
    <m/>
    <n v="0"/>
    <n v="0"/>
    <n v="0"/>
    <n v="179.99"/>
  </r>
  <r>
    <s v="02/14/2024"/>
    <m/>
    <s v="SOUNDCLUB"/>
    <s v="Instagram"/>
    <n v="179.99"/>
    <n v="2"/>
    <s v="Completed"/>
    <x v="44"/>
    <x v="0"/>
    <m/>
    <m/>
    <m/>
    <m/>
    <m/>
    <n v="0"/>
    <n v="0"/>
    <n v="0"/>
    <n v="359.98"/>
  </r>
  <r>
    <s v="02/14/2024"/>
    <s v="GA"/>
    <s v="VIBES24"/>
    <s v="Blog"/>
    <n v="212.49"/>
    <n v="1"/>
    <s v="Completed"/>
    <x v="44"/>
    <x v="1"/>
    <m/>
    <m/>
    <m/>
    <m/>
    <m/>
    <n v="0"/>
    <n v="0"/>
    <n v="0"/>
    <n v="212.49"/>
  </r>
  <r>
    <s v="02/14/2024"/>
    <s v="GA"/>
    <s v="CAMPLIFE"/>
    <s v="Spotify"/>
    <n v="169.99"/>
    <n v="1"/>
    <s v="Completed"/>
    <x v="44"/>
    <x v="3"/>
    <m/>
    <m/>
    <m/>
    <m/>
    <m/>
    <n v="0"/>
    <n v="0"/>
    <n v="0"/>
    <n v="169.99"/>
  </r>
  <r>
    <s v="02/14/2024"/>
    <s v="GA"/>
    <m/>
    <s v="Instagram"/>
    <n v="199.99"/>
    <n v="1"/>
    <s v="Completed"/>
    <x v="44"/>
    <x v="0"/>
    <m/>
    <m/>
    <m/>
    <m/>
    <m/>
    <n v="0"/>
    <n v="0"/>
    <n v="0"/>
    <n v="199.99"/>
  </r>
  <r>
    <s v="02/14/2024"/>
    <s v="GA"/>
    <s v="SOUNDCLUB"/>
    <s v="Instagram"/>
    <n v="179.99"/>
    <n v="1"/>
    <s v="Completed"/>
    <x v="44"/>
    <x v="0"/>
    <m/>
    <m/>
    <m/>
    <m/>
    <m/>
    <n v="0"/>
    <n v="0"/>
    <n v="0"/>
    <n v="179.99"/>
  </r>
  <r>
    <s v="02/14/2024"/>
    <s v="GA"/>
    <s v="EARLYBIRD"/>
    <s v="Spotify"/>
    <n v="187.49"/>
    <n v="2"/>
    <s v="Completed"/>
    <x v="44"/>
    <x v="3"/>
    <m/>
    <m/>
    <m/>
    <m/>
    <m/>
    <n v="0"/>
    <n v="0"/>
    <n v="0"/>
    <n v="374.98"/>
  </r>
  <r>
    <s v="02/14/2024"/>
    <s v="GA"/>
    <s v="none"/>
    <s v="TikTok"/>
    <n v="199.99"/>
    <n v="2"/>
    <s v="Completed"/>
    <x v="44"/>
    <x v="2"/>
    <m/>
    <m/>
    <m/>
    <m/>
    <m/>
    <n v="0"/>
    <n v="0"/>
    <n v="0"/>
    <n v="399.98"/>
  </r>
  <r>
    <s v="02/14/2024"/>
    <s v="GA"/>
    <m/>
    <s v="Instagram"/>
    <n v="249.99"/>
    <n v="1"/>
    <s v="Completed"/>
    <x v="44"/>
    <x v="0"/>
    <m/>
    <m/>
    <m/>
    <m/>
    <m/>
    <n v="0"/>
    <n v="0"/>
    <n v="0"/>
    <n v="249.99"/>
  </r>
  <r>
    <s v="02/14/2024"/>
    <s v="GA"/>
    <s v="CAMPLIFE"/>
    <s v="Instagram"/>
    <n v="169.99"/>
    <n v="2"/>
    <s v="Completed"/>
    <x v="44"/>
    <x v="0"/>
    <m/>
    <m/>
    <m/>
    <m/>
    <m/>
    <n v="0"/>
    <n v="0"/>
    <n v="0"/>
    <n v="339.98"/>
  </r>
  <r>
    <s v="02/14/2024"/>
    <s v="GA"/>
    <s v="EARLYBIRD"/>
    <s v="Instagram"/>
    <n v="149.99"/>
    <n v="2"/>
    <s v="Completed"/>
    <x v="44"/>
    <x v="0"/>
    <m/>
    <m/>
    <m/>
    <m/>
    <m/>
    <n v="0"/>
    <n v="0"/>
    <n v="0"/>
    <n v="299.98"/>
  </r>
  <r>
    <s v="02/14/2024"/>
    <s v="GA"/>
    <s v="SOUNDCLUB"/>
    <s v="Instagram"/>
    <n v="179.99"/>
    <n v="1"/>
    <s v="Completed"/>
    <x v="44"/>
    <x v="0"/>
    <m/>
    <m/>
    <m/>
    <m/>
    <m/>
    <n v="0"/>
    <n v="0"/>
    <n v="0"/>
    <n v="179.99"/>
  </r>
  <r>
    <s v="02/14/2024"/>
    <s v="GA"/>
    <s v="VIBES24"/>
    <s v="Spotify"/>
    <n v="169.99"/>
    <n v="1"/>
    <s v="Completed"/>
    <x v="44"/>
    <x v="3"/>
    <m/>
    <m/>
    <m/>
    <m/>
    <m/>
    <n v="0"/>
    <n v="0"/>
    <n v="0"/>
    <n v="169.99"/>
  </r>
  <r>
    <s v="02/14/2024"/>
    <s v="GA"/>
    <s v="none"/>
    <s v="Spotify"/>
    <n v="249.99"/>
    <n v="2"/>
    <s v="Completed"/>
    <x v="44"/>
    <x v="3"/>
    <m/>
    <m/>
    <m/>
    <m/>
    <m/>
    <n v="0"/>
    <n v="0"/>
    <n v="0"/>
    <n v="499.98"/>
  </r>
  <r>
    <s v="02/14/2024"/>
    <s v="GA"/>
    <s v="CAMPLIFE"/>
    <s v="Instagram"/>
    <n v="212.49"/>
    <n v="4"/>
    <s v="Completed"/>
    <x v="44"/>
    <x v="0"/>
    <m/>
    <m/>
    <m/>
    <m/>
    <m/>
    <n v="0"/>
    <n v="0"/>
    <n v="0"/>
    <n v="849.96"/>
  </r>
  <r>
    <s v="02/14/2024"/>
    <s v="GA"/>
    <s v="EARLYBIRD"/>
    <s v="Instagram"/>
    <n v="187.49"/>
    <n v="3"/>
    <s v="Completed"/>
    <x v="44"/>
    <x v="0"/>
    <m/>
    <m/>
    <m/>
    <m/>
    <m/>
    <n v="0"/>
    <n v="0"/>
    <n v="0"/>
    <n v="562.47"/>
  </r>
  <r>
    <s v="02/14/2024"/>
    <s v="GA"/>
    <s v="SOUNDCLUB"/>
    <s v="Instagram"/>
    <n v="179.99"/>
    <n v="4"/>
    <s v="Completed"/>
    <x v="44"/>
    <x v="0"/>
    <m/>
    <m/>
    <m/>
    <m/>
    <m/>
    <n v="0"/>
    <n v="0"/>
    <n v="0"/>
    <n v="719.96"/>
  </r>
  <r>
    <s v="02/14/2024"/>
    <s v="GA"/>
    <s v="SOUNDCLUB"/>
    <s v="TikTok"/>
    <n v="224.99"/>
    <n v="2"/>
    <s v="Completed"/>
    <x v="44"/>
    <x v="2"/>
    <m/>
    <m/>
    <m/>
    <m/>
    <m/>
    <n v="0"/>
    <n v="0"/>
    <n v="0"/>
    <n v="449.98"/>
  </r>
  <r>
    <s v="02/14/2024"/>
    <s v="GA"/>
    <s v="EARLYBIRD"/>
    <s v="TikTok"/>
    <n v="149.99"/>
    <n v="1"/>
    <s v="Completed"/>
    <x v="44"/>
    <x v="2"/>
    <m/>
    <m/>
    <m/>
    <m/>
    <m/>
    <n v="0"/>
    <n v="0"/>
    <n v="0"/>
    <n v="149.99"/>
  </r>
  <r>
    <s v="02/14/2024"/>
    <s v="GA"/>
    <s v="EARLYBIRD"/>
    <s v="Instagram"/>
    <n v="187.49"/>
    <n v="1"/>
    <s v="Completed"/>
    <x v="44"/>
    <x v="0"/>
    <m/>
    <m/>
    <m/>
    <m/>
    <m/>
    <n v="0"/>
    <n v="0"/>
    <n v="0"/>
    <n v="187.49"/>
  </r>
  <r>
    <s v="02/14/2024"/>
    <s v="GA"/>
    <s v="STUDENT24"/>
    <s v="Blog"/>
    <n v="159.99"/>
    <n v="2"/>
    <s v="Completed"/>
    <x v="44"/>
    <x v="1"/>
    <m/>
    <m/>
    <m/>
    <m/>
    <m/>
    <n v="0"/>
    <n v="0"/>
    <n v="0"/>
    <n v="319.98"/>
  </r>
  <r>
    <s v="02/14/2024"/>
    <s v="VIP"/>
    <s v="EARLYBIRD"/>
    <s v="Instagram"/>
    <n v="299.99"/>
    <n v="1"/>
    <s v="Completed"/>
    <x v="44"/>
    <x v="0"/>
    <m/>
    <m/>
    <m/>
    <m/>
    <m/>
    <n v="0"/>
    <n v="0"/>
    <n v="0"/>
    <n v="299.99"/>
  </r>
  <r>
    <s v="02/14/2024"/>
    <s v="GA"/>
    <s v="VIBES24"/>
    <s v="Blog"/>
    <n v="169.99"/>
    <n v="1"/>
    <s v="Completed"/>
    <x v="44"/>
    <x v="1"/>
    <m/>
    <m/>
    <m/>
    <m/>
    <m/>
    <n v="0"/>
    <n v="0"/>
    <n v="0"/>
    <n v="169.99"/>
  </r>
  <r>
    <s v="02/14/2024"/>
    <s v="GA"/>
    <s v="EARLYBIRD"/>
    <s v="TikTok"/>
    <n v="149.99"/>
    <n v="1"/>
    <s v="Completed"/>
    <x v="44"/>
    <x v="2"/>
    <m/>
    <m/>
    <m/>
    <m/>
    <m/>
    <n v="0"/>
    <n v="0"/>
    <n v="0"/>
    <n v="149.99"/>
  </r>
  <r>
    <s v="02/14/2024"/>
    <s v="GA"/>
    <s v="STUDENT24"/>
    <s v="TikTok"/>
    <n v="199.99"/>
    <n v="2"/>
    <s v="Completed"/>
    <x v="44"/>
    <x v="2"/>
    <m/>
    <m/>
    <m/>
    <m/>
    <m/>
    <n v="0"/>
    <n v="0"/>
    <n v="0"/>
    <n v="399.98"/>
  </r>
  <r>
    <s v="02/14/2024"/>
    <s v="GA"/>
    <s v="EARLYBIRD"/>
    <s v="Instagram"/>
    <n v="149.99"/>
    <n v="1"/>
    <s v="Completed"/>
    <x v="44"/>
    <x v="0"/>
    <m/>
    <m/>
    <m/>
    <m/>
    <m/>
    <n v="0"/>
    <n v="0"/>
    <n v="0"/>
    <n v="149.99"/>
  </r>
  <r>
    <s v="02/14/2024"/>
    <s v="GA"/>
    <s v="CAMPLIFE"/>
    <s v="Instagram"/>
    <n v="169.99"/>
    <n v="4"/>
    <s v="Completed"/>
    <x v="44"/>
    <x v="0"/>
    <m/>
    <m/>
    <m/>
    <m/>
    <m/>
    <n v="0"/>
    <n v="0"/>
    <n v="0"/>
    <n v="679.96"/>
  </r>
  <r>
    <s v="02/14/2024"/>
    <s v="GA"/>
    <s v="SOUNDCLUB"/>
    <s v="Instagram"/>
    <n v="179.99"/>
    <n v="3"/>
    <s v="Completed"/>
    <x v="44"/>
    <x v="0"/>
    <m/>
    <m/>
    <m/>
    <m/>
    <m/>
    <n v="0"/>
    <n v="0"/>
    <n v="0"/>
    <n v="539.97"/>
  </r>
  <r>
    <s v="02/14/2024"/>
    <s v="GA"/>
    <s v="CAMPLIFE"/>
    <s v="Spotify"/>
    <n v="169.99"/>
    <n v="2"/>
    <s v="Completed"/>
    <x v="44"/>
    <x v="3"/>
    <m/>
    <m/>
    <m/>
    <m/>
    <m/>
    <n v="0"/>
    <n v="0"/>
    <n v="0"/>
    <n v="339.98"/>
  </r>
  <r>
    <s v="02/14/2024"/>
    <s v="GA"/>
    <s v="EARLYBIRD"/>
    <s v="Instagram"/>
    <n v="149.99"/>
    <n v="1"/>
    <s v="Completed"/>
    <x v="44"/>
    <x v="0"/>
    <m/>
    <m/>
    <m/>
    <m/>
    <m/>
    <n v="0"/>
    <n v="0"/>
    <n v="0"/>
    <n v="149.99"/>
  </r>
  <r>
    <s v="02/14/2024"/>
    <s v="GA"/>
    <s v="SOUNDCLUB"/>
    <s v="Instagram"/>
    <n v="179.99"/>
    <n v="2"/>
    <s v="Completed"/>
    <x v="44"/>
    <x v="0"/>
    <m/>
    <m/>
    <m/>
    <m/>
    <m/>
    <n v="0"/>
    <n v="0"/>
    <n v="0"/>
    <n v="359.98"/>
  </r>
  <r>
    <s v="02/14/2024"/>
    <s v="GA"/>
    <m/>
    <s v="Spotify"/>
    <n v="249.99"/>
    <n v="1"/>
    <s v="Completed"/>
    <x v="44"/>
    <x v="3"/>
    <m/>
    <m/>
    <m/>
    <m/>
    <m/>
    <n v="0"/>
    <n v="0"/>
    <n v="0"/>
    <n v="249.99"/>
  </r>
  <r>
    <s v="02/14/2024"/>
    <s v="GA"/>
    <s v="EARLYBIRD"/>
    <s v="Spotify"/>
    <n v="149.99"/>
    <n v="1"/>
    <s v="Completed"/>
    <x v="44"/>
    <x v="3"/>
    <m/>
    <m/>
    <m/>
    <m/>
    <m/>
    <n v="0"/>
    <n v="0"/>
    <n v="0"/>
    <n v="149.99"/>
  </r>
  <r>
    <s v="02/14/2024"/>
    <s v="GA"/>
    <s v="SOUNDCLUB"/>
    <s v="Instagram"/>
    <n v="179.99"/>
    <n v="1"/>
    <s v="Completed"/>
    <x v="44"/>
    <x v="0"/>
    <m/>
    <m/>
    <m/>
    <m/>
    <m/>
    <n v="0"/>
    <n v="0"/>
    <n v="0"/>
    <n v="179.99"/>
  </r>
  <r>
    <s v="02/14/2024"/>
    <s v="GA"/>
    <s v="EARLYBIRD"/>
    <s v="TikTok"/>
    <n v="149.99"/>
    <n v="1"/>
    <s v="Completed"/>
    <x v="44"/>
    <x v="2"/>
    <m/>
    <m/>
    <m/>
    <m/>
    <m/>
    <n v="0"/>
    <n v="0"/>
    <n v="0"/>
    <n v="149.99"/>
  </r>
  <r>
    <s v="02/14/2024"/>
    <s v="GA"/>
    <s v="EARLYBIRD"/>
    <s v="TikTok"/>
    <n v="149.99"/>
    <n v="1"/>
    <s v="Completed"/>
    <x v="44"/>
    <x v="2"/>
    <m/>
    <m/>
    <m/>
    <m/>
    <m/>
    <n v="0"/>
    <n v="0"/>
    <n v="0"/>
    <n v="149.99"/>
  </r>
  <r>
    <s v="02/14/2024"/>
    <s v="GA"/>
    <s v="EARLYBIRD"/>
    <s v="Instagram"/>
    <n v="149.99"/>
    <n v="3"/>
    <s v="Completed"/>
    <x v="44"/>
    <x v="0"/>
    <m/>
    <m/>
    <m/>
    <m/>
    <m/>
    <n v="0"/>
    <n v="0"/>
    <n v="0"/>
    <n v="449.97"/>
  </r>
  <r>
    <s v="02/14/2024"/>
    <s v="GA"/>
    <s v="CAMPLIFE"/>
    <s v="Spotify"/>
    <n v="212.49"/>
    <n v="1"/>
    <s v="Completed"/>
    <x v="44"/>
    <x v="3"/>
    <m/>
    <m/>
    <m/>
    <m/>
    <m/>
    <n v="0"/>
    <n v="0"/>
    <n v="0"/>
    <n v="212.49"/>
  </r>
  <r>
    <s v="02/14/2024"/>
    <s v="GA"/>
    <s v="EARLYBIRD"/>
    <s v="Spotify"/>
    <n v="149.99"/>
    <n v="3"/>
    <s v="Completed"/>
    <x v="44"/>
    <x v="3"/>
    <m/>
    <m/>
    <m/>
    <m/>
    <m/>
    <n v="0"/>
    <n v="0"/>
    <n v="0"/>
    <n v="449.97"/>
  </r>
  <r>
    <s v="02/14/2024"/>
    <s v="GA"/>
    <s v="CAMPLIFE"/>
    <s v="TikTok"/>
    <n v="169.99"/>
    <n v="2"/>
    <s v="Completed"/>
    <x v="44"/>
    <x v="2"/>
    <m/>
    <m/>
    <m/>
    <m/>
    <m/>
    <n v="0"/>
    <n v="0"/>
    <n v="0"/>
    <n v="339.98"/>
  </r>
  <r>
    <s v="02/14/2024"/>
    <s v="GA"/>
    <s v="EARLYBIRD"/>
    <s v="Blog"/>
    <n v="187.49"/>
    <n v="1"/>
    <s v="Completed"/>
    <x v="44"/>
    <x v="1"/>
    <m/>
    <m/>
    <m/>
    <m/>
    <m/>
    <n v="0"/>
    <n v="0"/>
    <n v="0"/>
    <n v="187.49"/>
  </r>
  <r>
    <s v="02/14/2024"/>
    <s v="GA"/>
    <s v="EARLYBIRD"/>
    <s v="Spotify"/>
    <n v="187.49"/>
    <n v="1"/>
    <s v="Completed"/>
    <x v="44"/>
    <x v="3"/>
    <m/>
    <m/>
    <m/>
    <m/>
    <m/>
    <n v="0"/>
    <n v="0"/>
    <n v="0"/>
    <n v="187.49"/>
  </r>
  <r>
    <s v="02/14/2024"/>
    <s v="GA"/>
    <s v="EARLYBIRD"/>
    <s v="Spotify"/>
    <n v="187.49"/>
    <n v="1"/>
    <s v="Completed"/>
    <x v="44"/>
    <x v="3"/>
    <m/>
    <m/>
    <m/>
    <m/>
    <m/>
    <n v="0"/>
    <n v="0"/>
    <n v="0"/>
    <n v="187.49"/>
  </r>
  <r>
    <s v="02/14/2024"/>
    <s v="GA"/>
    <m/>
    <s v="TikTok"/>
    <n v="249.99"/>
    <n v="1"/>
    <s v="Completed"/>
    <x v="44"/>
    <x v="2"/>
    <m/>
    <m/>
    <m/>
    <m/>
    <m/>
    <n v="0"/>
    <n v="0"/>
    <n v="0"/>
    <n v="249.99"/>
  </r>
  <r>
    <s v="02/14/2024"/>
    <s v="GA"/>
    <m/>
    <s v="Spotify"/>
    <n v="199.99"/>
    <n v="1"/>
    <s v="Completed"/>
    <x v="44"/>
    <x v="3"/>
    <m/>
    <m/>
    <m/>
    <m/>
    <m/>
    <n v="0"/>
    <n v="0"/>
    <n v="0"/>
    <n v="199.99"/>
  </r>
  <r>
    <s v="02/14/2024"/>
    <s v="GA"/>
    <s v="SOUNDCLUB"/>
    <s v="Spotify"/>
    <n v="179.99"/>
    <n v="1"/>
    <s v="Completed"/>
    <x v="44"/>
    <x v="3"/>
    <m/>
    <m/>
    <m/>
    <m/>
    <m/>
    <n v="0"/>
    <n v="0"/>
    <n v="0"/>
    <n v="179.99"/>
  </r>
  <r>
    <s v="02/14/2024"/>
    <s v="GA"/>
    <s v="EARLYBIRD"/>
    <s v="TikTok"/>
    <n v="149.99"/>
    <n v="1"/>
    <s v="Completed"/>
    <x v="44"/>
    <x v="2"/>
    <m/>
    <m/>
    <m/>
    <m/>
    <m/>
    <n v="0"/>
    <n v="0"/>
    <n v="0"/>
    <n v="149.99"/>
  </r>
  <r>
    <s v="02/14/2024"/>
    <s v="GA"/>
    <s v="EARLYBIRD"/>
    <s v="Blog"/>
    <n v="149.99"/>
    <n v="4"/>
    <s v="Completed"/>
    <x v="44"/>
    <x v="1"/>
    <m/>
    <m/>
    <m/>
    <m/>
    <m/>
    <n v="0"/>
    <n v="0"/>
    <n v="0"/>
    <n v="599.96"/>
  </r>
  <r>
    <m/>
    <m/>
    <m/>
    <m/>
    <m/>
    <m/>
    <m/>
    <x v="45"/>
    <x v="4"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F730AE5-390E-C642-846F-4BD8BE7BF4D5}" name="PivotTable3" cacheId="1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1">
  <location ref="A26:B30" firstHeaderRow="1" firstDataRow="1" firstDataCol="1"/>
  <pivotFields count="18"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6">
        <item x="1"/>
        <item x="0"/>
        <item x="3"/>
        <item x="2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8"/>
  </rowFields>
  <rowItems count="4">
    <i>
      <x/>
    </i>
    <i>
      <x v="1"/>
    </i>
    <i>
      <x v="2"/>
    </i>
    <i>
      <x v="3"/>
    </i>
  </rowItems>
  <colItems count="1">
    <i/>
  </colItems>
  <dataFields count="1">
    <dataField name="Sum of Revenue" fld="17" baseField="0" baseItem="0"/>
  </dataFields>
  <formats count="5">
    <format dxfId="71">
      <pivotArea type="all" dataOnly="0" outline="0" fieldPosition="0"/>
    </format>
    <format dxfId="70">
      <pivotArea outline="0" collapsedLevelsAreSubtotals="1" fieldPosition="0"/>
    </format>
    <format dxfId="69">
      <pivotArea field="8" type="button" dataOnly="0" labelOnly="1" outline="0" axis="axisRow" fieldPosition="0"/>
    </format>
    <format dxfId="68">
      <pivotArea dataOnly="0" labelOnly="1" fieldPosition="0">
        <references count="1">
          <reference field="8" count="0"/>
        </references>
      </pivotArea>
    </format>
    <format dxfId="67">
      <pivotArea dataOnly="0" labelOnly="1" grandRow="1" outline="0" fieldPosition="0"/>
    </format>
  </format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D485FCD-4CAB-1D47-95A5-C260395BC9B3}" name="PivotTable1" cacheId="0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>
  <location ref="A10:F16" firstHeaderRow="0" firstDataRow="1" firstDataCol="1"/>
  <pivotFields count="17">
    <pivotField showAll="0"/>
    <pivotField showAll="0"/>
    <pivotField axis="axisRow" showAll="0">
      <items count="8">
        <item x="0"/>
        <item x="3"/>
        <item x="6"/>
        <item x="2"/>
        <item x="5"/>
        <item x="4"/>
        <item h="1" x="1"/>
        <item t="default"/>
      </items>
    </pivotField>
    <pivotField showAll="0"/>
    <pivotField dataField="1" showAll="0"/>
    <pivotField dataField="1" showAll="0"/>
    <pivotField showAll="0"/>
    <pivotField showAll="0"/>
    <pivotField showAll="0">
      <items count="6">
        <item x="1"/>
        <item x="0"/>
        <item x="3"/>
        <item x="2"/>
        <item h="1" x="4"/>
        <item t="default"/>
      </items>
    </pivotField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</pivotFields>
  <rowFields count="1">
    <field x="2"/>
  </rowFields>
  <rowItems count="6">
    <i>
      <x/>
    </i>
    <i>
      <x v="1"/>
    </i>
    <i>
      <x v="2"/>
    </i>
    <i>
      <x v="3"/>
    </i>
    <i>
      <x v="4"/>
    </i>
    <i>
      <x v="5"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spend" fld="10" baseField="0" baseItem="0"/>
    <dataField name="Sum of impressions" fld="11" baseField="0" baseItem="0"/>
    <dataField name="Sum of clicks" fld="12" baseField="0" baseItem="0"/>
    <dataField name="Sum of quantity" fld="5" baseField="0" baseItem="0"/>
    <dataField name="Average of price" fld="4" subtotal="average" baseField="0" baseItem="0"/>
  </dataFields>
  <formats count="5">
    <format dxfId="76">
      <pivotArea type="all" dataOnly="0" outline="0" fieldPosition="0"/>
    </format>
    <format dxfId="75">
      <pivotArea outline="0" collapsedLevelsAreSubtotals="1" fieldPosition="0"/>
    </format>
    <format dxfId="74">
      <pivotArea field="8" type="button" dataOnly="0" labelOnly="1" outline="0"/>
    </format>
    <format dxfId="73">
      <pivotArea dataOnly="0" labelOnly="1" grandRow="1" outline="0" fieldPosition="0"/>
    </format>
    <format dxfId="72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8F69CDB-7F07-8549-BC80-913D385CE2EA}" name="PivotTable5" cacheId="1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1">
  <location ref="A42:C46" firstHeaderRow="0" firstDataRow="1" firstDataCol="1"/>
  <pivotFields count="18"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6">
        <item x="1"/>
        <item x="0"/>
        <item x="3"/>
        <item x="2"/>
        <item h="1" x="4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8"/>
  </rowFields>
  <rowItems count="4">
    <i>
      <x/>
    </i>
    <i>
      <x v="1"/>
    </i>
    <i>
      <x v="2"/>
    </i>
    <i>
      <x v="3"/>
    </i>
  </rowItems>
  <colFields count="1">
    <field x="-2"/>
  </colFields>
  <colItems count="2">
    <i>
      <x/>
    </i>
    <i i="1">
      <x v="1"/>
    </i>
  </colItems>
  <dataFields count="2">
    <dataField name="Sum of Revenue" fld="17" baseField="0" baseItem="0"/>
    <dataField name="Sum of spend" fld="10" baseField="0" baseItem="0"/>
  </dataFields>
  <formats count="5">
    <format dxfId="81">
      <pivotArea type="all" dataOnly="0" outline="0" fieldPosition="0"/>
    </format>
    <format dxfId="80">
      <pivotArea outline="0" collapsedLevelsAreSubtotals="1" fieldPosition="0"/>
    </format>
    <format dxfId="79">
      <pivotArea field="8" type="button" dataOnly="0" labelOnly="1" outline="0" axis="axisRow" fieldPosition="0"/>
    </format>
    <format dxfId="78">
      <pivotArea dataOnly="0" labelOnly="1" fieldPosition="0">
        <references count="1">
          <reference field="8" count="0"/>
        </references>
      </pivotArea>
    </format>
    <format dxfId="77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EF1802C-F1D8-3B4C-80E9-C2061A023E9C}" name="PivotTable2" cacheId="0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>
  <location ref="A3:E7" firstHeaderRow="0" firstDataRow="1" firstDataCol="1"/>
  <pivotFields count="17">
    <pivotField showAll="0"/>
    <pivotField showAll="0"/>
    <pivotField showAll="0"/>
    <pivotField showAll="0"/>
    <pivotField showAll="0"/>
    <pivotField dataField="1" showAll="0"/>
    <pivotField showAll="0"/>
    <pivotField showAll="0"/>
    <pivotField axis="axisRow" showAll="0">
      <items count="6">
        <item x="1"/>
        <item x="0"/>
        <item x="3"/>
        <item x="2"/>
        <item h="1" x="4"/>
        <item t="default"/>
      </items>
    </pivotField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</pivotFields>
  <rowFields count="1">
    <field x="8"/>
  </rowFields>
  <rowItems count="4">
    <i>
      <x/>
    </i>
    <i>
      <x v="1"/>
    </i>
    <i>
      <x v="2"/>
    </i>
    <i>
      <x v="3"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spend" fld="10" baseField="0" baseItem="0"/>
    <dataField name="Sum of impressions" fld="11" baseField="0" baseItem="0"/>
    <dataField name="Sum of clicks" fld="12" baseField="0" baseItem="0"/>
    <dataField name="Sum of quantity" fld="5" baseField="0" baseItem="0"/>
  </dataFields>
  <formats count="6">
    <format dxfId="87">
      <pivotArea type="all" dataOnly="0" outline="0" fieldPosition="0"/>
    </format>
    <format dxfId="86">
      <pivotArea outline="0" collapsedLevelsAreSubtotals="1" fieldPosition="0"/>
    </format>
    <format dxfId="85">
      <pivotArea field="8" type="button" dataOnly="0" labelOnly="1" outline="0" axis="axisRow" fieldPosition="0"/>
    </format>
    <format dxfId="84">
      <pivotArea dataOnly="0" labelOnly="1" fieldPosition="0">
        <references count="1">
          <reference field="8" count="0"/>
        </references>
      </pivotArea>
    </format>
    <format dxfId="83">
      <pivotArea dataOnly="0" labelOnly="1" grandRow="1" outline="0" fieldPosition="0"/>
    </format>
    <format dxfId="82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8C9EE36-E3FF-4F4A-8CEB-4EF1E8ABB800}" name="PivotTable7" cacheId="1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1">
  <location ref="A50:D51" firstHeaderRow="0" firstDataRow="1" firstDataCol="0"/>
  <pivotFields count="18">
    <pivotField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>
      <items count="6">
        <item x="1"/>
        <item x="0"/>
        <item x="3"/>
        <item x="2"/>
        <item h="1" x="4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dataField="1" showAll="0"/>
  </pivotFields>
  <rowItems count="1">
    <i/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Average of Revenue" fld="17" subtotal="average" baseField="0" baseItem="0"/>
    <dataField name="Average of spend" fld="10" subtotal="average" baseField="0" baseItem="0"/>
    <dataField name="Sum of quantity" fld="5" baseField="0" baseItem="0"/>
    <dataField name="Average of price" fld="4" subtotal="average" baseField="0" baseItem="0"/>
  </dataFields>
  <formats count="4">
    <format dxfId="91">
      <pivotArea type="all" dataOnly="0" outline="0" fieldPosition="0"/>
    </format>
    <format dxfId="90">
      <pivotArea outline="0" collapsedLevelsAreSubtotals="1" fieldPosition="0"/>
    </format>
    <format dxfId="89">
      <pivotArea field="8" type="button" dataOnly="0" labelOnly="1" outline="0"/>
    </format>
    <format dxfId="88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A007770-737B-3549-94F5-C88CC07A76B6}" name="PivotTable4" cacheId="1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1">
  <location ref="A34:B38" firstHeaderRow="1" firstDataRow="1" firstDataCol="1"/>
  <pivotFields count="18"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6">
        <item x="1"/>
        <item x="0"/>
        <item x="3"/>
        <item x="2"/>
        <item h="1" x="4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8"/>
  </rowFields>
  <rowItems count="4">
    <i>
      <x/>
    </i>
    <i>
      <x v="1"/>
    </i>
    <i>
      <x v="2"/>
    </i>
    <i>
      <x v="3"/>
    </i>
  </rowItems>
  <colItems count="1">
    <i/>
  </colItems>
  <dataFields count="1">
    <dataField name="Sum of spend" fld="10" baseField="0" baseItem="0"/>
  </dataFields>
  <formats count="5">
    <format dxfId="96">
      <pivotArea type="all" dataOnly="0" outline="0" fieldPosition="0"/>
    </format>
    <format dxfId="95">
      <pivotArea outline="0" collapsedLevelsAreSubtotals="1" fieldPosition="0"/>
    </format>
    <format dxfId="94">
      <pivotArea field="8" type="button" dataOnly="0" labelOnly="1" outline="0" axis="axisRow" fieldPosition="0"/>
    </format>
    <format dxfId="93">
      <pivotArea dataOnly="0" labelOnly="1" fieldPosition="0">
        <references count="1">
          <reference field="8" count="0"/>
        </references>
      </pivotArea>
    </format>
    <format dxfId="92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26140B5-EAEA-B149-AA07-2674361C7E0F}" name="PivotTable6" cacheId="1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>
  <location ref="A19:F23" firstHeaderRow="0" firstDataRow="1" firstDataCol="1"/>
  <pivotFields count="18">
    <pivotField showAll="0"/>
    <pivotField showAll="0"/>
    <pivotField showAll="0"/>
    <pivotField showAll="0"/>
    <pivotField showAll="0"/>
    <pivotField dataField="1" showAll="0"/>
    <pivotField showAll="0"/>
    <pivotField showAll="0"/>
    <pivotField axis="axisRow" showAll="0">
      <items count="6">
        <item x="1"/>
        <item x="0"/>
        <item x="3"/>
        <item x="2"/>
        <item h="1" x="4"/>
        <item t="default"/>
      </items>
    </pivotField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dataField="1" showAll="0"/>
  </pivotFields>
  <rowFields count="1">
    <field x="8"/>
  </rowFields>
  <rowItems count="4">
    <i>
      <x/>
    </i>
    <i>
      <x v="1"/>
    </i>
    <i>
      <x v="2"/>
    </i>
    <i>
      <x v="3"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spend" fld="10" baseField="0" baseItem="0"/>
    <dataField name="Sum of impressions" fld="11" baseField="0" baseItem="0"/>
    <dataField name="Sum of clicks" fld="12" baseField="0" baseItem="0"/>
    <dataField name="Sum of quantity" fld="5" baseField="0" baseItem="0"/>
    <dataField name="Sum of Revenue" fld="17" baseField="0" baseItem="0"/>
  </dataFields>
  <formats count="6">
    <format dxfId="102">
      <pivotArea type="all" dataOnly="0" outline="0" fieldPosition="0"/>
    </format>
    <format dxfId="101">
      <pivotArea outline="0" collapsedLevelsAreSubtotals="1" fieldPosition="0"/>
    </format>
    <format dxfId="100">
      <pivotArea field="8" type="button" dataOnly="0" labelOnly="1" outline="0" axis="axisRow" fieldPosition="0"/>
    </format>
    <format dxfId="99">
      <pivotArea dataOnly="0" labelOnly="1" fieldPosition="0">
        <references count="1">
          <reference field="8" count="0"/>
        </references>
      </pivotArea>
    </format>
    <format dxfId="98">
      <pivotArea dataOnly="0" labelOnly="1" grandRow="1" outline="0" fieldPosition="0"/>
    </format>
    <format dxfId="97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11256CD-1D2B-A640-9B56-2FEB771AB5B0}" name="PivotTable4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7">
  <location ref="S2:W48" firstHeaderRow="1" firstDataRow="2" firstDataCol="1"/>
  <pivotFields count="17">
    <pivotField showAll="0"/>
    <pivotField showAll="0"/>
    <pivotField showAll="0"/>
    <pivotField showAll="0"/>
    <pivotField showAll="0"/>
    <pivotField showAll="0"/>
    <pivotField showAll="0"/>
    <pivotField axis="axisRow" showAll="0">
      <items count="4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axis="axisCol" showAll="0">
      <items count="6">
        <item x="1"/>
        <item x="0"/>
        <item x="3"/>
        <item x="2"/>
        <item h="1" x="4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</pivotFields>
  <rowFields count="1">
    <field x="7"/>
  </rowFields>
  <rowItems count="4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</rowItems>
  <colFields count="1">
    <field x="8"/>
  </colFields>
  <colItems count="4">
    <i>
      <x/>
    </i>
    <i>
      <x v="1"/>
    </i>
    <i>
      <x v="2"/>
    </i>
    <i>
      <x v="3"/>
    </i>
  </colItems>
  <dataFields count="1">
    <dataField name="Sum of clicks" fld="12" baseField="0" baseItem="0" numFmtId="1"/>
  </dataFields>
  <formats count="7">
    <format dxfId="6">
      <pivotArea type="all" dataOnly="0" outline="0" fieldPosition="0"/>
    </format>
    <format dxfId="5">
      <pivotArea outline="0" collapsedLevelsAreSubtotals="1" fieldPosition="0"/>
    </format>
    <format dxfId="4">
      <pivotArea type="origin" dataOnly="0" labelOnly="1" outline="0" fieldPosition="0"/>
    </format>
    <format dxfId="3">
      <pivotArea field="7" type="button" dataOnly="0" labelOnly="1" outline="0" axis="axisRow" fieldPosition="0"/>
    </format>
    <format dxfId="2">
      <pivotArea type="topRight" dataOnly="0" labelOnly="1" outline="0" fieldPosition="0"/>
    </format>
    <format dxfId="1">
      <pivotArea field="8" type="button" dataOnly="0" labelOnly="1" outline="0" axis="axisCol" fieldPosition="0"/>
    </format>
    <format dxfId="0">
      <pivotArea dataOnly="0" labelOnly="1" fieldPosition="0">
        <references count="1">
          <reference field="7" count="4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</reference>
        </references>
      </pivotArea>
    </format>
  </formats>
  <chartFormats count="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6878906-25BF-6D40-8D1C-048A6216DA9F}" name="PivotTable3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8">
  <location ref="M2:Q48" firstHeaderRow="1" firstDataRow="2" firstDataCol="1"/>
  <pivotFields count="17">
    <pivotField showAll="0"/>
    <pivotField showAll="0"/>
    <pivotField showAll="0"/>
    <pivotField showAll="0"/>
    <pivotField showAll="0"/>
    <pivotField showAll="0"/>
    <pivotField showAll="0"/>
    <pivotField axis="axisRow" showAll="0">
      <items count="4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axis="axisCol" showAll="0">
      <items count="6">
        <item x="1"/>
        <item x="0"/>
        <item x="3"/>
        <item x="2"/>
        <item h="1" x="4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</pivotFields>
  <rowFields count="1">
    <field x="7"/>
  </rowFields>
  <rowItems count="4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</rowItems>
  <colFields count="1">
    <field x="8"/>
  </colFields>
  <colItems count="4">
    <i>
      <x/>
    </i>
    <i>
      <x v="1"/>
    </i>
    <i>
      <x v="2"/>
    </i>
    <i>
      <x v="3"/>
    </i>
  </colItems>
  <dataFields count="1">
    <dataField name="Sum of impressions" fld="11" baseField="0" baseItem="0" numFmtId="1"/>
  </dataFields>
  <formats count="7">
    <format dxfId="13">
      <pivotArea type="all" dataOnly="0" outline="0" fieldPosition="0"/>
    </format>
    <format dxfId="12">
      <pivotArea outline="0" collapsedLevelsAreSubtotals="1" fieldPosition="0"/>
    </format>
    <format dxfId="11">
      <pivotArea type="origin" dataOnly="0" labelOnly="1" outline="0" fieldPosition="0"/>
    </format>
    <format dxfId="10">
      <pivotArea field="7" type="button" dataOnly="0" labelOnly="1" outline="0" axis="axisRow" fieldPosition="0"/>
    </format>
    <format dxfId="9">
      <pivotArea type="topRight" dataOnly="0" labelOnly="1" outline="0" fieldPosition="0"/>
    </format>
    <format dxfId="8">
      <pivotArea field="8" type="button" dataOnly="0" labelOnly="1" outline="0" axis="axisCol" fieldPosition="0"/>
    </format>
    <format dxfId="7">
      <pivotArea dataOnly="0" labelOnly="1" fieldPosition="0">
        <references count="1">
          <reference field="7" count="4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</reference>
        </references>
      </pivotArea>
    </format>
  </formats>
  <chartFormats count="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7800243-60DE-C54C-A80F-5F8105AD9721}" name="PivotTable2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3">
  <location ref="G2:K48" firstHeaderRow="1" firstDataRow="2" firstDataCol="1"/>
  <pivotFields count="17">
    <pivotField showAll="0"/>
    <pivotField showAll="0"/>
    <pivotField showAll="0"/>
    <pivotField showAll="0"/>
    <pivotField showAll="0"/>
    <pivotField showAll="0"/>
    <pivotField showAll="0"/>
    <pivotField axis="axisRow" showAll="0">
      <items count="4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axis="axisCol" showAll="0">
      <items count="6">
        <item x="1"/>
        <item x="0"/>
        <item x="3"/>
        <item x="2"/>
        <item h="1" x="4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7"/>
  </rowFields>
  <rowItems count="4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</rowItems>
  <colFields count="1">
    <field x="8"/>
  </colFields>
  <colItems count="4">
    <i>
      <x/>
    </i>
    <i>
      <x v="1"/>
    </i>
    <i>
      <x v="2"/>
    </i>
    <i>
      <x v="3"/>
    </i>
  </colItems>
  <dataFields count="1">
    <dataField name="Sum of spend" fld="10" baseField="0" baseItem="0" numFmtId="1"/>
  </dataFields>
  <formats count="23">
    <format dxfId="36">
      <pivotArea type="all" dataOnly="0" outline="0" fieldPosition="0"/>
    </format>
    <format dxfId="35">
      <pivotArea outline="0" collapsedLevelsAreSubtotals="1" fieldPosition="0"/>
    </format>
    <format dxfId="34">
      <pivotArea type="origin" dataOnly="0" labelOnly="1" outline="0" fieldPosition="0"/>
    </format>
    <format dxfId="33">
      <pivotArea field="7" type="button" dataOnly="0" labelOnly="1" outline="0" axis="axisRow" fieldPosition="0"/>
    </format>
    <format dxfId="32">
      <pivotArea type="topRight" dataOnly="0" labelOnly="1" outline="0" fieldPosition="0"/>
    </format>
    <format dxfId="31">
      <pivotArea field="8" type="button" dataOnly="0" labelOnly="1" outline="0" axis="axisCol" fieldPosition="0"/>
    </format>
    <format dxfId="30">
      <pivotArea dataOnly="0" labelOnly="1" fieldPosition="0">
        <references count="1">
          <reference field="7" count="4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</reference>
        </references>
      </pivotArea>
    </format>
    <format dxfId="29">
      <pivotArea type="all" dataOnly="0" outline="0" fieldPosition="0"/>
    </format>
    <format dxfId="28">
      <pivotArea outline="0" collapsedLevelsAreSubtotals="1" fieldPosition="0"/>
    </format>
    <format dxfId="27">
      <pivotArea type="origin" dataOnly="0" labelOnly="1" outline="0" fieldPosition="0"/>
    </format>
    <format dxfId="26">
      <pivotArea field="8" type="button" dataOnly="0" labelOnly="1" outline="0" axis="axisCol" fieldPosition="0"/>
    </format>
    <format dxfId="25">
      <pivotArea type="topRight" dataOnly="0" labelOnly="1" outline="0" fieldPosition="0"/>
    </format>
    <format dxfId="24">
      <pivotArea field="7" type="button" dataOnly="0" labelOnly="1" outline="0" axis="axisRow" fieldPosition="0"/>
    </format>
    <format dxfId="23">
      <pivotArea dataOnly="0" labelOnly="1" fieldPosition="0">
        <references count="1">
          <reference field="7" count="4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</reference>
        </references>
      </pivotArea>
    </format>
    <format dxfId="22">
      <pivotArea dataOnly="0" labelOnly="1" fieldPosition="0">
        <references count="1">
          <reference field="8" count="0"/>
        </references>
      </pivotArea>
    </format>
    <format dxfId="21">
      <pivotArea type="all" dataOnly="0" outline="0" fieldPosition="0"/>
    </format>
    <format dxfId="20">
      <pivotArea outline="0" collapsedLevelsAreSubtotals="1" fieldPosition="0"/>
    </format>
    <format dxfId="19">
      <pivotArea type="origin" dataOnly="0" labelOnly="1" outline="0" fieldPosition="0"/>
    </format>
    <format dxfId="18">
      <pivotArea field="8" type="button" dataOnly="0" labelOnly="1" outline="0" axis="axisCol" fieldPosition="0"/>
    </format>
    <format dxfId="17">
      <pivotArea type="topRight" dataOnly="0" labelOnly="1" outline="0" fieldPosition="0"/>
    </format>
    <format dxfId="16">
      <pivotArea field="7" type="button" dataOnly="0" labelOnly="1" outline="0" axis="axisRow" fieldPosition="0"/>
    </format>
    <format dxfId="15">
      <pivotArea dataOnly="0" labelOnly="1" fieldPosition="0">
        <references count="1">
          <reference field="7" count="4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</reference>
        </references>
      </pivotArea>
    </format>
    <format dxfId="14">
      <pivotArea dataOnly="0" labelOnly="1" fieldPosition="0">
        <references count="1">
          <reference field="8" count="0"/>
        </references>
      </pivotArea>
    </format>
  </format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5B85482-B1A8-8245-A995-6D8D2B4C6FB4}" name="PivotTable5" cacheId="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11">
  <location ref="Z2:AD48" firstHeaderRow="1" firstDataRow="2" firstDataCol="1"/>
  <pivotFields count="18">
    <pivotField showAll="0"/>
    <pivotField showAll="0"/>
    <pivotField showAll="0"/>
    <pivotField showAll="0"/>
    <pivotField showAll="0"/>
    <pivotField showAll="0"/>
    <pivotField showAll="0"/>
    <pivotField axis="axisRow" showAll="0">
      <items count="4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axis="axisCol" showAll="0">
      <items count="6">
        <item x="1"/>
        <item x="0"/>
        <item x="3"/>
        <item x="2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7"/>
  </rowFields>
  <rowItems count="4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</rowItems>
  <colFields count="1">
    <field x="8"/>
  </colFields>
  <colItems count="4">
    <i>
      <x/>
    </i>
    <i>
      <x v="1"/>
    </i>
    <i>
      <x v="2"/>
    </i>
    <i>
      <x v="3"/>
    </i>
  </colItems>
  <dataFields count="1">
    <dataField name="Sum of Revenue" fld="17" baseField="0" baseItem="0"/>
  </dataFields>
  <formats count="7">
    <format dxfId="43">
      <pivotArea type="all" dataOnly="0" outline="0" fieldPosition="0"/>
    </format>
    <format dxfId="42">
      <pivotArea outline="0" collapsedLevelsAreSubtotals="1" fieldPosition="0"/>
    </format>
    <format dxfId="41">
      <pivotArea type="origin" dataOnly="0" labelOnly="1" outline="0" fieldPosition="0"/>
    </format>
    <format dxfId="40">
      <pivotArea field="7" type="button" dataOnly="0" labelOnly="1" outline="0" axis="axisRow" fieldPosition="0"/>
    </format>
    <format dxfId="39">
      <pivotArea type="topRight" dataOnly="0" labelOnly="1" outline="0" fieldPosition="0"/>
    </format>
    <format dxfId="38">
      <pivotArea field="8" type="button" dataOnly="0" labelOnly="1" outline="0" axis="axisCol" fieldPosition="0"/>
    </format>
    <format dxfId="37">
      <pivotArea dataOnly="0" labelOnly="1" fieldPosition="0">
        <references count="1">
          <reference field="7" count="4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</reference>
        </references>
      </pivotArea>
    </format>
  </formats>
  <chartFormats count="8">
    <chartFormat chart="7" format="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7" format="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7" format="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7" format="3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  <chartFormat chart="10" format="8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10" format="9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10" format="1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10" format="1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26F6C47-562F-BF4F-8ED1-5B9B10E8D0CF}" name="PivotTable1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6">
  <location ref="A2:E48" firstHeaderRow="1" firstDataRow="2" firstDataCol="1"/>
  <pivotFields count="17">
    <pivotField showAll="0"/>
    <pivotField showAll="0"/>
    <pivotField showAll="0"/>
    <pivotField showAll="0"/>
    <pivotField showAll="0"/>
    <pivotField dataField="1" showAll="0"/>
    <pivotField showAll="0"/>
    <pivotField axis="axisRow" showAll="0">
      <items count="4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axis="axisCol" showAll="0">
      <items count="6">
        <item x="1"/>
        <item x="0"/>
        <item x="3"/>
        <item x="2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7"/>
  </rowFields>
  <rowItems count="4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</rowItems>
  <colFields count="1">
    <field x="8"/>
  </colFields>
  <colItems count="4">
    <i>
      <x/>
    </i>
    <i>
      <x v="1"/>
    </i>
    <i>
      <x v="2"/>
    </i>
    <i>
      <x v="3"/>
    </i>
  </colItems>
  <dataFields count="1">
    <dataField name="Sum of quantity" fld="5" baseField="0" baseItem="0" numFmtId="1"/>
  </dataFields>
  <formats count="23">
    <format dxfId="66">
      <pivotArea type="all" dataOnly="0" outline="0" fieldPosition="0"/>
    </format>
    <format dxfId="65">
      <pivotArea outline="0" collapsedLevelsAreSubtotals="1" fieldPosition="0"/>
    </format>
    <format dxfId="64">
      <pivotArea type="origin" dataOnly="0" labelOnly="1" outline="0" fieldPosition="0"/>
    </format>
    <format dxfId="63">
      <pivotArea field="7" type="button" dataOnly="0" labelOnly="1" outline="0" axis="axisRow" fieldPosition="0"/>
    </format>
    <format dxfId="62">
      <pivotArea type="topRight" dataOnly="0" labelOnly="1" outline="0" fieldPosition="0"/>
    </format>
    <format dxfId="61">
      <pivotArea field="8" type="button" dataOnly="0" labelOnly="1" outline="0" axis="axisCol" fieldPosition="0"/>
    </format>
    <format dxfId="60">
      <pivotArea dataOnly="0" labelOnly="1" fieldPosition="0">
        <references count="1">
          <reference field="7" count="4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</reference>
        </references>
      </pivotArea>
    </format>
    <format dxfId="59">
      <pivotArea type="all" dataOnly="0" outline="0" fieldPosition="0"/>
    </format>
    <format dxfId="58">
      <pivotArea outline="0" collapsedLevelsAreSubtotals="1" fieldPosition="0"/>
    </format>
    <format dxfId="57">
      <pivotArea type="origin" dataOnly="0" labelOnly="1" outline="0" fieldPosition="0"/>
    </format>
    <format dxfId="56">
      <pivotArea field="8" type="button" dataOnly="0" labelOnly="1" outline="0" axis="axisCol" fieldPosition="0"/>
    </format>
    <format dxfId="55">
      <pivotArea type="topRight" dataOnly="0" labelOnly="1" outline="0" fieldPosition="0"/>
    </format>
    <format dxfId="54">
      <pivotArea field="7" type="button" dataOnly="0" labelOnly="1" outline="0" axis="axisRow" fieldPosition="0"/>
    </format>
    <format dxfId="53">
      <pivotArea dataOnly="0" labelOnly="1" fieldPosition="0">
        <references count="1">
          <reference field="7" count="4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</reference>
        </references>
      </pivotArea>
    </format>
    <format dxfId="52">
      <pivotArea dataOnly="0" labelOnly="1" fieldPosition="0">
        <references count="1">
          <reference field="8" count="0"/>
        </references>
      </pivotArea>
    </format>
    <format dxfId="51">
      <pivotArea type="all" dataOnly="0" outline="0" fieldPosition="0"/>
    </format>
    <format dxfId="50">
      <pivotArea outline="0" collapsedLevelsAreSubtotals="1" fieldPosition="0"/>
    </format>
    <format dxfId="49">
      <pivotArea type="origin" dataOnly="0" labelOnly="1" outline="0" fieldPosition="0"/>
    </format>
    <format dxfId="48">
      <pivotArea field="8" type="button" dataOnly="0" labelOnly="1" outline="0" axis="axisCol" fieldPosition="0"/>
    </format>
    <format dxfId="47">
      <pivotArea type="topRight" dataOnly="0" labelOnly="1" outline="0" fieldPosition="0"/>
    </format>
    <format dxfId="46">
      <pivotArea field="7" type="button" dataOnly="0" labelOnly="1" outline="0" axis="axisRow" fieldPosition="0"/>
    </format>
    <format dxfId="45">
      <pivotArea dataOnly="0" labelOnly="1" fieldPosition="0">
        <references count="1">
          <reference field="7" count="4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</reference>
        </references>
      </pivotArea>
    </format>
    <format dxfId="44">
      <pivotArea dataOnly="0" labelOnly="1" fieldPosition="0">
        <references count="1">
          <reference field="8" count="0"/>
        </references>
      </pivotArea>
    </format>
  </format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2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0.xml"/><Relationship Id="rId2" Type="http://schemas.openxmlformats.org/officeDocument/2006/relationships/pivotTable" Target="../pivotTables/pivotTable9.xml"/><Relationship Id="rId1" Type="http://schemas.openxmlformats.org/officeDocument/2006/relationships/pivotTable" Target="../pivotTables/pivotTable8.xml"/><Relationship Id="rId6" Type="http://schemas.openxmlformats.org/officeDocument/2006/relationships/drawing" Target="../drawings/drawing3.xml"/><Relationship Id="rId5" Type="http://schemas.openxmlformats.org/officeDocument/2006/relationships/pivotTable" Target="../pivotTables/pivotTable12.xml"/><Relationship Id="rId4" Type="http://schemas.openxmlformats.org/officeDocument/2006/relationships/pivotTable" Target="../pivotTables/pivot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89E8F-5CC3-BC47-A61F-861E8D5EEDF2}">
  <sheetPr>
    <tabColor theme="3"/>
  </sheetPr>
  <dimension ref="A1"/>
  <sheetViews>
    <sheetView showGridLines="0" tabSelected="1" view="pageBreakPreview" zoomScaleNormal="100" zoomScaleSheetLayoutView="100" workbookViewId="0">
      <selection activeCell="T5" sqref="T5"/>
    </sheetView>
  </sheetViews>
  <sheetFormatPr baseColWidth="10" defaultRowHeight="14" x14ac:dyDescent="0.15"/>
  <cols>
    <col min="1" max="16384" width="10.83203125" style="30"/>
  </cols>
  <sheetData/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R5377"/>
  <sheetViews>
    <sheetView workbookViewId="0">
      <pane ySplit="1" topLeftCell="A545" activePane="bottomLeft" state="frozen"/>
      <selection pane="bottomLeft" activeCell="K1" sqref="K1:K1048576"/>
    </sheetView>
  </sheetViews>
  <sheetFormatPr baseColWidth="10" defaultColWidth="8.83203125" defaultRowHeight="15" x14ac:dyDescent="0.2"/>
  <cols>
    <col min="1" max="1" width="14.5" bestFit="1" customWidth="1"/>
    <col min="2" max="2" width="5.33203125" customWidth="1"/>
    <col min="3" max="3" width="16" bestFit="1" customWidth="1"/>
    <col min="4" max="4" width="12.83203125" bestFit="1" customWidth="1"/>
    <col min="5" max="5" width="10.1640625" bestFit="1" customWidth="1"/>
    <col min="6" max="6" width="12.6640625" bestFit="1" customWidth="1"/>
    <col min="7" max="7" width="18.33203125" bestFit="1" customWidth="1"/>
    <col min="8" max="8" width="10.5" bestFit="1" customWidth="1"/>
    <col min="9" max="9" width="12.33203125" bestFit="1" customWidth="1"/>
    <col min="10" max="10" width="18.6640625" bestFit="1" customWidth="1"/>
    <col min="11" max="11" width="10.83203125" bestFit="1" customWidth="1"/>
    <col min="12" max="12" width="15.33203125" bestFit="1" customWidth="1"/>
    <col min="13" max="13" width="10.33203125" bestFit="1" customWidth="1"/>
    <col min="14" max="14" width="11.1640625" bestFit="1" customWidth="1"/>
    <col min="15" max="17" width="8.83203125" style="3"/>
    <col min="18" max="18" width="13" bestFit="1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4" t="s">
        <v>83</v>
      </c>
      <c r="P1" s="4" t="s">
        <v>84</v>
      </c>
      <c r="Q1" s="4" t="s">
        <v>85</v>
      </c>
      <c r="R1" s="2" t="s">
        <v>88</v>
      </c>
    </row>
    <row r="2" spans="1:18" x14ac:dyDescent="0.2">
      <c r="A2" t="s">
        <v>14</v>
      </c>
      <c r="B2" t="s">
        <v>15</v>
      </c>
      <c r="C2" t="s">
        <v>16</v>
      </c>
      <c r="D2" t="s">
        <v>17</v>
      </c>
      <c r="E2">
        <v>169.99</v>
      </c>
      <c r="F2">
        <v>2</v>
      </c>
      <c r="G2" t="s">
        <v>18</v>
      </c>
      <c r="H2" t="s">
        <v>14</v>
      </c>
      <c r="I2" t="s">
        <v>17</v>
      </c>
      <c r="J2" t="s">
        <v>19</v>
      </c>
      <c r="K2">
        <v>1186.8</v>
      </c>
      <c r="L2">
        <v>42844</v>
      </c>
      <c r="M2">
        <v>989</v>
      </c>
      <c r="N2" t="s">
        <v>20</v>
      </c>
      <c r="O2" s="3">
        <f>IFERROR(M2/L2,0)</f>
        <v>2.308374568200915E-2</v>
      </c>
      <c r="P2" s="3">
        <f>IFERROR(K2/M2,0)</f>
        <v>1.2</v>
      </c>
      <c r="Q2" s="3">
        <f>IFERROR(F2/M2,0)</f>
        <v>2.0222446916076846E-3</v>
      </c>
      <c r="R2">
        <f>E2*F2</f>
        <v>339.98</v>
      </c>
    </row>
    <row r="3" spans="1:18" x14ac:dyDescent="0.2">
      <c r="A3" t="s">
        <v>14</v>
      </c>
      <c r="B3" t="s">
        <v>15</v>
      </c>
      <c r="C3" t="s">
        <v>16</v>
      </c>
      <c r="D3" t="s">
        <v>17</v>
      </c>
      <c r="E3">
        <v>212.49</v>
      </c>
      <c r="F3">
        <v>4</v>
      </c>
      <c r="G3" t="s">
        <v>18</v>
      </c>
      <c r="H3" t="s">
        <v>14</v>
      </c>
      <c r="I3" t="s">
        <v>17</v>
      </c>
      <c r="J3" t="s">
        <v>19</v>
      </c>
      <c r="K3">
        <v>1186.8</v>
      </c>
      <c r="L3">
        <v>42844</v>
      </c>
      <c r="M3">
        <v>989</v>
      </c>
      <c r="N3" t="s">
        <v>20</v>
      </c>
      <c r="O3" s="3">
        <f t="shared" ref="O3:O66" si="0">IFERROR(M3/L3,0)</f>
        <v>2.308374568200915E-2</v>
      </c>
      <c r="P3" s="3">
        <f t="shared" ref="P3:P66" si="1">IFERROR(K3/M3,0)</f>
        <v>1.2</v>
      </c>
      <c r="Q3" s="3">
        <f t="shared" ref="Q3:Q66" si="2">IFERROR(F3/M3,0)</f>
        <v>4.0444893832153692E-3</v>
      </c>
      <c r="R3">
        <f t="shared" ref="R3:R66" si="3">E3*F3</f>
        <v>849.96</v>
      </c>
    </row>
    <row r="4" spans="1:18" x14ac:dyDescent="0.2">
      <c r="A4" t="s">
        <v>14</v>
      </c>
      <c r="B4" t="s">
        <v>15</v>
      </c>
      <c r="D4" t="s">
        <v>17</v>
      </c>
      <c r="E4">
        <v>199.99</v>
      </c>
      <c r="F4">
        <v>3</v>
      </c>
      <c r="G4" t="s">
        <v>18</v>
      </c>
      <c r="H4" t="s">
        <v>14</v>
      </c>
      <c r="I4" t="s">
        <v>17</v>
      </c>
      <c r="J4" t="s">
        <v>19</v>
      </c>
      <c r="K4">
        <v>1186.8</v>
      </c>
      <c r="L4">
        <v>42844</v>
      </c>
      <c r="M4">
        <v>989</v>
      </c>
      <c r="N4" t="s">
        <v>20</v>
      </c>
      <c r="O4" s="3">
        <f t="shared" si="0"/>
        <v>2.308374568200915E-2</v>
      </c>
      <c r="P4" s="3">
        <f t="shared" si="1"/>
        <v>1.2</v>
      </c>
      <c r="Q4" s="3">
        <f t="shared" si="2"/>
        <v>3.0333670374115269E-3</v>
      </c>
      <c r="R4">
        <f t="shared" si="3"/>
        <v>599.97</v>
      </c>
    </row>
    <row r="5" spans="1:18" x14ac:dyDescent="0.2">
      <c r="A5" t="s">
        <v>14</v>
      </c>
      <c r="B5" t="s">
        <v>15</v>
      </c>
      <c r="C5" t="s">
        <v>21</v>
      </c>
      <c r="D5" t="s">
        <v>22</v>
      </c>
      <c r="E5">
        <v>179.99</v>
      </c>
      <c r="F5">
        <v>1</v>
      </c>
      <c r="G5" t="s">
        <v>18</v>
      </c>
      <c r="H5" t="s">
        <v>14</v>
      </c>
      <c r="I5" t="s">
        <v>22</v>
      </c>
      <c r="O5" s="3">
        <f t="shared" si="0"/>
        <v>0</v>
      </c>
      <c r="P5" s="3">
        <f t="shared" si="1"/>
        <v>0</v>
      </c>
      <c r="Q5" s="3">
        <f t="shared" si="2"/>
        <v>0</v>
      </c>
      <c r="R5">
        <f t="shared" si="3"/>
        <v>179.99</v>
      </c>
    </row>
    <row r="6" spans="1:18" x14ac:dyDescent="0.2">
      <c r="A6" t="s">
        <v>14</v>
      </c>
      <c r="B6" t="s">
        <v>15</v>
      </c>
      <c r="C6" t="s">
        <v>23</v>
      </c>
      <c r="D6" t="s">
        <v>17</v>
      </c>
      <c r="E6">
        <v>149.99</v>
      </c>
      <c r="F6">
        <v>3</v>
      </c>
      <c r="G6" t="s">
        <v>18</v>
      </c>
      <c r="H6" t="s">
        <v>14</v>
      </c>
      <c r="I6" t="s">
        <v>17</v>
      </c>
      <c r="J6" t="s">
        <v>19</v>
      </c>
      <c r="K6">
        <v>1186.8</v>
      </c>
      <c r="L6">
        <v>42844</v>
      </c>
      <c r="M6">
        <v>989</v>
      </c>
      <c r="N6" t="s">
        <v>20</v>
      </c>
      <c r="O6" s="3">
        <f t="shared" si="0"/>
        <v>2.308374568200915E-2</v>
      </c>
      <c r="P6" s="3">
        <f t="shared" si="1"/>
        <v>1.2</v>
      </c>
      <c r="Q6" s="3">
        <f t="shared" si="2"/>
        <v>3.0333670374115269E-3</v>
      </c>
      <c r="R6">
        <f t="shared" si="3"/>
        <v>449.97</v>
      </c>
    </row>
    <row r="7" spans="1:18" x14ac:dyDescent="0.2">
      <c r="A7" t="s">
        <v>14</v>
      </c>
      <c r="B7" t="s">
        <v>15</v>
      </c>
      <c r="C7" t="s">
        <v>23</v>
      </c>
      <c r="D7" t="s">
        <v>24</v>
      </c>
      <c r="E7">
        <v>149.99</v>
      </c>
      <c r="F7">
        <v>1</v>
      </c>
      <c r="G7" t="s">
        <v>18</v>
      </c>
      <c r="H7" t="s">
        <v>14</v>
      </c>
      <c r="I7" t="s">
        <v>24</v>
      </c>
      <c r="O7" s="3">
        <f t="shared" si="0"/>
        <v>0</v>
      </c>
      <c r="P7" s="3">
        <f t="shared" si="1"/>
        <v>0</v>
      </c>
      <c r="Q7" s="3">
        <f t="shared" si="2"/>
        <v>0</v>
      </c>
      <c r="R7">
        <f t="shared" si="3"/>
        <v>149.99</v>
      </c>
    </row>
    <row r="8" spans="1:18" x14ac:dyDescent="0.2">
      <c r="A8" t="s">
        <v>14</v>
      </c>
      <c r="B8" t="s">
        <v>15</v>
      </c>
      <c r="C8" t="s">
        <v>23</v>
      </c>
      <c r="D8" t="s">
        <v>17</v>
      </c>
      <c r="E8">
        <v>149.99</v>
      </c>
      <c r="F8">
        <v>1</v>
      </c>
      <c r="G8" t="s">
        <v>18</v>
      </c>
      <c r="H8" t="s">
        <v>14</v>
      </c>
      <c r="I8" t="s">
        <v>17</v>
      </c>
      <c r="J8" t="s">
        <v>19</v>
      </c>
      <c r="K8">
        <v>1186.8</v>
      </c>
      <c r="L8">
        <v>42844</v>
      </c>
      <c r="M8">
        <v>989</v>
      </c>
      <c r="N8" t="s">
        <v>20</v>
      </c>
      <c r="O8" s="3">
        <f t="shared" si="0"/>
        <v>2.308374568200915E-2</v>
      </c>
      <c r="P8" s="3">
        <f t="shared" si="1"/>
        <v>1.2</v>
      </c>
      <c r="Q8" s="3">
        <f t="shared" si="2"/>
        <v>1.0111223458038423E-3</v>
      </c>
      <c r="R8">
        <f t="shared" si="3"/>
        <v>149.99</v>
      </c>
    </row>
    <row r="9" spans="1:18" x14ac:dyDescent="0.2">
      <c r="A9" t="s">
        <v>14</v>
      </c>
      <c r="B9" t="s">
        <v>15</v>
      </c>
      <c r="C9" t="s">
        <v>23</v>
      </c>
      <c r="D9" t="s">
        <v>17</v>
      </c>
      <c r="E9">
        <v>149.99</v>
      </c>
      <c r="F9">
        <v>1</v>
      </c>
      <c r="G9" t="s">
        <v>18</v>
      </c>
      <c r="H9" t="s">
        <v>14</v>
      </c>
      <c r="I9" t="s">
        <v>17</v>
      </c>
      <c r="J9" t="s">
        <v>19</v>
      </c>
      <c r="K9">
        <v>1186.8</v>
      </c>
      <c r="L9">
        <v>42844</v>
      </c>
      <c r="M9">
        <v>989</v>
      </c>
      <c r="N9" t="s">
        <v>20</v>
      </c>
      <c r="O9" s="3">
        <f t="shared" si="0"/>
        <v>2.308374568200915E-2</v>
      </c>
      <c r="P9" s="3">
        <f t="shared" si="1"/>
        <v>1.2</v>
      </c>
      <c r="Q9" s="3">
        <f t="shared" si="2"/>
        <v>1.0111223458038423E-3</v>
      </c>
      <c r="R9">
        <f t="shared" si="3"/>
        <v>149.99</v>
      </c>
    </row>
    <row r="10" spans="1:18" x14ac:dyDescent="0.2">
      <c r="A10" t="s">
        <v>14</v>
      </c>
      <c r="B10" t="s">
        <v>25</v>
      </c>
      <c r="C10" t="s">
        <v>23</v>
      </c>
      <c r="D10" t="s">
        <v>17</v>
      </c>
      <c r="E10">
        <v>299.99</v>
      </c>
      <c r="F10">
        <v>1</v>
      </c>
      <c r="G10" t="s">
        <v>18</v>
      </c>
      <c r="H10" t="s">
        <v>14</v>
      </c>
      <c r="I10" t="s">
        <v>17</v>
      </c>
      <c r="J10" t="s">
        <v>19</v>
      </c>
      <c r="K10">
        <v>1186.8</v>
      </c>
      <c r="L10">
        <v>42844</v>
      </c>
      <c r="M10">
        <v>989</v>
      </c>
      <c r="N10" t="s">
        <v>20</v>
      </c>
      <c r="O10" s="3">
        <f t="shared" si="0"/>
        <v>2.308374568200915E-2</v>
      </c>
      <c r="P10" s="3">
        <f t="shared" si="1"/>
        <v>1.2</v>
      </c>
      <c r="Q10" s="3">
        <f t="shared" si="2"/>
        <v>1.0111223458038423E-3</v>
      </c>
      <c r="R10">
        <f t="shared" si="3"/>
        <v>299.99</v>
      </c>
    </row>
    <row r="11" spans="1:18" x14ac:dyDescent="0.2">
      <c r="A11" t="s">
        <v>14</v>
      </c>
      <c r="B11" t="s">
        <v>15</v>
      </c>
      <c r="C11" t="s">
        <v>26</v>
      </c>
      <c r="D11" t="s">
        <v>24</v>
      </c>
      <c r="E11">
        <v>212.49</v>
      </c>
      <c r="F11">
        <v>1</v>
      </c>
      <c r="G11" t="s">
        <v>18</v>
      </c>
      <c r="H11" t="s">
        <v>14</v>
      </c>
      <c r="I11" t="s">
        <v>24</v>
      </c>
      <c r="O11" s="3">
        <f t="shared" si="0"/>
        <v>0</v>
      </c>
      <c r="P11" s="3">
        <f t="shared" si="1"/>
        <v>0</v>
      </c>
      <c r="Q11" s="3">
        <f t="shared" si="2"/>
        <v>0</v>
      </c>
      <c r="R11">
        <f t="shared" si="3"/>
        <v>212.49</v>
      </c>
    </row>
    <row r="12" spans="1:18" x14ac:dyDescent="0.2">
      <c r="A12" t="s">
        <v>14</v>
      </c>
      <c r="B12" t="s">
        <v>15</v>
      </c>
      <c r="C12" t="s">
        <v>27</v>
      </c>
      <c r="D12" t="s">
        <v>17</v>
      </c>
      <c r="E12">
        <v>159.99</v>
      </c>
      <c r="F12">
        <v>2</v>
      </c>
      <c r="G12" t="s">
        <v>18</v>
      </c>
      <c r="H12" t="s">
        <v>14</v>
      </c>
      <c r="I12" t="s">
        <v>17</v>
      </c>
      <c r="J12" t="s">
        <v>19</v>
      </c>
      <c r="K12">
        <v>1186.8</v>
      </c>
      <c r="L12">
        <v>42844</v>
      </c>
      <c r="M12">
        <v>989</v>
      </c>
      <c r="N12" t="s">
        <v>20</v>
      </c>
      <c r="O12" s="3">
        <f t="shared" si="0"/>
        <v>2.308374568200915E-2</v>
      </c>
      <c r="P12" s="3">
        <f t="shared" si="1"/>
        <v>1.2</v>
      </c>
      <c r="Q12" s="3">
        <f t="shared" si="2"/>
        <v>2.0222446916076846E-3</v>
      </c>
      <c r="R12">
        <f t="shared" si="3"/>
        <v>319.98</v>
      </c>
    </row>
    <row r="13" spans="1:18" x14ac:dyDescent="0.2">
      <c r="A13" t="s">
        <v>14</v>
      </c>
      <c r="B13" t="s">
        <v>15</v>
      </c>
      <c r="C13" t="s">
        <v>23</v>
      </c>
      <c r="D13" t="s">
        <v>22</v>
      </c>
      <c r="E13">
        <v>149.99</v>
      </c>
      <c r="F13">
        <v>3</v>
      </c>
      <c r="G13" t="s">
        <v>18</v>
      </c>
      <c r="H13" t="s">
        <v>14</v>
      </c>
      <c r="I13" t="s">
        <v>22</v>
      </c>
      <c r="O13" s="3">
        <f t="shared" si="0"/>
        <v>0</v>
      </c>
      <c r="P13" s="3">
        <f t="shared" si="1"/>
        <v>0</v>
      </c>
      <c r="Q13" s="3">
        <f t="shared" si="2"/>
        <v>0</v>
      </c>
      <c r="R13">
        <f t="shared" si="3"/>
        <v>449.97</v>
      </c>
    </row>
    <row r="14" spans="1:18" x14ac:dyDescent="0.2">
      <c r="A14" t="s">
        <v>14</v>
      </c>
      <c r="B14" t="s">
        <v>15</v>
      </c>
      <c r="C14" t="s">
        <v>23</v>
      </c>
      <c r="D14" t="s">
        <v>24</v>
      </c>
      <c r="E14">
        <v>149.99</v>
      </c>
      <c r="F14">
        <v>1</v>
      </c>
      <c r="G14" t="s">
        <v>18</v>
      </c>
      <c r="H14" t="s">
        <v>14</v>
      </c>
      <c r="I14" t="s">
        <v>24</v>
      </c>
      <c r="O14" s="3">
        <f t="shared" si="0"/>
        <v>0</v>
      </c>
      <c r="P14" s="3">
        <f t="shared" si="1"/>
        <v>0</v>
      </c>
      <c r="Q14" s="3">
        <f t="shared" si="2"/>
        <v>0</v>
      </c>
      <c r="R14">
        <f t="shared" si="3"/>
        <v>149.99</v>
      </c>
    </row>
    <row r="15" spans="1:18" x14ac:dyDescent="0.2">
      <c r="A15" t="s">
        <v>14</v>
      </c>
      <c r="C15" t="s">
        <v>27</v>
      </c>
      <c r="D15" t="s">
        <v>28</v>
      </c>
      <c r="E15">
        <v>159.99</v>
      </c>
      <c r="F15">
        <v>1</v>
      </c>
      <c r="G15" t="s">
        <v>18</v>
      </c>
      <c r="H15" t="s">
        <v>14</v>
      </c>
      <c r="I15" t="s">
        <v>28</v>
      </c>
      <c r="O15" s="3">
        <f t="shared" si="0"/>
        <v>0</v>
      </c>
      <c r="P15" s="3">
        <f t="shared" si="1"/>
        <v>0</v>
      </c>
      <c r="Q15" s="3">
        <f t="shared" si="2"/>
        <v>0</v>
      </c>
      <c r="R15">
        <f t="shared" si="3"/>
        <v>159.99</v>
      </c>
    </row>
    <row r="16" spans="1:18" x14ac:dyDescent="0.2">
      <c r="A16" t="s">
        <v>14</v>
      </c>
      <c r="B16" t="s">
        <v>15</v>
      </c>
      <c r="C16" t="s">
        <v>27</v>
      </c>
      <c r="D16" t="s">
        <v>22</v>
      </c>
      <c r="E16">
        <v>199.99</v>
      </c>
      <c r="F16">
        <v>2</v>
      </c>
      <c r="G16" t="s">
        <v>18</v>
      </c>
      <c r="H16" t="s">
        <v>14</v>
      </c>
      <c r="I16" t="s">
        <v>22</v>
      </c>
      <c r="O16" s="3">
        <f t="shared" si="0"/>
        <v>0</v>
      </c>
      <c r="P16" s="3">
        <f t="shared" si="1"/>
        <v>0</v>
      </c>
      <c r="Q16" s="3">
        <f t="shared" si="2"/>
        <v>0</v>
      </c>
      <c r="R16">
        <f t="shared" si="3"/>
        <v>399.98</v>
      </c>
    </row>
    <row r="17" spans="1:18" x14ac:dyDescent="0.2">
      <c r="A17" t="s">
        <v>14</v>
      </c>
      <c r="B17" t="s">
        <v>15</v>
      </c>
      <c r="C17" t="s">
        <v>23</v>
      </c>
      <c r="D17" t="s">
        <v>17</v>
      </c>
      <c r="E17">
        <v>149.99</v>
      </c>
      <c r="F17">
        <v>1</v>
      </c>
      <c r="G17" t="s">
        <v>18</v>
      </c>
      <c r="H17" t="s">
        <v>14</v>
      </c>
      <c r="I17" t="s">
        <v>17</v>
      </c>
      <c r="J17" t="s">
        <v>19</v>
      </c>
      <c r="K17">
        <v>1186.8</v>
      </c>
      <c r="L17">
        <v>42844</v>
      </c>
      <c r="M17">
        <v>989</v>
      </c>
      <c r="N17" t="s">
        <v>20</v>
      </c>
      <c r="O17" s="3">
        <f t="shared" si="0"/>
        <v>2.308374568200915E-2</v>
      </c>
      <c r="P17" s="3">
        <f t="shared" si="1"/>
        <v>1.2</v>
      </c>
      <c r="Q17" s="3">
        <f t="shared" si="2"/>
        <v>1.0111223458038423E-3</v>
      </c>
      <c r="R17">
        <f t="shared" si="3"/>
        <v>149.99</v>
      </c>
    </row>
    <row r="18" spans="1:18" x14ac:dyDescent="0.2">
      <c r="A18" t="s">
        <v>14</v>
      </c>
      <c r="B18" t="s">
        <v>15</v>
      </c>
      <c r="C18" t="s">
        <v>23</v>
      </c>
      <c r="D18" t="s">
        <v>17</v>
      </c>
      <c r="E18">
        <v>187.49</v>
      </c>
      <c r="F18">
        <v>1</v>
      </c>
      <c r="G18" t="s">
        <v>18</v>
      </c>
      <c r="H18" t="s">
        <v>14</v>
      </c>
      <c r="I18" t="s">
        <v>17</v>
      </c>
      <c r="J18" t="s">
        <v>19</v>
      </c>
      <c r="K18">
        <v>1186.8</v>
      </c>
      <c r="L18">
        <v>42844</v>
      </c>
      <c r="M18">
        <v>989</v>
      </c>
      <c r="N18" t="s">
        <v>20</v>
      </c>
      <c r="O18" s="3">
        <f t="shared" si="0"/>
        <v>2.308374568200915E-2</v>
      </c>
      <c r="P18" s="3">
        <f t="shared" si="1"/>
        <v>1.2</v>
      </c>
      <c r="Q18" s="3">
        <f t="shared" si="2"/>
        <v>1.0111223458038423E-3</v>
      </c>
      <c r="R18">
        <f t="shared" si="3"/>
        <v>187.49</v>
      </c>
    </row>
    <row r="19" spans="1:18" x14ac:dyDescent="0.2">
      <c r="A19" t="s">
        <v>14</v>
      </c>
      <c r="B19" t="s">
        <v>25</v>
      </c>
      <c r="C19" t="s">
        <v>23</v>
      </c>
      <c r="D19" t="s">
        <v>28</v>
      </c>
      <c r="E19">
        <v>299.99</v>
      </c>
      <c r="F19">
        <v>1</v>
      </c>
      <c r="G19" t="s">
        <v>18</v>
      </c>
      <c r="H19" t="s">
        <v>14</v>
      </c>
      <c r="I19" t="s">
        <v>28</v>
      </c>
      <c r="O19" s="3">
        <f t="shared" si="0"/>
        <v>0</v>
      </c>
      <c r="P19" s="3">
        <f t="shared" si="1"/>
        <v>0</v>
      </c>
      <c r="Q19" s="3">
        <f t="shared" si="2"/>
        <v>0</v>
      </c>
      <c r="R19">
        <f t="shared" si="3"/>
        <v>299.99</v>
      </c>
    </row>
    <row r="20" spans="1:18" x14ac:dyDescent="0.2">
      <c r="A20" t="s">
        <v>14</v>
      </c>
      <c r="B20" t="s">
        <v>15</v>
      </c>
      <c r="C20" t="s">
        <v>26</v>
      </c>
      <c r="D20" t="s">
        <v>22</v>
      </c>
      <c r="E20">
        <v>169.99</v>
      </c>
      <c r="F20">
        <v>4</v>
      </c>
      <c r="G20" t="s">
        <v>18</v>
      </c>
      <c r="H20" t="s">
        <v>14</v>
      </c>
      <c r="I20" t="s">
        <v>22</v>
      </c>
      <c r="O20" s="3">
        <f t="shared" si="0"/>
        <v>0</v>
      </c>
      <c r="P20" s="3">
        <f t="shared" si="1"/>
        <v>0</v>
      </c>
      <c r="Q20" s="3">
        <f t="shared" si="2"/>
        <v>0</v>
      </c>
      <c r="R20">
        <f t="shared" si="3"/>
        <v>679.96</v>
      </c>
    </row>
    <row r="21" spans="1:18" x14ac:dyDescent="0.2">
      <c r="A21" t="s">
        <v>14</v>
      </c>
      <c r="B21" t="s">
        <v>15</v>
      </c>
      <c r="C21" t="s">
        <v>26</v>
      </c>
      <c r="D21" t="s">
        <v>28</v>
      </c>
      <c r="E21">
        <v>212.49</v>
      </c>
      <c r="F21">
        <v>1</v>
      </c>
      <c r="G21" t="s">
        <v>18</v>
      </c>
      <c r="H21" t="s">
        <v>14</v>
      </c>
      <c r="I21" t="s">
        <v>28</v>
      </c>
      <c r="O21" s="3">
        <f t="shared" si="0"/>
        <v>0</v>
      </c>
      <c r="P21" s="3">
        <f t="shared" si="1"/>
        <v>0</v>
      </c>
      <c r="Q21" s="3">
        <f t="shared" si="2"/>
        <v>0</v>
      </c>
      <c r="R21">
        <f t="shared" si="3"/>
        <v>212.49</v>
      </c>
    </row>
    <row r="22" spans="1:18" x14ac:dyDescent="0.2">
      <c r="A22" t="s">
        <v>14</v>
      </c>
      <c r="B22" t="s">
        <v>25</v>
      </c>
      <c r="C22" t="s">
        <v>23</v>
      </c>
      <c r="D22" t="s">
        <v>28</v>
      </c>
      <c r="E22">
        <v>299.99</v>
      </c>
      <c r="F22">
        <v>1</v>
      </c>
      <c r="G22" t="s">
        <v>18</v>
      </c>
      <c r="H22" t="s">
        <v>14</v>
      </c>
      <c r="I22" t="s">
        <v>28</v>
      </c>
      <c r="O22" s="3">
        <f t="shared" si="0"/>
        <v>0</v>
      </c>
      <c r="P22" s="3">
        <f t="shared" si="1"/>
        <v>0</v>
      </c>
      <c r="Q22" s="3">
        <f t="shared" si="2"/>
        <v>0</v>
      </c>
      <c r="R22">
        <f t="shared" si="3"/>
        <v>299.99</v>
      </c>
    </row>
    <row r="23" spans="1:18" x14ac:dyDescent="0.2">
      <c r="A23" t="s">
        <v>14</v>
      </c>
      <c r="B23" t="s">
        <v>15</v>
      </c>
      <c r="C23" t="s">
        <v>16</v>
      </c>
      <c r="D23" t="s">
        <v>17</v>
      </c>
      <c r="E23">
        <v>169.99</v>
      </c>
      <c r="F23">
        <v>3</v>
      </c>
      <c r="G23" t="s">
        <v>18</v>
      </c>
      <c r="H23" t="s">
        <v>14</v>
      </c>
      <c r="I23" t="s">
        <v>17</v>
      </c>
      <c r="J23" t="s">
        <v>19</v>
      </c>
      <c r="K23">
        <v>1186.8</v>
      </c>
      <c r="L23">
        <v>42844</v>
      </c>
      <c r="M23">
        <v>989</v>
      </c>
      <c r="N23" t="s">
        <v>20</v>
      </c>
      <c r="O23" s="3">
        <f t="shared" si="0"/>
        <v>2.308374568200915E-2</v>
      </c>
      <c r="P23" s="3">
        <f t="shared" si="1"/>
        <v>1.2</v>
      </c>
      <c r="Q23" s="3">
        <f t="shared" si="2"/>
        <v>3.0333670374115269E-3</v>
      </c>
      <c r="R23">
        <f t="shared" si="3"/>
        <v>509.97</v>
      </c>
    </row>
    <row r="24" spans="1:18" x14ac:dyDescent="0.2">
      <c r="A24" t="s">
        <v>14</v>
      </c>
      <c r="B24" t="s">
        <v>15</v>
      </c>
      <c r="C24" t="s">
        <v>27</v>
      </c>
      <c r="D24" t="s">
        <v>24</v>
      </c>
      <c r="E24">
        <v>199.99</v>
      </c>
      <c r="F24">
        <v>1</v>
      </c>
      <c r="G24" t="s">
        <v>18</v>
      </c>
      <c r="H24" t="s">
        <v>14</v>
      </c>
      <c r="I24" t="s">
        <v>24</v>
      </c>
      <c r="O24" s="3">
        <f t="shared" si="0"/>
        <v>0</v>
      </c>
      <c r="P24" s="3">
        <f t="shared" si="1"/>
        <v>0</v>
      </c>
      <c r="Q24" s="3">
        <f t="shared" si="2"/>
        <v>0</v>
      </c>
      <c r="R24">
        <f t="shared" si="3"/>
        <v>199.99</v>
      </c>
    </row>
    <row r="25" spans="1:18" x14ac:dyDescent="0.2">
      <c r="A25" t="s">
        <v>14</v>
      </c>
      <c r="B25" t="s">
        <v>15</v>
      </c>
      <c r="C25" t="s">
        <v>26</v>
      </c>
      <c r="D25" t="s">
        <v>28</v>
      </c>
      <c r="E25">
        <v>169.99</v>
      </c>
      <c r="F25">
        <v>1</v>
      </c>
      <c r="G25" t="s">
        <v>18</v>
      </c>
      <c r="H25" t="s">
        <v>14</v>
      </c>
      <c r="I25" t="s">
        <v>28</v>
      </c>
      <c r="O25" s="3">
        <f t="shared" si="0"/>
        <v>0</v>
      </c>
      <c r="P25" s="3">
        <f t="shared" si="1"/>
        <v>0</v>
      </c>
      <c r="Q25" s="3">
        <f t="shared" si="2"/>
        <v>0</v>
      </c>
      <c r="R25">
        <f t="shared" si="3"/>
        <v>169.99</v>
      </c>
    </row>
    <row r="26" spans="1:18" x14ac:dyDescent="0.2">
      <c r="A26" t="s">
        <v>14</v>
      </c>
      <c r="C26" t="s">
        <v>21</v>
      </c>
      <c r="D26" t="s">
        <v>28</v>
      </c>
      <c r="E26">
        <v>179.99</v>
      </c>
      <c r="F26">
        <v>1</v>
      </c>
      <c r="G26" t="s">
        <v>18</v>
      </c>
      <c r="H26" t="s">
        <v>14</v>
      </c>
      <c r="I26" t="s">
        <v>28</v>
      </c>
      <c r="O26" s="3">
        <f t="shared" si="0"/>
        <v>0</v>
      </c>
      <c r="P26" s="3">
        <f t="shared" si="1"/>
        <v>0</v>
      </c>
      <c r="Q26" s="3">
        <f t="shared" si="2"/>
        <v>0</v>
      </c>
      <c r="R26">
        <f t="shared" si="3"/>
        <v>179.99</v>
      </c>
    </row>
    <row r="27" spans="1:18" x14ac:dyDescent="0.2">
      <c r="A27" t="s">
        <v>14</v>
      </c>
      <c r="B27" t="s">
        <v>15</v>
      </c>
      <c r="C27" t="s">
        <v>23</v>
      </c>
      <c r="D27" t="s">
        <v>17</v>
      </c>
      <c r="E27">
        <v>149.99</v>
      </c>
      <c r="F27">
        <v>1</v>
      </c>
      <c r="G27" t="s">
        <v>18</v>
      </c>
      <c r="H27" t="s">
        <v>14</v>
      </c>
      <c r="I27" t="s">
        <v>17</v>
      </c>
      <c r="J27" t="s">
        <v>19</v>
      </c>
      <c r="K27">
        <v>1186.8</v>
      </c>
      <c r="L27">
        <v>42844</v>
      </c>
      <c r="M27">
        <v>989</v>
      </c>
      <c r="N27" t="s">
        <v>20</v>
      </c>
      <c r="O27" s="3">
        <f t="shared" si="0"/>
        <v>2.308374568200915E-2</v>
      </c>
      <c r="P27" s="3">
        <f t="shared" si="1"/>
        <v>1.2</v>
      </c>
      <c r="Q27" s="3">
        <f t="shared" si="2"/>
        <v>1.0111223458038423E-3</v>
      </c>
      <c r="R27">
        <f t="shared" si="3"/>
        <v>149.99</v>
      </c>
    </row>
    <row r="28" spans="1:18" x14ac:dyDescent="0.2">
      <c r="A28" t="s">
        <v>14</v>
      </c>
      <c r="B28" t="s">
        <v>15</v>
      </c>
      <c r="C28" t="s">
        <v>23</v>
      </c>
      <c r="D28" t="s">
        <v>17</v>
      </c>
      <c r="E28">
        <v>149.99</v>
      </c>
      <c r="F28">
        <v>2</v>
      </c>
      <c r="G28" t="s">
        <v>18</v>
      </c>
      <c r="H28" t="s">
        <v>14</v>
      </c>
      <c r="I28" t="s">
        <v>17</v>
      </c>
      <c r="J28" t="s">
        <v>19</v>
      </c>
      <c r="K28">
        <v>1186.8</v>
      </c>
      <c r="L28">
        <v>42844</v>
      </c>
      <c r="M28">
        <v>989</v>
      </c>
      <c r="N28" t="s">
        <v>20</v>
      </c>
      <c r="O28" s="3">
        <f t="shared" si="0"/>
        <v>2.308374568200915E-2</v>
      </c>
      <c r="P28" s="3">
        <f t="shared" si="1"/>
        <v>1.2</v>
      </c>
      <c r="Q28" s="3">
        <f t="shared" si="2"/>
        <v>2.0222446916076846E-3</v>
      </c>
      <c r="R28">
        <f t="shared" si="3"/>
        <v>299.98</v>
      </c>
    </row>
    <row r="29" spans="1:18" x14ac:dyDescent="0.2">
      <c r="A29" t="s">
        <v>14</v>
      </c>
      <c r="B29" t="s">
        <v>15</v>
      </c>
      <c r="C29" t="s">
        <v>23</v>
      </c>
      <c r="D29" t="s">
        <v>17</v>
      </c>
      <c r="E29">
        <v>187.49</v>
      </c>
      <c r="F29">
        <v>1</v>
      </c>
      <c r="G29" t="s">
        <v>18</v>
      </c>
      <c r="H29" t="s">
        <v>14</v>
      </c>
      <c r="I29" t="s">
        <v>17</v>
      </c>
      <c r="J29" t="s">
        <v>19</v>
      </c>
      <c r="K29">
        <v>1186.8</v>
      </c>
      <c r="L29">
        <v>42844</v>
      </c>
      <c r="M29">
        <v>989</v>
      </c>
      <c r="N29" t="s">
        <v>20</v>
      </c>
      <c r="O29" s="3">
        <f t="shared" si="0"/>
        <v>2.308374568200915E-2</v>
      </c>
      <c r="P29" s="3">
        <f t="shared" si="1"/>
        <v>1.2</v>
      </c>
      <c r="Q29" s="3">
        <f t="shared" si="2"/>
        <v>1.0111223458038423E-3</v>
      </c>
      <c r="R29">
        <f t="shared" si="3"/>
        <v>187.49</v>
      </c>
    </row>
    <row r="30" spans="1:18" x14ac:dyDescent="0.2">
      <c r="A30" t="s">
        <v>14</v>
      </c>
      <c r="B30" t="s">
        <v>15</v>
      </c>
      <c r="C30" t="s">
        <v>23</v>
      </c>
      <c r="D30" t="s">
        <v>28</v>
      </c>
      <c r="E30">
        <v>187.49</v>
      </c>
      <c r="F30">
        <v>2</v>
      </c>
      <c r="G30" t="s">
        <v>18</v>
      </c>
      <c r="H30" t="s">
        <v>14</v>
      </c>
      <c r="I30" t="s">
        <v>28</v>
      </c>
      <c r="O30" s="3">
        <f t="shared" si="0"/>
        <v>0</v>
      </c>
      <c r="P30" s="3">
        <f t="shared" si="1"/>
        <v>0</v>
      </c>
      <c r="Q30" s="3">
        <f t="shared" si="2"/>
        <v>0</v>
      </c>
      <c r="R30">
        <f t="shared" si="3"/>
        <v>374.98</v>
      </c>
    </row>
    <row r="31" spans="1:18" x14ac:dyDescent="0.2">
      <c r="A31" t="s">
        <v>14</v>
      </c>
      <c r="B31" t="s">
        <v>15</v>
      </c>
      <c r="C31" t="s">
        <v>26</v>
      </c>
      <c r="D31" t="s">
        <v>17</v>
      </c>
      <c r="E31">
        <v>212.49</v>
      </c>
      <c r="F31">
        <v>1</v>
      </c>
      <c r="G31" t="s">
        <v>18</v>
      </c>
      <c r="H31" t="s">
        <v>14</v>
      </c>
      <c r="I31" t="s">
        <v>17</v>
      </c>
      <c r="J31" t="s">
        <v>19</v>
      </c>
      <c r="K31">
        <v>1186.8</v>
      </c>
      <c r="L31">
        <v>42844</v>
      </c>
      <c r="M31">
        <v>989</v>
      </c>
      <c r="N31" t="s">
        <v>20</v>
      </c>
      <c r="O31" s="3">
        <f t="shared" si="0"/>
        <v>2.308374568200915E-2</v>
      </c>
      <c r="P31" s="3">
        <f t="shared" si="1"/>
        <v>1.2</v>
      </c>
      <c r="Q31" s="3">
        <f t="shared" si="2"/>
        <v>1.0111223458038423E-3</v>
      </c>
      <c r="R31">
        <f t="shared" si="3"/>
        <v>212.49</v>
      </c>
    </row>
    <row r="32" spans="1:18" x14ac:dyDescent="0.2">
      <c r="A32" t="s">
        <v>14</v>
      </c>
      <c r="B32" t="s">
        <v>15</v>
      </c>
      <c r="C32" t="s">
        <v>23</v>
      </c>
      <c r="D32" t="s">
        <v>28</v>
      </c>
      <c r="E32">
        <v>149.99</v>
      </c>
      <c r="F32">
        <v>3</v>
      </c>
      <c r="G32" t="s">
        <v>18</v>
      </c>
      <c r="H32" t="s">
        <v>14</v>
      </c>
      <c r="I32" t="s">
        <v>28</v>
      </c>
      <c r="O32" s="3">
        <f t="shared" si="0"/>
        <v>0</v>
      </c>
      <c r="P32" s="3">
        <f t="shared" si="1"/>
        <v>0</v>
      </c>
      <c r="Q32" s="3">
        <f t="shared" si="2"/>
        <v>0</v>
      </c>
      <c r="R32">
        <f t="shared" si="3"/>
        <v>449.97</v>
      </c>
    </row>
    <row r="33" spans="1:18" x14ac:dyDescent="0.2">
      <c r="A33" t="s">
        <v>14</v>
      </c>
      <c r="B33" t="s">
        <v>15</v>
      </c>
      <c r="C33" t="s">
        <v>16</v>
      </c>
      <c r="D33" t="s">
        <v>28</v>
      </c>
      <c r="E33">
        <v>169.99</v>
      </c>
      <c r="F33">
        <v>1</v>
      </c>
      <c r="G33" t="s">
        <v>18</v>
      </c>
      <c r="H33" t="s">
        <v>14</v>
      </c>
      <c r="I33" t="s">
        <v>28</v>
      </c>
      <c r="O33" s="3">
        <f t="shared" si="0"/>
        <v>0</v>
      </c>
      <c r="P33" s="3">
        <f t="shared" si="1"/>
        <v>0</v>
      </c>
      <c r="Q33" s="3">
        <f t="shared" si="2"/>
        <v>0</v>
      </c>
      <c r="R33">
        <f t="shared" si="3"/>
        <v>169.99</v>
      </c>
    </row>
    <row r="34" spans="1:18" x14ac:dyDescent="0.2">
      <c r="A34" t="s">
        <v>14</v>
      </c>
      <c r="B34" t="s">
        <v>15</v>
      </c>
      <c r="C34" t="s">
        <v>21</v>
      </c>
      <c r="D34" t="s">
        <v>24</v>
      </c>
      <c r="E34">
        <v>179.99</v>
      </c>
      <c r="F34">
        <v>3</v>
      </c>
      <c r="G34" t="s">
        <v>18</v>
      </c>
      <c r="H34" t="s">
        <v>14</v>
      </c>
      <c r="I34" t="s">
        <v>24</v>
      </c>
      <c r="O34" s="3">
        <f t="shared" si="0"/>
        <v>0</v>
      </c>
      <c r="P34" s="3">
        <f t="shared" si="1"/>
        <v>0</v>
      </c>
      <c r="Q34" s="3">
        <f t="shared" si="2"/>
        <v>0</v>
      </c>
      <c r="R34">
        <f t="shared" si="3"/>
        <v>539.97</v>
      </c>
    </row>
    <row r="35" spans="1:18" x14ac:dyDescent="0.2">
      <c r="A35" t="s">
        <v>14</v>
      </c>
      <c r="B35" t="s">
        <v>25</v>
      </c>
      <c r="C35" t="s">
        <v>27</v>
      </c>
      <c r="D35" t="s">
        <v>24</v>
      </c>
      <c r="E35">
        <v>319.99</v>
      </c>
      <c r="F35">
        <v>1</v>
      </c>
      <c r="G35" t="s">
        <v>18</v>
      </c>
      <c r="H35" t="s">
        <v>14</v>
      </c>
      <c r="I35" t="s">
        <v>24</v>
      </c>
      <c r="O35" s="3">
        <f t="shared" si="0"/>
        <v>0</v>
      </c>
      <c r="P35" s="3">
        <f t="shared" si="1"/>
        <v>0</v>
      </c>
      <c r="Q35" s="3">
        <f t="shared" si="2"/>
        <v>0</v>
      </c>
      <c r="R35">
        <f t="shared" si="3"/>
        <v>319.99</v>
      </c>
    </row>
    <row r="36" spans="1:18" x14ac:dyDescent="0.2">
      <c r="A36" t="s">
        <v>14</v>
      </c>
      <c r="B36" t="s">
        <v>25</v>
      </c>
      <c r="C36" t="s">
        <v>23</v>
      </c>
      <c r="D36" t="s">
        <v>17</v>
      </c>
      <c r="E36">
        <v>299.99</v>
      </c>
      <c r="F36">
        <v>1</v>
      </c>
      <c r="G36" t="s">
        <v>18</v>
      </c>
      <c r="H36" t="s">
        <v>14</v>
      </c>
      <c r="I36" t="s">
        <v>17</v>
      </c>
      <c r="J36" t="s">
        <v>19</v>
      </c>
      <c r="K36">
        <v>1186.8</v>
      </c>
      <c r="L36">
        <v>42844</v>
      </c>
      <c r="M36">
        <v>989</v>
      </c>
      <c r="N36" t="s">
        <v>20</v>
      </c>
      <c r="O36" s="3">
        <f t="shared" si="0"/>
        <v>2.308374568200915E-2</v>
      </c>
      <c r="P36" s="3">
        <f t="shared" si="1"/>
        <v>1.2</v>
      </c>
      <c r="Q36" s="3">
        <f t="shared" si="2"/>
        <v>1.0111223458038423E-3</v>
      </c>
      <c r="R36">
        <f t="shared" si="3"/>
        <v>299.99</v>
      </c>
    </row>
    <row r="37" spans="1:18" x14ac:dyDescent="0.2">
      <c r="A37" t="s">
        <v>14</v>
      </c>
      <c r="B37" t="s">
        <v>15</v>
      </c>
      <c r="C37" t="s">
        <v>27</v>
      </c>
      <c r="D37" t="s">
        <v>24</v>
      </c>
      <c r="E37">
        <v>159.99</v>
      </c>
      <c r="F37">
        <v>2</v>
      </c>
      <c r="G37" t="s">
        <v>18</v>
      </c>
      <c r="H37" t="s">
        <v>14</v>
      </c>
      <c r="I37" t="s">
        <v>24</v>
      </c>
      <c r="O37" s="3">
        <f t="shared" si="0"/>
        <v>0</v>
      </c>
      <c r="P37" s="3">
        <f t="shared" si="1"/>
        <v>0</v>
      </c>
      <c r="Q37" s="3">
        <f t="shared" si="2"/>
        <v>0</v>
      </c>
      <c r="R37">
        <f t="shared" si="3"/>
        <v>319.98</v>
      </c>
    </row>
    <row r="38" spans="1:18" x14ac:dyDescent="0.2">
      <c r="A38" t="s">
        <v>14</v>
      </c>
      <c r="B38" t="s">
        <v>15</v>
      </c>
      <c r="C38" t="s">
        <v>23</v>
      </c>
      <c r="D38" t="s">
        <v>17</v>
      </c>
      <c r="E38">
        <v>187.49</v>
      </c>
      <c r="F38">
        <v>1</v>
      </c>
      <c r="G38" t="s">
        <v>18</v>
      </c>
      <c r="H38" t="s">
        <v>14</v>
      </c>
      <c r="I38" t="s">
        <v>17</v>
      </c>
      <c r="J38" t="s">
        <v>19</v>
      </c>
      <c r="K38">
        <v>1186.8</v>
      </c>
      <c r="L38">
        <v>42844</v>
      </c>
      <c r="M38">
        <v>989</v>
      </c>
      <c r="N38" t="s">
        <v>20</v>
      </c>
      <c r="O38" s="3">
        <f t="shared" si="0"/>
        <v>2.308374568200915E-2</v>
      </c>
      <c r="P38" s="3">
        <f t="shared" si="1"/>
        <v>1.2</v>
      </c>
      <c r="Q38" s="3">
        <f t="shared" si="2"/>
        <v>1.0111223458038423E-3</v>
      </c>
      <c r="R38">
        <f t="shared" si="3"/>
        <v>187.49</v>
      </c>
    </row>
    <row r="39" spans="1:18" x14ac:dyDescent="0.2">
      <c r="A39" t="s">
        <v>14</v>
      </c>
      <c r="B39" t="s">
        <v>15</v>
      </c>
      <c r="C39" t="s">
        <v>27</v>
      </c>
      <c r="D39" t="s">
        <v>24</v>
      </c>
      <c r="E39">
        <v>159.99</v>
      </c>
      <c r="F39">
        <v>1</v>
      </c>
      <c r="G39" t="s">
        <v>18</v>
      </c>
      <c r="H39" t="s">
        <v>14</v>
      </c>
      <c r="I39" t="s">
        <v>24</v>
      </c>
      <c r="O39" s="3">
        <f t="shared" si="0"/>
        <v>0</v>
      </c>
      <c r="P39" s="3">
        <f t="shared" si="1"/>
        <v>0</v>
      </c>
      <c r="Q39" s="3">
        <f t="shared" si="2"/>
        <v>0</v>
      </c>
      <c r="R39">
        <f t="shared" si="3"/>
        <v>159.99</v>
      </c>
    </row>
    <row r="40" spans="1:18" x14ac:dyDescent="0.2">
      <c r="A40" t="s">
        <v>14</v>
      </c>
      <c r="C40" t="s">
        <v>23</v>
      </c>
      <c r="D40" t="s">
        <v>17</v>
      </c>
      <c r="E40">
        <v>149.99</v>
      </c>
      <c r="F40">
        <v>4</v>
      </c>
      <c r="G40" t="s">
        <v>18</v>
      </c>
      <c r="H40" t="s">
        <v>14</v>
      </c>
      <c r="I40" t="s">
        <v>17</v>
      </c>
      <c r="J40" t="s">
        <v>19</v>
      </c>
      <c r="K40">
        <v>1186.8</v>
      </c>
      <c r="L40">
        <v>42844</v>
      </c>
      <c r="M40">
        <v>989</v>
      </c>
      <c r="N40" t="s">
        <v>20</v>
      </c>
      <c r="O40" s="3">
        <f t="shared" si="0"/>
        <v>2.308374568200915E-2</v>
      </c>
      <c r="P40" s="3">
        <f t="shared" si="1"/>
        <v>1.2</v>
      </c>
      <c r="Q40" s="3">
        <f t="shared" si="2"/>
        <v>4.0444893832153692E-3</v>
      </c>
      <c r="R40">
        <f t="shared" si="3"/>
        <v>599.96</v>
      </c>
    </row>
    <row r="41" spans="1:18" x14ac:dyDescent="0.2">
      <c r="A41" t="s">
        <v>14</v>
      </c>
      <c r="C41" t="s">
        <v>23</v>
      </c>
      <c r="D41" t="s">
        <v>17</v>
      </c>
      <c r="E41">
        <v>149.99</v>
      </c>
      <c r="F41">
        <v>3</v>
      </c>
      <c r="G41" t="s">
        <v>18</v>
      </c>
      <c r="H41" t="s">
        <v>14</v>
      </c>
      <c r="I41" t="s">
        <v>17</v>
      </c>
      <c r="J41" t="s">
        <v>19</v>
      </c>
      <c r="K41">
        <v>1186.8</v>
      </c>
      <c r="L41">
        <v>42844</v>
      </c>
      <c r="M41">
        <v>989</v>
      </c>
      <c r="N41" t="s">
        <v>20</v>
      </c>
      <c r="O41" s="3">
        <f t="shared" si="0"/>
        <v>2.308374568200915E-2</v>
      </c>
      <c r="P41" s="3">
        <f t="shared" si="1"/>
        <v>1.2</v>
      </c>
      <c r="Q41" s="3">
        <f t="shared" si="2"/>
        <v>3.0333670374115269E-3</v>
      </c>
      <c r="R41">
        <f t="shared" si="3"/>
        <v>449.97</v>
      </c>
    </row>
    <row r="42" spans="1:18" x14ac:dyDescent="0.2">
      <c r="A42" t="s">
        <v>14</v>
      </c>
      <c r="B42" t="s">
        <v>15</v>
      </c>
      <c r="C42" t="s">
        <v>23</v>
      </c>
      <c r="D42" t="s">
        <v>22</v>
      </c>
      <c r="E42">
        <v>187.49</v>
      </c>
      <c r="F42">
        <v>1</v>
      </c>
      <c r="G42" t="s">
        <v>18</v>
      </c>
      <c r="H42" t="s">
        <v>14</v>
      </c>
      <c r="I42" t="s">
        <v>22</v>
      </c>
      <c r="O42" s="3">
        <f t="shared" si="0"/>
        <v>0</v>
      </c>
      <c r="P42" s="3">
        <f t="shared" si="1"/>
        <v>0</v>
      </c>
      <c r="Q42" s="3">
        <f t="shared" si="2"/>
        <v>0</v>
      </c>
      <c r="R42">
        <f t="shared" si="3"/>
        <v>187.49</v>
      </c>
    </row>
    <row r="43" spans="1:18" x14ac:dyDescent="0.2">
      <c r="A43" t="s">
        <v>14</v>
      </c>
      <c r="B43" t="s">
        <v>15</v>
      </c>
      <c r="C43" t="s">
        <v>23</v>
      </c>
      <c r="D43" t="s">
        <v>24</v>
      </c>
      <c r="E43">
        <v>149.99</v>
      </c>
      <c r="F43">
        <v>2</v>
      </c>
      <c r="G43" t="s">
        <v>18</v>
      </c>
      <c r="H43" t="s">
        <v>14</v>
      </c>
      <c r="I43" t="s">
        <v>24</v>
      </c>
      <c r="O43" s="3">
        <f t="shared" si="0"/>
        <v>0</v>
      </c>
      <c r="P43" s="3">
        <f t="shared" si="1"/>
        <v>0</v>
      </c>
      <c r="Q43" s="3">
        <f t="shared" si="2"/>
        <v>0</v>
      </c>
      <c r="R43">
        <f t="shared" si="3"/>
        <v>299.98</v>
      </c>
    </row>
    <row r="44" spans="1:18" x14ac:dyDescent="0.2">
      <c r="A44" t="s">
        <v>14</v>
      </c>
      <c r="B44" t="s">
        <v>15</v>
      </c>
      <c r="C44" t="s">
        <v>23</v>
      </c>
      <c r="D44" t="s">
        <v>24</v>
      </c>
      <c r="E44">
        <v>149.99</v>
      </c>
      <c r="F44">
        <v>2</v>
      </c>
      <c r="G44" t="s">
        <v>18</v>
      </c>
      <c r="H44" t="s">
        <v>14</v>
      </c>
      <c r="I44" t="s">
        <v>24</v>
      </c>
      <c r="O44" s="3">
        <f t="shared" si="0"/>
        <v>0</v>
      </c>
      <c r="P44" s="3">
        <f t="shared" si="1"/>
        <v>0</v>
      </c>
      <c r="Q44" s="3">
        <f t="shared" si="2"/>
        <v>0</v>
      </c>
      <c r="R44">
        <f t="shared" si="3"/>
        <v>299.98</v>
      </c>
    </row>
    <row r="45" spans="1:18" x14ac:dyDescent="0.2">
      <c r="A45" t="s">
        <v>14</v>
      </c>
      <c r="B45" t="s">
        <v>15</v>
      </c>
      <c r="C45" t="s">
        <v>21</v>
      </c>
      <c r="D45" t="s">
        <v>28</v>
      </c>
      <c r="E45">
        <v>179.99</v>
      </c>
      <c r="F45">
        <v>2</v>
      </c>
      <c r="G45" t="s">
        <v>18</v>
      </c>
      <c r="H45" t="s">
        <v>14</v>
      </c>
      <c r="I45" t="s">
        <v>28</v>
      </c>
      <c r="O45" s="3">
        <f t="shared" si="0"/>
        <v>0</v>
      </c>
      <c r="P45" s="3">
        <f t="shared" si="1"/>
        <v>0</v>
      </c>
      <c r="Q45" s="3">
        <f t="shared" si="2"/>
        <v>0</v>
      </c>
      <c r="R45">
        <f t="shared" si="3"/>
        <v>359.98</v>
      </c>
    </row>
    <row r="46" spans="1:18" x14ac:dyDescent="0.2">
      <c r="A46" t="s">
        <v>14</v>
      </c>
      <c r="B46" t="s">
        <v>15</v>
      </c>
      <c r="C46" t="s">
        <v>26</v>
      </c>
      <c r="D46" t="s">
        <v>17</v>
      </c>
      <c r="E46">
        <v>169.99</v>
      </c>
      <c r="F46">
        <v>1</v>
      </c>
      <c r="G46" t="s">
        <v>18</v>
      </c>
      <c r="H46" t="s">
        <v>14</v>
      </c>
      <c r="I46" t="s">
        <v>17</v>
      </c>
      <c r="J46" t="s">
        <v>19</v>
      </c>
      <c r="K46">
        <v>1186.8</v>
      </c>
      <c r="L46">
        <v>42844</v>
      </c>
      <c r="M46">
        <v>989</v>
      </c>
      <c r="N46" t="s">
        <v>20</v>
      </c>
      <c r="O46" s="3">
        <f t="shared" si="0"/>
        <v>2.308374568200915E-2</v>
      </c>
      <c r="P46" s="3">
        <f t="shared" si="1"/>
        <v>1.2</v>
      </c>
      <c r="Q46" s="3">
        <f t="shared" si="2"/>
        <v>1.0111223458038423E-3</v>
      </c>
      <c r="R46">
        <f t="shared" si="3"/>
        <v>169.99</v>
      </c>
    </row>
    <row r="47" spans="1:18" x14ac:dyDescent="0.2">
      <c r="A47" t="s">
        <v>14</v>
      </c>
      <c r="B47" t="s">
        <v>15</v>
      </c>
      <c r="C47" t="s">
        <v>23</v>
      </c>
      <c r="D47" t="s">
        <v>17</v>
      </c>
      <c r="E47">
        <v>149.99</v>
      </c>
      <c r="F47">
        <v>3</v>
      </c>
      <c r="G47" t="s">
        <v>18</v>
      </c>
      <c r="H47" t="s">
        <v>14</v>
      </c>
      <c r="I47" t="s">
        <v>17</v>
      </c>
      <c r="J47" t="s">
        <v>19</v>
      </c>
      <c r="K47">
        <v>1186.8</v>
      </c>
      <c r="L47">
        <v>42844</v>
      </c>
      <c r="M47">
        <v>989</v>
      </c>
      <c r="N47" t="s">
        <v>20</v>
      </c>
      <c r="O47" s="3">
        <f t="shared" si="0"/>
        <v>2.308374568200915E-2</v>
      </c>
      <c r="P47" s="3">
        <f t="shared" si="1"/>
        <v>1.2</v>
      </c>
      <c r="Q47" s="3">
        <f t="shared" si="2"/>
        <v>3.0333670374115269E-3</v>
      </c>
      <c r="R47">
        <f t="shared" si="3"/>
        <v>449.97</v>
      </c>
    </row>
    <row r="48" spans="1:18" x14ac:dyDescent="0.2">
      <c r="A48" t="s">
        <v>14</v>
      </c>
      <c r="B48" t="s">
        <v>15</v>
      </c>
      <c r="C48" t="s">
        <v>23</v>
      </c>
      <c r="D48" t="s">
        <v>17</v>
      </c>
      <c r="E48">
        <v>149.99</v>
      </c>
      <c r="F48">
        <v>2</v>
      </c>
      <c r="G48" t="s">
        <v>18</v>
      </c>
      <c r="H48" t="s">
        <v>14</v>
      </c>
      <c r="I48" t="s">
        <v>17</v>
      </c>
      <c r="J48" t="s">
        <v>19</v>
      </c>
      <c r="K48">
        <v>1186.8</v>
      </c>
      <c r="L48">
        <v>42844</v>
      </c>
      <c r="M48">
        <v>989</v>
      </c>
      <c r="N48" t="s">
        <v>20</v>
      </c>
      <c r="O48" s="3">
        <f t="shared" si="0"/>
        <v>2.308374568200915E-2</v>
      </c>
      <c r="P48" s="3">
        <f t="shared" si="1"/>
        <v>1.2</v>
      </c>
      <c r="Q48" s="3">
        <f t="shared" si="2"/>
        <v>2.0222446916076846E-3</v>
      </c>
      <c r="R48">
        <f t="shared" si="3"/>
        <v>299.98</v>
      </c>
    </row>
    <row r="49" spans="1:18" x14ac:dyDescent="0.2">
      <c r="A49" t="s">
        <v>14</v>
      </c>
      <c r="B49" t="s">
        <v>15</v>
      </c>
      <c r="C49" t="s">
        <v>23</v>
      </c>
      <c r="D49" t="s">
        <v>28</v>
      </c>
      <c r="E49">
        <v>187.49</v>
      </c>
      <c r="F49">
        <v>2</v>
      </c>
      <c r="G49" t="s">
        <v>18</v>
      </c>
      <c r="H49" t="s">
        <v>14</v>
      </c>
      <c r="I49" t="s">
        <v>28</v>
      </c>
      <c r="O49" s="3">
        <f t="shared" si="0"/>
        <v>0</v>
      </c>
      <c r="P49" s="3">
        <f t="shared" si="1"/>
        <v>0</v>
      </c>
      <c r="Q49" s="3">
        <f t="shared" si="2"/>
        <v>0</v>
      </c>
      <c r="R49">
        <f t="shared" si="3"/>
        <v>374.98</v>
      </c>
    </row>
    <row r="50" spans="1:18" x14ac:dyDescent="0.2">
      <c r="A50" t="s">
        <v>14</v>
      </c>
      <c r="B50" t="s">
        <v>15</v>
      </c>
      <c r="C50" t="s">
        <v>23</v>
      </c>
      <c r="D50" t="s">
        <v>22</v>
      </c>
      <c r="E50">
        <v>149.99</v>
      </c>
      <c r="F50">
        <v>1</v>
      </c>
      <c r="G50" t="s">
        <v>18</v>
      </c>
      <c r="H50" t="s">
        <v>14</v>
      </c>
      <c r="I50" t="s">
        <v>22</v>
      </c>
      <c r="O50" s="3">
        <f t="shared" si="0"/>
        <v>0</v>
      </c>
      <c r="P50" s="3">
        <f t="shared" si="1"/>
        <v>0</v>
      </c>
      <c r="Q50" s="3">
        <f t="shared" si="2"/>
        <v>0</v>
      </c>
      <c r="R50">
        <f t="shared" si="3"/>
        <v>149.99</v>
      </c>
    </row>
    <row r="51" spans="1:18" x14ac:dyDescent="0.2">
      <c r="A51" t="s">
        <v>14</v>
      </c>
      <c r="B51" t="s">
        <v>25</v>
      </c>
      <c r="C51" t="s">
        <v>26</v>
      </c>
      <c r="D51" t="s">
        <v>28</v>
      </c>
      <c r="E51">
        <v>339.99</v>
      </c>
      <c r="F51">
        <v>1</v>
      </c>
      <c r="G51" t="s">
        <v>18</v>
      </c>
      <c r="H51" t="s">
        <v>14</v>
      </c>
      <c r="I51" t="s">
        <v>28</v>
      </c>
      <c r="O51" s="3">
        <f t="shared" si="0"/>
        <v>0</v>
      </c>
      <c r="P51" s="3">
        <f t="shared" si="1"/>
        <v>0</v>
      </c>
      <c r="Q51" s="3">
        <f t="shared" si="2"/>
        <v>0</v>
      </c>
      <c r="R51">
        <f t="shared" si="3"/>
        <v>339.99</v>
      </c>
    </row>
    <row r="52" spans="1:18" x14ac:dyDescent="0.2">
      <c r="A52" t="s">
        <v>14</v>
      </c>
      <c r="C52" t="s">
        <v>23</v>
      </c>
      <c r="D52" t="s">
        <v>28</v>
      </c>
      <c r="E52">
        <v>149.99</v>
      </c>
      <c r="F52">
        <v>2</v>
      </c>
      <c r="G52" t="s">
        <v>18</v>
      </c>
      <c r="H52" t="s">
        <v>14</v>
      </c>
      <c r="I52" t="s">
        <v>28</v>
      </c>
      <c r="O52" s="3">
        <f t="shared" si="0"/>
        <v>0</v>
      </c>
      <c r="P52" s="3">
        <f t="shared" si="1"/>
        <v>0</v>
      </c>
      <c r="Q52" s="3">
        <f t="shared" si="2"/>
        <v>0</v>
      </c>
      <c r="R52">
        <f t="shared" si="3"/>
        <v>299.98</v>
      </c>
    </row>
    <row r="53" spans="1:18" x14ac:dyDescent="0.2">
      <c r="A53" t="s">
        <v>14</v>
      </c>
      <c r="B53" t="s">
        <v>15</v>
      </c>
      <c r="D53" t="s">
        <v>24</v>
      </c>
      <c r="E53">
        <v>199.99</v>
      </c>
      <c r="F53">
        <v>1</v>
      </c>
      <c r="G53" t="s">
        <v>18</v>
      </c>
      <c r="H53" t="s">
        <v>14</v>
      </c>
      <c r="I53" t="s">
        <v>24</v>
      </c>
      <c r="O53" s="3">
        <f t="shared" si="0"/>
        <v>0</v>
      </c>
      <c r="P53" s="3">
        <f t="shared" si="1"/>
        <v>0</v>
      </c>
      <c r="Q53" s="3">
        <f t="shared" si="2"/>
        <v>0</v>
      </c>
      <c r="R53">
        <f t="shared" si="3"/>
        <v>199.99</v>
      </c>
    </row>
    <row r="54" spans="1:18" x14ac:dyDescent="0.2">
      <c r="A54" t="s">
        <v>14</v>
      </c>
      <c r="B54" t="s">
        <v>15</v>
      </c>
      <c r="C54" t="s">
        <v>29</v>
      </c>
      <c r="D54" t="s">
        <v>24</v>
      </c>
      <c r="E54">
        <v>199.99</v>
      </c>
      <c r="F54">
        <v>1</v>
      </c>
      <c r="G54" t="s">
        <v>18</v>
      </c>
      <c r="H54" t="s">
        <v>14</v>
      </c>
      <c r="I54" t="s">
        <v>24</v>
      </c>
      <c r="O54" s="3">
        <f t="shared" si="0"/>
        <v>0</v>
      </c>
      <c r="P54" s="3">
        <f t="shared" si="1"/>
        <v>0</v>
      </c>
      <c r="Q54" s="3">
        <f t="shared" si="2"/>
        <v>0</v>
      </c>
      <c r="R54">
        <f t="shared" si="3"/>
        <v>199.99</v>
      </c>
    </row>
    <row r="55" spans="1:18" x14ac:dyDescent="0.2">
      <c r="A55" t="s">
        <v>14</v>
      </c>
      <c r="B55" t="s">
        <v>15</v>
      </c>
      <c r="C55" t="s">
        <v>21</v>
      </c>
      <c r="D55" t="s">
        <v>24</v>
      </c>
      <c r="E55">
        <v>224.99</v>
      </c>
      <c r="F55">
        <v>2</v>
      </c>
      <c r="G55" t="s">
        <v>18</v>
      </c>
      <c r="H55" t="s">
        <v>14</v>
      </c>
      <c r="I55" t="s">
        <v>24</v>
      </c>
      <c r="O55" s="3">
        <f t="shared" si="0"/>
        <v>0</v>
      </c>
      <c r="P55" s="3">
        <f t="shared" si="1"/>
        <v>0</v>
      </c>
      <c r="Q55" s="3">
        <f t="shared" si="2"/>
        <v>0</v>
      </c>
      <c r="R55">
        <f t="shared" si="3"/>
        <v>449.98</v>
      </c>
    </row>
    <row r="56" spans="1:18" x14ac:dyDescent="0.2">
      <c r="A56" t="s">
        <v>14</v>
      </c>
      <c r="B56" t="s">
        <v>15</v>
      </c>
      <c r="C56" t="s">
        <v>21</v>
      </c>
      <c r="D56" t="s">
        <v>17</v>
      </c>
      <c r="E56">
        <v>179.99</v>
      </c>
      <c r="F56">
        <v>3</v>
      </c>
      <c r="G56" t="s">
        <v>18</v>
      </c>
      <c r="H56" t="s">
        <v>14</v>
      </c>
      <c r="I56" t="s">
        <v>17</v>
      </c>
      <c r="J56" t="s">
        <v>19</v>
      </c>
      <c r="K56">
        <v>1186.8</v>
      </c>
      <c r="L56">
        <v>42844</v>
      </c>
      <c r="M56">
        <v>989</v>
      </c>
      <c r="N56" t="s">
        <v>20</v>
      </c>
      <c r="O56" s="3">
        <f t="shared" si="0"/>
        <v>2.308374568200915E-2</v>
      </c>
      <c r="P56" s="3">
        <f t="shared" si="1"/>
        <v>1.2</v>
      </c>
      <c r="Q56" s="3">
        <f t="shared" si="2"/>
        <v>3.0333670374115269E-3</v>
      </c>
      <c r="R56">
        <f t="shared" si="3"/>
        <v>539.97</v>
      </c>
    </row>
    <row r="57" spans="1:18" x14ac:dyDescent="0.2">
      <c r="A57" t="s">
        <v>14</v>
      </c>
      <c r="C57" t="s">
        <v>23</v>
      </c>
      <c r="D57" t="s">
        <v>17</v>
      </c>
      <c r="E57">
        <v>149.99</v>
      </c>
      <c r="F57">
        <v>1</v>
      </c>
      <c r="G57" t="s">
        <v>18</v>
      </c>
      <c r="H57" t="s">
        <v>14</v>
      </c>
      <c r="I57" t="s">
        <v>17</v>
      </c>
      <c r="J57" t="s">
        <v>19</v>
      </c>
      <c r="K57">
        <v>1186.8</v>
      </c>
      <c r="L57">
        <v>42844</v>
      </c>
      <c r="M57">
        <v>989</v>
      </c>
      <c r="N57" t="s">
        <v>20</v>
      </c>
      <c r="O57" s="3">
        <f t="shared" si="0"/>
        <v>2.308374568200915E-2</v>
      </c>
      <c r="P57" s="3">
        <f t="shared" si="1"/>
        <v>1.2</v>
      </c>
      <c r="Q57" s="3">
        <f t="shared" si="2"/>
        <v>1.0111223458038423E-3</v>
      </c>
      <c r="R57">
        <f t="shared" si="3"/>
        <v>149.99</v>
      </c>
    </row>
    <row r="58" spans="1:18" x14ac:dyDescent="0.2">
      <c r="A58" t="s">
        <v>14</v>
      </c>
      <c r="B58" t="s">
        <v>15</v>
      </c>
      <c r="C58" t="s">
        <v>23</v>
      </c>
      <c r="D58" t="s">
        <v>28</v>
      </c>
      <c r="E58">
        <v>149.99</v>
      </c>
      <c r="F58">
        <v>1</v>
      </c>
      <c r="G58" t="s">
        <v>18</v>
      </c>
      <c r="H58" t="s">
        <v>14</v>
      </c>
      <c r="I58" t="s">
        <v>28</v>
      </c>
      <c r="O58" s="3">
        <f t="shared" si="0"/>
        <v>0</v>
      </c>
      <c r="P58" s="3">
        <f t="shared" si="1"/>
        <v>0</v>
      </c>
      <c r="Q58" s="3">
        <f t="shared" si="2"/>
        <v>0</v>
      </c>
      <c r="R58">
        <f t="shared" si="3"/>
        <v>149.99</v>
      </c>
    </row>
    <row r="59" spans="1:18" x14ac:dyDescent="0.2">
      <c r="A59" t="s">
        <v>14</v>
      </c>
      <c r="B59" t="s">
        <v>25</v>
      </c>
      <c r="D59" t="s">
        <v>17</v>
      </c>
      <c r="E59">
        <v>399.99</v>
      </c>
      <c r="F59">
        <v>3</v>
      </c>
      <c r="G59" t="s">
        <v>18</v>
      </c>
      <c r="H59" t="s">
        <v>14</v>
      </c>
      <c r="I59" t="s">
        <v>17</v>
      </c>
      <c r="J59" t="s">
        <v>19</v>
      </c>
      <c r="K59">
        <v>1186.8</v>
      </c>
      <c r="L59">
        <v>42844</v>
      </c>
      <c r="M59">
        <v>989</v>
      </c>
      <c r="N59" t="s">
        <v>20</v>
      </c>
      <c r="O59" s="3">
        <f t="shared" si="0"/>
        <v>2.308374568200915E-2</v>
      </c>
      <c r="P59" s="3">
        <f t="shared" si="1"/>
        <v>1.2</v>
      </c>
      <c r="Q59" s="3">
        <f t="shared" si="2"/>
        <v>3.0333670374115269E-3</v>
      </c>
      <c r="R59">
        <f t="shared" si="3"/>
        <v>1199.97</v>
      </c>
    </row>
    <row r="60" spans="1:18" x14ac:dyDescent="0.2">
      <c r="A60" t="s">
        <v>14</v>
      </c>
      <c r="B60" t="s">
        <v>15</v>
      </c>
      <c r="C60" t="s">
        <v>23</v>
      </c>
      <c r="D60" t="s">
        <v>28</v>
      </c>
      <c r="E60">
        <v>187.49</v>
      </c>
      <c r="F60">
        <v>1</v>
      </c>
      <c r="G60" t="s">
        <v>18</v>
      </c>
      <c r="H60" t="s">
        <v>14</v>
      </c>
      <c r="I60" t="s">
        <v>28</v>
      </c>
      <c r="O60" s="3">
        <f t="shared" si="0"/>
        <v>0</v>
      </c>
      <c r="P60" s="3">
        <f t="shared" si="1"/>
        <v>0</v>
      </c>
      <c r="Q60" s="3">
        <f t="shared" si="2"/>
        <v>0</v>
      </c>
      <c r="R60">
        <f t="shared" si="3"/>
        <v>187.49</v>
      </c>
    </row>
    <row r="61" spans="1:18" x14ac:dyDescent="0.2">
      <c r="A61" t="s">
        <v>14</v>
      </c>
      <c r="C61" t="s">
        <v>16</v>
      </c>
      <c r="D61" t="s">
        <v>28</v>
      </c>
      <c r="E61">
        <v>169.99</v>
      </c>
      <c r="F61">
        <v>1</v>
      </c>
      <c r="G61" t="s">
        <v>18</v>
      </c>
      <c r="H61" t="s">
        <v>14</v>
      </c>
      <c r="I61" t="s">
        <v>28</v>
      </c>
      <c r="O61" s="3">
        <f t="shared" si="0"/>
        <v>0</v>
      </c>
      <c r="P61" s="3">
        <f t="shared" si="1"/>
        <v>0</v>
      </c>
      <c r="Q61" s="3">
        <f t="shared" si="2"/>
        <v>0</v>
      </c>
      <c r="R61">
        <f t="shared" si="3"/>
        <v>169.99</v>
      </c>
    </row>
    <row r="62" spans="1:18" x14ac:dyDescent="0.2">
      <c r="A62" t="s">
        <v>14</v>
      </c>
      <c r="B62" t="s">
        <v>15</v>
      </c>
      <c r="C62" t="s">
        <v>23</v>
      </c>
      <c r="D62" t="s">
        <v>22</v>
      </c>
      <c r="E62">
        <v>149.99</v>
      </c>
      <c r="F62">
        <v>1</v>
      </c>
      <c r="G62" t="s">
        <v>18</v>
      </c>
      <c r="H62" t="s">
        <v>14</v>
      </c>
      <c r="I62" t="s">
        <v>22</v>
      </c>
      <c r="O62" s="3">
        <f t="shared" si="0"/>
        <v>0</v>
      </c>
      <c r="P62" s="3">
        <f t="shared" si="1"/>
        <v>0</v>
      </c>
      <c r="Q62" s="3">
        <f t="shared" si="2"/>
        <v>0</v>
      </c>
      <c r="R62">
        <f t="shared" si="3"/>
        <v>149.99</v>
      </c>
    </row>
    <row r="63" spans="1:18" x14ac:dyDescent="0.2">
      <c r="A63" t="s">
        <v>14</v>
      </c>
      <c r="B63" t="s">
        <v>25</v>
      </c>
      <c r="C63" t="s">
        <v>23</v>
      </c>
      <c r="D63" t="s">
        <v>28</v>
      </c>
      <c r="E63">
        <v>299.99</v>
      </c>
      <c r="F63">
        <v>3</v>
      </c>
      <c r="G63" t="s">
        <v>18</v>
      </c>
      <c r="H63" t="s">
        <v>14</v>
      </c>
      <c r="I63" t="s">
        <v>28</v>
      </c>
      <c r="O63" s="3">
        <f t="shared" si="0"/>
        <v>0</v>
      </c>
      <c r="P63" s="3">
        <f t="shared" si="1"/>
        <v>0</v>
      </c>
      <c r="Q63" s="3">
        <f t="shared" si="2"/>
        <v>0</v>
      </c>
      <c r="R63">
        <f t="shared" si="3"/>
        <v>899.97</v>
      </c>
    </row>
    <row r="64" spans="1:18" x14ac:dyDescent="0.2">
      <c r="A64" t="s">
        <v>14</v>
      </c>
      <c r="B64" t="s">
        <v>15</v>
      </c>
      <c r="C64" t="s">
        <v>23</v>
      </c>
      <c r="D64" t="s">
        <v>24</v>
      </c>
      <c r="E64">
        <v>187.49</v>
      </c>
      <c r="F64">
        <v>1</v>
      </c>
      <c r="G64" t="s">
        <v>18</v>
      </c>
      <c r="H64" t="s">
        <v>14</v>
      </c>
      <c r="I64" t="s">
        <v>24</v>
      </c>
      <c r="O64" s="3">
        <f t="shared" si="0"/>
        <v>0</v>
      </c>
      <c r="P64" s="3">
        <f t="shared" si="1"/>
        <v>0</v>
      </c>
      <c r="Q64" s="3">
        <f t="shared" si="2"/>
        <v>0</v>
      </c>
      <c r="R64">
        <f t="shared" si="3"/>
        <v>187.49</v>
      </c>
    </row>
    <row r="65" spans="1:18" x14ac:dyDescent="0.2">
      <c r="A65" t="s">
        <v>14</v>
      </c>
      <c r="B65" t="s">
        <v>15</v>
      </c>
      <c r="C65" t="s">
        <v>23</v>
      </c>
      <c r="D65" t="s">
        <v>28</v>
      </c>
      <c r="E65">
        <v>149.99</v>
      </c>
      <c r="F65">
        <v>1</v>
      </c>
      <c r="G65" t="s">
        <v>18</v>
      </c>
      <c r="H65" t="s">
        <v>14</v>
      </c>
      <c r="I65" t="s">
        <v>28</v>
      </c>
      <c r="O65" s="3">
        <f t="shared" si="0"/>
        <v>0</v>
      </c>
      <c r="P65" s="3">
        <f t="shared" si="1"/>
        <v>0</v>
      </c>
      <c r="Q65" s="3">
        <f t="shared" si="2"/>
        <v>0</v>
      </c>
      <c r="R65">
        <f t="shared" si="3"/>
        <v>149.99</v>
      </c>
    </row>
    <row r="66" spans="1:18" x14ac:dyDescent="0.2">
      <c r="A66" t="s">
        <v>14</v>
      </c>
      <c r="B66" t="s">
        <v>15</v>
      </c>
      <c r="C66" t="s">
        <v>23</v>
      </c>
      <c r="D66" t="s">
        <v>17</v>
      </c>
      <c r="E66">
        <v>149.99</v>
      </c>
      <c r="F66">
        <v>1</v>
      </c>
      <c r="G66" t="s">
        <v>18</v>
      </c>
      <c r="H66" t="s">
        <v>14</v>
      </c>
      <c r="I66" t="s">
        <v>17</v>
      </c>
      <c r="J66" t="s">
        <v>19</v>
      </c>
      <c r="K66">
        <v>1186.8</v>
      </c>
      <c r="L66">
        <v>42844</v>
      </c>
      <c r="M66">
        <v>989</v>
      </c>
      <c r="N66" t="s">
        <v>20</v>
      </c>
      <c r="O66" s="3">
        <f t="shared" si="0"/>
        <v>2.308374568200915E-2</v>
      </c>
      <c r="P66" s="3">
        <f t="shared" si="1"/>
        <v>1.2</v>
      </c>
      <c r="Q66" s="3">
        <f t="shared" si="2"/>
        <v>1.0111223458038423E-3</v>
      </c>
      <c r="R66">
        <f t="shared" si="3"/>
        <v>149.99</v>
      </c>
    </row>
    <row r="67" spans="1:18" x14ac:dyDescent="0.2">
      <c r="A67" t="s">
        <v>14</v>
      </c>
      <c r="B67" t="s">
        <v>25</v>
      </c>
      <c r="D67" t="s">
        <v>17</v>
      </c>
      <c r="E67">
        <v>399.99</v>
      </c>
      <c r="F67">
        <v>1</v>
      </c>
      <c r="G67" t="s">
        <v>18</v>
      </c>
      <c r="H67" t="s">
        <v>14</v>
      </c>
      <c r="I67" t="s">
        <v>17</v>
      </c>
      <c r="J67" t="s">
        <v>19</v>
      </c>
      <c r="K67">
        <v>1186.8</v>
      </c>
      <c r="L67">
        <v>42844</v>
      </c>
      <c r="M67">
        <v>989</v>
      </c>
      <c r="N67" t="s">
        <v>20</v>
      </c>
      <c r="O67" s="3">
        <f t="shared" ref="O67:O130" si="4">IFERROR(M67/L67,0)</f>
        <v>2.308374568200915E-2</v>
      </c>
      <c r="P67" s="3">
        <f t="shared" ref="P67:P130" si="5">IFERROR(K67/M67,0)</f>
        <v>1.2</v>
      </c>
      <c r="Q67" s="3">
        <f t="shared" ref="Q67:Q130" si="6">IFERROR(F67/M67,0)</f>
        <v>1.0111223458038423E-3</v>
      </c>
      <c r="R67">
        <f t="shared" ref="R67:R130" si="7">E67*F67</f>
        <v>399.99</v>
      </c>
    </row>
    <row r="68" spans="1:18" x14ac:dyDescent="0.2">
      <c r="A68" t="s">
        <v>14</v>
      </c>
      <c r="B68" t="s">
        <v>15</v>
      </c>
      <c r="C68" t="s">
        <v>21</v>
      </c>
      <c r="D68" t="s">
        <v>17</v>
      </c>
      <c r="E68">
        <v>179.99</v>
      </c>
      <c r="F68">
        <v>1</v>
      </c>
      <c r="G68" t="s">
        <v>18</v>
      </c>
      <c r="H68" t="s">
        <v>14</v>
      </c>
      <c r="I68" t="s">
        <v>17</v>
      </c>
      <c r="J68" t="s">
        <v>19</v>
      </c>
      <c r="K68">
        <v>1186.8</v>
      </c>
      <c r="L68">
        <v>42844</v>
      </c>
      <c r="M68">
        <v>989</v>
      </c>
      <c r="N68" t="s">
        <v>20</v>
      </c>
      <c r="O68" s="3">
        <f t="shared" si="4"/>
        <v>2.308374568200915E-2</v>
      </c>
      <c r="P68" s="3">
        <f t="shared" si="5"/>
        <v>1.2</v>
      </c>
      <c r="Q68" s="3">
        <f t="shared" si="6"/>
        <v>1.0111223458038423E-3</v>
      </c>
      <c r="R68">
        <f t="shared" si="7"/>
        <v>179.99</v>
      </c>
    </row>
    <row r="69" spans="1:18" x14ac:dyDescent="0.2">
      <c r="A69" t="s">
        <v>14</v>
      </c>
      <c r="B69" t="s">
        <v>15</v>
      </c>
      <c r="C69" t="s">
        <v>16</v>
      </c>
      <c r="D69" t="s">
        <v>24</v>
      </c>
      <c r="E69">
        <v>169.99</v>
      </c>
      <c r="F69">
        <v>1</v>
      </c>
      <c r="G69" t="s">
        <v>18</v>
      </c>
      <c r="H69" t="s">
        <v>14</v>
      </c>
      <c r="I69" t="s">
        <v>24</v>
      </c>
      <c r="O69" s="3">
        <f t="shared" si="4"/>
        <v>0</v>
      </c>
      <c r="P69" s="3">
        <f t="shared" si="5"/>
        <v>0</v>
      </c>
      <c r="Q69" s="3">
        <f t="shared" si="6"/>
        <v>0</v>
      </c>
      <c r="R69">
        <f t="shared" si="7"/>
        <v>169.99</v>
      </c>
    </row>
    <row r="70" spans="1:18" x14ac:dyDescent="0.2">
      <c r="A70" t="s">
        <v>14</v>
      </c>
      <c r="B70" t="s">
        <v>15</v>
      </c>
      <c r="D70" t="s">
        <v>17</v>
      </c>
      <c r="E70">
        <v>249.99</v>
      </c>
      <c r="F70">
        <v>1</v>
      </c>
      <c r="G70" t="s">
        <v>18</v>
      </c>
      <c r="H70" t="s">
        <v>14</v>
      </c>
      <c r="I70" t="s">
        <v>17</v>
      </c>
      <c r="J70" t="s">
        <v>19</v>
      </c>
      <c r="K70">
        <v>1186.8</v>
      </c>
      <c r="L70">
        <v>42844</v>
      </c>
      <c r="M70">
        <v>989</v>
      </c>
      <c r="N70" t="s">
        <v>20</v>
      </c>
      <c r="O70" s="3">
        <f t="shared" si="4"/>
        <v>2.308374568200915E-2</v>
      </c>
      <c r="P70" s="3">
        <f t="shared" si="5"/>
        <v>1.2</v>
      </c>
      <c r="Q70" s="3">
        <f t="shared" si="6"/>
        <v>1.0111223458038423E-3</v>
      </c>
      <c r="R70">
        <f t="shared" si="7"/>
        <v>249.99</v>
      </c>
    </row>
    <row r="71" spans="1:18" x14ac:dyDescent="0.2">
      <c r="A71" t="s">
        <v>14</v>
      </c>
      <c r="B71" t="s">
        <v>15</v>
      </c>
      <c r="C71" t="s">
        <v>23</v>
      </c>
      <c r="D71" t="s">
        <v>28</v>
      </c>
      <c r="E71">
        <v>149.99</v>
      </c>
      <c r="F71">
        <v>1</v>
      </c>
      <c r="G71" t="s">
        <v>18</v>
      </c>
      <c r="H71" t="s">
        <v>14</v>
      </c>
      <c r="I71" t="s">
        <v>28</v>
      </c>
      <c r="O71" s="3">
        <f t="shared" si="4"/>
        <v>0</v>
      </c>
      <c r="P71" s="3">
        <f t="shared" si="5"/>
        <v>0</v>
      </c>
      <c r="Q71" s="3">
        <f t="shared" si="6"/>
        <v>0</v>
      </c>
      <c r="R71">
        <f t="shared" si="7"/>
        <v>149.99</v>
      </c>
    </row>
    <row r="72" spans="1:18" x14ac:dyDescent="0.2">
      <c r="A72" t="s">
        <v>14</v>
      </c>
      <c r="B72" t="s">
        <v>25</v>
      </c>
      <c r="C72" t="s">
        <v>27</v>
      </c>
      <c r="D72" t="s">
        <v>24</v>
      </c>
      <c r="E72">
        <v>319.99</v>
      </c>
      <c r="F72">
        <v>1</v>
      </c>
      <c r="G72" t="s">
        <v>18</v>
      </c>
      <c r="H72" t="s">
        <v>14</v>
      </c>
      <c r="I72" t="s">
        <v>24</v>
      </c>
      <c r="O72" s="3">
        <f t="shared" si="4"/>
        <v>0</v>
      </c>
      <c r="P72" s="3">
        <f t="shared" si="5"/>
        <v>0</v>
      </c>
      <c r="Q72" s="3">
        <f t="shared" si="6"/>
        <v>0</v>
      </c>
      <c r="R72">
        <f t="shared" si="7"/>
        <v>319.99</v>
      </c>
    </row>
    <row r="73" spans="1:18" x14ac:dyDescent="0.2">
      <c r="A73" t="s">
        <v>14</v>
      </c>
      <c r="B73" t="s">
        <v>15</v>
      </c>
      <c r="C73" t="s">
        <v>23</v>
      </c>
      <c r="D73" t="s">
        <v>17</v>
      </c>
      <c r="E73">
        <v>149.99</v>
      </c>
      <c r="F73">
        <v>1</v>
      </c>
      <c r="G73" t="s">
        <v>18</v>
      </c>
      <c r="H73" t="s">
        <v>14</v>
      </c>
      <c r="I73" t="s">
        <v>17</v>
      </c>
      <c r="J73" t="s">
        <v>19</v>
      </c>
      <c r="K73">
        <v>1186.8</v>
      </c>
      <c r="L73">
        <v>42844</v>
      </c>
      <c r="M73">
        <v>989</v>
      </c>
      <c r="N73" t="s">
        <v>20</v>
      </c>
      <c r="O73" s="3">
        <f t="shared" si="4"/>
        <v>2.308374568200915E-2</v>
      </c>
      <c r="P73" s="3">
        <f t="shared" si="5"/>
        <v>1.2</v>
      </c>
      <c r="Q73" s="3">
        <f t="shared" si="6"/>
        <v>1.0111223458038423E-3</v>
      </c>
      <c r="R73">
        <f t="shared" si="7"/>
        <v>149.99</v>
      </c>
    </row>
    <row r="74" spans="1:18" x14ac:dyDescent="0.2">
      <c r="A74" t="s">
        <v>14</v>
      </c>
      <c r="B74" t="s">
        <v>15</v>
      </c>
      <c r="C74" t="s">
        <v>16</v>
      </c>
      <c r="D74" t="s">
        <v>17</v>
      </c>
      <c r="E74">
        <v>169.99</v>
      </c>
      <c r="F74">
        <v>1</v>
      </c>
      <c r="G74" t="s">
        <v>18</v>
      </c>
      <c r="H74" t="s">
        <v>14</v>
      </c>
      <c r="I74" t="s">
        <v>17</v>
      </c>
      <c r="J74" t="s">
        <v>19</v>
      </c>
      <c r="K74">
        <v>1186.8</v>
      </c>
      <c r="L74">
        <v>42844</v>
      </c>
      <c r="M74">
        <v>989</v>
      </c>
      <c r="N74" t="s">
        <v>20</v>
      </c>
      <c r="O74" s="3">
        <f t="shared" si="4"/>
        <v>2.308374568200915E-2</v>
      </c>
      <c r="P74" s="3">
        <f t="shared" si="5"/>
        <v>1.2</v>
      </c>
      <c r="Q74" s="3">
        <f t="shared" si="6"/>
        <v>1.0111223458038423E-3</v>
      </c>
      <c r="R74">
        <f t="shared" si="7"/>
        <v>169.99</v>
      </c>
    </row>
    <row r="75" spans="1:18" x14ac:dyDescent="0.2">
      <c r="A75" t="s">
        <v>14</v>
      </c>
      <c r="B75" t="s">
        <v>15</v>
      </c>
      <c r="C75" t="s">
        <v>16</v>
      </c>
      <c r="D75" t="s">
        <v>24</v>
      </c>
      <c r="E75">
        <v>169.99</v>
      </c>
      <c r="F75">
        <v>1</v>
      </c>
      <c r="G75" t="s">
        <v>18</v>
      </c>
      <c r="H75" t="s">
        <v>14</v>
      </c>
      <c r="I75" t="s">
        <v>24</v>
      </c>
      <c r="O75" s="3">
        <f t="shared" si="4"/>
        <v>0</v>
      </c>
      <c r="P75" s="3">
        <f t="shared" si="5"/>
        <v>0</v>
      </c>
      <c r="Q75" s="3">
        <f t="shared" si="6"/>
        <v>0</v>
      </c>
      <c r="R75">
        <f t="shared" si="7"/>
        <v>169.99</v>
      </c>
    </row>
    <row r="76" spans="1:18" x14ac:dyDescent="0.2">
      <c r="A76" t="s">
        <v>14</v>
      </c>
      <c r="B76" t="s">
        <v>15</v>
      </c>
      <c r="C76" t="s">
        <v>16</v>
      </c>
      <c r="D76" t="s">
        <v>28</v>
      </c>
      <c r="E76">
        <v>169.99</v>
      </c>
      <c r="F76">
        <v>2</v>
      </c>
      <c r="G76" t="s">
        <v>18</v>
      </c>
      <c r="H76" t="s">
        <v>14</v>
      </c>
      <c r="I76" t="s">
        <v>28</v>
      </c>
      <c r="O76" s="3">
        <f t="shared" si="4"/>
        <v>0</v>
      </c>
      <c r="P76" s="3">
        <f t="shared" si="5"/>
        <v>0</v>
      </c>
      <c r="Q76" s="3">
        <f t="shared" si="6"/>
        <v>0</v>
      </c>
      <c r="R76">
        <f t="shared" si="7"/>
        <v>339.98</v>
      </c>
    </row>
    <row r="77" spans="1:18" x14ac:dyDescent="0.2">
      <c r="A77" t="s">
        <v>14</v>
      </c>
      <c r="B77" t="s">
        <v>15</v>
      </c>
      <c r="C77" t="s">
        <v>27</v>
      </c>
      <c r="D77" t="s">
        <v>17</v>
      </c>
      <c r="E77">
        <v>199.99</v>
      </c>
      <c r="F77">
        <v>1</v>
      </c>
      <c r="G77" t="s">
        <v>18</v>
      </c>
      <c r="H77" t="s">
        <v>14</v>
      </c>
      <c r="I77" t="s">
        <v>17</v>
      </c>
      <c r="J77" t="s">
        <v>19</v>
      </c>
      <c r="K77">
        <v>1186.8</v>
      </c>
      <c r="L77">
        <v>42844</v>
      </c>
      <c r="M77">
        <v>989</v>
      </c>
      <c r="N77" t="s">
        <v>20</v>
      </c>
      <c r="O77" s="3">
        <f t="shared" si="4"/>
        <v>2.308374568200915E-2</v>
      </c>
      <c r="P77" s="3">
        <f t="shared" si="5"/>
        <v>1.2</v>
      </c>
      <c r="Q77" s="3">
        <f t="shared" si="6"/>
        <v>1.0111223458038423E-3</v>
      </c>
      <c r="R77">
        <f t="shared" si="7"/>
        <v>199.99</v>
      </c>
    </row>
    <row r="78" spans="1:18" x14ac:dyDescent="0.2">
      <c r="A78" t="s">
        <v>14</v>
      </c>
      <c r="B78" t="s">
        <v>15</v>
      </c>
      <c r="C78" t="s">
        <v>23</v>
      </c>
      <c r="D78" t="s">
        <v>17</v>
      </c>
      <c r="E78">
        <v>149.99</v>
      </c>
      <c r="F78">
        <v>1</v>
      </c>
      <c r="G78" t="s">
        <v>18</v>
      </c>
      <c r="H78" t="s">
        <v>14</v>
      </c>
      <c r="I78" t="s">
        <v>17</v>
      </c>
      <c r="J78" t="s">
        <v>19</v>
      </c>
      <c r="K78">
        <v>1186.8</v>
      </c>
      <c r="L78">
        <v>42844</v>
      </c>
      <c r="M78">
        <v>989</v>
      </c>
      <c r="N78" t="s">
        <v>20</v>
      </c>
      <c r="O78" s="3">
        <f t="shared" si="4"/>
        <v>2.308374568200915E-2</v>
      </c>
      <c r="P78" s="3">
        <f t="shared" si="5"/>
        <v>1.2</v>
      </c>
      <c r="Q78" s="3">
        <f t="shared" si="6"/>
        <v>1.0111223458038423E-3</v>
      </c>
      <c r="R78">
        <f t="shared" si="7"/>
        <v>149.99</v>
      </c>
    </row>
    <row r="79" spans="1:18" x14ac:dyDescent="0.2">
      <c r="A79" t="s">
        <v>14</v>
      </c>
      <c r="B79" t="s">
        <v>25</v>
      </c>
      <c r="C79" t="s">
        <v>16</v>
      </c>
      <c r="D79" t="s">
        <v>22</v>
      </c>
      <c r="E79">
        <v>339.99</v>
      </c>
      <c r="F79">
        <v>1</v>
      </c>
      <c r="G79" t="s">
        <v>18</v>
      </c>
      <c r="H79" t="s">
        <v>14</v>
      </c>
      <c r="I79" t="s">
        <v>22</v>
      </c>
      <c r="O79" s="3">
        <f t="shared" si="4"/>
        <v>0</v>
      </c>
      <c r="P79" s="3">
        <f t="shared" si="5"/>
        <v>0</v>
      </c>
      <c r="Q79" s="3">
        <f t="shared" si="6"/>
        <v>0</v>
      </c>
      <c r="R79">
        <f t="shared" si="7"/>
        <v>339.99</v>
      </c>
    </row>
    <row r="80" spans="1:18" x14ac:dyDescent="0.2">
      <c r="A80" t="s">
        <v>14</v>
      </c>
      <c r="B80" t="s">
        <v>15</v>
      </c>
      <c r="C80" t="s">
        <v>23</v>
      </c>
      <c r="D80" t="s">
        <v>28</v>
      </c>
      <c r="E80">
        <v>187.49</v>
      </c>
      <c r="F80">
        <v>3</v>
      </c>
      <c r="G80" t="s">
        <v>18</v>
      </c>
      <c r="H80" t="s">
        <v>14</v>
      </c>
      <c r="I80" t="s">
        <v>28</v>
      </c>
      <c r="O80" s="3">
        <f t="shared" si="4"/>
        <v>0</v>
      </c>
      <c r="P80" s="3">
        <f t="shared" si="5"/>
        <v>0</v>
      </c>
      <c r="Q80" s="3">
        <f t="shared" si="6"/>
        <v>0</v>
      </c>
      <c r="R80">
        <f t="shared" si="7"/>
        <v>562.47</v>
      </c>
    </row>
    <row r="81" spans="1:18" x14ac:dyDescent="0.2">
      <c r="A81" t="s">
        <v>14</v>
      </c>
      <c r="B81" t="s">
        <v>15</v>
      </c>
      <c r="C81" t="s">
        <v>26</v>
      </c>
      <c r="D81" t="s">
        <v>17</v>
      </c>
      <c r="E81">
        <v>169.99</v>
      </c>
      <c r="F81">
        <v>2</v>
      </c>
      <c r="G81" t="s">
        <v>18</v>
      </c>
      <c r="H81" t="s">
        <v>14</v>
      </c>
      <c r="I81" t="s">
        <v>17</v>
      </c>
      <c r="J81" t="s">
        <v>19</v>
      </c>
      <c r="K81">
        <v>1186.8</v>
      </c>
      <c r="L81">
        <v>42844</v>
      </c>
      <c r="M81">
        <v>989</v>
      </c>
      <c r="N81" t="s">
        <v>20</v>
      </c>
      <c r="O81" s="3">
        <f t="shared" si="4"/>
        <v>2.308374568200915E-2</v>
      </c>
      <c r="P81" s="3">
        <f t="shared" si="5"/>
        <v>1.2</v>
      </c>
      <c r="Q81" s="3">
        <f t="shared" si="6"/>
        <v>2.0222446916076846E-3</v>
      </c>
      <c r="R81">
        <f t="shared" si="7"/>
        <v>339.98</v>
      </c>
    </row>
    <row r="82" spans="1:18" x14ac:dyDescent="0.2">
      <c r="A82" t="s">
        <v>14</v>
      </c>
      <c r="B82" t="s">
        <v>15</v>
      </c>
      <c r="C82" t="s">
        <v>26</v>
      </c>
      <c r="D82" t="s">
        <v>22</v>
      </c>
      <c r="E82">
        <v>169.99</v>
      </c>
      <c r="F82">
        <v>3</v>
      </c>
      <c r="G82" t="s">
        <v>18</v>
      </c>
      <c r="H82" t="s">
        <v>14</v>
      </c>
      <c r="I82" t="s">
        <v>22</v>
      </c>
      <c r="O82" s="3">
        <f t="shared" si="4"/>
        <v>0</v>
      </c>
      <c r="P82" s="3">
        <f t="shared" si="5"/>
        <v>0</v>
      </c>
      <c r="Q82" s="3">
        <f t="shared" si="6"/>
        <v>0</v>
      </c>
      <c r="R82">
        <f t="shared" si="7"/>
        <v>509.97</v>
      </c>
    </row>
    <row r="83" spans="1:18" x14ac:dyDescent="0.2">
      <c r="A83" t="s">
        <v>14</v>
      </c>
      <c r="B83" t="s">
        <v>15</v>
      </c>
      <c r="C83" t="s">
        <v>16</v>
      </c>
      <c r="D83" t="s">
        <v>17</v>
      </c>
      <c r="E83">
        <v>212.49</v>
      </c>
      <c r="F83">
        <v>1</v>
      </c>
      <c r="G83" t="s">
        <v>18</v>
      </c>
      <c r="H83" t="s">
        <v>14</v>
      </c>
      <c r="I83" t="s">
        <v>17</v>
      </c>
      <c r="J83" t="s">
        <v>19</v>
      </c>
      <c r="K83">
        <v>1186.8</v>
      </c>
      <c r="L83">
        <v>42844</v>
      </c>
      <c r="M83">
        <v>989</v>
      </c>
      <c r="N83" t="s">
        <v>20</v>
      </c>
      <c r="O83" s="3">
        <f t="shared" si="4"/>
        <v>2.308374568200915E-2</v>
      </c>
      <c r="P83" s="3">
        <f t="shared" si="5"/>
        <v>1.2</v>
      </c>
      <c r="Q83" s="3">
        <f t="shared" si="6"/>
        <v>1.0111223458038423E-3</v>
      </c>
      <c r="R83">
        <f t="shared" si="7"/>
        <v>212.49</v>
      </c>
    </row>
    <row r="84" spans="1:18" x14ac:dyDescent="0.2">
      <c r="A84" t="s">
        <v>14</v>
      </c>
      <c r="B84" t="s">
        <v>15</v>
      </c>
      <c r="C84" t="s">
        <v>23</v>
      </c>
      <c r="D84" t="s">
        <v>17</v>
      </c>
      <c r="E84">
        <v>187.49</v>
      </c>
      <c r="F84">
        <v>1</v>
      </c>
      <c r="G84" t="s">
        <v>18</v>
      </c>
      <c r="H84" t="s">
        <v>14</v>
      </c>
      <c r="I84" t="s">
        <v>17</v>
      </c>
      <c r="J84" t="s">
        <v>19</v>
      </c>
      <c r="K84">
        <v>1186.8</v>
      </c>
      <c r="L84">
        <v>42844</v>
      </c>
      <c r="M84">
        <v>989</v>
      </c>
      <c r="N84" t="s">
        <v>20</v>
      </c>
      <c r="O84" s="3">
        <f t="shared" si="4"/>
        <v>2.308374568200915E-2</v>
      </c>
      <c r="P84" s="3">
        <f t="shared" si="5"/>
        <v>1.2</v>
      </c>
      <c r="Q84" s="3">
        <f t="shared" si="6"/>
        <v>1.0111223458038423E-3</v>
      </c>
      <c r="R84">
        <f t="shared" si="7"/>
        <v>187.49</v>
      </c>
    </row>
    <row r="85" spans="1:18" x14ac:dyDescent="0.2">
      <c r="A85" t="s">
        <v>14</v>
      </c>
      <c r="C85" t="s">
        <v>23</v>
      </c>
      <c r="D85" t="s">
        <v>17</v>
      </c>
      <c r="E85">
        <v>149.99</v>
      </c>
      <c r="F85">
        <v>2</v>
      </c>
      <c r="G85" t="s">
        <v>18</v>
      </c>
      <c r="H85" t="s">
        <v>14</v>
      </c>
      <c r="I85" t="s">
        <v>17</v>
      </c>
      <c r="J85" t="s">
        <v>19</v>
      </c>
      <c r="K85">
        <v>1186.8</v>
      </c>
      <c r="L85">
        <v>42844</v>
      </c>
      <c r="M85">
        <v>989</v>
      </c>
      <c r="N85" t="s">
        <v>20</v>
      </c>
      <c r="O85" s="3">
        <f t="shared" si="4"/>
        <v>2.308374568200915E-2</v>
      </c>
      <c r="P85" s="3">
        <f t="shared" si="5"/>
        <v>1.2</v>
      </c>
      <c r="Q85" s="3">
        <f t="shared" si="6"/>
        <v>2.0222446916076846E-3</v>
      </c>
      <c r="R85">
        <f t="shared" si="7"/>
        <v>299.98</v>
      </c>
    </row>
    <row r="86" spans="1:18" x14ac:dyDescent="0.2">
      <c r="A86" t="s">
        <v>14</v>
      </c>
      <c r="B86" t="s">
        <v>15</v>
      </c>
      <c r="C86" t="s">
        <v>16</v>
      </c>
      <c r="D86" t="s">
        <v>17</v>
      </c>
      <c r="E86">
        <v>169.99</v>
      </c>
      <c r="F86">
        <v>1</v>
      </c>
      <c r="G86" t="s">
        <v>18</v>
      </c>
      <c r="H86" t="s">
        <v>14</v>
      </c>
      <c r="I86" t="s">
        <v>17</v>
      </c>
      <c r="J86" t="s">
        <v>19</v>
      </c>
      <c r="K86">
        <v>1186.8</v>
      </c>
      <c r="L86">
        <v>42844</v>
      </c>
      <c r="M86">
        <v>989</v>
      </c>
      <c r="N86" t="s">
        <v>20</v>
      </c>
      <c r="O86" s="3">
        <f t="shared" si="4"/>
        <v>2.308374568200915E-2</v>
      </c>
      <c r="P86" s="3">
        <f t="shared" si="5"/>
        <v>1.2</v>
      </c>
      <c r="Q86" s="3">
        <f t="shared" si="6"/>
        <v>1.0111223458038423E-3</v>
      </c>
      <c r="R86">
        <f t="shared" si="7"/>
        <v>169.99</v>
      </c>
    </row>
    <row r="87" spans="1:18" x14ac:dyDescent="0.2">
      <c r="A87" t="s">
        <v>14</v>
      </c>
      <c r="B87" t="s">
        <v>25</v>
      </c>
      <c r="C87" t="s">
        <v>21</v>
      </c>
      <c r="D87" t="s">
        <v>17</v>
      </c>
      <c r="E87">
        <v>359.99</v>
      </c>
      <c r="F87">
        <v>2</v>
      </c>
      <c r="G87" t="s">
        <v>18</v>
      </c>
      <c r="H87" t="s">
        <v>14</v>
      </c>
      <c r="I87" t="s">
        <v>17</v>
      </c>
      <c r="J87" t="s">
        <v>19</v>
      </c>
      <c r="K87">
        <v>1186.8</v>
      </c>
      <c r="L87">
        <v>42844</v>
      </c>
      <c r="M87">
        <v>989</v>
      </c>
      <c r="N87" t="s">
        <v>20</v>
      </c>
      <c r="O87" s="3">
        <f t="shared" si="4"/>
        <v>2.308374568200915E-2</v>
      </c>
      <c r="P87" s="3">
        <f t="shared" si="5"/>
        <v>1.2</v>
      </c>
      <c r="Q87" s="3">
        <f t="shared" si="6"/>
        <v>2.0222446916076846E-3</v>
      </c>
      <c r="R87">
        <f t="shared" si="7"/>
        <v>719.98</v>
      </c>
    </row>
    <row r="88" spans="1:18" x14ac:dyDescent="0.2">
      <c r="A88" t="s">
        <v>14</v>
      </c>
      <c r="B88" t="s">
        <v>15</v>
      </c>
      <c r="C88" t="s">
        <v>26</v>
      </c>
      <c r="D88" t="s">
        <v>24</v>
      </c>
      <c r="E88">
        <v>169.99</v>
      </c>
      <c r="F88">
        <v>2</v>
      </c>
      <c r="G88" t="s">
        <v>18</v>
      </c>
      <c r="H88" t="s">
        <v>14</v>
      </c>
      <c r="I88" t="s">
        <v>24</v>
      </c>
      <c r="O88" s="3">
        <f t="shared" si="4"/>
        <v>0</v>
      </c>
      <c r="P88" s="3">
        <f t="shared" si="5"/>
        <v>0</v>
      </c>
      <c r="Q88" s="3">
        <f t="shared" si="6"/>
        <v>0</v>
      </c>
      <c r="R88">
        <f t="shared" si="7"/>
        <v>339.98</v>
      </c>
    </row>
    <row r="89" spans="1:18" x14ac:dyDescent="0.2">
      <c r="A89" t="s">
        <v>14</v>
      </c>
      <c r="B89" t="s">
        <v>25</v>
      </c>
      <c r="C89" t="s">
        <v>16</v>
      </c>
      <c r="D89" t="s">
        <v>24</v>
      </c>
      <c r="E89">
        <v>339.99</v>
      </c>
      <c r="F89">
        <v>3</v>
      </c>
      <c r="G89" t="s">
        <v>18</v>
      </c>
      <c r="H89" t="s">
        <v>14</v>
      </c>
      <c r="I89" t="s">
        <v>24</v>
      </c>
      <c r="O89" s="3">
        <f t="shared" si="4"/>
        <v>0</v>
      </c>
      <c r="P89" s="3">
        <f t="shared" si="5"/>
        <v>0</v>
      </c>
      <c r="Q89" s="3">
        <f t="shared" si="6"/>
        <v>0</v>
      </c>
      <c r="R89">
        <f t="shared" si="7"/>
        <v>1019.97</v>
      </c>
    </row>
    <row r="90" spans="1:18" x14ac:dyDescent="0.2">
      <c r="A90" t="s">
        <v>14</v>
      </c>
      <c r="B90" t="s">
        <v>15</v>
      </c>
      <c r="C90" t="s">
        <v>23</v>
      </c>
      <c r="D90" t="s">
        <v>28</v>
      </c>
      <c r="E90">
        <v>187.49</v>
      </c>
      <c r="F90">
        <v>2</v>
      </c>
      <c r="G90" t="s">
        <v>18</v>
      </c>
      <c r="H90" t="s">
        <v>14</v>
      </c>
      <c r="I90" t="s">
        <v>28</v>
      </c>
      <c r="O90" s="3">
        <f t="shared" si="4"/>
        <v>0</v>
      </c>
      <c r="P90" s="3">
        <f t="shared" si="5"/>
        <v>0</v>
      </c>
      <c r="Q90" s="3">
        <f t="shared" si="6"/>
        <v>0</v>
      </c>
      <c r="R90">
        <f t="shared" si="7"/>
        <v>374.98</v>
      </c>
    </row>
    <row r="91" spans="1:18" x14ac:dyDescent="0.2">
      <c r="A91" t="s">
        <v>14</v>
      </c>
      <c r="B91" t="s">
        <v>15</v>
      </c>
      <c r="C91" t="s">
        <v>16</v>
      </c>
      <c r="D91" t="s">
        <v>24</v>
      </c>
      <c r="E91">
        <v>169.99</v>
      </c>
      <c r="F91">
        <v>2</v>
      </c>
      <c r="G91" t="s">
        <v>18</v>
      </c>
      <c r="H91" t="s">
        <v>14</v>
      </c>
      <c r="I91" t="s">
        <v>24</v>
      </c>
      <c r="O91" s="3">
        <f t="shared" si="4"/>
        <v>0</v>
      </c>
      <c r="P91" s="3">
        <f t="shared" si="5"/>
        <v>0</v>
      </c>
      <c r="Q91" s="3">
        <f t="shared" si="6"/>
        <v>0</v>
      </c>
      <c r="R91">
        <f t="shared" si="7"/>
        <v>339.98</v>
      </c>
    </row>
    <row r="92" spans="1:18" x14ac:dyDescent="0.2">
      <c r="A92" t="s">
        <v>14</v>
      </c>
      <c r="B92" t="s">
        <v>15</v>
      </c>
      <c r="C92" t="s">
        <v>16</v>
      </c>
      <c r="D92" t="s">
        <v>17</v>
      </c>
      <c r="E92">
        <v>169.99</v>
      </c>
      <c r="F92">
        <v>1</v>
      </c>
      <c r="G92" t="s">
        <v>18</v>
      </c>
      <c r="H92" t="s">
        <v>14</v>
      </c>
      <c r="I92" t="s">
        <v>17</v>
      </c>
      <c r="J92" t="s">
        <v>19</v>
      </c>
      <c r="K92">
        <v>1186.8</v>
      </c>
      <c r="L92">
        <v>42844</v>
      </c>
      <c r="M92">
        <v>989</v>
      </c>
      <c r="N92" t="s">
        <v>20</v>
      </c>
      <c r="O92" s="3">
        <f t="shared" si="4"/>
        <v>2.308374568200915E-2</v>
      </c>
      <c r="P92" s="3">
        <f t="shared" si="5"/>
        <v>1.2</v>
      </c>
      <c r="Q92" s="3">
        <f t="shared" si="6"/>
        <v>1.0111223458038423E-3</v>
      </c>
      <c r="R92">
        <f t="shared" si="7"/>
        <v>169.99</v>
      </c>
    </row>
    <row r="93" spans="1:18" x14ac:dyDescent="0.2">
      <c r="A93" t="s">
        <v>14</v>
      </c>
      <c r="B93" t="s">
        <v>15</v>
      </c>
      <c r="C93" t="s">
        <v>23</v>
      </c>
      <c r="D93" t="s">
        <v>17</v>
      </c>
      <c r="E93">
        <v>149.99</v>
      </c>
      <c r="F93">
        <v>1</v>
      </c>
      <c r="G93" t="s">
        <v>18</v>
      </c>
      <c r="H93" t="s">
        <v>14</v>
      </c>
      <c r="I93" t="s">
        <v>17</v>
      </c>
      <c r="J93" t="s">
        <v>19</v>
      </c>
      <c r="K93">
        <v>1186.8</v>
      </c>
      <c r="L93">
        <v>42844</v>
      </c>
      <c r="M93">
        <v>989</v>
      </c>
      <c r="N93" t="s">
        <v>20</v>
      </c>
      <c r="O93" s="3">
        <f t="shared" si="4"/>
        <v>2.308374568200915E-2</v>
      </c>
      <c r="P93" s="3">
        <f t="shared" si="5"/>
        <v>1.2</v>
      </c>
      <c r="Q93" s="3">
        <f t="shared" si="6"/>
        <v>1.0111223458038423E-3</v>
      </c>
      <c r="R93">
        <f t="shared" si="7"/>
        <v>149.99</v>
      </c>
    </row>
    <row r="94" spans="1:18" x14ac:dyDescent="0.2">
      <c r="A94" t="s">
        <v>14</v>
      </c>
      <c r="B94" t="s">
        <v>15</v>
      </c>
      <c r="C94" t="s">
        <v>23</v>
      </c>
      <c r="D94" t="s">
        <v>24</v>
      </c>
      <c r="E94">
        <v>149.99</v>
      </c>
      <c r="F94">
        <v>1</v>
      </c>
      <c r="G94" t="s">
        <v>18</v>
      </c>
      <c r="H94" t="s">
        <v>14</v>
      </c>
      <c r="I94" t="s">
        <v>24</v>
      </c>
      <c r="O94" s="3">
        <f t="shared" si="4"/>
        <v>0</v>
      </c>
      <c r="P94" s="3">
        <f t="shared" si="5"/>
        <v>0</v>
      </c>
      <c r="Q94" s="3">
        <f t="shared" si="6"/>
        <v>0</v>
      </c>
      <c r="R94">
        <f t="shared" si="7"/>
        <v>149.99</v>
      </c>
    </row>
    <row r="95" spans="1:18" x14ac:dyDescent="0.2">
      <c r="A95" t="s">
        <v>14</v>
      </c>
      <c r="B95" t="s">
        <v>15</v>
      </c>
      <c r="C95" t="s">
        <v>23</v>
      </c>
      <c r="D95" t="s">
        <v>24</v>
      </c>
      <c r="E95">
        <v>149.99</v>
      </c>
      <c r="F95">
        <v>3</v>
      </c>
      <c r="G95" t="s">
        <v>18</v>
      </c>
      <c r="H95" t="s">
        <v>14</v>
      </c>
      <c r="I95" t="s">
        <v>24</v>
      </c>
      <c r="O95" s="3">
        <f t="shared" si="4"/>
        <v>0</v>
      </c>
      <c r="P95" s="3">
        <f t="shared" si="5"/>
        <v>0</v>
      </c>
      <c r="Q95" s="3">
        <f t="shared" si="6"/>
        <v>0</v>
      </c>
      <c r="R95">
        <f t="shared" si="7"/>
        <v>449.97</v>
      </c>
    </row>
    <row r="96" spans="1:18" x14ac:dyDescent="0.2">
      <c r="A96" t="s">
        <v>14</v>
      </c>
      <c r="B96" t="s">
        <v>15</v>
      </c>
      <c r="C96" t="s">
        <v>26</v>
      </c>
      <c r="D96" t="s">
        <v>24</v>
      </c>
      <c r="E96">
        <v>212.49</v>
      </c>
      <c r="F96">
        <v>2</v>
      </c>
      <c r="G96" t="s">
        <v>18</v>
      </c>
      <c r="H96" t="s">
        <v>14</v>
      </c>
      <c r="I96" t="s">
        <v>24</v>
      </c>
      <c r="O96" s="3">
        <f t="shared" si="4"/>
        <v>0</v>
      </c>
      <c r="P96" s="3">
        <f t="shared" si="5"/>
        <v>0</v>
      </c>
      <c r="Q96" s="3">
        <f t="shared" si="6"/>
        <v>0</v>
      </c>
      <c r="R96">
        <f t="shared" si="7"/>
        <v>424.98</v>
      </c>
    </row>
    <row r="97" spans="1:18" x14ac:dyDescent="0.2">
      <c r="A97" t="s">
        <v>14</v>
      </c>
      <c r="B97" t="s">
        <v>15</v>
      </c>
      <c r="C97" t="s">
        <v>26</v>
      </c>
      <c r="D97" t="s">
        <v>24</v>
      </c>
      <c r="E97">
        <v>212.49</v>
      </c>
      <c r="F97">
        <v>2</v>
      </c>
      <c r="G97" t="s">
        <v>18</v>
      </c>
      <c r="H97" t="s">
        <v>14</v>
      </c>
      <c r="I97" t="s">
        <v>24</v>
      </c>
      <c r="O97" s="3">
        <f t="shared" si="4"/>
        <v>0</v>
      </c>
      <c r="P97" s="3">
        <f t="shared" si="5"/>
        <v>0</v>
      </c>
      <c r="Q97" s="3">
        <f t="shared" si="6"/>
        <v>0</v>
      </c>
      <c r="R97">
        <f t="shared" si="7"/>
        <v>424.98</v>
      </c>
    </row>
    <row r="98" spans="1:18" x14ac:dyDescent="0.2">
      <c r="A98" t="s">
        <v>14</v>
      </c>
      <c r="B98" t="s">
        <v>15</v>
      </c>
      <c r="C98" t="s">
        <v>27</v>
      </c>
      <c r="D98" t="s">
        <v>22</v>
      </c>
      <c r="E98">
        <v>159.99</v>
      </c>
      <c r="F98">
        <v>4</v>
      </c>
      <c r="G98" t="s">
        <v>18</v>
      </c>
      <c r="H98" t="s">
        <v>14</v>
      </c>
      <c r="I98" t="s">
        <v>22</v>
      </c>
      <c r="O98" s="3">
        <f t="shared" si="4"/>
        <v>0</v>
      </c>
      <c r="P98" s="3">
        <f t="shared" si="5"/>
        <v>0</v>
      </c>
      <c r="Q98" s="3">
        <f t="shared" si="6"/>
        <v>0</v>
      </c>
      <c r="R98">
        <f t="shared" si="7"/>
        <v>639.96</v>
      </c>
    </row>
    <row r="99" spans="1:18" x14ac:dyDescent="0.2">
      <c r="A99" t="s">
        <v>14</v>
      </c>
      <c r="B99" t="s">
        <v>15</v>
      </c>
      <c r="C99" t="s">
        <v>23</v>
      </c>
      <c r="D99" t="s">
        <v>22</v>
      </c>
      <c r="E99">
        <v>149.99</v>
      </c>
      <c r="F99">
        <v>1</v>
      </c>
      <c r="G99" t="s">
        <v>18</v>
      </c>
      <c r="H99" t="s">
        <v>14</v>
      </c>
      <c r="I99" t="s">
        <v>22</v>
      </c>
      <c r="O99" s="3">
        <f t="shared" si="4"/>
        <v>0</v>
      </c>
      <c r="P99" s="3">
        <f t="shared" si="5"/>
        <v>0</v>
      </c>
      <c r="Q99" s="3">
        <f t="shared" si="6"/>
        <v>0</v>
      </c>
      <c r="R99">
        <f t="shared" si="7"/>
        <v>149.99</v>
      </c>
    </row>
    <row r="100" spans="1:18" x14ac:dyDescent="0.2">
      <c r="A100" t="s">
        <v>14</v>
      </c>
      <c r="B100" t="s">
        <v>15</v>
      </c>
      <c r="C100" t="s">
        <v>26</v>
      </c>
      <c r="D100" t="s">
        <v>17</v>
      </c>
      <c r="E100">
        <v>169.99</v>
      </c>
      <c r="F100">
        <v>1</v>
      </c>
      <c r="G100" t="s">
        <v>18</v>
      </c>
      <c r="H100" t="s">
        <v>14</v>
      </c>
      <c r="I100" t="s">
        <v>17</v>
      </c>
      <c r="J100" t="s">
        <v>19</v>
      </c>
      <c r="K100">
        <v>1186.8</v>
      </c>
      <c r="L100">
        <v>42844</v>
      </c>
      <c r="M100">
        <v>989</v>
      </c>
      <c r="N100" t="s">
        <v>20</v>
      </c>
      <c r="O100" s="3">
        <f t="shared" si="4"/>
        <v>2.308374568200915E-2</v>
      </c>
      <c r="P100" s="3">
        <f t="shared" si="5"/>
        <v>1.2</v>
      </c>
      <c r="Q100" s="3">
        <f t="shared" si="6"/>
        <v>1.0111223458038423E-3</v>
      </c>
      <c r="R100">
        <f t="shared" si="7"/>
        <v>169.99</v>
      </c>
    </row>
    <row r="101" spans="1:18" x14ac:dyDescent="0.2">
      <c r="A101" t="s">
        <v>14</v>
      </c>
      <c r="B101" t="s">
        <v>15</v>
      </c>
      <c r="C101" t="s">
        <v>23</v>
      </c>
      <c r="D101" t="s">
        <v>17</v>
      </c>
      <c r="E101">
        <v>149.99</v>
      </c>
      <c r="F101">
        <v>1</v>
      </c>
      <c r="G101" t="s">
        <v>18</v>
      </c>
      <c r="H101" t="s">
        <v>14</v>
      </c>
      <c r="I101" t="s">
        <v>17</v>
      </c>
      <c r="J101" t="s">
        <v>19</v>
      </c>
      <c r="K101">
        <v>1186.8</v>
      </c>
      <c r="L101">
        <v>42844</v>
      </c>
      <c r="M101">
        <v>989</v>
      </c>
      <c r="N101" t="s">
        <v>20</v>
      </c>
      <c r="O101" s="3">
        <f t="shared" si="4"/>
        <v>2.308374568200915E-2</v>
      </c>
      <c r="P101" s="3">
        <f t="shared" si="5"/>
        <v>1.2</v>
      </c>
      <c r="Q101" s="3">
        <f t="shared" si="6"/>
        <v>1.0111223458038423E-3</v>
      </c>
      <c r="R101">
        <f t="shared" si="7"/>
        <v>149.99</v>
      </c>
    </row>
    <row r="102" spans="1:18" x14ac:dyDescent="0.2">
      <c r="A102" t="s">
        <v>14</v>
      </c>
      <c r="B102" t="s">
        <v>15</v>
      </c>
      <c r="C102" t="s">
        <v>23</v>
      </c>
      <c r="D102" t="s">
        <v>24</v>
      </c>
      <c r="E102">
        <v>187.49</v>
      </c>
      <c r="F102">
        <v>1</v>
      </c>
      <c r="G102" t="s">
        <v>18</v>
      </c>
      <c r="H102" t="s">
        <v>14</v>
      </c>
      <c r="I102" t="s">
        <v>24</v>
      </c>
      <c r="O102" s="3">
        <f t="shared" si="4"/>
        <v>0</v>
      </c>
      <c r="P102" s="3">
        <f t="shared" si="5"/>
        <v>0</v>
      </c>
      <c r="Q102" s="3">
        <f t="shared" si="6"/>
        <v>0</v>
      </c>
      <c r="R102">
        <f t="shared" si="7"/>
        <v>187.49</v>
      </c>
    </row>
    <row r="103" spans="1:18" x14ac:dyDescent="0.2">
      <c r="A103" t="s">
        <v>14</v>
      </c>
      <c r="B103" t="s">
        <v>15</v>
      </c>
      <c r="C103" t="s">
        <v>21</v>
      </c>
      <c r="D103" t="s">
        <v>28</v>
      </c>
      <c r="E103">
        <v>179.99</v>
      </c>
      <c r="F103">
        <v>1</v>
      </c>
      <c r="G103" t="s">
        <v>18</v>
      </c>
      <c r="H103" t="s">
        <v>14</v>
      </c>
      <c r="I103" t="s">
        <v>28</v>
      </c>
      <c r="O103" s="3">
        <f t="shared" si="4"/>
        <v>0</v>
      </c>
      <c r="P103" s="3">
        <f t="shared" si="5"/>
        <v>0</v>
      </c>
      <c r="Q103" s="3">
        <f t="shared" si="6"/>
        <v>0</v>
      </c>
      <c r="R103">
        <f t="shared" si="7"/>
        <v>179.99</v>
      </c>
    </row>
    <row r="104" spans="1:18" x14ac:dyDescent="0.2">
      <c r="A104" t="s">
        <v>14</v>
      </c>
      <c r="B104" t="s">
        <v>15</v>
      </c>
      <c r="C104" t="s">
        <v>26</v>
      </c>
      <c r="D104" t="s">
        <v>28</v>
      </c>
      <c r="E104">
        <v>169.99</v>
      </c>
      <c r="F104">
        <v>1</v>
      </c>
      <c r="G104" t="s">
        <v>18</v>
      </c>
      <c r="H104" t="s">
        <v>14</v>
      </c>
      <c r="I104" t="s">
        <v>28</v>
      </c>
      <c r="O104" s="3">
        <f t="shared" si="4"/>
        <v>0</v>
      </c>
      <c r="P104" s="3">
        <f t="shared" si="5"/>
        <v>0</v>
      </c>
      <c r="Q104" s="3">
        <f t="shared" si="6"/>
        <v>0</v>
      </c>
      <c r="R104">
        <f t="shared" si="7"/>
        <v>169.99</v>
      </c>
    </row>
    <row r="105" spans="1:18" x14ac:dyDescent="0.2">
      <c r="A105" t="s">
        <v>14</v>
      </c>
      <c r="B105" t="s">
        <v>15</v>
      </c>
      <c r="C105" t="s">
        <v>23</v>
      </c>
      <c r="D105" t="s">
        <v>24</v>
      </c>
      <c r="E105">
        <v>149.99</v>
      </c>
      <c r="F105">
        <v>4</v>
      </c>
      <c r="G105" t="s">
        <v>18</v>
      </c>
      <c r="H105" t="s">
        <v>14</v>
      </c>
      <c r="I105" t="s">
        <v>24</v>
      </c>
      <c r="O105" s="3">
        <f t="shared" si="4"/>
        <v>0</v>
      </c>
      <c r="P105" s="3">
        <f t="shared" si="5"/>
        <v>0</v>
      </c>
      <c r="Q105" s="3">
        <f t="shared" si="6"/>
        <v>0</v>
      </c>
      <c r="R105">
        <f t="shared" si="7"/>
        <v>599.96</v>
      </c>
    </row>
    <row r="106" spans="1:18" x14ac:dyDescent="0.2">
      <c r="A106" t="s">
        <v>30</v>
      </c>
      <c r="C106" t="s">
        <v>26</v>
      </c>
      <c r="D106" t="s">
        <v>24</v>
      </c>
      <c r="E106">
        <v>169.99</v>
      </c>
      <c r="F106">
        <v>1</v>
      </c>
      <c r="G106" t="s">
        <v>18</v>
      </c>
      <c r="H106" t="s">
        <v>30</v>
      </c>
      <c r="I106" t="s">
        <v>24</v>
      </c>
      <c r="O106" s="3">
        <f t="shared" si="4"/>
        <v>0</v>
      </c>
      <c r="P106" s="3">
        <f t="shared" si="5"/>
        <v>0</v>
      </c>
      <c r="Q106" s="3">
        <f t="shared" si="6"/>
        <v>0</v>
      </c>
      <c r="R106">
        <f t="shared" si="7"/>
        <v>169.99</v>
      </c>
    </row>
    <row r="107" spans="1:18" x14ac:dyDescent="0.2">
      <c r="A107" t="s">
        <v>30</v>
      </c>
      <c r="B107" t="s">
        <v>15</v>
      </c>
      <c r="C107" t="s">
        <v>23</v>
      </c>
      <c r="D107" t="s">
        <v>17</v>
      </c>
      <c r="E107">
        <v>149.99</v>
      </c>
      <c r="F107">
        <v>1</v>
      </c>
      <c r="G107" t="s">
        <v>18</v>
      </c>
      <c r="H107" t="s">
        <v>30</v>
      </c>
      <c r="I107" t="s">
        <v>17</v>
      </c>
      <c r="O107" s="3">
        <f t="shared" si="4"/>
        <v>0</v>
      </c>
      <c r="P107" s="3">
        <f t="shared" si="5"/>
        <v>0</v>
      </c>
      <c r="Q107" s="3">
        <f t="shared" si="6"/>
        <v>0</v>
      </c>
      <c r="R107">
        <f t="shared" si="7"/>
        <v>149.99</v>
      </c>
    </row>
    <row r="108" spans="1:18" x14ac:dyDescent="0.2">
      <c r="A108" t="s">
        <v>30</v>
      </c>
      <c r="B108" t="s">
        <v>15</v>
      </c>
      <c r="C108" t="s">
        <v>23</v>
      </c>
      <c r="D108" t="s">
        <v>28</v>
      </c>
      <c r="E108">
        <v>149.99</v>
      </c>
      <c r="F108">
        <v>2</v>
      </c>
      <c r="G108" t="s">
        <v>18</v>
      </c>
      <c r="H108" t="s">
        <v>30</v>
      </c>
      <c r="I108" t="s">
        <v>28</v>
      </c>
      <c r="O108" s="3">
        <f t="shared" si="4"/>
        <v>0</v>
      </c>
      <c r="P108" s="3">
        <f t="shared" si="5"/>
        <v>0</v>
      </c>
      <c r="Q108" s="3">
        <f t="shared" si="6"/>
        <v>0</v>
      </c>
      <c r="R108">
        <f t="shared" si="7"/>
        <v>299.98</v>
      </c>
    </row>
    <row r="109" spans="1:18" x14ac:dyDescent="0.2">
      <c r="A109" t="s">
        <v>30</v>
      </c>
      <c r="B109" t="s">
        <v>15</v>
      </c>
      <c r="C109" t="s">
        <v>23</v>
      </c>
      <c r="D109" t="s">
        <v>17</v>
      </c>
      <c r="E109">
        <v>149.99</v>
      </c>
      <c r="F109">
        <v>1</v>
      </c>
      <c r="G109" t="s">
        <v>18</v>
      </c>
      <c r="H109" t="s">
        <v>30</v>
      </c>
      <c r="I109" t="s">
        <v>17</v>
      </c>
      <c r="O109" s="3">
        <f t="shared" si="4"/>
        <v>0</v>
      </c>
      <c r="P109" s="3">
        <f t="shared" si="5"/>
        <v>0</v>
      </c>
      <c r="Q109" s="3">
        <f t="shared" si="6"/>
        <v>0</v>
      </c>
      <c r="R109">
        <f t="shared" si="7"/>
        <v>149.99</v>
      </c>
    </row>
    <row r="110" spans="1:18" x14ac:dyDescent="0.2">
      <c r="A110" t="s">
        <v>30</v>
      </c>
      <c r="B110" t="s">
        <v>15</v>
      </c>
      <c r="C110" t="s">
        <v>23</v>
      </c>
      <c r="D110" t="s">
        <v>17</v>
      </c>
      <c r="E110">
        <v>149.99</v>
      </c>
      <c r="F110">
        <v>1</v>
      </c>
      <c r="G110" t="s">
        <v>18</v>
      </c>
      <c r="H110" t="s">
        <v>30</v>
      </c>
      <c r="I110" t="s">
        <v>17</v>
      </c>
      <c r="O110" s="3">
        <f t="shared" si="4"/>
        <v>0</v>
      </c>
      <c r="P110" s="3">
        <f t="shared" si="5"/>
        <v>0</v>
      </c>
      <c r="Q110" s="3">
        <f t="shared" si="6"/>
        <v>0</v>
      </c>
      <c r="R110">
        <f t="shared" si="7"/>
        <v>149.99</v>
      </c>
    </row>
    <row r="111" spans="1:18" x14ac:dyDescent="0.2">
      <c r="A111" t="s">
        <v>30</v>
      </c>
      <c r="B111" t="s">
        <v>15</v>
      </c>
      <c r="C111" t="s">
        <v>23</v>
      </c>
      <c r="D111" t="s">
        <v>22</v>
      </c>
      <c r="E111">
        <v>149.99</v>
      </c>
      <c r="F111">
        <v>1</v>
      </c>
      <c r="G111" t="s">
        <v>18</v>
      </c>
      <c r="H111" t="s">
        <v>30</v>
      </c>
      <c r="I111" t="s">
        <v>22</v>
      </c>
      <c r="J111" t="s">
        <v>31</v>
      </c>
      <c r="K111">
        <v>549.9</v>
      </c>
      <c r="L111">
        <v>31541</v>
      </c>
      <c r="M111">
        <v>611</v>
      </c>
      <c r="N111" t="s">
        <v>32</v>
      </c>
      <c r="O111" s="3">
        <f t="shared" si="4"/>
        <v>1.9371611553216449E-2</v>
      </c>
      <c r="P111" s="3">
        <f t="shared" si="5"/>
        <v>0.89999999999999991</v>
      </c>
      <c r="Q111" s="3">
        <f t="shared" si="6"/>
        <v>1.6366612111292963E-3</v>
      </c>
      <c r="R111">
        <f t="shared" si="7"/>
        <v>149.99</v>
      </c>
    </row>
    <row r="112" spans="1:18" x14ac:dyDescent="0.2">
      <c r="A112" t="s">
        <v>30</v>
      </c>
      <c r="B112" t="s">
        <v>25</v>
      </c>
      <c r="D112" t="s">
        <v>17</v>
      </c>
      <c r="E112">
        <v>399.99</v>
      </c>
      <c r="F112">
        <v>1</v>
      </c>
      <c r="G112" t="s">
        <v>18</v>
      </c>
      <c r="H112" t="s">
        <v>30</v>
      </c>
      <c r="I112" t="s">
        <v>17</v>
      </c>
      <c r="O112" s="3">
        <f t="shared" si="4"/>
        <v>0</v>
      </c>
      <c r="P112" s="3">
        <f t="shared" si="5"/>
        <v>0</v>
      </c>
      <c r="Q112" s="3">
        <f t="shared" si="6"/>
        <v>0</v>
      </c>
      <c r="R112">
        <f t="shared" si="7"/>
        <v>399.99</v>
      </c>
    </row>
    <row r="113" spans="1:18" x14ac:dyDescent="0.2">
      <c r="A113" t="s">
        <v>30</v>
      </c>
      <c r="B113" t="s">
        <v>15</v>
      </c>
      <c r="C113" t="s">
        <v>23</v>
      </c>
      <c r="D113" t="s">
        <v>17</v>
      </c>
      <c r="E113">
        <v>149.99</v>
      </c>
      <c r="F113">
        <v>2</v>
      </c>
      <c r="G113" t="s">
        <v>18</v>
      </c>
      <c r="H113" t="s">
        <v>30</v>
      </c>
      <c r="I113" t="s">
        <v>17</v>
      </c>
      <c r="O113" s="3">
        <f t="shared" si="4"/>
        <v>0</v>
      </c>
      <c r="P113" s="3">
        <f t="shared" si="5"/>
        <v>0</v>
      </c>
      <c r="Q113" s="3">
        <f t="shared" si="6"/>
        <v>0</v>
      </c>
      <c r="R113">
        <f t="shared" si="7"/>
        <v>299.98</v>
      </c>
    </row>
    <row r="114" spans="1:18" x14ac:dyDescent="0.2">
      <c r="A114" t="s">
        <v>30</v>
      </c>
      <c r="B114" t="s">
        <v>15</v>
      </c>
      <c r="C114" t="s">
        <v>23</v>
      </c>
      <c r="D114" t="s">
        <v>28</v>
      </c>
      <c r="E114">
        <v>149.99</v>
      </c>
      <c r="F114">
        <v>1</v>
      </c>
      <c r="G114" t="s">
        <v>18</v>
      </c>
      <c r="H114" t="s">
        <v>30</v>
      </c>
      <c r="I114" t="s">
        <v>28</v>
      </c>
      <c r="O114" s="3">
        <f t="shared" si="4"/>
        <v>0</v>
      </c>
      <c r="P114" s="3">
        <f t="shared" si="5"/>
        <v>0</v>
      </c>
      <c r="Q114" s="3">
        <f t="shared" si="6"/>
        <v>0</v>
      </c>
      <c r="R114">
        <f t="shared" si="7"/>
        <v>149.99</v>
      </c>
    </row>
    <row r="115" spans="1:18" x14ac:dyDescent="0.2">
      <c r="A115" t="s">
        <v>30</v>
      </c>
      <c r="B115" t="s">
        <v>15</v>
      </c>
      <c r="C115" t="s">
        <v>27</v>
      </c>
      <c r="D115" t="s">
        <v>22</v>
      </c>
      <c r="E115">
        <v>159.99</v>
      </c>
      <c r="F115">
        <v>3</v>
      </c>
      <c r="G115" t="s">
        <v>18</v>
      </c>
      <c r="H115" t="s">
        <v>30</v>
      </c>
      <c r="I115" t="s">
        <v>22</v>
      </c>
      <c r="J115" t="s">
        <v>31</v>
      </c>
      <c r="K115">
        <v>549.9</v>
      </c>
      <c r="L115">
        <v>31541</v>
      </c>
      <c r="M115">
        <v>611</v>
      </c>
      <c r="N115" t="s">
        <v>32</v>
      </c>
      <c r="O115" s="3">
        <f t="shared" si="4"/>
        <v>1.9371611553216449E-2</v>
      </c>
      <c r="P115" s="3">
        <f t="shared" si="5"/>
        <v>0.89999999999999991</v>
      </c>
      <c r="Q115" s="3">
        <f t="shared" si="6"/>
        <v>4.9099836333878887E-3</v>
      </c>
      <c r="R115">
        <f t="shared" si="7"/>
        <v>479.97</v>
      </c>
    </row>
    <row r="116" spans="1:18" x14ac:dyDescent="0.2">
      <c r="A116" t="s">
        <v>30</v>
      </c>
      <c r="B116" t="s">
        <v>15</v>
      </c>
      <c r="D116" t="s">
        <v>17</v>
      </c>
      <c r="E116">
        <v>249.99</v>
      </c>
      <c r="F116">
        <v>1</v>
      </c>
      <c r="G116" t="s">
        <v>18</v>
      </c>
      <c r="H116" t="s">
        <v>30</v>
      </c>
      <c r="I116" t="s">
        <v>17</v>
      </c>
      <c r="O116" s="3">
        <f t="shared" si="4"/>
        <v>0</v>
      </c>
      <c r="P116" s="3">
        <f t="shared" si="5"/>
        <v>0</v>
      </c>
      <c r="Q116" s="3">
        <f t="shared" si="6"/>
        <v>0</v>
      </c>
      <c r="R116">
        <f t="shared" si="7"/>
        <v>249.99</v>
      </c>
    </row>
    <row r="117" spans="1:18" x14ac:dyDescent="0.2">
      <c r="A117" t="s">
        <v>30</v>
      </c>
      <c r="B117" t="s">
        <v>15</v>
      </c>
      <c r="C117" t="s">
        <v>21</v>
      </c>
      <c r="D117" t="s">
        <v>17</v>
      </c>
      <c r="E117">
        <v>179.99</v>
      </c>
      <c r="F117">
        <v>1</v>
      </c>
      <c r="G117" t="s">
        <v>18</v>
      </c>
      <c r="H117" t="s">
        <v>30</v>
      </c>
      <c r="I117" t="s">
        <v>17</v>
      </c>
      <c r="O117" s="3">
        <f t="shared" si="4"/>
        <v>0</v>
      </c>
      <c r="P117" s="3">
        <f t="shared" si="5"/>
        <v>0</v>
      </c>
      <c r="Q117" s="3">
        <f t="shared" si="6"/>
        <v>0</v>
      </c>
      <c r="R117">
        <f t="shared" si="7"/>
        <v>179.99</v>
      </c>
    </row>
    <row r="118" spans="1:18" x14ac:dyDescent="0.2">
      <c r="A118" t="s">
        <v>30</v>
      </c>
      <c r="B118" t="s">
        <v>15</v>
      </c>
      <c r="C118" t="s">
        <v>23</v>
      </c>
      <c r="D118" t="s">
        <v>22</v>
      </c>
      <c r="E118">
        <v>149.99</v>
      </c>
      <c r="F118">
        <v>2</v>
      </c>
      <c r="G118" t="s">
        <v>18</v>
      </c>
      <c r="H118" t="s">
        <v>30</v>
      </c>
      <c r="I118" t="s">
        <v>22</v>
      </c>
      <c r="J118" t="s">
        <v>31</v>
      </c>
      <c r="K118">
        <v>549.9</v>
      </c>
      <c r="L118">
        <v>31541</v>
      </c>
      <c r="M118">
        <v>611</v>
      </c>
      <c r="N118" t="s">
        <v>32</v>
      </c>
      <c r="O118" s="3">
        <f t="shared" si="4"/>
        <v>1.9371611553216449E-2</v>
      </c>
      <c r="P118" s="3">
        <f t="shared" si="5"/>
        <v>0.89999999999999991</v>
      </c>
      <c r="Q118" s="3">
        <f t="shared" si="6"/>
        <v>3.2733224222585926E-3</v>
      </c>
      <c r="R118">
        <f t="shared" si="7"/>
        <v>299.98</v>
      </c>
    </row>
    <row r="119" spans="1:18" x14ac:dyDescent="0.2">
      <c r="A119" t="s">
        <v>30</v>
      </c>
      <c r="B119" t="s">
        <v>15</v>
      </c>
      <c r="C119" t="s">
        <v>23</v>
      </c>
      <c r="D119" t="s">
        <v>22</v>
      </c>
      <c r="E119">
        <v>149.99</v>
      </c>
      <c r="F119">
        <v>3</v>
      </c>
      <c r="G119" t="s">
        <v>18</v>
      </c>
      <c r="H119" t="s">
        <v>30</v>
      </c>
      <c r="I119" t="s">
        <v>22</v>
      </c>
      <c r="J119" t="s">
        <v>31</v>
      </c>
      <c r="K119">
        <v>549.9</v>
      </c>
      <c r="L119">
        <v>31541</v>
      </c>
      <c r="M119">
        <v>611</v>
      </c>
      <c r="N119" t="s">
        <v>32</v>
      </c>
      <c r="O119" s="3">
        <f t="shared" si="4"/>
        <v>1.9371611553216449E-2</v>
      </c>
      <c r="P119" s="3">
        <f t="shared" si="5"/>
        <v>0.89999999999999991</v>
      </c>
      <c r="Q119" s="3">
        <f t="shared" si="6"/>
        <v>4.9099836333878887E-3</v>
      </c>
      <c r="R119">
        <f t="shared" si="7"/>
        <v>449.97</v>
      </c>
    </row>
    <row r="120" spans="1:18" x14ac:dyDescent="0.2">
      <c r="A120" t="s">
        <v>30</v>
      </c>
      <c r="B120" t="s">
        <v>15</v>
      </c>
      <c r="C120" t="s">
        <v>23</v>
      </c>
      <c r="D120" t="s">
        <v>17</v>
      </c>
      <c r="E120">
        <v>149.99</v>
      </c>
      <c r="F120">
        <v>2</v>
      </c>
      <c r="G120" t="s">
        <v>18</v>
      </c>
      <c r="H120" t="s">
        <v>30</v>
      </c>
      <c r="I120" t="s">
        <v>17</v>
      </c>
      <c r="O120" s="3">
        <f t="shared" si="4"/>
        <v>0</v>
      </c>
      <c r="P120" s="3">
        <f t="shared" si="5"/>
        <v>0</v>
      </c>
      <c r="Q120" s="3">
        <f t="shared" si="6"/>
        <v>0</v>
      </c>
      <c r="R120">
        <f t="shared" si="7"/>
        <v>299.98</v>
      </c>
    </row>
    <row r="121" spans="1:18" x14ac:dyDescent="0.2">
      <c r="A121" t="s">
        <v>30</v>
      </c>
      <c r="B121" t="s">
        <v>25</v>
      </c>
      <c r="C121" t="s">
        <v>23</v>
      </c>
      <c r="D121" t="s">
        <v>22</v>
      </c>
      <c r="E121">
        <v>299.99</v>
      </c>
      <c r="F121">
        <v>2</v>
      </c>
      <c r="G121" t="s">
        <v>18</v>
      </c>
      <c r="H121" t="s">
        <v>30</v>
      </c>
      <c r="I121" t="s">
        <v>22</v>
      </c>
      <c r="J121" t="s">
        <v>31</v>
      </c>
      <c r="K121">
        <v>549.9</v>
      </c>
      <c r="L121">
        <v>31541</v>
      </c>
      <c r="M121">
        <v>611</v>
      </c>
      <c r="N121" t="s">
        <v>32</v>
      </c>
      <c r="O121" s="3">
        <f t="shared" si="4"/>
        <v>1.9371611553216449E-2</v>
      </c>
      <c r="P121" s="3">
        <f t="shared" si="5"/>
        <v>0.89999999999999991</v>
      </c>
      <c r="Q121" s="3">
        <f t="shared" si="6"/>
        <v>3.2733224222585926E-3</v>
      </c>
      <c r="R121">
        <f t="shared" si="7"/>
        <v>599.98</v>
      </c>
    </row>
    <row r="122" spans="1:18" x14ac:dyDescent="0.2">
      <c r="A122" t="s">
        <v>30</v>
      </c>
      <c r="B122" t="s">
        <v>15</v>
      </c>
      <c r="C122" t="s">
        <v>26</v>
      </c>
      <c r="D122" t="s">
        <v>28</v>
      </c>
      <c r="E122">
        <v>169.99</v>
      </c>
      <c r="F122">
        <v>1</v>
      </c>
      <c r="G122" t="s">
        <v>18</v>
      </c>
      <c r="H122" t="s">
        <v>30</v>
      </c>
      <c r="I122" t="s">
        <v>28</v>
      </c>
      <c r="O122" s="3">
        <f t="shared" si="4"/>
        <v>0</v>
      </c>
      <c r="P122" s="3">
        <f t="shared" si="5"/>
        <v>0</v>
      </c>
      <c r="Q122" s="3">
        <f t="shared" si="6"/>
        <v>0</v>
      </c>
      <c r="R122">
        <f t="shared" si="7"/>
        <v>169.99</v>
      </c>
    </row>
    <row r="123" spans="1:18" x14ac:dyDescent="0.2">
      <c r="A123" t="s">
        <v>30</v>
      </c>
      <c r="B123" t="s">
        <v>15</v>
      </c>
      <c r="C123" t="s">
        <v>23</v>
      </c>
      <c r="D123" t="s">
        <v>17</v>
      </c>
      <c r="E123">
        <v>149.99</v>
      </c>
      <c r="F123">
        <v>1</v>
      </c>
      <c r="G123" t="s">
        <v>18</v>
      </c>
      <c r="H123" t="s">
        <v>30</v>
      </c>
      <c r="I123" t="s">
        <v>17</v>
      </c>
      <c r="O123" s="3">
        <f t="shared" si="4"/>
        <v>0</v>
      </c>
      <c r="P123" s="3">
        <f t="shared" si="5"/>
        <v>0</v>
      </c>
      <c r="Q123" s="3">
        <f t="shared" si="6"/>
        <v>0</v>
      </c>
      <c r="R123">
        <f t="shared" si="7"/>
        <v>149.99</v>
      </c>
    </row>
    <row r="124" spans="1:18" x14ac:dyDescent="0.2">
      <c r="A124" t="s">
        <v>30</v>
      </c>
      <c r="B124" t="s">
        <v>15</v>
      </c>
      <c r="C124" t="s">
        <v>26</v>
      </c>
      <c r="D124" t="s">
        <v>28</v>
      </c>
      <c r="E124">
        <v>169.99</v>
      </c>
      <c r="F124">
        <v>1</v>
      </c>
      <c r="G124" t="s">
        <v>18</v>
      </c>
      <c r="H124" t="s">
        <v>30</v>
      </c>
      <c r="I124" t="s">
        <v>28</v>
      </c>
      <c r="O124" s="3">
        <f t="shared" si="4"/>
        <v>0</v>
      </c>
      <c r="P124" s="3">
        <f t="shared" si="5"/>
        <v>0</v>
      </c>
      <c r="Q124" s="3">
        <f t="shared" si="6"/>
        <v>0</v>
      </c>
      <c r="R124">
        <f t="shared" si="7"/>
        <v>169.99</v>
      </c>
    </row>
    <row r="125" spans="1:18" x14ac:dyDescent="0.2">
      <c r="A125" t="s">
        <v>30</v>
      </c>
      <c r="B125" t="s">
        <v>15</v>
      </c>
      <c r="C125" t="s">
        <v>21</v>
      </c>
      <c r="D125" t="s">
        <v>17</v>
      </c>
      <c r="E125">
        <v>224.99</v>
      </c>
      <c r="F125">
        <v>2</v>
      </c>
      <c r="G125" t="s">
        <v>18</v>
      </c>
      <c r="H125" t="s">
        <v>30</v>
      </c>
      <c r="I125" t="s">
        <v>17</v>
      </c>
      <c r="O125" s="3">
        <f t="shared" si="4"/>
        <v>0</v>
      </c>
      <c r="P125" s="3">
        <f t="shared" si="5"/>
        <v>0</v>
      </c>
      <c r="Q125" s="3">
        <f t="shared" si="6"/>
        <v>0</v>
      </c>
      <c r="R125">
        <f t="shared" si="7"/>
        <v>449.98</v>
      </c>
    </row>
    <row r="126" spans="1:18" x14ac:dyDescent="0.2">
      <c r="A126" t="s">
        <v>30</v>
      </c>
      <c r="B126" t="s">
        <v>15</v>
      </c>
      <c r="C126" t="s">
        <v>23</v>
      </c>
      <c r="D126" t="s">
        <v>17</v>
      </c>
      <c r="E126">
        <v>149.99</v>
      </c>
      <c r="F126">
        <v>1</v>
      </c>
      <c r="G126" t="s">
        <v>18</v>
      </c>
      <c r="H126" t="s">
        <v>30</v>
      </c>
      <c r="I126" t="s">
        <v>17</v>
      </c>
      <c r="O126" s="3">
        <f t="shared" si="4"/>
        <v>0</v>
      </c>
      <c r="P126" s="3">
        <f t="shared" si="5"/>
        <v>0</v>
      </c>
      <c r="Q126" s="3">
        <f t="shared" si="6"/>
        <v>0</v>
      </c>
      <c r="R126">
        <f t="shared" si="7"/>
        <v>149.99</v>
      </c>
    </row>
    <row r="127" spans="1:18" x14ac:dyDescent="0.2">
      <c r="A127" t="s">
        <v>30</v>
      </c>
      <c r="B127" t="s">
        <v>15</v>
      </c>
      <c r="C127" t="s">
        <v>23</v>
      </c>
      <c r="D127" t="s">
        <v>17</v>
      </c>
      <c r="E127">
        <v>187.49</v>
      </c>
      <c r="F127">
        <v>2</v>
      </c>
      <c r="G127" t="s">
        <v>18</v>
      </c>
      <c r="H127" t="s">
        <v>30</v>
      </c>
      <c r="I127" t="s">
        <v>17</v>
      </c>
      <c r="O127" s="3">
        <f t="shared" si="4"/>
        <v>0</v>
      </c>
      <c r="P127" s="3">
        <f t="shared" si="5"/>
        <v>0</v>
      </c>
      <c r="Q127" s="3">
        <f t="shared" si="6"/>
        <v>0</v>
      </c>
      <c r="R127">
        <f t="shared" si="7"/>
        <v>374.98</v>
      </c>
    </row>
    <row r="128" spans="1:18" x14ac:dyDescent="0.2">
      <c r="A128" t="s">
        <v>30</v>
      </c>
      <c r="B128" t="s">
        <v>15</v>
      </c>
      <c r="C128" t="s">
        <v>23</v>
      </c>
      <c r="D128" t="s">
        <v>17</v>
      </c>
      <c r="E128">
        <v>149.99</v>
      </c>
      <c r="F128">
        <v>3</v>
      </c>
      <c r="G128" t="s">
        <v>18</v>
      </c>
      <c r="H128" t="s">
        <v>30</v>
      </c>
      <c r="I128" t="s">
        <v>17</v>
      </c>
      <c r="O128" s="3">
        <f t="shared" si="4"/>
        <v>0</v>
      </c>
      <c r="P128" s="3">
        <f t="shared" si="5"/>
        <v>0</v>
      </c>
      <c r="Q128" s="3">
        <f t="shared" si="6"/>
        <v>0</v>
      </c>
      <c r="R128">
        <f t="shared" si="7"/>
        <v>449.97</v>
      </c>
    </row>
    <row r="129" spans="1:18" x14ac:dyDescent="0.2">
      <c r="A129" t="s">
        <v>30</v>
      </c>
      <c r="B129" t="s">
        <v>15</v>
      </c>
      <c r="C129" t="s">
        <v>23</v>
      </c>
      <c r="D129" t="s">
        <v>17</v>
      </c>
      <c r="E129">
        <v>149.99</v>
      </c>
      <c r="F129">
        <v>1</v>
      </c>
      <c r="G129" t="s">
        <v>18</v>
      </c>
      <c r="H129" t="s">
        <v>30</v>
      </c>
      <c r="I129" t="s">
        <v>17</v>
      </c>
      <c r="O129" s="3">
        <f t="shared" si="4"/>
        <v>0</v>
      </c>
      <c r="P129" s="3">
        <f t="shared" si="5"/>
        <v>0</v>
      </c>
      <c r="Q129" s="3">
        <f t="shared" si="6"/>
        <v>0</v>
      </c>
      <c r="R129">
        <f t="shared" si="7"/>
        <v>149.99</v>
      </c>
    </row>
    <row r="130" spans="1:18" x14ac:dyDescent="0.2">
      <c r="A130" t="s">
        <v>30</v>
      </c>
      <c r="B130" t="s">
        <v>15</v>
      </c>
      <c r="C130" t="s">
        <v>23</v>
      </c>
      <c r="D130" t="s">
        <v>17</v>
      </c>
      <c r="E130">
        <v>149.99</v>
      </c>
      <c r="F130">
        <v>2</v>
      </c>
      <c r="G130" t="s">
        <v>18</v>
      </c>
      <c r="H130" t="s">
        <v>30</v>
      </c>
      <c r="I130" t="s">
        <v>17</v>
      </c>
      <c r="O130" s="3">
        <f t="shared" si="4"/>
        <v>0</v>
      </c>
      <c r="P130" s="3">
        <f t="shared" si="5"/>
        <v>0</v>
      </c>
      <c r="Q130" s="3">
        <f t="shared" si="6"/>
        <v>0</v>
      </c>
      <c r="R130">
        <f t="shared" si="7"/>
        <v>299.98</v>
      </c>
    </row>
    <row r="131" spans="1:18" x14ac:dyDescent="0.2">
      <c r="A131" t="s">
        <v>30</v>
      </c>
      <c r="B131" t="s">
        <v>15</v>
      </c>
      <c r="D131" t="s">
        <v>28</v>
      </c>
      <c r="E131">
        <v>249.99</v>
      </c>
      <c r="F131">
        <v>1</v>
      </c>
      <c r="G131" t="s">
        <v>18</v>
      </c>
      <c r="H131" t="s">
        <v>30</v>
      </c>
      <c r="I131" t="s">
        <v>28</v>
      </c>
      <c r="O131" s="3">
        <f t="shared" ref="O131:O194" si="8">IFERROR(M131/L131,0)</f>
        <v>0</v>
      </c>
      <c r="P131" s="3">
        <f t="shared" ref="P131:P194" si="9">IFERROR(K131/M131,0)</f>
        <v>0</v>
      </c>
      <c r="Q131" s="3">
        <f t="shared" ref="Q131:Q194" si="10">IFERROR(F131/M131,0)</f>
        <v>0</v>
      </c>
      <c r="R131">
        <f t="shared" ref="R131:R194" si="11">E131*F131</f>
        <v>249.99</v>
      </c>
    </row>
    <row r="132" spans="1:18" x14ac:dyDescent="0.2">
      <c r="A132" t="s">
        <v>30</v>
      </c>
      <c r="B132" t="s">
        <v>15</v>
      </c>
      <c r="C132" t="s">
        <v>23</v>
      </c>
      <c r="D132" t="s">
        <v>17</v>
      </c>
      <c r="E132">
        <v>187.49</v>
      </c>
      <c r="F132">
        <v>1</v>
      </c>
      <c r="G132" t="s">
        <v>18</v>
      </c>
      <c r="H132" t="s">
        <v>30</v>
      </c>
      <c r="I132" t="s">
        <v>17</v>
      </c>
      <c r="O132" s="3">
        <f t="shared" si="8"/>
        <v>0</v>
      </c>
      <c r="P132" s="3">
        <f t="shared" si="9"/>
        <v>0</v>
      </c>
      <c r="Q132" s="3">
        <f t="shared" si="10"/>
        <v>0</v>
      </c>
      <c r="R132">
        <f t="shared" si="11"/>
        <v>187.49</v>
      </c>
    </row>
    <row r="133" spans="1:18" x14ac:dyDescent="0.2">
      <c r="A133" t="s">
        <v>30</v>
      </c>
      <c r="C133" t="s">
        <v>16</v>
      </c>
      <c r="D133" t="s">
        <v>28</v>
      </c>
      <c r="E133">
        <v>169.99</v>
      </c>
      <c r="F133">
        <v>1</v>
      </c>
      <c r="G133" t="s">
        <v>18</v>
      </c>
      <c r="H133" t="s">
        <v>30</v>
      </c>
      <c r="I133" t="s">
        <v>28</v>
      </c>
      <c r="O133" s="3">
        <f t="shared" si="8"/>
        <v>0</v>
      </c>
      <c r="P133" s="3">
        <f t="shared" si="9"/>
        <v>0</v>
      </c>
      <c r="Q133" s="3">
        <f t="shared" si="10"/>
        <v>0</v>
      </c>
      <c r="R133">
        <f t="shared" si="11"/>
        <v>169.99</v>
      </c>
    </row>
    <row r="134" spans="1:18" x14ac:dyDescent="0.2">
      <c r="A134" t="s">
        <v>30</v>
      </c>
      <c r="B134" t="s">
        <v>15</v>
      </c>
      <c r="C134" t="s">
        <v>16</v>
      </c>
      <c r="D134" t="s">
        <v>24</v>
      </c>
      <c r="E134">
        <v>169.99</v>
      </c>
      <c r="F134">
        <v>1</v>
      </c>
      <c r="G134" t="s">
        <v>18</v>
      </c>
      <c r="H134" t="s">
        <v>30</v>
      </c>
      <c r="I134" t="s">
        <v>24</v>
      </c>
      <c r="O134" s="3">
        <f t="shared" si="8"/>
        <v>0</v>
      </c>
      <c r="P134" s="3">
        <f t="shared" si="9"/>
        <v>0</v>
      </c>
      <c r="Q134" s="3">
        <f t="shared" si="10"/>
        <v>0</v>
      </c>
      <c r="R134">
        <f t="shared" si="11"/>
        <v>169.99</v>
      </c>
    </row>
    <row r="135" spans="1:18" x14ac:dyDescent="0.2">
      <c r="A135" t="s">
        <v>30</v>
      </c>
      <c r="B135" t="s">
        <v>15</v>
      </c>
      <c r="C135" t="s">
        <v>27</v>
      </c>
      <c r="D135" t="s">
        <v>22</v>
      </c>
      <c r="E135">
        <v>159.99</v>
      </c>
      <c r="F135">
        <v>1</v>
      </c>
      <c r="G135" t="s">
        <v>18</v>
      </c>
      <c r="H135" t="s">
        <v>30</v>
      </c>
      <c r="I135" t="s">
        <v>22</v>
      </c>
      <c r="J135" t="s">
        <v>31</v>
      </c>
      <c r="K135">
        <v>549.9</v>
      </c>
      <c r="L135">
        <v>31541</v>
      </c>
      <c r="M135">
        <v>611</v>
      </c>
      <c r="N135" t="s">
        <v>32</v>
      </c>
      <c r="O135" s="3">
        <f t="shared" si="8"/>
        <v>1.9371611553216449E-2</v>
      </c>
      <c r="P135" s="3">
        <f t="shared" si="9"/>
        <v>0.89999999999999991</v>
      </c>
      <c r="Q135" s="3">
        <f t="shared" si="10"/>
        <v>1.6366612111292963E-3</v>
      </c>
      <c r="R135">
        <f t="shared" si="11"/>
        <v>159.99</v>
      </c>
    </row>
    <row r="136" spans="1:18" x14ac:dyDescent="0.2">
      <c r="A136" t="s">
        <v>30</v>
      </c>
      <c r="B136" t="s">
        <v>15</v>
      </c>
      <c r="C136" t="s">
        <v>21</v>
      </c>
      <c r="D136" t="s">
        <v>17</v>
      </c>
      <c r="E136">
        <v>224.99</v>
      </c>
      <c r="F136">
        <v>1</v>
      </c>
      <c r="G136" t="s">
        <v>18</v>
      </c>
      <c r="H136" t="s">
        <v>30</v>
      </c>
      <c r="I136" t="s">
        <v>17</v>
      </c>
      <c r="O136" s="3">
        <f t="shared" si="8"/>
        <v>0</v>
      </c>
      <c r="P136" s="3">
        <f t="shared" si="9"/>
        <v>0</v>
      </c>
      <c r="Q136" s="3">
        <f t="shared" si="10"/>
        <v>0</v>
      </c>
      <c r="R136">
        <f t="shared" si="11"/>
        <v>224.99</v>
      </c>
    </row>
    <row r="137" spans="1:18" x14ac:dyDescent="0.2">
      <c r="A137" t="s">
        <v>30</v>
      </c>
      <c r="B137" t="s">
        <v>15</v>
      </c>
      <c r="C137" t="s">
        <v>23</v>
      </c>
      <c r="D137" t="s">
        <v>24</v>
      </c>
      <c r="E137">
        <v>187.49</v>
      </c>
      <c r="F137">
        <v>1</v>
      </c>
      <c r="G137" t="s">
        <v>18</v>
      </c>
      <c r="H137" t="s">
        <v>30</v>
      </c>
      <c r="I137" t="s">
        <v>24</v>
      </c>
      <c r="O137" s="3">
        <f t="shared" si="8"/>
        <v>0</v>
      </c>
      <c r="P137" s="3">
        <f t="shared" si="9"/>
        <v>0</v>
      </c>
      <c r="Q137" s="3">
        <f t="shared" si="10"/>
        <v>0</v>
      </c>
      <c r="R137">
        <f t="shared" si="11"/>
        <v>187.49</v>
      </c>
    </row>
    <row r="138" spans="1:18" x14ac:dyDescent="0.2">
      <c r="A138" t="s">
        <v>30</v>
      </c>
      <c r="B138" t="s">
        <v>15</v>
      </c>
      <c r="C138" t="s">
        <v>27</v>
      </c>
      <c r="D138" t="s">
        <v>22</v>
      </c>
      <c r="E138">
        <v>199.99</v>
      </c>
      <c r="F138">
        <v>1</v>
      </c>
      <c r="G138" t="s">
        <v>18</v>
      </c>
      <c r="H138" t="s">
        <v>30</v>
      </c>
      <c r="I138" t="s">
        <v>22</v>
      </c>
      <c r="J138" t="s">
        <v>31</v>
      </c>
      <c r="K138">
        <v>549.9</v>
      </c>
      <c r="L138">
        <v>31541</v>
      </c>
      <c r="M138">
        <v>611</v>
      </c>
      <c r="N138" t="s">
        <v>32</v>
      </c>
      <c r="O138" s="3">
        <f t="shared" si="8"/>
        <v>1.9371611553216449E-2</v>
      </c>
      <c r="P138" s="3">
        <f t="shared" si="9"/>
        <v>0.89999999999999991</v>
      </c>
      <c r="Q138" s="3">
        <f t="shared" si="10"/>
        <v>1.6366612111292963E-3</v>
      </c>
      <c r="R138">
        <f t="shared" si="11"/>
        <v>199.99</v>
      </c>
    </row>
    <row r="139" spans="1:18" x14ac:dyDescent="0.2">
      <c r="A139" t="s">
        <v>30</v>
      </c>
      <c r="B139" t="s">
        <v>15</v>
      </c>
      <c r="C139" t="s">
        <v>23</v>
      </c>
      <c r="D139" t="s">
        <v>24</v>
      </c>
      <c r="E139">
        <v>187.49</v>
      </c>
      <c r="F139">
        <v>2</v>
      </c>
      <c r="G139" t="s">
        <v>18</v>
      </c>
      <c r="H139" t="s">
        <v>30</v>
      </c>
      <c r="I139" t="s">
        <v>24</v>
      </c>
      <c r="O139" s="3">
        <f t="shared" si="8"/>
        <v>0</v>
      </c>
      <c r="P139" s="3">
        <f t="shared" si="9"/>
        <v>0</v>
      </c>
      <c r="Q139" s="3">
        <f t="shared" si="10"/>
        <v>0</v>
      </c>
      <c r="R139">
        <f t="shared" si="11"/>
        <v>374.98</v>
      </c>
    </row>
    <row r="140" spans="1:18" x14ac:dyDescent="0.2">
      <c r="A140" t="s">
        <v>30</v>
      </c>
      <c r="B140" t="s">
        <v>15</v>
      </c>
      <c r="C140" t="s">
        <v>26</v>
      </c>
      <c r="D140" t="s">
        <v>28</v>
      </c>
      <c r="E140">
        <v>212.49</v>
      </c>
      <c r="F140">
        <v>1</v>
      </c>
      <c r="G140" t="s">
        <v>18</v>
      </c>
      <c r="H140" t="s">
        <v>30</v>
      </c>
      <c r="I140" t="s">
        <v>28</v>
      </c>
      <c r="O140" s="3">
        <f t="shared" si="8"/>
        <v>0</v>
      </c>
      <c r="P140" s="3">
        <f t="shared" si="9"/>
        <v>0</v>
      </c>
      <c r="Q140" s="3">
        <f t="shared" si="10"/>
        <v>0</v>
      </c>
      <c r="R140">
        <f t="shared" si="11"/>
        <v>212.49</v>
      </c>
    </row>
    <row r="141" spans="1:18" x14ac:dyDescent="0.2">
      <c r="A141" t="s">
        <v>30</v>
      </c>
      <c r="B141" t="s">
        <v>15</v>
      </c>
      <c r="D141" t="s">
        <v>22</v>
      </c>
      <c r="E141">
        <v>199.99</v>
      </c>
      <c r="F141">
        <v>1</v>
      </c>
      <c r="G141" t="s">
        <v>18</v>
      </c>
      <c r="H141" t="s">
        <v>30</v>
      </c>
      <c r="I141" t="s">
        <v>22</v>
      </c>
      <c r="J141" t="s">
        <v>31</v>
      </c>
      <c r="K141">
        <v>549.9</v>
      </c>
      <c r="L141">
        <v>31541</v>
      </c>
      <c r="M141">
        <v>611</v>
      </c>
      <c r="N141" t="s">
        <v>32</v>
      </c>
      <c r="O141" s="3">
        <f t="shared" si="8"/>
        <v>1.9371611553216449E-2</v>
      </c>
      <c r="P141" s="3">
        <f t="shared" si="9"/>
        <v>0.89999999999999991</v>
      </c>
      <c r="Q141" s="3">
        <f t="shared" si="10"/>
        <v>1.6366612111292963E-3</v>
      </c>
      <c r="R141">
        <f t="shared" si="11"/>
        <v>199.99</v>
      </c>
    </row>
    <row r="142" spans="1:18" x14ac:dyDescent="0.2">
      <c r="A142" t="s">
        <v>30</v>
      </c>
      <c r="B142" t="s">
        <v>15</v>
      </c>
      <c r="C142" t="s">
        <v>23</v>
      </c>
      <c r="D142" t="s">
        <v>24</v>
      </c>
      <c r="E142">
        <v>149.99</v>
      </c>
      <c r="F142">
        <v>1</v>
      </c>
      <c r="G142" t="s">
        <v>18</v>
      </c>
      <c r="H142" t="s">
        <v>30</v>
      </c>
      <c r="I142" t="s">
        <v>24</v>
      </c>
      <c r="O142" s="3">
        <f t="shared" si="8"/>
        <v>0</v>
      </c>
      <c r="P142" s="3">
        <f t="shared" si="9"/>
        <v>0</v>
      </c>
      <c r="Q142" s="3">
        <f t="shared" si="10"/>
        <v>0</v>
      </c>
      <c r="R142">
        <f t="shared" si="11"/>
        <v>149.99</v>
      </c>
    </row>
    <row r="143" spans="1:18" x14ac:dyDescent="0.2">
      <c r="A143" t="s">
        <v>30</v>
      </c>
      <c r="B143" t="s">
        <v>15</v>
      </c>
      <c r="C143" t="s">
        <v>23</v>
      </c>
      <c r="D143" t="s">
        <v>24</v>
      </c>
      <c r="E143">
        <v>149.99</v>
      </c>
      <c r="F143">
        <v>1</v>
      </c>
      <c r="G143" t="s">
        <v>18</v>
      </c>
      <c r="H143" t="s">
        <v>30</v>
      </c>
      <c r="I143" t="s">
        <v>24</v>
      </c>
      <c r="O143" s="3">
        <f t="shared" si="8"/>
        <v>0</v>
      </c>
      <c r="P143" s="3">
        <f t="shared" si="9"/>
        <v>0</v>
      </c>
      <c r="Q143" s="3">
        <f t="shared" si="10"/>
        <v>0</v>
      </c>
      <c r="R143">
        <f t="shared" si="11"/>
        <v>149.99</v>
      </c>
    </row>
    <row r="144" spans="1:18" x14ac:dyDescent="0.2">
      <c r="A144" t="s">
        <v>30</v>
      </c>
      <c r="B144" t="s">
        <v>15</v>
      </c>
      <c r="C144" t="s">
        <v>16</v>
      </c>
      <c r="D144" t="s">
        <v>24</v>
      </c>
      <c r="E144">
        <v>169.99</v>
      </c>
      <c r="F144">
        <v>1</v>
      </c>
      <c r="G144" t="s">
        <v>18</v>
      </c>
      <c r="H144" t="s">
        <v>30</v>
      </c>
      <c r="I144" t="s">
        <v>24</v>
      </c>
      <c r="O144" s="3">
        <f t="shared" si="8"/>
        <v>0</v>
      </c>
      <c r="P144" s="3">
        <f t="shared" si="9"/>
        <v>0</v>
      </c>
      <c r="Q144" s="3">
        <f t="shared" si="10"/>
        <v>0</v>
      </c>
      <c r="R144">
        <f t="shared" si="11"/>
        <v>169.99</v>
      </c>
    </row>
    <row r="145" spans="1:18" x14ac:dyDescent="0.2">
      <c r="A145" t="s">
        <v>30</v>
      </c>
      <c r="B145" t="s">
        <v>15</v>
      </c>
      <c r="C145" t="s">
        <v>23</v>
      </c>
      <c r="D145" t="s">
        <v>28</v>
      </c>
      <c r="E145">
        <v>149.99</v>
      </c>
      <c r="F145">
        <v>2</v>
      </c>
      <c r="G145" t="s">
        <v>18</v>
      </c>
      <c r="H145" t="s">
        <v>30</v>
      </c>
      <c r="I145" t="s">
        <v>28</v>
      </c>
      <c r="O145" s="3">
        <f t="shared" si="8"/>
        <v>0</v>
      </c>
      <c r="P145" s="3">
        <f t="shared" si="9"/>
        <v>0</v>
      </c>
      <c r="Q145" s="3">
        <f t="shared" si="10"/>
        <v>0</v>
      </c>
      <c r="R145">
        <f t="shared" si="11"/>
        <v>299.98</v>
      </c>
    </row>
    <row r="146" spans="1:18" x14ac:dyDescent="0.2">
      <c r="A146" t="s">
        <v>30</v>
      </c>
      <c r="B146" t="s">
        <v>15</v>
      </c>
      <c r="C146" t="s">
        <v>23</v>
      </c>
      <c r="D146" t="s">
        <v>28</v>
      </c>
      <c r="E146">
        <v>149.99</v>
      </c>
      <c r="F146">
        <v>3</v>
      </c>
      <c r="G146" t="s">
        <v>18</v>
      </c>
      <c r="H146" t="s">
        <v>30</v>
      </c>
      <c r="I146" t="s">
        <v>28</v>
      </c>
      <c r="O146" s="3">
        <f t="shared" si="8"/>
        <v>0</v>
      </c>
      <c r="P146" s="3">
        <f t="shared" si="9"/>
        <v>0</v>
      </c>
      <c r="Q146" s="3">
        <f t="shared" si="10"/>
        <v>0</v>
      </c>
      <c r="R146">
        <f t="shared" si="11"/>
        <v>449.97</v>
      </c>
    </row>
    <row r="147" spans="1:18" x14ac:dyDescent="0.2">
      <c r="A147" t="s">
        <v>30</v>
      </c>
      <c r="B147" t="s">
        <v>15</v>
      </c>
      <c r="C147" t="s">
        <v>23</v>
      </c>
      <c r="D147" t="s">
        <v>17</v>
      </c>
      <c r="E147">
        <v>187.49</v>
      </c>
      <c r="F147">
        <v>1</v>
      </c>
      <c r="G147" t="s">
        <v>18</v>
      </c>
      <c r="H147" t="s">
        <v>30</v>
      </c>
      <c r="I147" t="s">
        <v>17</v>
      </c>
      <c r="O147" s="3">
        <f t="shared" si="8"/>
        <v>0</v>
      </c>
      <c r="P147" s="3">
        <f t="shared" si="9"/>
        <v>0</v>
      </c>
      <c r="Q147" s="3">
        <f t="shared" si="10"/>
        <v>0</v>
      </c>
      <c r="R147">
        <f t="shared" si="11"/>
        <v>187.49</v>
      </c>
    </row>
    <row r="148" spans="1:18" x14ac:dyDescent="0.2">
      <c r="A148" t="s">
        <v>30</v>
      </c>
      <c r="B148" t="s">
        <v>15</v>
      </c>
      <c r="C148" t="s">
        <v>23</v>
      </c>
      <c r="D148" t="s">
        <v>22</v>
      </c>
      <c r="E148">
        <v>149.99</v>
      </c>
      <c r="F148">
        <v>2</v>
      </c>
      <c r="G148" t="s">
        <v>18</v>
      </c>
      <c r="H148" t="s">
        <v>30</v>
      </c>
      <c r="I148" t="s">
        <v>22</v>
      </c>
      <c r="J148" t="s">
        <v>31</v>
      </c>
      <c r="K148">
        <v>549.9</v>
      </c>
      <c r="L148">
        <v>31541</v>
      </c>
      <c r="M148">
        <v>611</v>
      </c>
      <c r="N148" t="s">
        <v>32</v>
      </c>
      <c r="O148" s="3">
        <f t="shared" si="8"/>
        <v>1.9371611553216449E-2</v>
      </c>
      <c r="P148" s="3">
        <f t="shared" si="9"/>
        <v>0.89999999999999991</v>
      </c>
      <c r="Q148" s="3">
        <f t="shared" si="10"/>
        <v>3.2733224222585926E-3</v>
      </c>
      <c r="R148">
        <f t="shared" si="11"/>
        <v>299.98</v>
      </c>
    </row>
    <row r="149" spans="1:18" x14ac:dyDescent="0.2">
      <c r="A149" t="s">
        <v>30</v>
      </c>
      <c r="B149" t="s">
        <v>15</v>
      </c>
      <c r="C149" t="s">
        <v>27</v>
      </c>
      <c r="D149" t="s">
        <v>22</v>
      </c>
      <c r="E149">
        <v>159.99</v>
      </c>
      <c r="F149">
        <v>1</v>
      </c>
      <c r="G149" t="s">
        <v>18</v>
      </c>
      <c r="H149" t="s">
        <v>30</v>
      </c>
      <c r="I149" t="s">
        <v>22</v>
      </c>
      <c r="J149" t="s">
        <v>31</v>
      </c>
      <c r="K149">
        <v>549.9</v>
      </c>
      <c r="L149">
        <v>31541</v>
      </c>
      <c r="M149">
        <v>611</v>
      </c>
      <c r="N149" t="s">
        <v>32</v>
      </c>
      <c r="O149" s="3">
        <f t="shared" si="8"/>
        <v>1.9371611553216449E-2</v>
      </c>
      <c r="P149" s="3">
        <f t="shared" si="9"/>
        <v>0.89999999999999991</v>
      </c>
      <c r="Q149" s="3">
        <f t="shared" si="10"/>
        <v>1.6366612111292963E-3</v>
      </c>
      <c r="R149">
        <f t="shared" si="11"/>
        <v>159.99</v>
      </c>
    </row>
    <row r="150" spans="1:18" x14ac:dyDescent="0.2">
      <c r="A150" t="s">
        <v>30</v>
      </c>
      <c r="B150" t="s">
        <v>15</v>
      </c>
      <c r="C150" t="s">
        <v>23</v>
      </c>
      <c r="D150" t="s">
        <v>17</v>
      </c>
      <c r="E150">
        <v>149.99</v>
      </c>
      <c r="F150">
        <v>2</v>
      </c>
      <c r="G150" t="s">
        <v>18</v>
      </c>
      <c r="H150" t="s">
        <v>30</v>
      </c>
      <c r="I150" t="s">
        <v>17</v>
      </c>
      <c r="O150" s="3">
        <f t="shared" si="8"/>
        <v>0</v>
      </c>
      <c r="P150" s="3">
        <f t="shared" si="9"/>
        <v>0</v>
      </c>
      <c r="Q150" s="3">
        <f t="shared" si="10"/>
        <v>0</v>
      </c>
      <c r="R150">
        <f t="shared" si="11"/>
        <v>299.98</v>
      </c>
    </row>
    <row r="151" spans="1:18" x14ac:dyDescent="0.2">
      <c r="A151" t="s">
        <v>30</v>
      </c>
      <c r="B151" t="s">
        <v>15</v>
      </c>
      <c r="C151" t="s">
        <v>23</v>
      </c>
      <c r="D151" t="s">
        <v>24</v>
      </c>
      <c r="E151">
        <v>187.49</v>
      </c>
      <c r="F151">
        <v>2</v>
      </c>
      <c r="G151" t="s">
        <v>18</v>
      </c>
      <c r="H151" t="s">
        <v>30</v>
      </c>
      <c r="I151" t="s">
        <v>24</v>
      </c>
      <c r="O151" s="3">
        <f t="shared" si="8"/>
        <v>0</v>
      </c>
      <c r="P151" s="3">
        <f t="shared" si="9"/>
        <v>0</v>
      </c>
      <c r="Q151" s="3">
        <f t="shared" si="10"/>
        <v>0</v>
      </c>
      <c r="R151">
        <f t="shared" si="11"/>
        <v>374.98</v>
      </c>
    </row>
    <row r="152" spans="1:18" x14ac:dyDescent="0.2">
      <c r="A152" t="s">
        <v>30</v>
      </c>
      <c r="C152" t="s">
        <v>26</v>
      </c>
      <c r="D152" t="s">
        <v>17</v>
      </c>
      <c r="E152">
        <v>169.99</v>
      </c>
      <c r="F152">
        <v>2</v>
      </c>
      <c r="G152" t="s">
        <v>18</v>
      </c>
      <c r="H152" t="s">
        <v>30</v>
      </c>
      <c r="I152" t="s">
        <v>17</v>
      </c>
      <c r="O152" s="3">
        <f t="shared" si="8"/>
        <v>0</v>
      </c>
      <c r="P152" s="3">
        <f t="shared" si="9"/>
        <v>0</v>
      </c>
      <c r="Q152" s="3">
        <f t="shared" si="10"/>
        <v>0</v>
      </c>
      <c r="R152">
        <f t="shared" si="11"/>
        <v>339.98</v>
      </c>
    </row>
    <row r="153" spans="1:18" x14ac:dyDescent="0.2">
      <c r="A153" t="s">
        <v>30</v>
      </c>
      <c r="B153" t="s">
        <v>15</v>
      </c>
      <c r="C153" t="s">
        <v>23</v>
      </c>
      <c r="D153" t="s">
        <v>28</v>
      </c>
      <c r="E153">
        <v>187.49</v>
      </c>
      <c r="F153">
        <v>1</v>
      </c>
      <c r="G153" t="s">
        <v>18</v>
      </c>
      <c r="H153" t="s">
        <v>30</v>
      </c>
      <c r="I153" t="s">
        <v>28</v>
      </c>
      <c r="O153" s="3">
        <f t="shared" si="8"/>
        <v>0</v>
      </c>
      <c r="P153" s="3">
        <f t="shared" si="9"/>
        <v>0</v>
      </c>
      <c r="Q153" s="3">
        <f t="shared" si="10"/>
        <v>0</v>
      </c>
      <c r="R153">
        <f t="shared" si="11"/>
        <v>187.49</v>
      </c>
    </row>
    <row r="154" spans="1:18" x14ac:dyDescent="0.2">
      <c r="A154" t="s">
        <v>30</v>
      </c>
      <c r="B154" t="s">
        <v>15</v>
      </c>
      <c r="C154" t="s">
        <v>23</v>
      </c>
      <c r="D154" t="s">
        <v>28</v>
      </c>
      <c r="E154">
        <v>187.49</v>
      </c>
      <c r="F154">
        <v>1</v>
      </c>
      <c r="G154" t="s">
        <v>18</v>
      </c>
      <c r="H154" t="s">
        <v>30</v>
      </c>
      <c r="I154" t="s">
        <v>28</v>
      </c>
      <c r="O154" s="3">
        <f t="shared" si="8"/>
        <v>0</v>
      </c>
      <c r="P154" s="3">
        <f t="shared" si="9"/>
        <v>0</v>
      </c>
      <c r="Q154" s="3">
        <f t="shared" si="10"/>
        <v>0</v>
      </c>
      <c r="R154">
        <f t="shared" si="11"/>
        <v>187.49</v>
      </c>
    </row>
    <row r="155" spans="1:18" x14ac:dyDescent="0.2">
      <c r="A155" t="s">
        <v>30</v>
      </c>
      <c r="B155" t="s">
        <v>15</v>
      </c>
      <c r="C155" t="s">
        <v>16</v>
      </c>
      <c r="D155" t="s">
        <v>28</v>
      </c>
      <c r="E155">
        <v>212.49</v>
      </c>
      <c r="F155">
        <v>1</v>
      </c>
      <c r="G155" t="s">
        <v>18</v>
      </c>
      <c r="H155" t="s">
        <v>30</v>
      </c>
      <c r="I155" t="s">
        <v>28</v>
      </c>
      <c r="O155" s="3">
        <f t="shared" si="8"/>
        <v>0</v>
      </c>
      <c r="P155" s="3">
        <f t="shared" si="9"/>
        <v>0</v>
      </c>
      <c r="Q155" s="3">
        <f t="shared" si="10"/>
        <v>0</v>
      </c>
      <c r="R155">
        <f t="shared" si="11"/>
        <v>212.49</v>
      </c>
    </row>
    <row r="156" spans="1:18" x14ac:dyDescent="0.2">
      <c r="A156" t="s">
        <v>30</v>
      </c>
      <c r="B156" t="s">
        <v>15</v>
      </c>
      <c r="C156" t="s">
        <v>27</v>
      </c>
      <c r="D156" t="s">
        <v>28</v>
      </c>
      <c r="E156">
        <v>159.99</v>
      </c>
      <c r="F156">
        <v>1</v>
      </c>
      <c r="G156" t="s">
        <v>18</v>
      </c>
      <c r="H156" t="s">
        <v>30</v>
      </c>
      <c r="I156" t="s">
        <v>28</v>
      </c>
      <c r="O156" s="3">
        <f t="shared" si="8"/>
        <v>0</v>
      </c>
      <c r="P156" s="3">
        <f t="shared" si="9"/>
        <v>0</v>
      </c>
      <c r="Q156" s="3">
        <f t="shared" si="10"/>
        <v>0</v>
      </c>
      <c r="R156">
        <f t="shared" si="11"/>
        <v>159.99</v>
      </c>
    </row>
    <row r="157" spans="1:18" x14ac:dyDescent="0.2">
      <c r="A157" t="s">
        <v>30</v>
      </c>
      <c r="B157" t="s">
        <v>15</v>
      </c>
      <c r="C157" t="s">
        <v>23</v>
      </c>
      <c r="D157" t="s">
        <v>24</v>
      </c>
      <c r="E157">
        <v>149.99</v>
      </c>
      <c r="F157">
        <v>2</v>
      </c>
      <c r="G157" t="s">
        <v>18</v>
      </c>
      <c r="H157" t="s">
        <v>30</v>
      </c>
      <c r="I157" t="s">
        <v>24</v>
      </c>
      <c r="O157" s="3">
        <f t="shared" si="8"/>
        <v>0</v>
      </c>
      <c r="P157" s="3">
        <f t="shared" si="9"/>
        <v>0</v>
      </c>
      <c r="Q157" s="3">
        <f t="shared" si="10"/>
        <v>0</v>
      </c>
      <c r="R157">
        <f t="shared" si="11"/>
        <v>299.98</v>
      </c>
    </row>
    <row r="158" spans="1:18" x14ac:dyDescent="0.2">
      <c r="A158" t="s">
        <v>30</v>
      </c>
      <c r="B158" t="s">
        <v>15</v>
      </c>
      <c r="C158" t="s">
        <v>26</v>
      </c>
      <c r="D158" t="s">
        <v>28</v>
      </c>
      <c r="E158">
        <v>169.99</v>
      </c>
      <c r="F158">
        <v>1</v>
      </c>
      <c r="G158" t="s">
        <v>18</v>
      </c>
      <c r="H158" t="s">
        <v>30</v>
      </c>
      <c r="I158" t="s">
        <v>28</v>
      </c>
      <c r="O158" s="3">
        <f t="shared" si="8"/>
        <v>0</v>
      </c>
      <c r="P158" s="3">
        <f t="shared" si="9"/>
        <v>0</v>
      </c>
      <c r="Q158" s="3">
        <f t="shared" si="10"/>
        <v>0</v>
      </c>
      <c r="R158">
        <f t="shared" si="11"/>
        <v>169.99</v>
      </c>
    </row>
    <row r="159" spans="1:18" x14ac:dyDescent="0.2">
      <c r="A159" t="s">
        <v>30</v>
      </c>
      <c r="B159" t="s">
        <v>15</v>
      </c>
      <c r="C159" t="s">
        <v>23</v>
      </c>
      <c r="D159" t="s">
        <v>22</v>
      </c>
      <c r="E159">
        <v>149.99</v>
      </c>
      <c r="F159">
        <v>2</v>
      </c>
      <c r="G159" t="s">
        <v>18</v>
      </c>
      <c r="H159" t="s">
        <v>30</v>
      </c>
      <c r="I159" t="s">
        <v>22</v>
      </c>
      <c r="J159" t="s">
        <v>31</v>
      </c>
      <c r="K159">
        <v>549.9</v>
      </c>
      <c r="L159">
        <v>31541</v>
      </c>
      <c r="M159">
        <v>611</v>
      </c>
      <c r="N159" t="s">
        <v>32</v>
      </c>
      <c r="O159" s="3">
        <f t="shared" si="8"/>
        <v>1.9371611553216449E-2</v>
      </c>
      <c r="P159" s="3">
        <f t="shared" si="9"/>
        <v>0.89999999999999991</v>
      </c>
      <c r="Q159" s="3">
        <f t="shared" si="10"/>
        <v>3.2733224222585926E-3</v>
      </c>
      <c r="R159">
        <f t="shared" si="11"/>
        <v>299.98</v>
      </c>
    </row>
    <row r="160" spans="1:18" x14ac:dyDescent="0.2">
      <c r="A160" t="s">
        <v>30</v>
      </c>
      <c r="B160" t="s">
        <v>15</v>
      </c>
      <c r="C160" t="s">
        <v>26</v>
      </c>
      <c r="D160" t="s">
        <v>24</v>
      </c>
      <c r="E160">
        <v>169.99</v>
      </c>
      <c r="F160">
        <v>1</v>
      </c>
      <c r="G160" t="s">
        <v>18</v>
      </c>
      <c r="H160" t="s">
        <v>30</v>
      </c>
      <c r="I160" t="s">
        <v>24</v>
      </c>
      <c r="O160" s="3">
        <f t="shared" si="8"/>
        <v>0</v>
      </c>
      <c r="P160" s="3">
        <f t="shared" si="9"/>
        <v>0</v>
      </c>
      <c r="Q160" s="3">
        <f t="shared" si="10"/>
        <v>0</v>
      </c>
      <c r="R160">
        <f t="shared" si="11"/>
        <v>169.99</v>
      </c>
    </row>
    <row r="161" spans="1:18" x14ac:dyDescent="0.2">
      <c r="A161" t="s">
        <v>30</v>
      </c>
      <c r="B161" t="s">
        <v>15</v>
      </c>
      <c r="C161" t="s">
        <v>26</v>
      </c>
      <c r="D161" t="s">
        <v>17</v>
      </c>
      <c r="E161">
        <v>169.99</v>
      </c>
      <c r="F161">
        <v>2</v>
      </c>
      <c r="G161" t="s">
        <v>18</v>
      </c>
      <c r="H161" t="s">
        <v>30</v>
      </c>
      <c r="I161" t="s">
        <v>17</v>
      </c>
      <c r="O161" s="3">
        <f t="shared" si="8"/>
        <v>0</v>
      </c>
      <c r="P161" s="3">
        <f t="shared" si="9"/>
        <v>0</v>
      </c>
      <c r="Q161" s="3">
        <f t="shared" si="10"/>
        <v>0</v>
      </c>
      <c r="R161">
        <f t="shared" si="11"/>
        <v>339.98</v>
      </c>
    </row>
    <row r="162" spans="1:18" x14ac:dyDescent="0.2">
      <c r="A162" t="s">
        <v>30</v>
      </c>
      <c r="B162" t="s">
        <v>15</v>
      </c>
      <c r="C162" t="s">
        <v>23</v>
      </c>
      <c r="D162" t="s">
        <v>28</v>
      </c>
      <c r="E162">
        <v>187.49</v>
      </c>
      <c r="F162">
        <v>1</v>
      </c>
      <c r="G162" t="s">
        <v>18</v>
      </c>
      <c r="H162" t="s">
        <v>30</v>
      </c>
      <c r="I162" t="s">
        <v>28</v>
      </c>
      <c r="O162" s="3">
        <f t="shared" si="8"/>
        <v>0</v>
      </c>
      <c r="P162" s="3">
        <f t="shared" si="9"/>
        <v>0</v>
      </c>
      <c r="Q162" s="3">
        <f t="shared" si="10"/>
        <v>0</v>
      </c>
      <c r="R162">
        <f t="shared" si="11"/>
        <v>187.49</v>
      </c>
    </row>
    <row r="163" spans="1:18" x14ac:dyDescent="0.2">
      <c r="A163" t="s">
        <v>30</v>
      </c>
      <c r="B163" t="s">
        <v>25</v>
      </c>
      <c r="D163" t="s">
        <v>17</v>
      </c>
      <c r="E163">
        <v>399.99</v>
      </c>
      <c r="F163">
        <v>1</v>
      </c>
      <c r="G163" t="s">
        <v>18</v>
      </c>
      <c r="H163" t="s">
        <v>30</v>
      </c>
      <c r="I163" t="s">
        <v>17</v>
      </c>
      <c r="O163" s="3">
        <f t="shared" si="8"/>
        <v>0</v>
      </c>
      <c r="P163" s="3">
        <f t="shared" si="9"/>
        <v>0</v>
      </c>
      <c r="Q163" s="3">
        <f t="shared" si="10"/>
        <v>0</v>
      </c>
      <c r="R163">
        <f t="shared" si="11"/>
        <v>399.99</v>
      </c>
    </row>
    <row r="164" spans="1:18" x14ac:dyDescent="0.2">
      <c r="A164" t="s">
        <v>30</v>
      </c>
      <c r="B164" t="s">
        <v>15</v>
      </c>
      <c r="C164" t="s">
        <v>26</v>
      </c>
      <c r="D164" t="s">
        <v>24</v>
      </c>
      <c r="E164">
        <v>169.99</v>
      </c>
      <c r="F164">
        <v>2</v>
      </c>
      <c r="G164" t="s">
        <v>18</v>
      </c>
      <c r="H164" t="s">
        <v>30</v>
      </c>
      <c r="I164" t="s">
        <v>24</v>
      </c>
      <c r="O164" s="3">
        <f t="shared" si="8"/>
        <v>0</v>
      </c>
      <c r="P164" s="3">
        <f t="shared" si="9"/>
        <v>0</v>
      </c>
      <c r="Q164" s="3">
        <f t="shared" si="10"/>
        <v>0</v>
      </c>
      <c r="R164">
        <f t="shared" si="11"/>
        <v>339.98</v>
      </c>
    </row>
    <row r="165" spans="1:18" x14ac:dyDescent="0.2">
      <c r="A165" t="s">
        <v>30</v>
      </c>
      <c r="B165" t="s">
        <v>25</v>
      </c>
      <c r="C165" t="s">
        <v>23</v>
      </c>
      <c r="D165" t="s">
        <v>24</v>
      </c>
      <c r="E165">
        <v>299.99</v>
      </c>
      <c r="F165">
        <v>3</v>
      </c>
      <c r="G165" t="s">
        <v>18</v>
      </c>
      <c r="H165" t="s">
        <v>30</v>
      </c>
      <c r="I165" t="s">
        <v>24</v>
      </c>
      <c r="O165" s="3">
        <f t="shared" si="8"/>
        <v>0</v>
      </c>
      <c r="P165" s="3">
        <f t="shared" si="9"/>
        <v>0</v>
      </c>
      <c r="Q165" s="3">
        <f t="shared" si="10"/>
        <v>0</v>
      </c>
      <c r="R165">
        <f t="shared" si="11"/>
        <v>899.97</v>
      </c>
    </row>
    <row r="166" spans="1:18" x14ac:dyDescent="0.2">
      <c r="A166" t="s">
        <v>30</v>
      </c>
      <c r="B166" t="s">
        <v>15</v>
      </c>
      <c r="D166" t="s">
        <v>28</v>
      </c>
      <c r="E166">
        <v>249.99</v>
      </c>
      <c r="F166">
        <v>1</v>
      </c>
      <c r="G166" t="s">
        <v>18</v>
      </c>
      <c r="H166" t="s">
        <v>30</v>
      </c>
      <c r="I166" t="s">
        <v>28</v>
      </c>
      <c r="O166" s="3">
        <f t="shared" si="8"/>
        <v>0</v>
      </c>
      <c r="P166" s="3">
        <f t="shared" si="9"/>
        <v>0</v>
      </c>
      <c r="Q166" s="3">
        <f t="shared" si="10"/>
        <v>0</v>
      </c>
      <c r="R166">
        <f t="shared" si="11"/>
        <v>249.99</v>
      </c>
    </row>
    <row r="167" spans="1:18" x14ac:dyDescent="0.2">
      <c r="A167" t="s">
        <v>30</v>
      </c>
      <c r="B167" t="s">
        <v>25</v>
      </c>
      <c r="C167" t="s">
        <v>26</v>
      </c>
      <c r="D167" t="s">
        <v>17</v>
      </c>
      <c r="E167">
        <v>339.99</v>
      </c>
      <c r="F167">
        <v>4</v>
      </c>
      <c r="G167" t="s">
        <v>18</v>
      </c>
      <c r="H167" t="s">
        <v>30</v>
      </c>
      <c r="I167" t="s">
        <v>17</v>
      </c>
      <c r="O167" s="3">
        <f t="shared" si="8"/>
        <v>0</v>
      </c>
      <c r="P167" s="3">
        <f t="shared" si="9"/>
        <v>0</v>
      </c>
      <c r="Q167" s="3">
        <f t="shared" si="10"/>
        <v>0</v>
      </c>
      <c r="R167">
        <f t="shared" si="11"/>
        <v>1359.96</v>
      </c>
    </row>
    <row r="168" spans="1:18" x14ac:dyDescent="0.2">
      <c r="A168" t="s">
        <v>30</v>
      </c>
      <c r="B168" t="s">
        <v>15</v>
      </c>
      <c r="C168" t="s">
        <v>26</v>
      </c>
      <c r="D168" t="s">
        <v>24</v>
      </c>
      <c r="E168">
        <v>169.99</v>
      </c>
      <c r="F168">
        <v>1</v>
      </c>
      <c r="G168" t="s">
        <v>18</v>
      </c>
      <c r="H168" t="s">
        <v>30</v>
      </c>
      <c r="I168" t="s">
        <v>24</v>
      </c>
      <c r="O168" s="3">
        <f t="shared" si="8"/>
        <v>0</v>
      </c>
      <c r="P168" s="3">
        <f t="shared" si="9"/>
        <v>0</v>
      </c>
      <c r="Q168" s="3">
        <f t="shared" si="10"/>
        <v>0</v>
      </c>
      <c r="R168">
        <f t="shared" si="11"/>
        <v>169.99</v>
      </c>
    </row>
    <row r="169" spans="1:18" x14ac:dyDescent="0.2">
      <c r="A169" t="s">
        <v>30</v>
      </c>
      <c r="C169" t="s">
        <v>23</v>
      </c>
      <c r="D169" t="s">
        <v>17</v>
      </c>
      <c r="E169">
        <v>149.99</v>
      </c>
      <c r="F169">
        <v>3</v>
      </c>
      <c r="G169" t="s">
        <v>18</v>
      </c>
      <c r="H169" t="s">
        <v>30</v>
      </c>
      <c r="I169" t="s">
        <v>17</v>
      </c>
      <c r="O169" s="3">
        <f t="shared" si="8"/>
        <v>0</v>
      </c>
      <c r="P169" s="3">
        <f t="shared" si="9"/>
        <v>0</v>
      </c>
      <c r="Q169" s="3">
        <f t="shared" si="10"/>
        <v>0</v>
      </c>
      <c r="R169">
        <f t="shared" si="11"/>
        <v>449.97</v>
      </c>
    </row>
    <row r="170" spans="1:18" x14ac:dyDescent="0.2">
      <c r="A170" t="s">
        <v>30</v>
      </c>
      <c r="B170" t="s">
        <v>15</v>
      </c>
      <c r="D170" t="s">
        <v>24</v>
      </c>
      <c r="E170">
        <v>199.99</v>
      </c>
      <c r="F170">
        <v>3</v>
      </c>
      <c r="G170" t="s">
        <v>18</v>
      </c>
      <c r="H170" t="s">
        <v>30</v>
      </c>
      <c r="I170" t="s">
        <v>24</v>
      </c>
      <c r="O170" s="3">
        <f t="shared" si="8"/>
        <v>0</v>
      </c>
      <c r="P170" s="3">
        <f t="shared" si="9"/>
        <v>0</v>
      </c>
      <c r="Q170" s="3">
        <f t="shared" si="10"/>
        <v>0</v>
      </c>
      <c r="R170">
        <f t="shared" si="11"/>
        <v>599.97</v>
      </c>
    </row>
    <row r="171" spans="1:18" x14ac:dyDescent="0.2">
      <c r="A171" t="s">
        <v>30</v>
      </c>
      <c r="B171" t="s">
        <v>15</v>
      </c>
      <c r="C171" t="s">
        <v>26</v>
      </c>
      <c r="D171" t="s">
        <v>22</v>
      </c>
      <c r="E171">
        <v>212.49</v>
      </c>
      <c r="F171">
        <v>1</v>
      </c>
      <c r="G171" t="s">
        <v>18</v>
      </c>
      <c r="H171" t="s">
        <v>30</v>
      </c>
      <c r="I171" t="s">
        <v>22</v>
      </c>
      <c r="J171" t="s">
        <v>31</v>
      </c>
      <c r="K171">
        <v>549.9</v>
      </c>
      <c r="L171">
        <v>31541</v>
      </c>
      <c r="M171">
        <v>611</v>
      </c>
      <c r="N171" t="s">
        <v>32</v>
      </c>
      <c r="O171" s="3">
        <f t="shared" si="8"/>
        <v>1.9371611553216449E-2</v>
      </c>
      <c r="P171" s="3">
        <f t="shared" si="9"/>
        <v>0.89999999999999991</v>
      </c>
      <c r="Q171" s="3">
        <f t="shared" si="10"/>
        <v>1.6366612111292963E-3</v>
      </c>
      <c r="R171">
        <f t="shared" si="11"/>
        <v>212.49</v>
      </c>
    </row>
    <row r="172" spans="1:18" x14ac:dyDescent="0.2">
      <c r="A172" t="s">
        <v>30</v>
      </c>
      <c r="B172" t="s">
        <v>15</v>
      </c>
      <c r="C172" t="s">
        <v>23</v>
      </c>
      <c r="D172" t="s">
        <v>28</v>
      </c>
      <c r="E172">
        <v>149.99</v>
      </c>
      <c r="F172">
        <v>1</v>
      </c>
      <c r="G172" t="s">
        <v>18</v>
      </c>
      <c r="H172" t="s">
        <v>30</v>
      </c>
      <c r="I172" t="s">
        <v>28</v>
      </c>
      <c r="O172" s="3">
        <f t="shared" si="8"/>
        <v>0</v>
      </c>
      <c r="P172" s="3">
        <f t="shared" si="9"/>
        <v>0</v>
      </c>
      <c r="Q172" s="3">
        <f t="shared" si="10"/>
        <v>0</v>
      </c>
      <c r="R172">
        <f t="shared" si="11"/>
        <v>149.99</v>
      </c>
    </row>
    <row r="173" spans="1:18" x14ac:dyDescent="0.2">
      <c r="A173" t="s">
        <v>30</v>
      </c>
      <c r="B173" t="s">
        <v>15</v>
      </c>
      <c r="C173" t="s">
        <v>23</v>
      </c>
      <c r="D173" t="s">
        <v>17</v>
      </c>
      <c r="E173">
        <v>149.99</v>
      </c>
      <c r="F173">
        <v>4</v>
      </c>
      <c r="G173" t="s">
        <v>18</v>
      </c>
      <c r="H173" t="s">
        <v>30</v>
      </c>
      <c r="I173" t="s">
        <v>17</v>
      </c>
      <c r="O173" s="3">
        <f t="shared" si="8"/>
        <v>0</v>
      </c>
      <c r="P173" s="3">
        <f t="shared" si="9"/>
        <v>0</v>
      </c>
      <c r="Q173" s="3">
        <f t="shared" si="10"/>
        <v>0</v>
      </c>
      <c r="R173">
        <f t="shared" si="11"/>
        <v>599.96</v>
      </c>
    </row>
    <row r="174" spans="1:18" x14ac:dyDescent="0.2">
      <c r="A174" t="s">
        <v>30</v>
      </c>
      <c r="B174" t="s">
        <v>25</v>
      </c>
      <c r="C174" t="s">
        <v>23</v>
      </c>
      <c r="D174" t="s">
        <v>17</v>
      </c>
      <c r="E174">
        <v>299.99</v>
      </c>
      <c r="F174">
        <v>1</v>
      </c>
      <c r="G174" t="s">
        <v>18</v>
      </c>
      <c r="H174" t="s">
        <v>30</v>
      </c>
      <c r="I174" t="s">
        <v>17</v>
      </c>
      <c r="O174" s="3">
        <f t="shared" si="8"/>
        <v>0</v>
      </c>
      <c r="P174" s="3">
        <f t="shared" si="9"/>
        <v>0</v>
      </c>
      <c r="Q174" s="3">
        <f t="shared" si="10"/>
        <v>0</v>
      </c>
      <c r="R174">
        <f t="shared" si="11"/>
        <v>299.99</v>
      </c>
    </row>
    <row r="175" spans="1:18" x14ac:dyDescent="0.2">
      <c r="A175" t="s">
        <v>30</v>
      </c>
      <c r="B175" t="s">
        <v>15</v>
      </c>
      <c r="C175" t="s">
        <v>27</v>
      </c>
      <c r="D175" t="s">
        <v>28</v>
      </c>
      <c r="E175">
        <v>199.99</v>
      </c>
      <c r="F175">
        <v>2</v>
      </c>
      <c r="G175" t="s">
        <v>18</v>
      </c>
      <c r="H175" t="s">
        <v>30</v>
      </c>
      <c r="I175" t="s">
        <v>28</v>
      </c>
      <c r="O175" s="3">
        <f t="shared" si="8"/>
        <v>0</v>
      </c>
      <c r="P175" s="3">
        <f t="shared" si="9"/>
        <v>0</v>
      </c>
      <c r="Q175" s="3">
        <f t="shared" si="10"/>
        <v>0</v>
      </c>
      <c r="R175">
        <f t="shared" si="11"/>
        <v>399.98</v>
      </c>
    </row>
    <row r="176" spans="1:18" x14ac:dyDescent="0.2">
      <c r="A176" t="s">
        <v>30</v>
      </c>
      <c r="B176" t="s">
        <v>15</v>
      </c>
      <c r="C176" t="s">
        <v>26</v>
      </c>
      <c r="D176" t="s">
        <v>28</v>
      </c>
      <c r="E176">
        <v>169.99</v>
      </c>
      <c r="F176">
        <v>1</v>
      </c>
      <c r="G176" t="s">
        <v>18</v>
      </c>
      <c r="H176" t="s">
        <v>30</v>
      </c>
      <c r="I176" t="s">
        <v>28</v>
      </c>
      <c r="O176" s="3">
        <f t="shared" si="8"/>
        <v>0</v>
      </c>
      <c r="P176" s="3">
        <f t="shared" si="9"/>
        <v>0</v>
      </c>
      <c r="Q176" s="3">
        <f t="shared" si="10"/>
        <v>0</v>
      </c>
      <c r="R176">
        <f t="shared" si="11"/>
        <v>169.99</v>
      </c>
    </row>
    <row r="177" spans="1:18" x14ac:dyDescent="0.2">
      <c r="A177" t="s">
        <v>30</v>
      </c>
      <c r="C177" t="s">
        <v>23</v>
      </c>
      <c r="D177" t="s">
        <v>28</v>
      </c>
      <c r="E177">
        <v>149.99</v>
      </c>
      <c r="F177">
        <v>2</v>
      </c>
      <c r="G177" t="s">
        <v>18</v>
      </c>
      <c r="H177" t="s">
        <v>30</v>
      </c>
      <c r="I177" t="s">
        <v>28</v>
      </c>
      <c r="O177" s="3">
        <f t="shared" si="8"/>
        <v>0</v>
      </c>
      <c r="P177" s="3">
        <f t="shared" si="9"/>
        <v>0</v>
      </c>
      <c r="Q177" s="3">
        <f t="shared" si="10"/>
        <v>0</v>
      </c>
      <c r="R177">
        <f t="shared" si="11"/>
        <v>299.98</v>
      </c>
    </row>
    <row r="178" spans="1:18" x14ac:dyDescent="0.2">
      <c r="A178" t="s">
        <v>30</v>
      </c>
      <c r="B178" t="s">
        <v>15</v>
      </c>
      <c r="C178" t="s">
        <v>23</v>
      </c>
      <c r="D178" t="s">
        <v>17</v>
      </c>
      <c r="E178">
        <v>187.49</v>
      </c>
      <c r="F178">
        <v>1</v>
      </c>
      <c r="G178" t="s">
        <v>18</v>
      </c>
      <c r="H178" t="s">
        <v>30</v>
      </c>
      <c r="I178" t="s">
        <v>17</v>
      </c>
      <c r="O178" s="3">
        <f t="shared" si="8"/>
        <v>0</v>
      </c>
      <c r="P178" s="3">
        <f t="shared" si="9"/>
        <v>0</v>
      </c>
      <c r="Q178" s="3">
        <f t="shared" si="10"/>
        <v>0</v>
      </c>
      <c r="R178">
        <f t="shared" si="11"/>
        <v>187.49</v>
      </c>
    </row>
    <row r="179" spans="1:18" x14ac:dyDescent="0.2">
      <c r="A179" t="s">
        <v>30</v>
      </c>
      <c r="B179" t="s">
        <v>15</v>
      </c>
      <c r="C179" t="s">
        <v>23</v>
      </c>
      <c r="D179" t="s">
        <v>28</v>
      </c>
      <c r="E179">
        <v>149.99</v>
      </c>
      <c r="F179">
        <v>1</v>
      </c>
      <c r="G179" t="s">
        <v>18</v>
      </c>
      <c r="H179" t="s">
        <v>30</v>
      </c>
      <c r="I179" t="s">
        <v>28</v>
      </c>
      <c r="O179" s="3">
        <f t="shared" si="8"/>
        <v>0</v>
      </c>
      <c r="P179" s="3">
        <f t="shared" si="9"/>
        <v>0</v>
      </c>
      <c r="Q179" s="3">
        <f t="shared" si="10"/>
        <v>0</v>
      </c>
      <c r="R179">
        <f t="shared" si="11"/>
        <v>149.99</v>
      </c>
    </row>
    <row r="180" spans="1:18" x14ac:dyDescent="0.2">
      <c r="A180" t="s">
        <v>30</v>
      </c>
      <c r="B180" t="s">
        <v>15</v>
      </c>
      <c r="C180" t="s">
        <v>26</v>
      </c>
      <c r="D180" t="s">
        <v>22</v>
      </c>
      <c r="E180">
        <v>169.99</v>
      </c>
      <c r="F180">
        <v>1</v>
      </c>
      <c r="G180" t="s">
        <v>18</v>
      </c>
      <c r="H180" t="s">
        <v>30</v>
      </c>
      <c r="I180" t="s">
        <v>22</v>
      </c>
      <c r="J180" t="s">
        <v>31</v>
      </c>
      <c r="K180">
        <v>549.9</v>
      </c>
      <c r="L180">
        <v>31541</v>
      </c>
      <c r="M180">
        <v>611</v>
      </c>
      <c r="N180" t="s">
        <v>32</v>
      </c>
      <c r="O180" s="3">
        <f t="shared" si="8"/>
        <v>1.9371611553216449E-2</v>
      </c>
      <c r="P180" s="3">
        <f t="shared" si="9"/>
        <v>0.89999999999999991</v>
      </c>
      <c r="Q180" s="3">
        <f t="shared" si="10"/>
        <v>1.6366612111292963E-3</v>
      </c>
      <c r="R180">
        <f t="shared" si="11"/>
        <v>169.99</v>
      </c>
    </row>
    <row r="181" spans="1:18" x14ac:dyDescent="0.2">
      <c r="A181" t="s">
        <v>30</v>
      </c>
      <c r="B181" t="s">
        <v>15</v>
      </c>
      <c r="C181" t="s">
        <v>21</v>
      </c>
      <c r="D181" t="s">
        <v>17</v>
      </c>
      <c r="E181">
        <v>224.99</v>
      </c>
      <c r="F181">
        <v>3</v>
      </c>
      <c r="G181" t="s">
        <v>18</v>
      </c>
      <c r="H181" t="s">
        <v>30</v>
      </c>
      <c r="I181" t="s">
        <v>17</v>
      </c>
      <c r="O181" s="3">
        <f t="shared" si="8"/>
        <v>0</v>
      </c>
      <c r="P181" s="3">
        <f t="shared" si="9"/>
        <v>0</v>
      </c>
      <c r="Q181" s="3">
        <f t="shared" si="10"/>
        <v>0</v>
      </c>
      <c r="R181">
        <f t="shared" si="11"/>
        <v>674.97</v>
      </c>
    </row>
    <row r="182" spans="1:18" x14ac:dyDescent="0.2">
      <c r="A182" t="s">
        <v>30</v>
      </c>
      <c r="B182" t="s">
        <v>25</v>
      </c>
      <c r="C182" t="s">
        <v>23</v>
      </c>
      <c r="D182" t="s">
        <v>17</v>
      </c>
      <c r="E182">
        <v>299.99</v>
      </c>
      <c r="F182">
        <v>1</v>
      </c>
      <c r="G182" t="s">
        <v>18</v>
      </c>
      <c r="H182" t="s">
        <v>30</v>
      </c>
      <c r="I182" t="s">
        <v>17</v>
      </c>
      <c r="O182" s="3">
        <f t="shared" si="8"/>
        <v>0</v>
      </c>
      <c r="P182" s="3">
        <f t="shared" si="9"/>
        <v>0</v>
      </c>
      <c r="Q182" s="3">
        <f t="shared" si="10"/>
        <v>0</v>
      </c>
      <c r="R182">
        <f t="shared" si="11"/>
        <v>299.99</v>
      </c>
    </row>
    <row r="183" spans="1:18" x14ac:dyDescent="0.2">
      <c r="A183" t="s">
        <v>30</v>
      </c>
      <c r="C183" t="s">
        <v>27</v>
      </c>
      <c r="D183" t="s">
        <v>24</v>
      </c>
      <c r="E183">
        <v>159.99</v>
      </c>
      <c r="F183">
        <v>1</v>
      </c>
      <c r="G183" t="s">
        <v>18</v>
      </c>
      <c r="H183" t="s">
        <v>30</v>
      </c>
      <c r="I183" t="s">
        <v>24</v>
      </c>
      <c r="O183" s="3">
        <f t="shared" si="8"/>
        <v>0</v>
      </c>
      <c r="P183" s="3">
        <f t="shared" si="9"/>
        <v>0</v>
      </c>
      <c r="Q183" s="3">
        <f t="shared" si="10"/>
        <v>0</v>
      </c>
      <c r="R183">
        <f t="shared" si="11"/>
        <v>159.99</v>
      </c>
    </row>
    <row r="184" spans="1:18" x14ac:dyDescent="0.2">
      <c r="A184" t="s">
        <v>30</v>
      </c>
      <c r="B184" t="s">
        <v>15</v>
      </c>
      <c r="C184" t="s">
        <v>23</v>
      </c>
      <c r="D184" t="s">
        <v>28</v>
      </c>
      <c r="E184">
        <v>149.99</v>
      </c>
      <c r="F184">
        <v>1</v>
      </c>
      <c r="G184" t="s">
        <v>18</v>
      </c>
      <c r="H184" t="s">
        <v>30</v>
      </c>
      <c r="I184" t="s">
        <v>28</v>
      </c>
      <c r="O184" s="3">
        <f t="shared" si="8"/>
        <v>0</v>
      </c>
      <c r="P184" s="3">
        <f t="shared" si="9"/>
        <v>0</v>
      </c>
      <c r="Q184" s="3">
        <f t="shared" si="10"/>
        <v>0</v>
      </c>
      <c r="R184">
        <f t="shared" si="11"/>
        <v>149.99</v>
      </c>
    </row>
    <row r="185" spans="1:18" x14ac:dyDescent="0.2">
      <c r="A185" t="s">
        <v>30</v>
      </c>
      <c r="B185" t="s">
        <v>15</v>
      </c>
      <c r="C185" t="s">
        <v>23</v>
      </c>
      <c r="D185" t="s">
        <v>17</v>
      </c>
      <c r="E185">
        <v>149.99</v>
      </c>
      <c r="F185">
        <v>2</v>
      </c>
      <c r="G185" t="s">
        <v>18</v>
      </c>
      <c r="H185" t="s">
        <v>30</v>
      </c>
      <c r="I185" t="s">
        <v>17</v>
      </c>
      <c r="O185" s="3">
        <f t="shared" si="8"/>
        <v>0</v>
      </c>
      <c r="P185" s="3">
        <f t="shared" si="9"/>
        <v>0</v>
      </c>
      <c r="Q185" s="3">
        <f t="shared" si="10"/>
        <v>0</v>
      </c>
      <c r="R185">
        <f t="shared" si="11"/>
        <v>299.98</v>
      </c>
    </row>
    <row r="186" spans="1:18" x14ac:dyDescent="0.2">
      <c r="A186" t="s">
        <v>30</v>
      </c>
      <c r="B186" t="s">
        <v>15</v>
      </c>
      <c r="C186" t="s">
        <v>21</v>
      </c>
      <c r="D186" t="s">
        <v>24</v>
      </c>
      <c r="E186">
        <v>224.99</v>
      </c>
      <c r="F186">
        <v>1</v>
      </c>
      <c r="G186" t="s">
        <v>18</v>
      </c>
      <c r="H186" t="s">
        <v>30</v>
      </c>
      <c r="I186" t="s">
        <v>24</v>
      </c>
      <c r="O186" s="3">
        <f t="shared" si="8"/>
        <v>0</v>
      </c>
      <c r="P186" s="3">
        <f t="shared" si="9"/>
        <v>0</v>
      </c>
      <c r="Q186" s="3">
        <f t="shared" si="10"/>
        <v>0</v>
      </c>
      <c r="R186">
        <f t="shared" si="11"/>
        <v>224.99</v>
      </c>
    </row>
    <row r="187" spans="1:18" x14ac:dyDescent="0.2">
      <c r="A187" t="s">
        <v>30</v>
      </c>
      <c r="B187" t="s">
        <v>15</v>
      </c>
      <c r="C187" t="s">
        <v>23</v>
      </c>
      <c r="D187" t="s">
        <v>17</v>
      </c>
      <c r="E187">
        <v>187.49</v>
      </c>
      <c r="F187">
        <v>3</v>
      </c>
      <c r="G187" t="s">
        <v>18</v>
      </c>
      <c r="H187" t="s">
        <v>30</v>
      </c>
      <c r="I187" t="s">
        <v>17</v>
      </c>
      <c r="O187" s="3">
        <f t="shared" si="8"/>
        <v>0</v>
      </c>
      <c r="P187" s="3">
        <f t="shared" si="9"/>
        <v>0</v>
      </c>
      <c r="Q187" s="3">
        <f t="shared" si="10"/>
        <v>0</v>
      </c>
      <c r="R187">
        <f t="shared" si="11"/>
        <v>562.47</v>
      </c>
    </row>
    <row r="188" spans="1:18" x14ac:dyDescent="0.2">
      <c r="A188" t="s">
        <v>30</v>
      </c>
      <c r="B188" t="s">
        <v>15</v>
      </c>
      <c r="C188" t="s">
        <v>23</v>
      </c>
      <c r="D188" t="s">
        <v>17</v>
      </c>
      <c r="E188">
        <v>149.99</v>
      </c>
      <c r="F188">
        <v>2</v>
      </c>
      <c r="G188" t="s">
        <v>18</v>
      </c>
      <c r="H188" t="s">
        <v>30</v>
      </c>
      <c r="I188" t="s">
        <v>17</v>
      </c>
      <c r="O188" s="3">
        <f t="shared" si="8"/>
        <v>0</v>
      </c>
      <c r="P188" s="3">
        <f t="shared" si="9"/>
        <v>0</v>
      </c>
      <c r="Q188" s="3">
        <f t="shared" si="10"/>
        <v>0</v>
      </c>
      <c r="R188">
        <f t="shared" si="11"/>
        <v>299.98</v>
      </c>
    </row>
    <row r="189" spans="1:18" x14ac:dyDescent="0.2">
      <c r="A189" t="s">
        <v>30</v>
      </c>
      <c r="C189" t="s">
        <v>27</v>
      </c>
      <c r="D189" t="s">
        <v>24</v>
      </c>
      <c r="E189">
        <v>159.99</v>
      </c>
      <c r="F189">
        <v>1</v>
      </c>
      <c r="G189" t="s">
        <v>18</v>
      </c>
      <c r="H189" t="s">
        <v>30</v>
      </c>
      <c r="I189" t="s">
        <v>24</v>
      </c>
      <c r="O189" s="3">
        <f t="shared" si="8"/>
        <v>0</v>
      </c>
      <c r="P189" s="3">
        <f t="shared" si="9"/>
        <v>0</v>
      </c>
      <c r="Q189" s="3">
        <f t="shared" si="10"/>
        <v>0</v>
      </c>
      <c r="R189">
        <f t="shared" si="11"/>
        <v>159.99</v>
      </c>
    </row>
    <row r="190" spans="1:18" x14ac:dyDescent="0.2">
      <c r="A190" t="s">
        <v>30</v>
      </c>
      <c r="B190" t="s">
        <v>15</v>
      </c>
      <c r="C190" t="s">
        <v>23</v>
      </c>
      <c r="D190" t="s">
        <v>28</v>
      </c>
      <c r="E190">
        <v>149.99</v>
      </c>
      <c r="F190">
        <v>2</v>
      </c>
      <c r="G190" t="s">
        <v>18</v>
      </c>
      <c r="H190" t="s">
        <v>30</v>
      </c>
      <c r="I190" t="s">
        <v>28</v>
      </c>
      <c r="O190" s="3">
        <f t="shared" si="8"/>
        <v>0</v>
      </c>
      <c r="P190" s="3">
        <f t="shared" si="9"/>
        <v>0</v>
      </c>
      <c r="Q190" s="3">
        <f t="shared" si="10"/>
        <v>0</v>
      </c>
      <c r="R190">
        <f t="shared" si="11"/>
        <v>299.98</v>
      </c>
    </row>
    <row r="191" spans="1:18" x14ac:dyDescent="0.2">
      <c r="A191" t="s">
        <v>30</v>
      </c>
      <c r="B191" t="s">
        <v>15</v>
      </c>
      <c r="C191" t="s">
        <v>23</v>
      </c>
      <c r="D191" t="s">
        <v>28</v>
      </c>
      <c r="E191">
        <v>149.99</v>
      </c>
      <c r="F191">
        <v>2</v>
      </c>
      <c r="G191" t="s">
        <v>18</v>
      </c>
      <c r="H191" t="s">
        <v>30</v>
      </c>
      <c r="I191" t="s">
        <v>28</v>
      </c>
      <c r="O191" s="3">
        <f t="shared" si="8"/>
        <v>0</v>
      </c>
      <c r="P191" s="3">
        <f t="shared" si="9"/>
        <v>0</v>
      </c>
      <c r="Q191" s="3">
        <f t="shared" si="10"/>
        <v>0</v>
      </c>
      <c r="R191">
        <f t="shared" si="11"/>
        <v>299.98</v>
      </c>
    </row>
    <row r="192" spans="1:18" x14ac:dyDescent="0.2">
      <c r="A192" t="s">
        <v>30</v>
      </c>
      <c r="B192" t="s">
        <v>15</v>
      </c>
      <c r="C192" t="s">
        <v>26</v>
      </c>
      <c r="D192" t="s">
        <v>24</v>
      </c>
      <c r="E192">
        <v>212.49</v>
      </c>
      <c r="F192">
        <v>2</v>
      </c>
      <c r="G192" t="s">
        <v>18</v>
      </c>
      <c r="H192" t="s">
        <v>30</v>
      </c>
      <c r="I192" t="s">
        <v>24</v>
      </c>
      <c r="O192" s="3">
        <f t="shared" si="8"/>
        <v>0</v>
      </c>
      <c r="P192" s="3">
        <f t="shared" si="9"/>
        <v>0</v>
      </c>
      <c r="Q192" s="3">
        <f t="shared" si="10"/>
        <v>0</v>
      </c>
      <c r="R192">
        <f t="shared" si="11"/>
        <v>424.98</v>
      </c>
    </row>
    <row r="193" spans="1:18" x14ac:dyDescent="0.2">
      <c r="A193" t="s">
        <v>30</v>
      </c>
      <c r="B193" t="s">
        <v>15</v>
      </c>
      <c r="D193" t="s">
        <v>24</v>
      </c>
      <c r="E193">
        <v>249.99</v>
      </c>
      <c r="F193">
        <v>1</v>
      </c>
      <c r="G193" t="s">
        <v>18</v>
      </c>
      <c r="H193" t="s">
        <v>30</v>
      </c>
      <c r="I193" t="s">
        <v>24</v>
      </c>
      <c r="O193" s="3">
        <f t="shared" si="8"/>
        <v>0</v>
      </c>
      <c r="P193" s="3">
        <f t="shared" si="9"/>
        <v>0</v>
      </c>
      <c r="Q193" s="3">
        <f t="shared" si="10"/>
        <v>0</v>
      </c>
      <c r="R193">
        <f t="shared" si="11"/>
        <v>249.99</v>
      </c>
    </row>
    <row r="194" spans="1:18" x14ac:dyDescent="0.2">
      <c r="A194" t="s">
        <v>30</v>
      </c>
      <c r="B194" t="s">
        <v>15</v>
      </c>
      <c r="C194" t="s">
        <v>23</v>
      </c>
      <c r="D194" t="s">
        <v>17</v>
      </c>
      <c r="E194">
        <v>149.99</v>
      </c>
      <c r="F194">
        <v>3</v>
      </c>
      <c r="G194" t="s">
        <v>18</v>
      </c>
      <c r="H194" t="s">
        <v>30</v>
      </c>
      <c r="I194" t="s">
        <v>17</v>
      </c>
      <c r="O194" s="3">
        <f t="shared" si="8"/>
        <v>0</v>
      </c>
      <c r="P194" s="3">
        <f t="shared" si="9"/>
        <v>0</v>
      </c>
      <c r="Q194" s="3">
        <f t="shared" si="10"/>
        <v>0</v>
      </c>
      <c r="R194">
        <f t="shared" si="11"/>
        <v>449.97</v>
      </c>
    </row>
    <row r="195" spans="1:18" x14ac:dyDescent="0.2">
      <c r="A195" t="s">
        <v>30</v>
      </c>
      <c r="B195" t="s">
        <v>25</v>
      </c>
      <c r="C195" t="s">
        <v>23</v>
      </c>
      <c r="D195" t="s">
        <v>24</v>
      </c>
      <c r="E195">
        <v>299.99</v>
      </c>
      <c r="F195">
        <v>1</v>
      </c>
      <c r="G195" t="s">
        <v>18</v>
      </c>
      <c r="H195" t="s">
        <v>30</v>
      </c>
      <c r="I195" t="s">
        <v>24</v>
      </c>
      <c r="O195" s="3">
        <f t="shared" ref="O195:O258" si="12">IFERROR(M195/L195,0)</f>
        <v>0</v>
      </c>
      <c r="P195" s="3">
        <f t="shared" ref="P195:P258" si="13">IFERROR(K195/M195,0)</f>
        <v>0</v>
      </c>
      <c r="Q195" s="3">
        <f t="shared" ref="Q195:Q258" si="14">IFERROR(F195/M195,0)</f>
        <v>0</v>
      </c>
      <c r="R195">
        <f t="shared" ref="R195:R258" si="15">E195*F195</f>
        <v>299.99</v>
      </c>
    </row>
    <row r="196" spans="1:18" x14ac:dyDescent="0.2">
      <c r="A196" t="s">
        <v>30</v>
      </c>
      <c r="B196" t="s">
        <v>15</v>
      </c>
      <c r="C196" t="s">
        <v>23</v>
      </c>
      <c r="D196" t="s">
        <v>17</v>
      </c>
      <c r="E196">
        <v>149.99</v>
      </c>
      <c r="F196">
        <v>3</v>
      </c>
      <c r="G196" t="s">
        <v>18</v>
      </c>
      <c r="H196" t="s">
        <v>30</v>
      </c>
      <c r="I196" t="s">
        <v>17</v>
      </c>
      <c r="O196" s="3">
        <f t="shared" si="12"/>
        <v>0</v>
      </c>
      <c r="P196" s="3">
        <f t="shared" si="13"/>
        <v>0</v>
      </c>
      <c r="Q196" s="3">
        <f t="shared" si="14"/>
        <v>0</v>
      </c>
      <c r="R196">
        <f t="shared" si="15"/>
        <v>449.97</v>
      </c>
    </row>
    <row r="197" spans="1:18" x14ac:dyDescent="0.2">
      <c r="A197" t="s">
        <v>30</v>
      </c>
      <c r="B197" t="s">
        <v>15</v>
      </c>
      <c r="C197" t="s">
        <v>26</v>
      </c>
      <c r="D197" t="s">
        <v>28</v>
      </c>
      <c r="E197">
        <v>169.99</v>
      </c>
      <c r="F197">
        <v>2</v>
      </c>
      <c r="G197" t="s">
        <v>18</v>
      </c>
      <c r="H197" t="s">
        <v>30</v>
      </c>
      <c r="I197" t="s">
        <v>28</v>
      </c>
      <c r="O197" s="3">
        <f t="shared" si="12"/>
        <v>0</v>
      </c>
      <c r="P197" s="3">
        <f t="shared" si="13"/>
        <v>0</v>
      </c>
      <c r="Q197" s="3">
        <f t="shared" si="14"/>
        <v>0</v>
      </c>
      <c r="R197">
        <f t="shared" si="15"/>
        <v>339.98</v>
      </c>
    </row>
    <row r="198" spans="1:18" x14ac:dyDescent="0.2">
      <c r="A198" t="s">
        <v>30</v>
      </c>
      <c r="B198" t="s">
        <v>15</v>
      </c>
      <c r="C198" t="s">
        <v>16</v>
      </c>
      <c r="D198" t="s">
        <v>17</v>
      </c>
      <c r="E198">
        <v>169.99</v>
      </c>
      <c r="F198">
        <v>1</v>
      </c>
      <c r="G198" t="s">
        <v>18</v>
      </c>
      <c r="H198" t="s">
        <v>30</v>
      </c>
      <c r="I198" t="s">
        <v>17</v>
      </c>
      <c r="O198" s="3">
        <f t="shared" si="12"/>
        <v>0</v>
      </c>
      <c r="P198" s="3">
        <f t="shared" si="13"/>
        <v>0</v>
      </c>
      <c r="Q198" s="3">
        <f t="shared" si="14"/>
        <v>0</v>
      </c>
      <c r="R198">
        <f t="shared" si="15"/>
        <v>169.99</v>
      </c>
    </row>
    <row r="199" spans="1:18" x14ac:dyDescent="0.2">
      <c r="A199" t="s">
        <v>30</v>
      </c>
      <c r="B199" t="s">
        <v>15</v>
      </c>
      <c r="C199" t="s">
        <v>27</v>
      </c>
      <c r="D199" t="s">
        <v>17</v>
      </c>
      <c r="E199">
        <v>159.99</v>
      </c>
      <c r="F199">
        <v>1</v>
      </c>
      <c r="G199" t="s">
        <v>18</v>
      </c>
      <c r="H199" t="s">
        <v>30</v>
      </c>
      <c r="I199" t="s">
        <v>17</v>
      </c>
      <c r="O199" s="3">
        <f t="shared" si="12"/>
        <v>0</v>
      </c>
      <c r="P199" s="3">
        <f t="shared" si="13"/>
        <v>0</v>
      </c>
      <c r="Q199" s="3">
        <f t="shared" si="14"/>
        <v>0</v>
      </c>
      <c r="R199">
        <f t="shared" si="15"/>
        <v>159.99</v>
      </c>
    </row>
    <row r="200" spans="1:18" x14ac:dyDescent="0.2">
      <c r="A200" t="s">
        <v>30</v>
      </c>
      <c r="B200" t="s">
        <v>15</v>
      </c>
      <c r="C200" t="s">
        <v>27</v>
      </c>
      <c r="D200" t="s">
        <v>17</v>
      </c>
      <c r="E200">
        <v>159.99</v>
      </c>
      <c r="F200">
        <v>1</v>
      </c>
      <c r="G200" t="s">
        <v>18</v>
      </c>
      <c r="H200" t="s">
        <v>30</v>
      </c>
      <c r="I200" t="s">
        <v>17</v>
      </c>
      <c r="O200" s="3">
        <f t="shared" si="12"/>
        <v>0</v>
      </c>
      <c r="P200" s="3">
        <f t="shared" si="13"/>
        <v>0</v>
      </c>
      <c r="Q200" s="3">
        <f t="shared" si="14"/>
        <v>0</v>
      </c>
      <c r="R200">
        <f t="shared" si="15"/>
        <v>159.99</v>
      </c>
    </row>
    <row r="201" spans="1:18" x14ac:dyDescent="0.2">
      <c r="A201" t="s">
        <v>30</v>
      </c>
      <c r="B201" t="s">
        <v>15</v>
      </c>
      <c r="C201" t="s">
        <v>23</v>
      </c>
      <c r="D201" t="s">
        <v>28</v>
      </c>
      <c r="E201">
        <v>187.49</v>
      </c>
      <c r="F201">
        <v>3</v>
      </c>
      <c r="G201" t="s">
        <v>18</v>
      </c>
      <c r="H201" t="s">
        <v>30</v>
      </c>
      <c r="I201" t="s">
        <v>28</v>
      </c>
      <c r="O201" s="3">
        <f t="shared" si="12"/>
        <v>0</v>
      </c>
      <c r="P201" s="3">
        <f t="shared" si="13"/>
        <v>0</v>
      </c>
      <c r="Q201" s="3">
        <f t="shared" si="14"/>
        <v>0</v>
      </c>
      <c r="R201">
        <f t="shared" si="15"/>
        <v>562.47</v>
      </c>
    </row>
    <row r="202" spans="1:18" x14ac:dyDescent="0.2">
      <c r="A202" t="s">
        <v>30</v>
      </c>
      <c r="B202" t="s">
        <v>15</v>
      </c>
      <c r="C202" t="s">
        <v>23</v>
      </c>
      <c r="D202" t="s">
        <v>28</v>
      </c>
      <c r="E202">
        <v>187.49</v>
      </c>
      <c r="F202">
        <v>3</v>
      </c>
      <c r="G202" t="s">
        <v>18</v>
      </c>
      <c r="H202" t="s">
        <v>30</v>
      </c>
      <c r="I202" t="s">
        <v>28</v>
      </c>
      <c r="O202" s="3">
        <f t="shared" si="12"/>
        <v>0</v>
      </c>
      <c r="P202" s="3">
        <f t="shared" si="13"/>
        <v>0</v>
      </c>
      <c r="Q202" s="3">
        <f t="shared" si="14"/>
        <v>0</v>
      </c>
      <c r="R202">
        <f t="shared" si="15"/>
        <v>562.47</v>
      </c>
    </row>
    <row r="203" spans="1:18" x14ac:dyDescent="0.2">
      <c r="A203" t="s">
        <v>30</v>
      </c>
      <c r="B203" t="s">
        <v>15</v>
      </c>
      <c r="C203" t="s">
        <v>23</v>
      </c>
      <c r="D203" t="s">
        <v>22</v>
      </c>
      <c r="E203">
        <v>149.99</v>
      </c>
      <c r="F203">
        <v>1</v>
      </c>
      <c r="G203" t="s">
        <v>18</v>
      </c>
      <c r="H203" t="s">
        <v>30</v>
      </c>
      <c r="I203" t="s">
        <v>22</v>
      </c>
      <c r="J203" t="s">
        <v>31</v>
      </c>
      <c r="K203">
        <v>549.9</v>
      </c>
      <c r="L203">
        <v>31541</v>
      </c>
      <c r="M203">
        <v>611</v>
      </c>
      <c r="N203" t="s">
        <v>32</v>
      </c>
      <c r="O203" s="3">
        <f t="shared" si="12"/>
        <v>1.9371611553216449E-2</v>
      </c>
      <c r="P203" s="3">
        <f t="shared" si="13"/>
        <v>0.89999999999999991</v>
      </c>
      <c r="Q203" s="3">
        <f t="shared" si="14"/>
        <v>1.6366612111292963E-3</v>
      </c>
      <c r="R203">
        <f t="shared" si="15"/>
        <v>149.99</v>
      </c>
    </row>
    <row r="204" spans="1:18" x14ac:dyDescent="0.2">
      <c r="A204" t="s">
        <v>30</v>
      </c>
      <c r="C204" t="s">
        <v>23</v>
      </c>
      <c r="D204" t="s">
        <v>24</v>
      </c>
      <c r="E204">
        <v>149.99</v>
      </c>
      <c r="F204">
        <v>3</v>
      </c>
      <c r="G204" t="s">
        <v>18</v>
      </c>
      <c r="H204" t="s">
        <v>30</v>
      </c>
      <c r="I204" t="s">
        <v>24</v>
      </c>
      <c r="O204" s="3">
        <f t="shared" si="12"/>
        <v>0</v>
      </c>
      <c r="P204" s="3">
        <f t="shared" si="13"/>
        <v>0</v>
      </c>
      <c r="Q204" s="3">
        <f t="shared" si="14"/>
        <v>0</v>
      </c>
      <c r="R204">
        <f t="shared" si="15"/>
        <v>449.97</v>
      </c>
    </row>
    <row r="205" spans="1:18" x14ac:dyDescent="0.2">
      <c r="A205" t="s">
        <v>30</v>
      </c>
      <c r="B205" t="s">
        <v>25</v>
      </c>
      <c r="C205" t="s">
        <v>21</v>
      </c>
      <c r="D205" t="s">
        <v>22</v>
      </c>
      <c r="E205">
        <v>359.99</v>
      </c>
      <c r="F205">
        <v>3</v>
      </c>
      <c r="G205" t="s">
        <v>18</v>
      </c>
      <c r="H205" t="s">
        <v>30</v>
      </c>
      <c r="I205" t="s">
        <v>22</v>
      </c>
      <c r="J205" t="s">
        <v>31</v>
      </c>
      <c r="K205">
        <v>549.9</v>
      </c>
      <c r="L205">
        <v>31541</v>
      </c>
      <c r="M205">
        <v>611</v>
      </c>
      <c r="N205" t="s">
        <v>32</v>
      </c>
      <c r="O205" s="3">
        <f t="shared" si="12"/>
        <v>1.9371611553216449E-2</v>
      </c>
      <c r="P205" s="3">
        <f t="shared" si="13"/>
        <v>0.89999999999999991</v>
      </c>
      <c r="Q205" s="3">
        <f t="shared" si="14"/>
        <v>4.9099836333878887E-3</v>
      </c>
      <c r="R205">
        <f t="shared" si="15"/>
        <v>1079.97</v>
      </c>
    </row>
    <row r="206" spans="1:18" x14ac:dyDescent="0.2">
      <c r="A206" t="s">
        <v>30</v>
      </c>
      <c r="B206" t="s">
        <v>25</v>
      </c>
      <c r="C206" t="s">
        <v>23</v>
      </c>
      <c r="D206" t="s">
        <v>22</v>
      </c>
      <c r="E206">
        <v>299.99</v>
      </c>
      <c r="F206">
        <v>1</v>
      </c>
      <c r="G206" t="s">
        <v>18</v>
      </c>
      <c r="H206" t="s">
        <v>30</v>
      </c>
      <c r="I206" t="s">
        <v>22</v>
      </c>
      <c r="J206" t="s">
        <v>31</v>
      </c>
      <c r="K206">
        <v>549.9</v>
      </c>
      <c r="L206">
        <v>31541</v>
      </c>
      <c r="M206">
        <v>611</v>
      </c>
      <c r="N206" t="s">
        <v>32</v>
      </c>
      <c r="O206" s="3">
        <f t="shared" si="12"/>
        <v>1.9371611553216449E-2</v>
      </c>
      <c r="P206" s="3">
        <f t="shared" si="13"/>
        <v>0.89999999999999991</v>
      </c>
      <c r="Q206" s="3">
        <f t="shared" si="14"/>
        <v>1.6366612111292963E-3</v>
      </c>
      <c r="R206">
        <f t="shared" si="15"/>
        <v>299.99</v>
      </c>
    </row>
    <row r="207" spans="1:18" x14ac:dyDescent="0.2">
      <c r="A207" t="s">
        <v>30</v>
      </c>
      <c r="C207" t="s">
        <v>23</v>
      </c>
      <c r="D207" t="s">
        <v>24</v>
      </c>
      <c r="E207">
        <v>149.99</v>
      </c>
      <c r="F207">
        <v>1</v>
      </c>
      <c r="G207" t="s">
        <v>18</v>
      </c>
      <c r="H207" t="s">
        <v>30</v>
      </c>
      <c r="I207" t="s">
        <v>24</v>
      </c>
      <c r="O207" s="3">
        <f t="shared" si="12"/>
        <v>0</v>
      </c>
      <c r="P207" s="3">
        <f t="shared" si="13"/>
        <v>0</v>
      </c>
      <c r="Q207" s="3">
        <f t="shared" si="14"/>
        <v>0</v>
      </c>
      <c r="R207">
        <f t="shared" si="15"/>
        <v>149.99</v>
      </c>
    </row>
    <row r="208" spans="1:18" x14ac:dyDescent="0.2">
      <c r="A208" t="s">
        <v>30</v>
      </c>
      <c r="C208" t="s">
        <v>23</v>
      </c>
      <c r="D208" t="s">
        <v>28</v>
      </c>
      <c r="E208">
        <v>149.99</v>
      </c>
      <c r="F208">
        <v>2</v>
      </c>
      <c r="G208" t="s">
        <v>18</v>
      </c>
      <c r="H208" t="s">
        <v>30</v>
      </c>
      <c r="I208" t="s">
        <v>28</v>
      </c>
      <c r="O208" s="3">
        <f t="shared" si="12"/>
        <v>0</v>
      </c>
      <c r="P208" s="3">
        <f t="shared" si="13"/>
        <v>0</v>
      </c>
      <c r="Q208" s="3">
        <f t="shared" si="14"/>
        <v>0</v>
      </c>
      <c r="R208">
        <f t="shared" si="15"/>
        <v>299.98</v>
      </c>
    </row>
    <row r="209" spans="1:18" x14ac:dyDescent="0.2">
      <c r="A209" t="s">
        <v>30</v>
      </c>
      <c r="B209" t="s">
        <v>25</v>
      </c>
      <c r="C209" t="s">
        <v>16</v>
      </c>
      <c r="D209" t="s">
        <v>17</v>
      </c>
      <c r="E209">
        <v>339.99</v>
      </c>
      <c r="F209">
        <v>1</v>
      </c>
      <c r="G209" t="s">
        <v>18</v>
      </c>
      <c r="H209" t="s">
        <v>30</v>
      </c>
      <c r="I209" t="s">
        <v>17</v>
      </c>
      <c r="O209" s="3">
        <f t="shared" si="12"/>
        <v>0</v>
      </c>
      <c r="P209" s="3">
        <f t="shared" si="13"/>
        <v>0</v>
      </c>
      <c r="Q209" s="3">
        <f t="shared" si="14"/>
        <v>0</v>
      </c>
      <c r="R209">
        <f t="shared" si="15"/>
        <v>339.99</v>
      </c>
    </row>
    <row r="210" spans="1:18" x14ac:dyDescent="0.2">
      <c r="A210" t="s">
        <v>30</v>
      </c>
      <c r="B210" t="s">
        <v>25</v>
      </c>
      <c r="D210" t="s">
        <v>17</v>
      </c>
      <c r="E210">
        <v>399.99</v>
      </c>
      <c r="F210">
        <v>2</v>
      </c>
      <c r="G210" t="s">
        <v>18</v>
      </c>
      <c r="H210" t="s">
        <v>30</v>
      </c>
      <c r="I210" t="s">
        <v>17</v>
      </c>
      <c r="O210" s="3">
        <f t="shared" si="12"/>
        <v>0</v>
      </c>
      <c r="P210" s="3">
        <f t="shared" si="13"/>
        <v>0</v>
      </c>
      <c r="Q210" s="3">
        <f t="shared" si="14"/>
        <v>0</v>
      </c>
      <c r="R210">
        <f t="shared" si="15"/>
        <v>799.98</v>
      </c>
    </row>
    <row r="211" spans="1:18" x14ac:dyDescent="0.2">
      <c r="A211" t="s">
        <v>33</v>
      </c>
      <c r="B211" t="s">
        <v>25</v>
      </c>
      <c r="C211" t="s">
        <v>23</v>
      </c>
      <c r="D211" t="s">
        <v>24</v>
      </c>
      <c r="E211">
        <v>299.99</v>
      </c>
      <c r="F211">
        <v>3</v>
      </c>
      <c r="G211" t="s">
        <v>18</v>
      </c>
      <c r="H211" t="s">
        <v>33</v>
      </c>
      <c r="I211" t="s">
        <v>24</v>
      </c>
      <c r="O211" s="3">
        <f t="shared" si="12"/>
        <v>0</v>
      </c>
      <c r="P211" s="3">
        <f t="shared" si="13"/>
        <v>0</v>
      </c>
      <c r="Q211" s="3">
        <f t="shared" si="14"/>
        <v>0</v>
      </c>
      <c r="R211">
        <f t="shared" si="15"/>
        <v>899.97</v>
      </c>
    </row>
    <row r="212" spans="1:18" x14ac:dyDescent="0.2">
      <c r="A212" t="s">
        <v>33</v>
      </c>
      <c r="B212" t="s">
        <v>15</v>
      </c>
      <c r="C212" t="s">
        <v>23</v>
      </c>
      <c r="D212" t="s">
        <v>24</v>
      </c>
      <c r="E212">
        <v>149.99</v>
      </c>
      <c r="F212">
        <v>1</v>
      </c>
      <c r="G212" t="s">
        <v>18</v>
      </c>
      <c r="H212" t="s">
        <v>33</v>
      </c>
      <c r="I212" t="s">
        <v>24</v>
      </c>
      <c r="O212" s="3">
        <f t="shared" si="12"/>
        <v>0</v>
      </c>
      <c r="P212" s="3">
        <f t="shared" si="13"/>
        <v>0</v>
      </c>
      <c r="Q212" s="3">
        <f t="shared" si="14"/>
        <v>0</v>
      </c>
      <c r="R212">
        <f t="shared" si="15"/>
        <v>149.99</v>
      </c>
    </row>
    <row r="213" spans="1:18" x14ac:dyDescent="0.2">
      <c r="A213" t="s">
        <v>33</v>
      </c>
      <c r="B213" t="s">
        <v>15</v>
      </c>
      <c r="C213" t="s">
        <v>23</v>
      </c>
      <c r="D213" t="s">
        <v>17</v>
      </c>
      <c r="E213">
        <v>149.99</v>
      </c>
      <c r="F213">
        <v>1</v>
      </c>
      <c r="G213" t="s">
        <v>18</v>
      </c>
      <c r="H213" t="s">
        <v>33</v>
      </c>
      <c r="I213" t="s">
        <v>17</v>
      </c>
      <c r="O213" s="3">
        <f t="shared" si="12"/>
        <v>0</v>
      </c>
      <c r="P213" s="3">
        <f t="shared" si="13"/>
        <v>0</v>
      </c>
      <c r="Q213" s="3">
        <f t="shared" si="14"/>
        <v>0</v>
      </c>
      <c r="R213">
        <f t="shared" si="15"/>
        <v>149.99</v>
      </c>
    </row>
    <row r="214" spans="1:18" x14ac:dyDescent="0.2">
      <c r="A214" t="s">
        <v>33</v>
      </c>
      <c r="C214" t="s">
        <v>26</v>
      </c>
      <c r="D214" t="s">
        <v>28</v>
      </c>
      <c r="E214">
        <v>169.99</v>
      </c>
      <c r="F214">
        <v>2</v>
      </c>
      <c r="G214" t="s">
        <v>18</v>
      </c>
      <c r="H214" t="s">
        <v>33</v>
      </c>
      <c r="I214" t="s">
        <v>28</v>
      </c>
      <c r="O214" s="3">
        <f t="shared" si="12"/>
        <v>0</v>
      </c>
      <c r="P214" s="3">
        <f t="shared" si="13"/>
        <v>0</v>
      </c>
      <c r="Q214" s="3">
        <f t="shared" si="14"/>
        <v>0</v>
      </c>
      <c r="R214">
        <f t="shared" si="15"/>
        <v>339.98</v>
      </c>
    </row>
    <row r="215" spans="1:18" x14ac:dyDescent="0.2">
      <c r="A215" t="s">
        <v>33</v>
      </c>
      <c r="B215" t="s">
        <v>15</v>
      </c>
      <c r="C215" t="s">
        <v>23</v>
      </c>
      <c r="D215" t="s">
        <v>24</v>
      </c>
      <c r="E215">
        <v>149.99</v>
      </c>
      <c r="F215">
        <v>1</v>
      </c>
      <c r="G215" t="s">
        <v>18</v>
      </c>
      <c r="H215" t="s">
        <v>33</v>
      </c>
      <c r="I215" t="s">
        <v>24</v>
      </c>
      <c r="O215" s="3">
        <f t="shared" si="12"/>
        <v>0</v>
      </c>
      <c r="P215" s="3">
        <f t="shared" si="13"/>
        <v>0</v>
      </c>
      <c r="Q215" s="3">
        <f t="shared" si="14"/>
        <v>0</v>
      </c>
      <c r="R215">
        <f t="shared" si="15"/>
        <v>149.99</v>
      </c>
    </row>
    <row r="216" spans="1:18" x14ac:dyDescent="0.2">
      <c r="A216" t="s">
        <v>33</v>
      </c>
      <c r="B216" t="s">
        <v>15</v>
      </c>
      <c r="C216" t="s">
        <v>23</v>
      </c>
      <c r="D216" t="s">
        <v>17</v>
      </c>
      <c r="E216">
        <v>149.99</v>
      </c>
      <c r="F216">
        <v>2</v>
      </c>
      <c r="G216" t="s">
        <v>18</v>
      </c>
      <c r="H216" t="s">
        <v>33</v>
      </c>
      <c r="I216" t="s">
        <v>17</v>
      </c>
      <c r="O216" s="3">
        <f t="shared" si="12"/>
        <v>0</v>
      </c>
      <c r="P216" s="3">
        <f t="shared" si="13"/>
        <v>0</v>
      </c>
      <c r="Q216" s="3">
        <f t="shared" si="14"/>
        <v>0</v>
      </c>
      <c r="R216">
        <f t="shared" si="15"/>
        <v>299.98</v>
      </c>
    </row>
    <row r="217" spans="1:18" x14ac:dyDescent="0.2">
      <c r="A217" t="s">
        <v>33</v>
      </c>
      <c r="B217" t="s">
        <v>25</v>
      </c>
      <c r="C217" t="s">
        <v>27</v>
      </c>
      <c r="D217" t="s">
        <v>17</v>
      </c>
      <c r="E217">
        <v>319.99</v>
      </c>
      <c r="F217">
        <v>1</v>
      </c>
      <c r="G217" t="s">
        <v>18</v>
      </c>
      <c r="H217" t="s">
        <v>33</v>
      </c>
      <c r="I217" t="s">
        <v>17</v>
      </c>
      <c r="O217" s="3">
        <f t="shared" si="12"/>
        <v>0</v>
      </c>
      <c r="P217" s="3">
        <f t="shared" si="13"/>
        <v>0</v>
      </c>
      <c r="Q217" s="3">
        <f t="shared" si="14"/>
        <v>0</v>
      </c>
      <c r="R217">
        <f t="shared" si="15"/>
        <v>319.99</v>
      </c>
    </row>
    <row r="218" spans="1:18" x14ac:dyDescent="0.2">
      <c r="A218" t="s">
        <v>33</v>
      </c>
      <c r="B218" t="s">
        <v>15</v>
      </c>
      <c r="C218" t="s">
        <v>23</v>
      </c>
      <c r="D218" t="s">
        <v>17</v>
      </c>
      <c r="E218">
        <v>149.99</v>
      </c>
      <c r="F218">
        <v>1</v>
      </c>
      <c r="G218" t="s">
        <v>18</v>
      </c>
      <c r="H218" t="s">
        <v>33</v>
      </c>
      <c r="I218" t="s">
        <v>17</v>
      </c>
      <c r="O218" s="3">
        <f t="shared" si="12"/>
        <v>0</v>
      </c>
      <c r="P218" s="3">
        <f t="shared" si="13"/>
        <v>0</v>
      </c>
      <c r="Q218" s="3">
        <f t="shared" si="14"/>
        <v>0</v>
      </c>
      <c r="R218">
        <f t="shared" si="15"/>
        <v>149.99</v>
      </c>
    </row>
    <row r="219" spans="1:18" x14ac:dyDescent="0.2">
      <c r="A219" t="s">
        <v>33</v>
      </c>
      <c r="B219" t="s">
        <v>15</v>
      </c>
      <c r="C219" t="s">
        <v>21</v>
      </c>
      <c r="D219" t="s">
        <v>28</v>
      </c>
      <c r="E219">
        <v>179.99</v>
      </c>
      <c r="F219">
        <v>2</v>
      </c>
      <c r="G219" t="s">
        <v>18</v>
      </c>
      <c r="H219" t="s">
        <v>33</v>
      </c>
      <c r="I219" t="s">
        <v>28</v>
      </c>
      <c r="O219" s="3">
        <f t="shared" si="12"/>
        <v>0</v>
      </c>
      <c r="P219" s="3">
        <f t="shared" si="13"/>
        <v>0</v>
      </c>
      <c r="Q219" s="3">
        <f t="shared" si="14"/>
        <v>0</v>
      </c>
      <c r="R219">
        <f t="shared" si="15"/>
        <v>359.98</v>
      </c>
    </row>
    <row r="220" spans="1:18" x14ac:dyDescent="0.2">
      <c r="A220" t="s">
        <v>33</v>
      </c>
      <c r="B220" t="s">
        <v>15</v>
      </c>
      <c r="C220" t="s">
        <v>23</v>
      </c>
      <c r="D220" t="s">
        <v>24</v>
      </c>
      <c r="E220">
        <v>149.99</v>
      </c>
      <c r="F220">
        <v>2</v>
      </c>
      <c r="G220" t="s">
        <v>18</v>
      </c>
      <c r="H220" t="s">
        <v>33</v>
      </c>
      <c r="I220" t="s">
        <v>24</v>
      </c>
      <c r="O220" s="3">
        <f t="shared" si="12"/>
        <v>0</v>
      </c>
      <c r="P220" s="3">
        <f t="shared" si="13"/>
        <v>0</v>
      </c>
      <c r="Q220" s="3">
        <f t="shared" si="14"/>
        <v>0</v>
      </c>
      <c r="R220">
        <f t="shared" si="15"/>
        <v>299.98</v>
      </c>
    </row>
    <row r="221" spans="1:18" x14ac:dyDescent="0.2">
      <c r="A221" t="s">
        <v>33</v>
      </c>
      <c r="B221" t="s">
        <v>15</v>
      </c>
      <c r="C221" t="s">
        <v>23</v>
      </c>
      <c r="D221" t="s">
        <v>17</v>
      </c>
      <c r="E221">
        <v>149.99</v>
      </c>
      <c r="F221">
        <v>3</v>
      </c>
      <c r="G221" t="s">
        <v>18</v>
      </c>
      <c r="H221" t="s">
        <v>33</v>
      </c>
      <c r="I221" t="s">
        <v>17</v>
      </c>
      <c r="O221" s="3">
        <f t="shared" si="12"/>
        <v>0</v>
      </c>
      <c r="P221" s="3">
        <f t="shared" si="13"/>
        <v>0</v>
      </c>
      <c r="Q221" s="3">
        <f t="shared" si="14"/>
        <v>0</v>
      </c>
      <c r="R221">
        <f t="shared" si="15"/>
        <v>449.97</v>
      </c>
    </row>
    <row r="222" spans="1:18" x14ac:dyDescent="0.2">
      <c r="A222" t="s">
        <v>33</v>
      </c>
      <c r="B222" t="s">
        <v>15</v>
      </c>
      <c r="C222" t="s">
        <v>27</v>
      </c>
      <c r="D222" t="s">
        <v>17</v>
      </c>
      <c r="E222">
        <v>159.99</v>
      </c>
      <c r="F222">
        <v>2</v>
      </c>
      <c r="G222" t="s">
        <v>18</v>
      </c>
      <c r="H222" t="s">
        <v>33</v>
      </c>
      <c r="I222" t="s">
        <v>17</v>
      </c>
      <c r="O222" s="3">
        <f t="shared" si="12"/>
        <v>0</v>
      </c>
      <c r="P222" s="3">
        <f t="shared" si="13"/>
        <v>0</v>
      </c>
      <c r="Q222" s="3">
        <f t="shared" si="14"/>
        <v>0</v>
      </c>
      <c r="R222">
        <f t="shared" si="15"/>
        <v>319.98</v>
      </c>
    </row>
    <row r="223" spans="1:18" x14ac:dyDescent="0.2">
      <c r="A223" t="s">
        <v>33</v>
      </c>
      <c r="B223" t="s">
        <v>15</v>
      </c>
      <c r="C223" t="s">
        <v>26</v>
      </c>
      <c r="D223" t="s">
        <v>28</v>
      </c>
      <c r="E223">
        <v>212.49</v>
      </c>
      <c r="F223">
        <v>4</v>
      </c>
      <c r="G223" t="s">
        <v>18</v>
      </c>
      <c r="H223" t="s">
        <v>33</v>
      </c>
      <c r="I223" t="s">
        <v>28</v>
      </c>
      <c r="O223" s="3">
        <f t="shared" si="12"/>
        <v>0</v>
      </c>
      <c r="P223" s="3">
        <f t="shared" si="13"/>
        <v>0</v>
      </c>
      <c r="Q223" s="3">
        <f t="shared" si="14"/>
        <v>0</v>
      </c>
      <c r="R223">
        <f t="shared" si="15"/>
        <v>849.96</v>
      </c>
    </row>
    <row r="224" spans="1:18" x14ac:dyDescent="0.2">
      <c r="A224" t="s">
        <v>33</v>
      </c>
      <c r="B224" t="s">
        <v>15</v>
      </c>
      <c r="C224" t="s">
        <v>26</v>
      </c>
      <c r="D224" t="s">
        <v>17</v>
      </c>
      <c r="E224">
        <v>212.49</v>
      </c>
      <c r="F224">
        <v>1</v>
      </c>
      <c r="G224" t="s">
        <v>18</v>
      </c>
      <c r="H224" t="s">
        <v>33</v>
      </c>
      <c r="I224" t="s">
        <v>17</v>
      </c>
      <c r="O224" s="3">
        <f t="shared" si="12"/>
        <v>0</v>
      </c>
      <c r="P224" s="3">
        <f t="shared" si="13"/>
        <v>0</v>
      </c>
      <c r="Q224" s="3">
        <f t="shared" si="14"/>
        <v>0</v>
      </c>
      <c r="R224">
        <f t="shared" si="15"/>
        <v>212.49</v>
      </c>
    </row>
    <row r="225" spans="1:18" x14ac:dyDescent="0.2">
      <c r="A225" t="s">
        <v>33</v>
      </c>
      <c r="B225" t="s">
        <v>15</v>
      </c>
      <c r="C225" t="s">
        <v>27</v>
      </c>
      <c r="D225" t="s">
        <v>22</v>
      </c>
      <c r="E225">
        <v>159.99</v>
      </c>
      <c r="F225">
        <v>1</v>
      </c>
      <c r="G225" t="s">
        <v>18</v>
      </c>
      <c r="H225" t="s">
        <v>33</v>
      </c>
      <c r="I225" t="s">
        <v>22</v>
      </c>
      <c r="J225" t="s">
        <v>31</v>
      </c>
      <c r="K225">
        <v>528.29999999999995</v>
      </c>
      <c r="L225">
        <v>34228</v>
      </c>
      <c r="M225">
        <v>587</v>
      </c>
      <c r="N225" t="s">
        <v>32</v>
      </c>
      <c r="O225" s="3">
        <f t="shared" si="12"/>
        <v>1.7149701998363912E-2</v>
      </c>
      <c r="P225" s="3">
        <f t="shared" si="13"/>
        <v>0.89999999999999991</v>
      </c>
      <c r="Q225" s="3">
        <f t="shared" si="14"/>
        <v>1.7035775127768314E-3</v>
      </c>
      <c r="R225">
        <f t="shared" si="15"/>
        <v>159.99</v>
      </c>
    </row>
    <row r="226" spans="1:18" x14ac:dyDescent="0.2">
      <c r="A226" t="s">
        <v>33</v>
      </c>
      <c r="B226" t="s">
        <v>15</v>
      </c>
      <c r="C226" t="s">
        <v>21</v>
      </c>
      <c r="D226" t="s">
        <v>28</v>
      </c>
      <c r="E226">
        <v>224.99</v>
      </c>
      <c r="F226">
        <v>1</v>
      </c>
      <c r="G226" t="s">
        <v>18</v>
      </c>
      <c r="H226" t="s">
        <v>33</v>
      </c>
      <c r="I226" t="s">
        <v>28</v>
      </c>
      <c r="O226" s="3">
        <f t="shared" si="12"/>
        <v>0</v>
      </c>
      <c r="P226" s="3">
        <f t="shared" si="13"/>
        <v>0</v>
      </c>
      <c r="Q226" s="3">
        <f t="shared" si="14"/>
        <v>0</v>
      </c>
      <c r="R226">
        <f t="shared" si="15"/>
        <v>224.99</v>
      </c>
    </row>
    <row r="227" spans="1:18" x14ac:dyDescent="0.2">
      <c r="A227" t="s">
        <v>33</v>
      </c>
      <c r="B227" t="s">
        <v>15</v>
      </c>
      <c r="C227" t="s">
        <v>23</v>
      </c>
      <c r="D227" t="s">
        <v>22</v>
      </c>
      <c r="E227">
        <v>187.49</v>
      </c>
      <c r="F227">
        <v>1</v>
      </c>
      <c r="G227" t="s">
        <v>18</v>
      </c>
      <c r="H227" t="s">
        <v>33</v>
      </c>
      <c r="I227" t="s">
        <v>22</v>
      </c>
      <c r="J227" t="s">
        <v>31</v>
      </c>
      <c r="K227">
        <v>528.29999999999995</v>
      </c>
      <c r="L227">
        <v>34228</v>
      </c>
      <c r="M227">
        <v>587</v>
      </c>
      <c r="N227" t="s">
        <v>32</v>
      </c>
      <c r="O227" s="3">
        <f t="shared" si="12"/>
        <v>1.7149701998363912E-2</v>
      </c>
      <c r="P227" s="3">
        <f t="shared" si="13"/>
        <v>0.89999999999999991</v>
      </c>
      <c r="Q227" s="3">
        <f t="shared" si="14"/>
        <v>1.7035775127768314E-3</v>
      </c>
      <c r="R227">
        <f t="shared" si="15"/>
        <v>187.49</v>
      </c>
    </row>
    <row r="228" spans="1:18" x14ac:dyDescent="0.2">
      <c r="A228" t="s">
        <v>33</v>
      </c>
      <c r="B228" t="s">
        <v>15</v>
      </c>
      <c r="C228" t="s">
        <v>29</v>
      </c>
      <c r="D228" t="s">
        <v>24</v>
      </c>
      <c r="E228">
        <v>249.99</v>
      </c>
      <c r="F228">
        <v>1</v>
      </c>
      <c r="G228" t="s">
        <v>18</v>
      </c>
      <c r="H228" t="s">
        <v>33</v>
      </c>
      <c r="I228" t="s">
        <v>24</v>
      </c>
      <c r="O228" s="3">
        <f t="shared" si="12"/>
        <v>0</v>
      </c>
      <c r="P228" s="3">
        <f t="shared" si="13"/>
        <v>0</v>
      </c>
      <c r="Q228" s="3">
        <f t="shared" si="14"/>
        <v>0</v>
      </c>
      <c r="R228">
        <f t="shared" si="15"/>
        <v>249.99</v>
      </c>
    </row>
    <row r="229" spans="1:18" x14ac:dyDescent="0.2">
      <c r="A229" t="s">
        <v>33</v>
      </c>
      <c r="B229" t="s">
        <v>15</v>
      </c>
      <c r="C229" t="s">
        <v>21</v>
      </c>
      <c r="D229" t="s">
        <v>28</v>
      </c>
      <c r="E229">
        <v>224.99</v>
      </c>
      <c r="F229">
        <v>1</v>
      </c>
      <c r="G229" t="s">
        <v>18</v>
      </c>
      <c r="H229" t="s">
        <v>33</v>
      </c>
      <c r="I229" t="s">
        <v>28</v>
      </c>
      <c r="O229" s="3">
        <f t="shared" si="12"/>
        <v>0</v>
      </c>
      <c r="P229" s="3">
        <f t="shared" si="13"/>
        <v>0</v>
      </c>
      <c r="Q229" s="3">
        <f t="shared" si="14"/>
        <v>0</v>
      </c>
      <c r="R229">
        <f t="shared" si="15"/>
        <v>224.99</v>
      </c>
    </row>
    <row r="230" spans="1:18" x14ac:dyDescent="0.2">
      <c r="A230" t="s">
        <v>33</v>
      </c>
      <c r="B230" t="s">
        <v>15</v>
      </c>
      <c r="C230" t="s">
        <v>23</v>
      </c>
      <c r="D230" t="s">
        <v>17</v>
      </c>
      <c r="E230">
        <v>149.99</v>
      </c>
      <c r="F230">
        <v>2</v>
      </c>
      <c r="G230" t="s">
        <v>18</v>
      </c>
      <c r="H230" t="s">
        <v>33</v>
      </c>
      <c r="I230" t="s">
        <v>17</v>
      </c>
      <c r="O230" s="3">
        <f t="shared" si="12"/>
        <v>0</v>
      </c>
      <c r="P230" s="3">
        <f t="shared" si="13"/>
        <v>0</v>
      </c>
      <c r="Q230" s="3">
        <f t="shared" si="14"/>
        <v>0</v>
      </c>
      <c r="R230">
        <f t="shared" si="15"/>
        <v>299.98</v>
      </c>
    </row>
    <row r="231" spans="1:18" x14ac:dyDescent="0.2">
      <c r="A231" t="s">
        <v>33</v>
      </c>
      <c r="B231" t="s">
        <v>15</v>
      </c>
      <c r="D231" t="s">
        <v>17</v>
      </c>
      <c r="E231">
        <v>199.99</v>
      </c>
      <c r="F231">
        <v>3</v>
      </c>
      <c r="G231" t="s">
        <v>18</v>
      </c>
      <c r="H231" t="s">
        <v>33</v>
      </c>
      <c r="I231" t="s">
        <v>17</v>
      </c>
      <c r="O231" s="3">
        <f t="shared" si="12"/>
        <v>0</v>
      </c>
      <c r="P231" s="3">
        <f t="shared" si="13"/>
        <v>0</v>
      </c>
      <c r="Q231" s="3">
        <f t="shared" si="14"/>
        <v>0</v>
      </c>
      <c r="R231">
        <f t="shared" si="15"/>
        <v>599.97</v>
      </c>
    </row>
    <row r="232" spans="1:18" x14ac:dyDescent="0.2">
      <c r="A232" t="s">
        <v>33</v>
      </c>
      <c r="B232" t="s">
        <v>15</v>
      </c>
      <c r="C232" t="s">
        <v>23</v>
      </c>
      <c r="D232" t="s">
        <v>17</v>
      </c>
      <c r="E232">
        <v>149.99</v>
      </c>
      <c r="F232">
        <v>1</v>
      </c>
      <c r="G232" t="s">
        <v>18</v>
      </c>
      <c r="H232" t="s">
        <v>33</v>
      </c>
      <c r="I232" t="s">
        <v>17</v>
      </c>
      <c r="O232" s="3">
        <f t="shared" si="12"/>
        <v>0</v>
      </c>
      <c r="P232" s="3">
        <f t="shared" si="13"/>
        <v>0</v>
      </c>
      <c r="Q232" s="3">
        <f t="shared" si="14"/>
        <v>0</v>
      </c>
      <c r="R232">
        <f t="shared" si="15"/>
        <v>149.99</v>
      </c>
    </row>
    <row r="233" spans="1:18" x14ac:dyDescent="0.2">
      <c r="A233" t="s">
        <v>33</v>
      </c>
      <c r="B233" t="s">
        <v>15</v>
      </c>
      <c r="C233" t="s">
        <v>26</v>
      </c>
      <c r="D233" t="s">
        <v>24</v>
      </c>
      <c r="E233">
        <v>169.99</v>
      </c>
      <c r="F233">
        <v>2</v>
      </c>
      <c r="G233" t="s">
        <v>18</v>
      </c>
      <c r="H233" t="s">
        <v>33</v>
      </c>
      <c r="I233" t="s">
        <v>24</v>
      </c>
      <c r="O233" s="3">
        <f t="shared" si="12"/>
        <v>0</v>
      </c>
      <c r="P233" s="3">
        <f t="shared" si="13"/>
        <v>0</v>
      </c>
      <c r="Q233" s="3">
        <f t="shared" si="14"/>
        <v>0</v>
      </c>
      <c r="R233">
        <f t="shared" si="15"/>
        <v>339.98</v>
      </c>
    </row>
    <row r="234" spans="1:18" x14ac:dyDescent="0.2">
      <c r="A234" t="s">
        <v>33</v>
      </c>
      <c r="B234" t="s">
        <v>15</v>
      </c>
      <c r="C234" t="s">
        <v>21</v>
      </c>
      <c r="D234" t="s">
        <v>17</v>
      </c>
      <c r="E234">
        <v>179.99</v>
      </c>
      <c r="F234">
        <v>4</v>
      </c>
      <c r="G234" t="s">
        <v>18</v>
      </c>
      <c r="H234" t="s">
        <v>33</v>
      </c>
      <c r="I234" t="s">
        <v>17</v>
      </c>
      <c r="O234" s="3">
        <f t="shared" si="12"/>
        <v>0</v>
      </c>
      <c r="P234" s="3">
        <f t="shared" si="13"/>
        <v>0</v>
      </c>
      <c r="Q234" s="3">
        <f t="shared" si="14"/>
        <v>0</v>
      </c>
      <c r="R234">
        <f t="shared" si="15"/>
        <v>719.96</v>
      </c>
    </row>
    <row r="235" spans="1:18" x14ac:dyDescent="0.2">
      <c r="A235" t="s">
        <v>33</v>
      </c>
      <c r="B235" t="s">
        <v>15</v>
      </c>
      <c r="C235" t="s">
        <v>16</v>
      </c>
      <c r="D235" t="s">
        <v>17</v>
      </c>
      <c r="E235">
        <v>169.99</v>
      </c>
      <c r="F235">
        <v>1</v>
      </c>
      <c r="G235" t="s">
        <v>18</v>
      </c>
      <c r="H235" t="s">
        <v>33</v>
      </c>
      <c r="I235" t="s">
        <v>17</v>
      </c>
      <c r="O235" s="3">
        <f t="shared" si="12"/>
        <v>0</v>
      </c>
      <c r="P235" s="3">
        <f t="shared" si="13"/>
        <v>0</v>
      </c>
      <c r="Q235" s="3">
        <f t="shared" si="14"/>
        <v>0</v>
      </c>
      <c r="R235">
        <f t="shared" si="15"/>
        <v>169.99</v>
      </c>
    </row>
    <row r="236" spans="1:18" x14ac:dyDescent="0.2">
      <c r="A236" t="s">
        <v>33</v>
      </c>
      <c r="B236" t="s">
        <v>15</v>
      </c>
      <c r="C236" t="s">
        <v>21</v>
      </c>
      <c r="D236" t="s">
        <v>24</v>
      </c>
      <c r="E236">
        <v>224.99</v>
      </c>
      <c r="F236">
        <v>4</v>
      </c>
      <c r="G236" t="s">
        <v>18</v>
      </c>
      <c r="H236" t="s">
        <v>33</v>
      </c>
      <c r="I236" t="s">
        <v>24</v>
      </c>
      <c r="O236" s="3">
        <f t="shared" si="12"/>
        <v>0</v>
      </c>
      <c r="P236" s="3">
        <f t="shared" si="13"/>
        <v>0</v>
      </c>
      <c r="Q236" s="3">
        <f t="shared" si="14"/>
        <v>0</v>
      </c>
      <c r="R236">
        <f t="shared" si="15"/>
        <v>899.96</v>
      </c>
    </row>
    <row r="237" spans="1:18" x14ac:dyDescent="0.2">
      <c r="A237" t="s">
        <v>33</v>
      </c>
      <c r="B237" t="s">
        <v>15</v>
      </c>
      <c r="C237" t="s">
        <v>23</v>
      </c>
      <c r="D237" t="s">
        <v>17</v>
      </c>
      <c r="E237">
        <v>149.99</v>
      </c>
      <c r="F237">
        <v>2</v>
      </c>
      <c r="G237" t="s">
        <v>18</v>
      </c>
      <c r="H237" t="s">
        <v>33</v>
      </c>
      <c r="I237" t="s">
        <v>17</v>
      </c>
      <c r="O237" s="3">
        <f t="shared" si="12"/>
        <v>0</v>
      </c>
      <c r="P237" s="3">
        <f t="shared" si="13"/>
        <v>0</v>
      </c>
      <c r="Q237" s="3">
        <f t="shared" si="14"/>
        <v>0</v>
      </c>
      <c r="R237">
        <f t="shared" si="15"/>
        <v>299.98</v>
      </c>
    </row>
    <row r="238" spans="1:18" x14ac:dyDescent="0.2">
      <c r="A238" t="s">
        <v>33</v>
      </c>
      <c r="B238" t="s">
        <v>15</v>
      </c>
      <c r="C238" t="s">
        <v>23</v>
      </c>
      <c r="D238" t="s">
        <v>17</v>
      </c>
      <c r="E238">
        <v>149.99</v>
      </c>
      <c r="F238">
        <v>1</v>
      </c>
      <c r="G238" t="s">
        <v>18</v>
      </c>
      <c r="H238" t="s">
        <v>33</v>
      </c>
      <c r="I238" t="s">
        <v>17</v>
      </c>
      <c r="O238" s="3">
        <f t="shared" si="12"/>
        <v>0</v>
      </c>
      <c r="P238" s="3">
        <f t="shared" si="13"/>
        <v>0</v>
      </c>
      <c r="Q238" s="3">
        <f t="shared" si="14"/>
        <v>0</v>
      </c>
      <c r="R238">
        <f t="shared" si="15"/>
        <v>149.99</v>
      </c>
    </row>
    <row r="239" spans="1:18" x14ac:dyDescent="0.2">
      <c r="A239" t="s">
        <v>33</v>
      </c>
      <c r="B239" t="s">
        <v>15</v>
      </c>
      <c r="C239" t="s">
        <v>23</v>
      </c>
      <c r="D239" t="s">
        <v>17</v>
      </c>
      <c r="E239">
        <v>149.99</v>
      </c>
      <c r="F239">
        <v>3</v>
      </c>
      <c r="G239" t="s">
        <v>18</v>
      </c>
      <c r="H239" t="s">
        <v>33</v>
      </c>
      <c r="I239" t="s">
        <v>17</v>
      </c>
      <c r="O239" s="3">
        <f t="shared" si="12"/>
        <v>0</v>
      </c>
      <c r="P239" s="3">
        <f t="shared" si="13"/>
        <v>0</v>
      </c>
      <c r="Q239" s="3">
        <f t="shared" si="14"/>
        <v>0</v>
      </c>
      <c r="R239">
        <f t="shared" si="15"/>
        <v>449.97</v>
      </c>
    </row>
    <row r="240" spans="1:18" x14ac:dyDescent="0.2">
      <c r="A240" t="s">
        <v>33</v>
      </c>
      <c r="B240" t="s">
        <v>15</v>
      </c>
      <c r="C240" t="s">
        <v>16</v>
      </c>
      <c r="D240" t="s">
        <v>22</v>
      </c>
      <c r="E240">
        <v>169.99</v>
      </c>
      <c r="F240">
        <v>2</v>
      </c>
      <c r="G240" t="s">
        <v>18</v>
      </c>
      <c r="H240" t="s">
        <v>33</v>
      </c>
      <c r="I240" t="s">
        <v>22</v>
      </c>
      <c r="J240" t="s">
        <v>31</v>
      </c>
      <c r="K240">
        <v>528.29999999999995</v>
      </c>
      <c r="L240">
        <v>34228</v>
      </c>
      <c r="M240">
        <v>587</v>
      </c>
      <c r="N240" t="s">
        <v>32</v>
      </c>
      <c r="O240" s="3">
        <f t="shared" si="12"/>
        <v>1.7149701998363912E-2</v>
      </c>
      <c r="P240" s="3">
        <f t="shared" si="13"/>
        <v>0.89999999999999991</v>
      </c>
      <c r="Q240" s="3">
        <f t="shared" si="14"/>
        <v>3.4071550255536627E-3</v>
      </c>
      <c r="R240">
        <f t="shared" si="15"/>
        <v>339.98</v>
      </c>
    </row>
    <row r="241" spans="1:18" x14ac:dyDescent="0.2">
      <c r="A241" t="s">
        <v>33</v>
      </c>
      <c r="B241" t="s">
        <v>15</v>
      </c>
      <c r="D241" t="s">
        <v>28</v>
      </c>
      <c r="E241">
        <v>249.99</v>
      </c>
      <c r="F241">
        <v>1</v>
      </c>
      <c r="G241" t="s">
        <v>18</v>
      </c>
      <c r="H241" t="s">
        <v>33</v>
      </c>
      <c r="I241" t="s">
        <v>28</v>
      </c>
      <c r="O241" s="3">
        <f t="shared" si="12"/>
        <v>0</v>
      </c>
      <c r="P241" s="3">
        <f t="shared" si="13"/>
        <v>0</v>
      </c>
      <c r="Q241" s="3">
        <f t="shared" si="14"/>
        <v>0</v>
      </c>
      <c r="R241">
        <f t="shared" si="15"/>
        <v>249.99</v>
      </c>
    </row>
    <row r="242" spans="1:18" x14ac:dyDescent="0.2">
      <c r="A242" t="s">
        <v>33</v>
      </c>
      <c r="B242" t="s">
        <v>15</v>
      </c>
      <c r="C242" t="s">
        <v>29</v>
      </c>
      <c r="D242" t="s">
        <v>28</v>
      </c>
      <c r="E242">
        <v>199.99</v>
      </c>
      <c r="F242">
        <v>1</v>
      </c>
      <c r="G242" t="s">
        <v>18</v>
      </c>
      <c r="H242" t="s">
        <v>33</v>
      </c>
      <c r="I242" t="s">
        <v>28</v>
      </c>
      <c r="O242" s="3">
        <f t="shared" si="12"/>
        <v>0</v>
      </c>
      <c r="P242" s="3">
        <f t="shared" si="13"/>
        <v>0</v>
      </c>
      <c r="Q242" s="3">
        <f t="shared" si="14"/>
        <v>0</v>
      </c>
      <c r="R242">
        <f t="shared" si="15"/>
        <v>199.99</v>
      </c>
    </row>
    <row r="243" spans="1:18" x14ac:dyDescent="0.2">
      <c r="A243" t="s">
        <v>33</v>
      </c>
      <c r="B243" t="s">
        <v>15</v>
      </c>
      <c r="C243" t="s">
        <v>16</v>
      </c>
      <c r="D243" t="s">
        <v>28</v>
      </c>
      <c r="E243">
        <v>169.99</v>
      </c>
      <c r="F243">
        <v>2</v>
      </c>
      <c r="G243" t="s">
        <v>18</v>
      </c>
      <c r="H243" t="s">
        <v>33</v>
      </c>
      <c r="I243" t="s">
        <v>28</v>
      </c>
      <c r="O243" s="3">
        <f t="shared" si="12"/>
        <v>0</v>
      </c>
      <c r="P243" s="3">
        <f t="shared" si="13"/>
        <v>0</v>
      </c>
      <c r="Q243" s="3">
        <f t="shared" si="14"/>
        <v>0</v>
      </c>
      <c r="R243">
        <f t="shared" si="15"/>
        <v>339.98</v>
      </c>
    </row>
    <row r="244" spans="1:18" x14ac:dyDescent="0.2">
      <c r="A244" t="s">
        <v>33</v>
      </c>
      <c r="B244" t="s">
        <v>15</v>
      </c>
      <c r="C244" t="s">
        <v>23</v>
      </c>
      <c r="D244" t="s">
        <v>17</v>
      </c>
      <c r="E244">
        <v>149.99</v>
      </c>
      <c r="F244">
        <v>1</v>
      </c>
      <c r="G244" t="s">
        <v>18</v>
      </c>
      <c r="H244" t="s">
        <v>33</v>
      </c>
      <c r="I244" t="s">
        <v>17</v>
      </c>
      <c r="O244" s="3">
        <f t="shared" si="12"/>
        <v>0</v>
      </c>
      <c r="P244" s="3">
        <f t="shared" si="13"/>
        <v>0</v>
      </c>
      <c r="Q244" s="3">
        <f t="shared" si="14"/>
        <v>0</v>
      </c>
      <c r="R244">
        <f t="shared" si="15"/>
        <v>149.99</v>
      </c>
    </row>
    <row r="245" spans="1:18" x14ac:dyDescent="0.2">
      <c r="A245" t="s">
        <v>33</v>
      </c>
      <c r="B245" t="s">
        <v>15</v>
      </c>
      <c r="C245" t="s">
        <v>23</v>
      </c>
      <c r="D245" t="s">
        <v>28</v>
      </c>
      <c r="E245">
        <v>149.99</v>
      </c>
      <c r="F245">
        <v>3</v>
      </c>
      <c r="G245" t="s">
        <v>18</v>
      </c>
      <c r="H245" t="s">
        <v>33</v>
      </c>
      <c r="I245" t="s">
        <v>28</v>
      </c>
      <c r="O245" s="3">
        <f t="shared" si="12"/>
        <v>0</v>
      </c>
      <c r="P245" s="3">
        <f t="shared" si="13"/>
        <v>0</v>
      </c>
      <c r="Q245" s="3">
        <f t="shared" si="14"/>
        <v>0</v>
      </c>
      <c r="R245">
        <f t="shared" si="15"/>
        <v>449.97</v>
      </c>
    </row>
    <row r="246" spans="1:18" x14ac:dyDescent="0.2">
      <c r="A246" t="s">
        <v>33</v>
      </c>
      <c r="B246" t="s">
        <v>15</v>
      </c>
      <c r="C246" t="s">
        <v>26</v>
      </c>
      <c r="D246" t="s">
        <v>22</v>
      </c>
      <c r="E246">
        <v>169.99</v>
      </c>
      <c r="F246">
        <v>1</v>
      </c>
      <c r="G246" t="s">
        <v>18</v>
      </c>
      <c r="H246" t="s">
        <v>33</v>
      </c>
      <c r="I246" t="s">
        <v>22</v>
      </c>
      <c r="J246" t="s">
        <v>31</v>
      </c>
      <c r="K246">
        <v>528.29999999999995</v>
      </c>
      <c r="L246">
        <v>34228</v>
      </c>
      <c r="M246">
        <v>587</v>
      </c>
      <c r="N246" t="s">
        <v>32</v>
      </c>
      <c r="O246" s="3">
        <f t="shared" si="12"/>
        <v>1.7149701998363912E-2</v>
      </c>
      <c r="P246" s="3">
        <f t="shared" si="13"/>
        <v>0.89999999999999991</v>
      </c>
      <c r="Q246" s="3">
        <f t="shared" si="14"/>
        <v>1.7035775127768314E-3</v>
      </c>
      <c r="R246">
        <f t="shared" si="15"/>
        <v>169.99</v>
      </c>
    </row>
    <row r="247" spans="1:18" x14ac:dyDescent="0.2">
      <c r="A247" t="s">
        <v>33</v>
      </c>
      <c r="B247" t="s">
        <v>15</v>
      </c>
      <c r="C247" t="s">
        <v>23</v>
      </c>
      <c r="D247" t="s">
        <v>17</v>
      </c>
      <c r="E247">
        <v>149.99</v>
      </c>
      <c r="F247">
        <v>1</v>
      </c>
      <c r="G247" t="s">
        <v>18</v>
      </c>
      <c r="H247" t="s">
        <v>33</v>
      </c>
      <c r="I247" t="s">
        <v>17</v>
      </c>
      <c r="O247" s="3">
        <f t="shared" si="12"/>
        <v>0</v>
      </c>
      <c r="P247" s="3">
        <f t="shared" si="13"/>
        <v>0</v>
      </c>
      <c r="Q247" s="3">
        <f t="shared" si="14"/>
        <v>0</v>
      </c>
      <c r="R247">
        <f t="shared" si="15"/>
        <v>149.99</v>
      </c>
    </row>
    <row r="248" spans="1:18" x14ac:dyDescent="0.2">
      <c r="A248" t="s">
        <v>33</v>
      </c>
      <c r="B248" t="s">
        <v>15</v>
      </c>
      <c r="C248" t="s">
        <v>23</v>
      </c>
      <c r="D248" t="s">
        <v>28</v>
      </c>
      <c r="E248">
        <v>149.99</v>
      </c>
      <c r="F248">
        <v>1</v>
      </c>
      <c r="G248" t="s">
        <v>18</v>
      </c>
      <c r="H248" t="s">
        <v>33</v>
      </c>
      <c r="I248" t="s">
        <v>28</v>
      </c>
      <c r="O248" s="3">
        <f t="shared" si="12"/>
        <v>0</v>
      </c>
      <c r="P248" s="3">
        <f t="shared" si="13"/>
        <v>0</v>
      </c>
      <c r="Q248" s="3">
        <f t="shared" si="14"/>
        <v>0</v>
      </c>
      <c r="R248">
        <f t="shared" si="15"/>
        <v>149.99</v>
      </c>
    </row>
    <row r="249" spans="1:18" x14ac:dyDescent="0.2">
      <c r="A249" t="s">
        <v>33</v>
      </c>
      <c r="B249" t="s">
        <v>25</v>
      </c>
      <c r="C249" t="s">
        <v>21</v>
      </c>
      <c r="D249" t="s">
        <v>17</v>
      </c>
      <c r="E249">
        <v>359.99</v>
      </c>
      <c r="F249">
        <v>1</v>
      </c>
      <c r="G249" t="s">
        <v>18</v>
      </c>
      <c r="H249" t="s">
        <v>33</v>
      </c>
      <c r="I249" t="s">
        <v>17</v>
      </c>
      <c r="O249" s="3">
        <f t="shared" si="12"/>
        <v>0</v>
      </c>
      <c r="P249" s="3">
        <f t="shared" si="13"/>
        <v>0</v>
      </c>
      <c r="Q249" s="3">
        <f t="shared" si="14"/>
        <v>0</v>
      </c>
      <c r="R249">
        <f t="shared" si="15"/>
        <v>359.99</v>
      </c>
    </row>
    <row r="250" spans="1:18" x14ac:dyDescent="0.2">
      <c r="A250" t="s">
        <v>33</v>
      </c>
      <c r="B250" t="s">
        <v>15</v>
      </c>
      <c r="D250" t="s">
        <v>28</v>
      </c>
      <c r="E250">
        <v>249.99</v>
      </c>
      <c r="F250">
        <v>1</v>
      </c>
      <c r="G250" t="s">
        <v>18</v>
      </c>
      <c r="H250" t="s">
        <v>33</v>
      </c>
      <c r="I250" t="s">
        <v>28</v>
      </c>
      <c r="O250" s="3">
        <f t="shared" si="12"/>
        <v>0</v>
      </c>
      <c r="P250" s="3">
        <f t="shared" si="13"/>
        <v>0</v>
      </c>
      <c r="Q250" s="3">
        <f t="shared" si="14"/>
        <v>0</v>
      </c>
      <c r="R250">
        <f t="shared" si="15"/>
        <v>249.99</v>
      </c>
    </row>
    <row r="251" spans="1:18" x14ac:dyDescent="0.2">
      <c r="A251" t="s">
        <v>33</v>
      </c>
      <c r="B251" t="s">
        <v>15</v>
      </c>
      <c r="C251" t="s">
        <v>26</v>
      </c>
      <c r="D251" t="s">
        <v>28</v>
      </c>
      <c r="E251">
        <v>212.49</v>
      </c>
      <c r="F251">
        <v>3</v>
      </c>
      <c r="G251" t="s">
        <v>18</v>
      </c>
      <c r="H251" t="s">
        <v>33</v>
      </c>
      <c r="I251" t="s">
        <v>28</v>
      </c>
      <c r="O251" s="3">
        <f t="shared" si="12"/>
        <v>0</v>
      </c>
      <c r="P251" s="3">
        <f t="shared" si="13"/>
        <v>0</v>
      </c>
      <c r="Q251" s="3">
        <f t="shared" si="14"/>
        <v>0</v>
      </c>
      <c r="R251">
        <f t="shared" si="15"/>
        <v>637.47</v>
      </c>
    </row>
    <row r="252" spans="1:18" x14ac:dyDescent="0.2">
      <c r="A252" t="s">
        <v>33</v>
      </c>
      <c r="B252" t="s">
        <v>15</v>
      </c>
      <c r="C252" t="s">
        <v>27</v>
      </c>
      <c r="D252" t="s">
        <v>24</v>
      </c>
      <c r="E252">
        <v>159.99</v>
      </c>
      <c r="F252">
        <v>1</v>
      </c>
      <c r="G252" t="s">
        <v>18</v>
      </c>
      <c r="H252" t="s">
        <v>33</v>
      </c>
      <c r="I252" t="s">
        <v>24</v>
      </c>
      <c r="O252" s="3">
        <f t="shared" si="12"/>
        <v>0</v>
      </c>
      <c r="P252" s="3">
        <f t="shared" si="13"/>
        <v>0</v>
      </c>
      <c r="Q252" s="3">
        <f t="shared" si="14"/>
        <v>0</v>
      </c>
      <c r="R252">
        <f t="shared" si="15"/>
        <v>159.99</v>
      </c>
    </row>
    <row r="253" spans="1:18" x14ac:dyDescent="0.2">
      <c r="A253" t="s">
        <v>33</v>
      </c>
      <c r="B253" t="s">
        <v>15</v>
      </c>
      <c r="C253" t="s">
        <v>23</v>
      </c>
      <c r="D253" t="s">
        <v>17</v>
      </c>
      <c r="E253">
        <v>149.99</v>
      </c>
      <c r="F253">
        <v>4</v>
      </c>
      <c r="G253" t="s">
        <v>18</v>
      </c>
      <c r="H253" t="s">
        <v>33</v>
      </c>
      <c r="I253" t="s">
        <v>17</v>
      </c>
      <c r="O253" s="3">
        <f t="shared" si="12"/>
        <v>0</v>
      </c>
      <c r="P253" s="3">
        <f t="shared" si="13"/>
        <v>0</v>
      </c>
      <c r="Q253" s="3">
        <f t="shared" si="14"/>
        <v>0</v>
      </c>
      <c r="R253">
        <f t="shared" si="15"/>
        <v>599.96</v>
      </c>
    </row>
    <row r="254" spans="1:18" x14ac:dyDescent="0.2">
      <c r="A254" t="s">
        <v>33</v>
      </c>
      <c r="B254" t="s">
        <v>15</v>
      </c>
      <c r="C254" t="s">
        <v>27</v>
      </c>
      <c r="D254" t="s">
        <v>24</v>
      </c>
      <c r="E254">
        <v>159.99</v>
      </c>
      <c r="F254">
        <v>2</v>
      </c>
      <c r="G254" t="s">
        <v>18</v>
      </c>
      <c r="H254" t="s">
        <v>33</v>
      </c>
      <c r="I254" t="s">
        <v>24</v>
      </c>
      <c r="O254" s="3">
        <f t="shared" si="12"/>
        <v>0</v>
      </c>
      <c r="P254" s="3">
        <f t="shared" si="13"/>
        <v>0</v>
      </c>
      <c r="Q254" s="3">
        <f t="shared" si="14"/>
        <v>0</v>
      </c>
      <c r="R254">
        <f t="shared" si="15"/>
        <v>319.98</v>
      </c>
    </row>
    <row r="255" spans="1:18" x14ac:dyDescent="0.2">
      <c r="A255" t="s">
        <v>33</v>
      </c>
      <c r="B255" t="s">
        <v>15</v>
      </c>
      <c r="C255" t="s">
        <v>23</v>
      </c>
      <c r="D255" t="s">
        <v>28</v>
      </c>
      <c r="E255">
        <v>187.49</v>
      </c>
      <c r="F255">
        <v>1</v>
      </c>
      <c r="G255" t="s">
        <v>18</v>
      </c>
      <c r="H255" t="s">
        <v>33</v>
      </c>
      <c r="I255" t="s">
        <v>28</v>
      </c>
      <c r="O255" s="3">
        <f t="shared" si="12"/>
        <v>0</v>
      </c>
      <c r="P255" s="3">
        <f t="shared" si="13"/>
        <v>0</v>
      </c>
      <c r="Q255" s="3">
        <f t="shared" si="14"/>
        <v>0</v>
      </c>
      <c r="R255">
        <f t="shared" si="15"/>
        <v>187.49</v>
      </c>
    </row>
    <row r="256" spans="1:18" x14ac:dyDescent="0.2">
      <c r="A256" t="s">
        <v>33</v>
      </c>
      <c r="C256" t="s">
        <v>23</v>
      </c>
      <c r="D256" t="s">
        <v>24</v>
      </c>
      <c r="E256">
        <v>149.99</v>
      </c>
      <c r="F256">
        <v>1</v>
      </c>
      <c r="G256" t="s">
        <v>18</v>
      </c>
      <c r="H256" t="s">
        <v>33</v>
      </c>
      <c r="I256" t="s">
        <v>24</v>
      </c>
      <c r="O256" s="3">
        <f t="shared" si="12"/>
        <v>0</v>
      </c>
      <c r="P256" s="3">
        <f t="shared" si="13"/>
        <v>0</v>
      </c>
      <c r="Q256" s="3">
        <f t="shared" si="14"/>
        <v>0</v>
      </c>
      <c r="R256">
        <f t="shared" si="15"/>
        <v>149.99</v>
      </c>
    </row>
    <row r="257" spans="1:18" x14ac:dyDescent="0.2">
      <c r="A257" t="s">
        <v>33</v>
      </c>
      <c r="B257" t="s">
        <v>15</v>
      </c>
      <c r="C257" t="s">
        <v>23</v>
      </c>
      <c r="D257" t="s">
        <v>22</v>
      </c>
      <c r="E257">
        <v>149.99</v>
      </c>
      <c r="F257">
        <v>1</v>
      </c>
      <c r="G257" t="s">
        <v>18</v>
      </c>
      <c r="H257" t="s">
        <v>33</v>
      </c>
      <c r="I257" t="s">
        <v>22</v>
      </c>
      <c r="J257" t="s">
        <v>31</v>
      </c>
      <c r="K257">
        <v>528.29999999999995</v>
      </c>
      <c r="L257">
        <v>34228</v>
      </c>
      <c r="M257">
        <v>587</v>
      </c>
      <c r="N257" t="s">
        <v>32</v>
      </c>
      <c r="O257" s="3">
        <f t="shared" si="12"/>
        <v>1.7149701998363912E-2</v>
      </c>
      <c r="P257" s="3">
        <f t="shared" si="13"/>
        <v>0.89999999999999991</v>
      </c>
      <c r="Q257" s="3">
        <f t="shared" si="14"/>
        <v>1.7035775127768314E-3</v>
      </c>
      <c r="R257">
        <f t="shared" si="15"/>
        <v>149.99</v>
      </c>
    </row>
    <row r="258" spans="1:18" x14ac:dyDescent="0.2">
      <c r="A258" t="s">
        <v>33</v>
      </c>
      <c r="B258" t="s">
        <v>25</v>
      </c>
      <c r="C258" t="s">
        <v>23</v>
      </c>
      <c r="D258" t="s">
        <v>24</v>
      </c>
      <c r="E258">
        <v>299.99</v>
      </c>
      <c r="F258">
        <v>1</v>
      </c>
      <c r="G258" t="s">
        <v>18</v>
      </c>
      <c r="H258" t="s">
        <v>33</v>
      </c>
      <c r="I258" t="s">
        <v>24</v>
      </c>
      <c r="O258" s="3">
        <f t="shared" si="12"/>
        <v>0</v>
      </c>
      <c r="P258" s="3">
        <f t="shared" si="13"/>
        <v>0</v>
      </c>
      <c r="Q258" s="3">
        <f t="shared" si="14"/>
        <v>0</v>
      </c>
      <c r="R258">
        <f t="shared" si="15"/>
        <v>299.99</v>
      </c>
    </row>
    <row r="259" spans="1:18" x14ac:dyDescent="0.2">
      <c r="A259" t="s">
        <v>33</v>
      </c>
      <c r="B259" t="s">
        <v>15</v>
      </c>
      <c r="C259" t="s">
        <v>16</v>
      </c>
      <c r="D259" t="s">
        <v>28</v>
      </c>
      <c r="E259">
        <v>169.99</v>
      </c>
      <c r="F259">
        <v>1</v>
      </c>
      <c r="G259" t="s">
        <v>18</v>
      </c>
      <c r="H259" t="s">
        <v>33</v>
      </c>
      <c r="I259" t="s">
        <v>28</v>
      </c>
      <c r="O259" s="3">
        <f t="shared" ref="O259:O322" si="16">IFERROR(M259/L259,0)</f>
        <v>0</v>
      </c>
      <c r="P259" s="3">
        <f t="shared" ref="P259:P322" si="17">IFERROR(K259/M259,0)</f>
        <v>0</v>
      </c>
      <c r="Q259" s="3">
        <f t="shared" ref="Q259:Q322" si="18">IFERROR(F259/M259,0)</f>
        <v>0</v>
      </c>
      <c r="R259">
        <f t="shared" ref="R259:R322" si="19">E259*F259</f>
        <v>169.99</v>
      </c>
    </row>
    <row r="260" spans="1:18" x14ac:dyDescent="0.2">
      <c r="A260" t="s">
        <v>33</v>
      </c>
      <c r="B260" t="s">
        <v>25</v>
      </c>
      <c r="C260" t="s">
        <v>23</v>
      </c>
      <c r="D260" t="s">
        <v>22</v>
      </c>
      <c r="E260">
        <v>299.99</v>
      </c>
      <c r="F260">
        <v>2</v>
      </c>
      <c r="G260" t="s">
        <v>18</v>
      </c>
      <c r="H260" t="s">
        <v>33</v>
      </c>
      <c r="I260" t="s">
        <v>22</v>
      </c>
      <c r="J260" t="s">
        <v>31</v>
      </c>
      <c r="K260">
        <v>528.29999999999995</v>
      </c>
      <c r="L260">
        <v>34228</v>
      </c>
      <c r="M260">
        <v>587</v>
      </c>
      <c r="N260" t="s">
        <v>32</v>
      </c>
      <c r="O260" s="3">
        <f t="shared" si="16"/>
        <v>1.7149701998363912E-2</v>
      </c>
      <c r="P260" s="3">
        <f t="shared" si="17"/>
        <v>0.89999999999999991</v>
      </c>
      <c r="Q260" s="3">
        <f t="shared" si="18"/>
        <v>3.4071550255536627E-3</v>
      </c>
      <c r="R260">
        <f t="shared" si="19"/>
        <v>599.98</v>
      </c>
    </row>
    <row r="261" spans="1:18" x14ac:dyDescent="0.2">
      <c r="A261" t="s">
        <v>33</v>
      </c>
      <c r="B261" t="s">
        <v>15</v>
      </c>
      <c r="C261" t="s">
        <v>16</v>
      </c>
      <c r="D261" t="s">
        <v>17</v>
      </c>
      <c r="E261">
        <v>212.49</v>
      </c>
      <c r="F261">
        <v>1</v>
      </c>
      <c r="G261" t="s">
        <v>18</v>
      </c>
      <c r="H261" t="s">
        <v>33</v>
      </c>
      <c r="I261" t="s">
        <v>17</v>
      </c>
      <c r="O261" s="3">
        <f t="shared" si="16"/>
        <v>0</v>
      </c>
      <c r="P261" s="3">
        <f t="shared" si="17"/>
        <v>0</v>
      </c>
      <c r="Q261" s="3">
        <f t="shared" si="18"/>
        <v>0</v>
      </c>
      <c r="R261">
        <f t="shared" si="19"/>
        <v>212.49</v>
      </c>
    </row>
    <row r="262" spans="1:18" x14ac:dyDescent="0.2">
      <c r="A262" t="s">
        <v>33</v>
      </c>
      <c r="B262" t="s">
        <v>15</v>
      </c>
      <c r="C262" t="s">
        <v>26</v>
      </c>
      <c r="D262" t="s">
        <v>17</v>
      </c>
      <c r="E262">
        <v>169.99</v>
      </c>
      <c r="F262">
        <v>1</v>
      </c>
      <c r="G262" t="s">
        <v>18</v>
      </c>
      <c r="H262" t="s">
        <v>33</v>
      </c>
      <c r="I262" t="s">
        <v>17</v>
      </c>
      <c r="O262" s="3">
        <f t="shared" si="16"/>
        <v>0</v>
      </c>
      <c r="P262" s="3">
        <f t="shared" si="17"/>
        <v>0</v>
      </c>
      <c r="Q262" s="3">
        <f t="shared" si="18"/>
        <v>0</v>
      </c>
      <c r="R262">
        <f t="shared" si="19"/>
        <v>169.99</v>
      </c>
    </row>
    <row r="263" spans="1:18" x14ac:dyDescent="0.2">
      <c r="A263" t="s">
        <v>33</v>
      </c>
      <c r="B263" t="s">
        <v>15</v>
      </c>
      <c r="C263" t="s">
        <v>23</v>
      </c>
      <c r="D263" t="s">
        <v>28</v>
      </c>
      <c r="E263">
        <v>149.99</v>
      </c>
      <c r="F263">
        <v>4</v>
      </c>
      <c r="G263" t="s">
        <v>18</v>
      </c>
      <c r="H263" t="s">
        <v>33</v>
      </c>
      <c r="I263" t="s">
        <v>28</v>
      </c>
      <c r="O263" s="3">
        <f t="shared" si="16"/>
        <v>0</v>
      </c>
      <c r="P263" s="3">
        <f t="shared" si="17"/>
        <v>0</v>
      </c>
      <c r="Q263" s="3">
        <f t="shared" si="18"/>
        <v>0</v>
      </c>
      <c r="R263">
        <f t="shared" si="19"/>
        <v>599.96</v>
      </c>
    </row>
    <row r="264" spans="1:18" x14ac:dyDescent="0.2">
      <c r="A264" t="s">
        <v>33</v>
      </c>
      <c r="B264" t="s">
        <v>15</v>
      </c>
      <c r="C264" t="s">
        <v>16</v>
      </c>
      <c r="D264" t="s">
        <v>28</v>
      </c>
      <c r="E264">
        <v>169.99</v>
      </c>
      <c r="F264">
        <v>1</v>
      </c>
      <c r="G264" t="s">
        <v>18</v>
      </c>
      <c r="H264" t="s">
        <v>33</v>
      </c>
      <c r="I264" t="s">
        <v>28</v>
      </c>
      <c r="O264" s="3">
        <f t="shared" si="16"/>
        <v>0</v>
      </c>
      <c r="P264" s="3">
        <f t="shared" si="17"/>
        <v>0</v>
      </c>
      <c r="Q264" s="3">
        <f t="shared" si="18"/>
        <v>0</v>
      </c>
      <c r="R264">
        <f t="shared" si="19"/>
        <v>169.99</v>
      </c>
    </row>
    <row r="265" spans="1:18" x14ac:dyDescent="0.2">
      <c r="A265" t="s">
        <v>33</v>
      </c>
      <c r="C265" t="s">
        <v>23</v>
      </c>
      <c r="D265" t="s">
        <v>28</v>
      </c>
      <c r="E265">
        <v>149.99</v>
      </c>
      <c r="F265">
        <v>1</v>
      </c>
      <c r="G265" t="s">
        <v>18</v>
      </c>
      <c r="H265" t="s">
        <v>33</v>
      </c>
      <c r="I265" t="s">
        <v>28</v>
      </c>
      <c r="O265" s="3">
        <f t="shared" si="16"/>
        <v>0</v>
      </c>
      <c r="P265" s="3">
        <f t="shared" si="17"/>
        <v>0</v>
      </c>
      <c r="Q265" s="3">
        <f t="shared" si="18"/>
        <v>0</v>
      </c>
      <c r="R265">
        <f t="shared" si="19"/>
        <v>149.99</v>
      </c>
    </row>
    <row r="266" spans="1:18" x14ac:dyDescent="0.2">
      <c r="A266" t="s">
        <v>33</v>
      </c>
      <c r="B266" t="s">
        <v>15</v>
      </c>
      <c r="C266" t="s">
        <v>27</v>
      </c>
      <c r="D266" t="s">
        <v>17</v>
      </c>
      <c r="E266">
        <v>159.99</v>
      </c>
      <c r="F266">
        <v>2</v>
      </c>
      <c r="G266" t="s">
        <v>18</v>
      </c>
      <c r="H266" t="s">
        <v>33</v>
      </c>
      <c r="I266" t="s">
        <v>17</v>
      </c>
      <c r="O266" s="3">
        <f t="shared" si="16"/>
        <v>0</v>
      </c>
      <c r="P266" s="3">
        <f t="shared" si="17"/>
        <v>0</v>
      </c>
      <c r="Q266" s="3">
        <f t="shared" si="18"/>
        <v>0</v>
      </c>
      <c r="R266">
        <f t="shared" si="19"/>
        <v>319.98</v>
      </c>
    </row>
    <row r="267" spans="1:18" x14ac:dyDescent="0.2">
      <c r="A267" t="s">
        <v>33</v>
      </c>
      <c r="C267" t="s">
        <v>16</v>
      </c>
      <c r="D267" t="s">
        <v>28</v>
      </c>
      <c r="E267">
        <v>169.99</v>
      </c>
      <c r="F267">
        <v>1</v>
      </c>
      <c r="G267" t="s">
        <v>18</v>
      </c>
      <c r="H267" t="s">
        <v>33</v>
      </c>
      <c r="I267" t="s">
        <v>28</v>
      </c>
      <c r="O267" s="3">
        <f t="shared" si="16"/>
        <v>0</v>
      </c>
      <c r="P267" s="3">
        <f t="shared" si="17"/>
        <v>0</v>
      </c>
      <c r="Q267" s="3">
        <f t="shared" si="18"/>
        <v>0</v>
      </c>
      <c r="R267">
        <f t="shared" si="19"/>
        <v>169.99</v>
      </c>
    </row>
    <row r="268" spans="1:18" x14ac:dyDescent="0.2">
      <c r="A268" t="s">
        <v>33</v>
      </c>
      <c r="B268" t="s">
        <v>15</v>
      </c>
      <c r="C268" t="s">
        <v>26</v>
      </c>
      <c r="D268" t="s">
        <v>22</v>
      </c>
      <c r="E268">
        <v>212.49</v>
      </c>
      <c r="F268">
        <v>1</v>
      </c>
      <c r="G268" t="s">
        <v>18</v>
      </c>
      <c r="H268" t="s">
        <v>33</v>
      </c>
      <c r="I268" t="s">
        <v>22</v>
      </c>
      <c r="J268" t="s">
        <v>31</v>
      </c>
      <c r="K268">
        <v>528.29999999999995</v>
      </c>
      <c r="L268">
        <v>34228</v>
      </c>
      <c r="M268">
        <v>587</v>
      </c>
      <c r="N268" t="s">
        <v>32</v>
      </c>
      <c r="O268" s="3">
        <f t="shared" si="16"/>
        <v>1.7149701998363912E-2</v>
      </c>
      <c r="P268" s="3">
        <f t="shared" si="17"/>
        <v>0.89999999999999991</v>
      </c>
      <c r="Q268" s="3">
        <f t="shared" si="18"/>
        <v>1.7035775127768314E-3</v>
      </c>
      <c r="R268">
        <f t="shared" si="19"/>
        <v>212.49</v>
      </c>
    </row>
    <row r="269" spans="1:18" x14ac:dyDescent="0.2">
      <c r="A269" t="s">
        <v>33</v>
      </c>
      <c r="B269" t="s">
        <v>15</v>
      </c>
      <c r="C269" t="s">
        <v>23</v>
      </c>
      <c r="D269" t="s">
        <v>17</v>
      </c>
      <c r="E269">
        <v>149.99</v>
      </c>
      <c r="F269">
        <v>2</v>
      </c>
      <c r="G269" t="s">
        <v>18</v>
      </c>
      <c r="H269" t="s">
        <v>33</v>
      </c>
      <c r="I269" t="s">
        <v>17</v>
      </c>
      <c r="O269" s="3">
        <f t="shared" si="16"/>
        <v>0</v>
      </c>
      <c r="P269" s="3">
        <f t="shared" si="17"/>
        <v>0</v>
      </c>
      <c r="Q269" s="3">
        <f t="shared" si="18"/>
        <v>0</v>
      </c>
      <c r="R269">
        <f t="shared" si="19"/>
        <v>299.98</v>
      </c>
    </row>
    <row r="270" spans="1:18" x14ac:dyDescent="0.2">
      <c r="A270" t="s">
        <v>33</v>
      </c>
      <c r="B270" t="s">
        <v>15</v>
      </c>
      <c r="D270" t="s">
        <v>17</v>
      </c>
      <c r="E270">
        <v>199.99</v>
      </c>
      <c r="F270">
        <v>1</v>
      </c>
      <c r="G270" t="s">
        <v>18</v>
      </c>
      <c r="H270" t="s">
        <v>33</v>
      </c>
      <c r="I270" t="s">
        <v>17</v>
      </c>
      <c r="O270" s="3">
        <f t="shared" si="16"/>
        <v>0</v>
      </c>
      <c r="P270" s="3">
        <f t="shared" si="17"/>
        <v>0</v>
      </c>
      <c r="Q270" s="3">
        <f t="shared" si="18"/>
        <v>0</v>
      </c>
      <c r="R270">
        <f t="shared" si="19"/>
        <v>199.99</v>
      </c>
    </row>
    <row r="271" spans="1:18" x14ac:dyDescent="0.2">
      <c r="A271" t="s">
        <v>33</v>
      </c>
      <c r="B271" t="s">
        <v>15</v>
      </c>
      <c r="C271" t="s">
        <v>23</v>
      </c>
      <c r="D271" t="s">
        <v>17</v>
      </c>
      <c r="E271">
        <v>187.49</v>
      </c>
      <c r="F271">
        <v>1</v>
      </c>
      <c r="G271" t="s">
        <v>18</v>
      </c>
      <c r="H271" t="s">
        <v>33</v>
      </c>
      <c r="I271" t="s">
        <v>17</v>
      </c>
      <c r="O271" s="3">
        <f t="shared" si="16"/>
        <v>0</v>
      </c>
      <c r="P271" s="3">
        <f t="shared" si="17"/>
        <v>0</v>
      </c>
      <c r="Q271" s="3">
        <f t="shared" si="18"/>
        <v>0</v>
      </c>
      <c r="R271">
        <f t="shared" si="19"/>
        <v>187.49</v>
      </c>
    </row>
    <row r="272" spans="1:18" x14ac:dyDescent="0.2">
      <c r="A272" t="s">
        <v>33</v>
      </c>
      <c r="B272" t="s">
        <v>15</v>
      </c>
      <c r="C272" t="s">
        <v>27</v>
      </c>
      <c r="D272" t="s">
        <v>24</v>
      </c>
      <c r="E272">
        <v>159.99</v>
      </c>
      <c r="F272">
        <v>3</v>
      </c>
      <c r="G272" t="s">
        <v>18</v>
      </c>
      <c r="H272" t="s">
        <v>33</v>
      </c>
      <c r="I272" t="s">
        <v>24</v>
      </c>
      <c r="O272" s="3">
        <f t="shared" si="16"/>
        <v>0</v>
      </c>
      <c r="P272" s="3">
        <f t="shared" si="17"/>
        <v>0</v>
      </c>
      <c r="Q272" s="3">
        <f t="shared" si="18"/>
        <v>0</v>
      </c>
      <c r="R272">
        <f t="shared" si="19"/>
        <v>479.97</v>
      </c>
    </row>
    <row r="273" spans="1:18" x14ac:dyDescent="0.2">
      <c r="A273" t="s">
        <v>33</v>
      </c>
      <c r="C273" t="s">
        <v>26</v>
      </c>
      <c r="D273" t="s">
        <v>24</v>
      </c>
      <c r="E273">
        <v>169.99</v>
      </c>
      <c r="F273">
        <v>2</v>
      </c>
      <c r="G273" t="s">
        <v>18</v>
      </c>
      <c r="H273" t="s">
        <v>33</v>
      </c>
      <c r="I273" t="s">
        <v>24</v>
      </c>
      <c r="O273" s="3">
        <f t="shared" si="16"/>
        <v>0</v>
      </c>
      <c r="P273" s="3">
        <f t="shared" si="17"/>
        <v>0</v>
      </c>
      <c r="Q273" s="3">
        <f t="shared" si="18"/>
        <v>0</v>
      </c>
      <c r="R273">
        <f t="shared" si="19"/>
        <v>339.98</v>
      </c>
    </row>
    <row r="274" spans="1:18" x14ac:dyDescent="0.2">
      <c r="A274" t="s">
        <v>33</v>
      </c>
      <c r="B274" t="s">
        <v>15</v>
      </c>
      <c r="C274" t="s">
        <v>21</v>
      </c>
      <c r="D274" t="s">
        <v>17</v>
      </c>
      <c r="E274">
        <v>224.99</v>
      </c>
      <c r="F274">
        <v>2</v>
      </c>
      <c r="G274" t="s">
        <v>18</v>
      </c>
      <c r="H274" t="s">
        <v>33</v>
      </c>
      <c r="I274" t="s">
        <v>17</v>
      </c>
      <c r="O274" s="3">
        <f t="shared" si="16"/>
        <v>0</v>
      </c>
      <c r="P274" s="3">
        <f t="shared" si="17"/>
        <v>0</v>
      </c>
      <c r="Q274" s="3">
        <f t="shared" si="18"/>
        <v>0</v>
      </c>
      <c r="R274">
        <f t="shared" si="19"/>
        <v>449.98</v>
      </c>
    </row>
    <row r="275" spans="1:18" x14ac:dyDescent="0.2">
      <c r="A275" t="s">
        <v>33</v>
      </c>
      <c r="C275" t="s">
        <v>21</v>
      </c>
      <c r="D275" t="s">
        <v>28</v>
      </c>
      <c r="E275">
        <v>179.99</v>
      </c>
      <c r="F275">
        <v>3</v>
      </c>
      <c r="G275" t="s">
        <v>18</v>
      </c>
      <c r="H275" t="s">
        <v>33</v>
      </c>
      <c r="I275" t="s">
        <v>28</v>
      </c>
      <c r="O275" s="3">
        <f t="shared" si="16"/>
        <v>0</v>
      </c>
      <c r="P275" s="3">
        <f t="shared" si="17"/>
        <v>0</v>
      </c>
      <c r="Q275" s="3">
        <f t="shared" si="18"/>
        <v>0</v>
      </c>
      <c r="R275">
        <f t="shared" si="19"/>
        <v>539.97</v>
      </c>
    </row>
    <row r="276" spans="1:18" x14ac:dyDescent="0.2">
      <c r="A276" t="s">
        <v>33</v>
      </c>
      <c r="B276" t="s">
        <v>15</v>
      </c>
      <c r="C276" t="s">
        <v>23</v>
      </c>
      <c r="D276" t="s">
        <v>17</v>
      </c>
      <c r="E276">
        <v>149.99</v>
      </c>
      <c r="F276">
        <v>3</v>
      </c>
      <c r="G276" t="s">
        <v>18</v>
      </c>
      <c r="H276" t="s">
        <v>33</v>
      </c>
      <c r="I276" t="s">
        <v>17</v>
      </c>
      <c r="O276" s="3">
        <f t="shared" si="16"/>
        <v>0</v>
      </c>
      <c r="P276" s="3">
        <f t="shared" si="17"/>
        <v>0</v>
      </c>
      <c r="Q276" s="3">
        <f t="shared" si="18"/>
        <v>0</v>
      </c>
      <c r="R276">
        <f t="shared" si="19"/>
        <v>449.97</v>
      </c>
    </row>
    <row r="277" spans="1:18" x14ac:dyDescent="0.2">
      <c r="A277" t="s">
        <v>33</v>
      </c>
      <c r="B277" t="s">
        <v>15</v>
      </c>
      <c r="C277" t="s">
        <v>23</v>
      </c>
      <c r="D277" t="s">
        <v>24</v>
      </c>
      <c r="E277">
        <v>149.99</v>
      </c>
      <c r="F277">
        <v>3</v>
      </c>
      <c r="G277" t="s">
        <v>18</v>
      </c>
      <c r="H277" t="s">
        <v>33</v>
      </c>
      <c r="I277" t="s">
        <v>24</v>
      </c>
      <c r="O277" s="3">
        <f t="shared" si="16"/>
        <v>0</v>
      </c>
      <c r="P277" s="3">
        <f t="shared" si="17"/>
        <v>0</v>
      </c>
      <c r="Q277" s="3">
        <f t="shared" si="18"/>
        <v>0</v>
      </c>
      <c r="R277">
        <f t="shared" si="19"/>
        <v>449.97</v>
      </c>
    </row>
    <row r="278" spans="1:18" x14ac:dyDescent="0.2">
      <c r="A278" t="s">
        <v>33</v>
      </c>
      <c r="C278" t="s">
        <v>26</v>
      </c>
      <c r="D278" t="s">
        <v>17</v>
      </c>
      <c r="E278">
        <v>169.99</v>
      </c>
      <c r="F278">
        <v>1</v>
      </c>
      <c r="G278" t="s">
        <v>18</v>
      </c>
      <c r="H278" t="s">
        <v>33</v>
      </c>
      <c r="I278" t="s">
        <v>17</v>
      </c>
      <c r="O278" s="3">
        <f t="shared" si="16"/>
        <v>0</v>
      </c>
      <c r="P278" s="3">
        <f t="shared" si="17"/>
        <v>0</v>
      </c>
      <c r="Q278" s="3">
        <f t="shared" si="18"/>
        <v>0</v>
      </c>
      <c r="R278">
        <f t="shared" si="19"/>
        <v>169.99</v>
      </c>
    </row>
    <row r="279" spans="1:18" x14ac:dyDescent="0.2">
      <c r="A279" t="s">
        <v>33</v>
      </c>
      <c r="B279" t="s">
        <v>15</v>
      </c>
      <c r="C279" t="s">
        <v>27</v>
      </c>
      <c r="D279" t="s">
        <v>22</v>
      </c>
      <c r="E279">
        <v>199.99</v>
      </c>
      <c r="F279">
        <v>2</v>
      </c>
      <c r="G279" t="s">
        <v>18</v>
      </c>
      <c r="H279" t="s">
        <v>33</v>
      </c>
      <c r="I279" t="s">
        <v>22</v>
      </c>
      <c r="J279" t="s">
        <v>31</v>
      </c>
      <c r="K279">
        <v>528.29999999999995</v>
      </c>
      <c r="L279">
        <v>34228</v>
      </c>
      <c r="M279">
        <v>587</v>
      </c>
      <c r="N279" t="s">
        <v>32</v>
      </c>
      <c r="O279" s="3">
        <f t="shared" si="16"/>
        <v>1.7149701998363912E-2</v>
      </c>
      <c r="P279" s="3">
        <f t="shared" si="17"/>
        <v>0.89999999999999991</v>
      </c>
      <c r="Q279" s="3">
        <f t="shared" si="18"/>
        <v>3.4071550255536627E-3</v>
      </c>
      <c r="R279">
        <f t="shared" si="19"/>
        <v>399.98</v>
      </c>
    </row>
    <row r="280" spans="1:18" x14ac:dyDescent="0.2">
      <c r="A280" t="s">
        <v>33</v>
      </c>
      <c r="B280" t="s">
        <v>15</v>
      </c>
      <c r="C280" t="s">
        <v>23</v>
      </c>
      <c r="D280" t="s">
        <v>28</v>
      </c>
      <c r="E280">
        <v>187.49</v>
      </c>
      <c r="F280">
        <v>1</v>
      </c>
      <c r="G280" t="s">
        <v>18</v>
      </c>
      <c r="H280" t="s">
        <v>33</v>
      </c>
      <c r="I280" t="s">
        <v>28</v>
      </c>
      <c r="O280" s="3">
        <f t="shared" si="16"/>
        <v>0</v>
      </c>
      <c r="P280" s="3">
        <f t="shared" si="17"/>
        <v>0</v>
      </c>
      <c r="Q280" s="3">
        <f t="shared" si="18"/>
        <v>0</v>
      </c>
      <c r="R280">
        <f t="shared" si="19"/>
        <v>187.49</v>
      </c>
    </row>
    <row r="281" spans="1:18" x14ac:dyDescent="0.2">
      <c r="A281" t="s">
        <v>33</v>
      </c>
      <c r="C281" t="s">
        <v>23</v>
      </c>
      <c r="D281" t="s">
        <v>28</v>
      </c>
      <c r="E281">
        <v>149.99</v>
      </c>
      <c r="F281">
        <v>1</v>
      </c>
      <c r="G281" t="s">
        <v>18</v>
      </c>
      <c r="H281" t="s">
        <v>33</v>
      </c>
      <c r="I281" t="s">
        <v>28</v>
      </c>
      <c r="O281" s="3">
        <f t="shared" si="16"/>
        <v>0</v>
      </c>
      <c r="P281" s="3">
        <f t="shared" si="17"/>
        <v>0</v>
      </c>
      <c r="Q281" s="3">
        <f t="shared" si="18"/>
        <v>0</v>
      </c>
      <c r="R281">
        <f t="shared" si="19"/>
        <v>149.99</v>
      </c>
    </row>
    <row r="282" spans="1:18" x14ac:dyDescent="0.2">
      <c r="A282" t="s">
        <v>33</v>
      </c>
      <c r="C282" t="s">
        <v>23</v>
      </c>
      <c r="D282" t="s">
        <v>24</v>
      </c>
      <c r="E282">
        <v>149.99</v>
      </c>
      <c r="F282">
        <v>1</v>
      </c>
      <c r="G282" t="s">
        <v>18</v>
      </c>
      <c r="H282" t="s">
        <v>33</v>
      </c>
      <c r="I282" t="s">
        <v>24</v>
      </c>
      <c r="O282" s="3">
        <f t="shared" si="16"/>
        <v>0</v>
      </c>
      <c r="P282" s="3">
        <f t="shared" si="17"/>
        <v>0</v>
      </c>
      <c r="Q282" s="3">
        <f t="shared" si="18"/>
        <v>0</v>
      </c>
      <c r="R282">
        <f t="shared" si="19"/>
        <v>149.99</v>
      </c>
    </row>
    <row r="283" spans="1:18" x14ac:dyDescent="0.2">
      <c r="A283" t="s">
        <v>33</v>
      </c>
      <c r="B283" t="s">
        <v>15</v>
      </c>
      <c r="C283" t="s">
        <v>23</v>
      </c>
      <c r="D283" t="s">
        <v>17</v>
      </c>
      <c r="E283">
        <v>187.49</v>
      </c>
      <c r="F283">
        <v>1</v>
      </c>
      <c r="G283" t="s">
        <v>18</v>
      </c>
      <c r="H283" t="s">
        <v>33</v>
      </c>
      <c r="I283" t="s">
        <v>17</v>
      </c>
      <c r="O283" s="3">
        <f t="shared" si="16"/>
        <v>0</v>
      </c>
      <c r="P283" s="3">
        <f t="shared" si="17"/>
        <v>0</v>
      </c>
      <c r="Q283" s="3">
        <f t="shared" si="18"/>
        <v>0</v>
      </c>
      <c r="R283">
        <f t="shared" si="19"/>
        <v>187.49</v>
      </c>
    </row>
    <row r="284" spans="1:18" x14ac:dyDescent="0.2">
      <c r="A284" t="s">
        <v>33</v>
      </c>
      <c r="C284" t="s">
        <v>23</v>
      </c>
      <c r="D284" t="s">
        <v>24</v>
      </c>
      <c r="E284">
        <v>149.99</v>
      </c>
      <c r="F284">
        <v>2</v>
      </c>
      <c r="G284" t="s">
        <v>18</v>
      </c>
      <c r="H284" t="s">
        <v>33</v>
      </c>
      <c r="I284" t="s">
        <v>24</v>
      </c>
      <c r="O284" s="3">
        <f t="shared" si="16"/>
        <v>0</v>
      </c>
      <c r="P284" s="3">
        <f t="shared" si="17"/>
        <v>0</v>
      </c>
      <c r="Q284" s="3">
        <f t="shared" si="18"/>
        <v>0</v>
      </c>
      <c r="R284">
        <f t="shared" si="19"/>
        <v>299.98</v>
      </c>
    </row>
    <row r="285" spans="1:18" x14ac:dyDescent="0.2">
      <c r="A285" t="s">
        <v>33</v>
      </c>
      <c r="B285" t="s">
        <v>25</v>
      </c>
      <c r="C285" t="s">
        <v>23</v>
      </c>
      <c r="D285" t="s">
        <v>22</v>
      </c>
      <c r="E285">
        <v>299.99</v>
      </c>
      <c r="F285">
        <v>2</v>
      </c>
      <c r="G285" t="s">
        <v>18</v>
      </c>
      <c r="H285" t="s">
        <v>33</v>
      </c>
      <c r="I285" t="s">
        <v>22</v>
      </c>
      <c r="J285" t="s">
        <v>31</v>
      </c>
      <c r="K285">
        <v>528.29999999999995</v>
      </c>
      <c r="L285">
        <v>34228</v>
      </c>
      <c r="M285">
        <v>587</v>
      </c>
      <c r="N285" t="s">
        <v>32</v>
      </c>
      <c r="O285" s="3">
        <f t="shared" si="16"/>
        <v>1.7149701998363912E-2</v>
      </c>
      <c r="P285" s="3">
        <f t="shared" si="17"/>
        <v>0.89999999999999991</v>
      </c>
      <c r="Q285" s="3">
        <f t="shared" si="18"/>
        <v>3.4071550255536627E-3</v>
      </c>
      <c r="R285">
        <f t="shared" si="19"/>
        <v>599.98</v>
      </c>
    </row>
    <row r="286" spans="1:18" x14ac:dyDescent="0.2">
      <c r="A286" t="s">
        <v>33</v>
      </c>
      <c r="B286" t="s">
        <v>15</v>
      </c>
      <c r="C286" t="s">
        <v>23</v>
      </c>
      <c r="D286" t="s">
        <v>28</v>
      </c>
      <c r="E286">
        <v>149.99</v>
      </c>
      <c r="F286">
        <v>1</v>
      </c>
      <c r="G286" t="s">
        <v>18</v>
      </c>
      <c r="H286" t="s">
        <v>33</v>
      </c>
      <c r="I286" t="s">
        <v>28</v>
      </c>
      <c r="O286" s="3">
        <f t="shared" si="16"/>
        <v>0</v>
      </c>
      <c r="P286" s="3">
        <f t="shared" si="17"/>
        <v>0</v>
      </c>
      <c r="Q286" s="3">
        <f t="shared" si="18"/>
        <v>0</v>
      </c>
      <c r="R286">
        <f t="shared" si="19"/>
        <v>149.99</v>
      </c>
    </row>
    <row r="287" spans="1:18" x14ac:dyDescent="0.2">
      <c r="A287" t="s">
        <v>33</v>
      </c>
      <c r="B287" t="s">
        <v>15</v>
      </c>
      <c r="C287" t="s">
        <v>23</v>
      </c>
      <c r="D287" t="s">
        <v>22</v>
      </c>
      <c r="E287">
        <v>187.49</v>
      </c>
      <c r="F287">
        <v>2</v>
      </c>
      <c r="G287" t="s">
        <v>18</v>
      </c>
      <c r="H287" t="s">
        <v>33</v>
      </c>
      <c r="I287" t="s">
        <v>22</v>
      </c>
      <c r="J287" t="s">
        <v>31</v>
      </c>
      <c r="K287">
        <v>528.29999999999995</v>
      </c>
      <c r="L287">
        <v>34228</v>
      </c>
      <c r="M287">
        <v>587</v>
      </c>
      <c r="N287" t="s">
        <v>32</v>
      </c>
      <c r="O287" s="3">
        <f t="shared" si="16"/>
        <v>1.7149701998363912E-2</v>
      </c>
      <c r="P287" s="3">
        <f t="shared" si="17"/>
        <v>0.89999999999999991</v>
      </c>
      <c r="Q287" s="3">
        <f t="shared" si="18"/>
        <v>3.4071550255536627E-3</v>
      </c>
      <c r="R287">
        <f t="shared" si="19"/>
        <v>374.98</v>
      </c>
    </row>
    <row r="288" spans="1:18" x14ac:dyDescent="0.2">
      <c r="A288" t="s">
        <v>33</v>
      </c>
      <c r="B288" t="s">
        <v>15</v>
      </c>
      <c r="C288" t="s">
        <v>23</v>
      </c>
      <c r="D288" t="s">
        <v>24</v>
      </c>
      <c r="E288">
        <v>149.99</v>
      </c>
      <c r="F288">
        <v>1</v>
      </c>
      <c r="G288" t="s">
        <v>18</v>
      </c>
      <c r="H288" t="s">
        <v>33</v>
      </c>
      <c r="I288" t="s">
        <v>24</v>
      </c>
      <c r="O288" s="3">
        <f t="shared" si="16"/>
        <v>0</v>
      </c>
      <c r="P288" s="3">
        <f t="shared" si="17"/>
        <v>0</v>
      </c>
      <c r="Q288" s="3">
        <f t="shared" si="18"/>
        <v>0</v>
      </c>
      <c r="R288">
        <f t="shared" si="19"/>
        <v>149.99</v>
      </c>
    </row>
    <row r="289" spans="1:18" x14ac:dyDescent="0.2">
      <c r="A289" t="s">
        <v>33</v>
      </c>
      <c r="B289" t="s">
        <v>15</v>
      </c>
      <c r="C289" t="s">
        <v>26</v>
      </c>
      <c r="D289" t="s">
        <v>22</v>
      </c>
      <c r="E289">
        <v>169.99</v>
      </c>
      <c r="F289">
        <v>1</v>
      </c>
      <c r="G289" t="s">
        <v>18</v>
      </c>
      <c r="H289" t="s">
        <v>33</v>
      </c>
      <c r="I289" t="s">
        <v>22</v>
      </c>
      <c r="J289" t="s">
        <v>31</v>
      </c>
      <c r="K289">
        <v>528.29999999999995</v>
      </c>
      <c r="L289">
        <v>34228</v>
      </c>
      <c r="M289">
        <v>587</v>
      </c>
      <c r="N289" t="s">
        <v>32</v>
      </c>
      <c r="O289" s="3">
        <f t="shared" si="16"/>
        <v>1.7149701998363912E-2</v>
      </c>
      <c r="P289" s="3">
        <f t="shared" si="17"/>
        <v>0.89999999999999991</v>
      </c>
      <c r="Q289" s="3">
        <f t="shared" si="18"/>
        <v>1.7035775127768314E-3</v>
      </c>
      <c r="R289">
        <f t="shared" si="19"/>
        <v>169.99</v>
      </c>
    </row>
    <row r="290" spans="1:18" x14ac:dyDescent="0.2">
      <c r="A290" t="s">
        <v>33</v>
      </c>
      <c r="B290" t="s">
        <v>15</v>
      </c>
      <c r="C290" t="s">
        <v>23</v>
      </c>
      <c r="D290" t="s">
        <v>28</v>
      </c>
      <c r="E290">
        <v>149.99</v>
      </c>
      <c r="F290">
        <v>1</v>
      </c>
      <c r="G290" t="s">
        <v>18</v>
      </c>
      <c r="H290" t="s">
        <v>33</v>
      </c>
      <c r="I290" t="s">
        <v>28</v>
      </c>
      <c r="O290" s="3">
        <f t="shared" si="16"/>
        <v>0</v>
      </c>
      <c r="P290" s="3">
        <f t="shared" si="17"/>
        <v>0</v>
      </c>
      <c r="Q290" s="3">
        <f t="shared" si="18"/>
        <v>0</v>
      </c>
      <c r="R290">
        <f t="shared" si="19"/>
        <v>149.99</v>
      </c>
    </row>
    <row r="291" spans="1:18" x14ac:dyDescent="0.2">
      <c r="A291" t="s">
        <v>33</v>
      </c>
      <c r="B291" t="s">
        <v>15</v>
      </c>
      <c r="C291" t="s">
        <v>16</v>
      </c>
      <c r="D291" t="s">
        <v>24</v>
      </c>
      <c r="E291">
        <v>169.99</v>
      </c>
      <c r="F291">
        <v>2</v>
      </c>
      <c r="G291" t="s">
        <v>18</v>
      </c>
      <c r="H291" t="s">
        <v>33</v>
      </c>
      <c r="I291" t="s">
        <v>24</v>
      </c>
      <c r="O291" s="3">
        <f t="shared" si="16"/>
        <v>0</v>
      </c>
      <c r="P291" s="3">
        <f t="shared" si="17"/>
        <v>0</v>
      </c>
      <c r="Q291" s="3">
        <f t="shared" si="18"/>
        <v>0</v>
      </c>
      <c r="R291">
        <f t="shared" si="19"/>
        <v>339.98</v>
      </c>
    </row>
    <row r="292" spans="1:18" x14ac:dyDescent="0.2">
      <c r="A292" t="s">
        <v>33</v>
      </c>
      <c r="B292" t="s">
        <v>15</v>
      </c>
      <c r="C292" t="s">
        <v>27</v>
      </c>
      <c r="D292" t="s">
        <v>22</v>
      </c>
      <c r="E292">
        <v>159.99</v>
      </c>
      <c r="F292">
        <v>2</v>
      </c>
      <c r="G292" t="s">
        <v>18</v>
      </c>
      <c r="H292" t="s">
        <v>33</v>
      </c>
      <c r="I292" t="s">
        <v>22</v>
      </c>
      <c r="J292" t="s">
        <v>31</v>
      </c>
      <c r="K292">
        <v>528.29999999999995</v>
      </c>
      <c r="L292">
        <v>34228</v>
      </c>
      <c r="M292">
        <v>587</v>
      </c>
      <c r="N292" t="s">
        <v>32</v>
      </c>
      <c r="O292" s="3">
        <f t="shared" si="16"/>
        <v>1.7149701998363912E-2</v>
      </c>
      <c r="P292" s="3">
        <f t="shared" si="17"/>
        <v>0.89999999999999991</v>
      </c>
      <c r="Q292" s="3">
        <f t="shared" si="18"/>
        <v>3.4071550255536627E-3</v>
      </c>
      <c r="R292">
        <f t="shared" si="19"/>
        <v>319.98</v>
      </c>
    </row>
    <row r="293" spans="1:18" x14ac:dyDescent="0.2">
      <c r="A293" t="s">
        <v>33</v>
      </c>
      <c r="B293" t="s">
        <v>25</v>
      </c>
      <c r="C293" t="s">
        <v>21</v>
      </c>
      <c r="D293" t="s">
        <v>22</v>
      </c>
      <c r="E293">
        <v>359.99</v>
      </c>
      <c r="F293">
        <v>2</v>
      </c>
      <c r="G293" t="s">
        <v>18</v>
      </c>
      <c r="H293" t="s">
        <v>33</v>
      </c>
      <c r="I293" t="s">
        <v>22</v>
      </c>
      <c r="J293" t="s">
        <v>31</v>
      </c>
      <c r="K293">
        <v>528.29999999999995</v>
      </c>
      <c r="L293">
        <v>34228</v>
      </c>
      <c r="M293">
        <v>587</v>
      </c>
      <c r="N293" t="s">
        <v>32</v>
      </c>
      <c r="O293" s="3">
        <f t="shared" si="16"/>
        <v>1.7149701998363912E-2</v>
      </c>
      <c r="P293" s="3">
        <f t="shared" si="17"/>
        <v>0.89999999999999991</v>
      </c>
      <c r="Q293" s="3">
        <f t="shared" si="18"/>
        <v>3.4071550255536627E-3</v>
      </c>
      <c r="R293">
        <f t="shared" si="19"/>
        <v>719.98</v>
      </c>
    </row>
    <row r="294" spans="1:18" x14ac:dyDescent="0.2">
      <c r="A294" t="s">
        <v>33</v>
      </c>
      <c r="C294" t="s">
        <v>16</v>
      </c>
      <c r="D294" t="s">
        <v>22</v>
      </c>
      <c r="E294">
        <v>169.99</v>
      </c>
      <c r="F294">
        <v>2</v>
      </c>
      <c r="G294" t="s">
        <v>18</v>
      </c>
      <c r="H294" t="s">
        <v>33</v>
      </c>
      <c r="I294" t="s">
        <v>22</v>
      </c>
      <c r="J294" t="s">
        <v>31</v>
      </c>
      <c r="K294">
        <v>528.29999999999995</v>
      </c>
      <c r="L294">
        <v>34228</v>
      </c>
      <c r="M294">
        <v>587</v>
      </c>
      <c r="N294" t="s">
        <v>32</v>
      </c>
      <c r="O294" s="3">
        <f t="shared" si="16"/>
        <v>1.7149701998363912E-2</v>
      </c>
      <c r="P294" s="3">
        <f t="shared" si="17"/>
        <v>0.89999999999999991</v>
      </c>
      <c r="Q294" s="3">
        <f t="shared" si="18"/>
        <v>3.4071550255536627E-3</v>
      </c>
      <c r="R294">
        <f t="shared" si="19"/>
        <v>339.98</v>
      </c>
    </row>
    <row r="295" spans="1:18" x14ac:dyDescent="0.2">
      <c r="A295" t="s">
        <v>33</v>
      </c>
      <c r="B295" t="s">
        <v>15</v>
      </c>
      <c r="C295" t="s">
        <v>23</v>
      </c>
      <c r="D295" t="s">
        <v>17</v>
      </c>
      <c r="E295">
        <v>149.99</v>
      </c>
      <c r="F295">
        <v>1</v>
      </c>
      <c r="G295" t="s">
        <v>18</v>
      </c>
      <c r="H295" t="s">
        <v>33</v>
      </c>
      <c r="I295" t="s">
        <v>17</v>
      </c>
      <c r="O295" s="3">
        <f t="shared" si="16"/>
        <v>0</v>
      </c>
      <c r="P295" s="3">
        <f t="shared" si="17"/>
        <v>0</v>
      </c>
      <c r="Q295" s="3">
        <f t="shared" si="18"/>
        <v>0</v>
      </c>
      <c r="R295">
        <f t="shared" si="19"/>
        <v>149.99</v>
      </c>
    </row>
    <row r="296" spans="1:18" x14ac:dyDescent="0.2">
      <c r="A296" t="s">
        <v>33</v>
      </c>
      <c r="B296" t="s">
        <v>15</v>
      </c>
      <c r="C296" t="s">
        <v>27</v>
      </c>
      <c r="D296" t="s">
        <v>22</v>
      </c>
      <c r="E296">
        <v>199.99</v>
      </c>
      <c r="F296">
        <v>1</v>
      </c>
      <c r="G296" t="s">
        <v>18</v>
      </c>
      <c r="H296" t="s">
        <v>33</v>
      </c>
      <c r="I296" t="s">
        <v>22</v>
      </c>
      <c r="J296" t="s">
        <v>31</v>
      </c>
      <c r="K296">
        <v>528.29999999999995</v>
      </c>
      <c r="L296">
        <v>34228</v>
      </c>
      <c r="M296">
        <v>587</v>
      </c>
      <c r="N296" t="s">
        <v>32</v>
      </c>
      <c r="O296" s="3">
        <f t="shared" si="16"/>
        <v>1.7149701998363912E-2</v>
      </c>
      <c r="P296" s="3">
        <f t="shared" si="17"/>
        <v>0.89999999999999991</v>
      </c>
      <c r="Q296" s="3">
        <f t="shared" si="18"/>
        <v>1.7035775127768314E-3</v>
      </c>
      <c r="R296">
        <f t="shared" si="19"/>
        <v>199.99</v>
      </c>
    </row>
    <row r="297" spans="1:18" x14ac:dyDescent="0.2">
      <c r="A297" t="s">
        <v>33</v>
      </c>
      <c r="B297" t="s">
        <v>15</v>
      </c>
      <c r="D297" t="s">
        <v>17</v>
      </c>
      <c r="E297">
        <v>249.99</v>
      </c>
      <c r="F297">
        <v>1</v>
      </c>
      <c r="G297" t="s">
        <v>18</v>
      </c>
      <c r="H297" t="s">
        <v>33</v>
      </c>
      <c r="I297" t="s">
        <v>17</v>
      </c>
      <c r="O297" s="3">
        <f t="shared" si="16"/>
        <v>0</v>
      </c>
      <c r="P297" s="3">
        <f t="shared" si="17"/>
        <v>0</v>
      </c>
      <c r="Q297" s="3">
        <f t="shared" si="18"/>
        <v>0</v>
      </c>
      <c r="R297">
        <f t="shared" si="19"/>
        <v>249.99</v>
      </c>
    </row>
    <row r="298" spans="1:18" x14ac:dyDescent="0.2">
      <c r="A298" t="s">
        <v>33</v>
      </c>
      <c r="B298" t="s">
        <v>25</v>
      </c>
      <c r="C298" t="s">
        <v>23</v>
      </c>
      <c r="D298" t="s">
        <v>17</v>
      </c>
      <c r="E298">
        <v>299.99</v>
      </c>
      <c r="F298">
        <v>2</v>
      </c>
      <c r="G298" t="s">
        <v>18</v>
      </c>
      <c r="H298" t="s">
        <v>33</v>
      </c>
      <c r="I298" t="s">
        <v>17</v>
      </c>
      <c r="O298" s="3">
        <f t="shared" si="16"/>
        <v>0</v>
      </c>
      <c r="P298" s="3">
        <f t="shared" si="17"/>
        <v>0</v>
      </c>
      <c r="Q298" s="3">
        <f t="shared" si="18"/>
        <v>0</v>
      </c>
      <c r="R298">
        <f t="shared" si="19"/>
        <v>599.98</v>
      </c>
    </row>
    <row r="299" spans="1:18" x14ac:dyDescent="0.2">
      <c r="A299" t="s">
        <v>33</v>
      </c>
      <c r="B299" t="s">
        <v>15</v>
      </c>
      <c r="C299" t="s">
        <v>23</v>
      </c>
      <c r="D299" t="s">
        <v>28</v>
      </c>
      <c r="E299">
        <v>149.99</v>
      </c>
      <c r="F299">
        <v>1</v>
      </c>
      <c r="G299" t="s">
        <v>18</v>
      </c>
      <c r="H299" t="s">
        <v>33</v>
      </c>
      <c r="I299" t="s">
        <v>28</v>
      </c>
      <c r="O299" s="3">
        <f t="shared" si="16"/>
        <v>0</v>
      </c>
      <c r="P299" s="3">
        <f t="shared" si="17"/>
        <v>0</v>
      </c>
      <c r="Q299" s="3">
        <f t="shared" si="18"/>
        <v>0</v>
      </c>
      <c r="R299">
        <f t="shared" si="19"/>
        <v>149.99</v>
      </c>
    </row>
    <row r="300" spans="1:18" x14ac:dyDescent="0.2">
      <c r="A300" t="s">
        <v>33</v>
      </c>
      <c r="B300" t="s">
        <v>15</v>
      </c>
      <c r="C300" t="s">
        <v>27</v>
      </c>
      <c r="D300" t="s">
        <v>17</v>
      </c>
      <c r="E300">
        <v>159.99</v>
      </c>
      <c r="F300">
        <v>1</v>
      </c>
      <c r="G300" t="s">
        <v>18</v>
      </c>
      <c r="H300" t="s">
        <v>33</v>
      </c>
      <c r="I300" t="s">
        <v>17</v>
      </c>
      <c r="O300" s="3">
        <f t="shared" si="16"/>
        <v>0</v>
      </c>
      <c r="P300" s="3">
        <f t="shared" si="17"/>
        <v>0</v>
      </c>
      <c r="Q300" s="3">
        <f t="shared" si="18"/>
        <v>0</v>
      </c>
      <c r="R300">
        <f t="shared" si="19"/>
        <v>159.99</v>
      </c>
    </row>
    <row r="301" spans="1:18" x14ac:dyDescent="0.2">
      <c r="A301" t="s">
        <v>33</v>
      </c>
      <c r="B301" t="s">
        <v>15</v>
      </c>
      <c r="C301" t="s">
        <v>26</v>
      </c>
      <c r="D301" t="s">
        <v>17</v>
      </c>
      <c r="E301">
        <v>169.99</v>
      </c>
      <c r="F301">
        <v>1</v>
      </c>
      <c r="G301" t="s">
        <v>18</v>
      </c>
      <c r="H301" t="s">
        <v>33</v>
      </c>
      <c r="I301" t="s">
        <v>17</v>
      </c>
      <c r="O301" s="3">
        <f t="shared" si="16"/>
        <v>0</v>
      </c>
      <c r="P301" s="3">
        <f t="shared" si="17"/>
        <v>0</v>
      </c>
      <c r="Q301" s="3">
        <f t="shared" si="18"/>
        <v>0</v>
      </c>
      <c r="R301">
        <f t="shared" si="19"/>
        <v>169.99</v>
      </c>
    </row>
    <row r="302" spans="1:18" x14ac:dyDescent="0.2">
      <c r="A302" t="s">
        <v>33</v>
      </c>
      <c r="B302" t="s">
        <v>15</v>
      </c>
      <c r="C302" t="s">
        <v>23</v>
      </c>
      <c r="D302" t="s">
        <v>17</v>
      </c>
      <c r="E302">
        <v>149.99</v>
      </c>
      <c r="F302">
        <v>1</v>
      </c>
      <c r="G302" t="s">
        <v>18</v>
      </c>
      <c r="H302" t="s">
        <v>33</v>
      </c>
      <c r="I302" t="s">
        <v>17</v>
      </c>
      <c r="O302" s="3">
        <f t="shared" si="16"/>
        <v>0</v>
      </c>
      <c r="P302" s="3">
        <f t="shared" si="17"/>
        <v>0</v>
      </c>
      <c r="Q302" s="3">
        <f t="shared" si="18"/>
        <v>0</v>
      </c>
      <c r="R302">
        <f t="shared" si="19"/>
        <v>149.99</v>
      </c>
    </row>
    <row r="303" spans="1:18" x14ac:dyDescent="0.2">
      <c r="A303" t="s">
        <v>33</v>
      </c>
      <c r="B303" t="s">
        <v>25</v>
      </c>
      <c r="D303" t="s">
        <v>24</v>
      </c>
      <c r="E303">
        <v>399.99</v>
      </c>
      <c r="F303">
        <v>1</v>
      </c>
      <c r="G303" t="s">
        <v>18</v>
      </c>
      <c r="H303" t="s">
        <v>33</v>
      </c>
      <c r="I303" t="s">
        <v>24</v>
      </c>
      <c r="O303" s="3">
        <f t="shared" si="16"/>
        <v>0</v>
      </c>
      <c r="P303" s="3">
        <f t="shared" si="17"/>
        <v>0</v>
      </c>
      <c r="Q303" s="3">
        <f t="shared" si="18"/>
        <v>0</v>
      </c>
      <c r="R303">
        <f t="shared" si="19"/>
        <v>399.99</v>
      </c>
    </row>
    <row r="304" spans="1:18" x14ac:dyDescent="0.2">
      <c r="A304" t="s">
        <v>33</v>
      </c>
      <c r="B304" t="s">
        <v>15</v>
      </c>
      <c r="C304" t="s">
        <v>23</v>
      </c>
      <c r="D304" t="s">
        <v>28</v>
      </c>
      <c r="E304">
        <v>149.99</v>
      </c>
      <c r="F304">
        <v>2</v>
      </c>
      <c r="G304" t="s">
        <v>18</v>
      </c>
      <c r="H304" t="s">
        <v>33</v>
      </c>
      <c r="I304" t="s">
        <v>28</v>
      </c>
      <c r="O304" s="3">
        <f t="shared" si="16"/>
        <v>0</v>
      </c>
      <c r="P304" s="3">
        <f t="shared" si="17"/>
        <v>0</v>
      </c>
      <c r="Q304" s="3">
        <f t="shared" si="18"/>
        <v>0</v>
      </c>
      <c r="R304">
        <f t="shared" si="19"/>
        <v>299.98</v>
      </c>
    </row>
    <row r="305" spans="1:18" x14ac:dyDescent="0.2">
      <c r="A305" t="s">
        <v>33</v>
      </c>
      <c r="B305" t="s">
        <v>15</v>
      </c>
      <c r="C305" t="s">
        <v>23</v>
      </c>
      <c r="D305" t="s">
        <v>17</v>
      </c>
      <c r="E305">
        <v>187.49</v>
      </c>
      <c r="F305">
        <v>1</v>
      </c>
      <c r="G305" t="s">
        <v>18</v>
      </c>
      <c r="H305" t="s">
        <v>33</v>
      </c>
      <c r="I305" t="s">
        <v>17</v>
      </c>
      <c r="O305" s="3">
        <f t="shared" si="16"/>
        <v>0</v>
      </c>
      <c r="P305" s="3">
        <f t="shared" si="17"/>
        <v>0</v>
      </c>
      <c r="Q305" s="3">
        <f t="shared" si="18"/>
        <v>0</v>
      </c>
      <c r="R305">
        <f t="shared" si="19"/>
        <v>187.49</v>
      </c>
    </row>
    <row r="306" spans="1:18" x14ac:dyDescent="0.2">
      <c r="A306" t="s">
        <v>33</v>
      </c>
      <c r="B306" t="s">
        <v>25</v>
      </c>
      <c r="C306" t="s">
        <v>29</v>
      </c>
      <c r="D306" t="s">
        <v>17</v>
      </c>
      <c r="E306">
        <v>399.99</v>
      </c>
      <c r="F306">
        <v>1</v>
      </c>
      <c r="G306" t="s">
        <v>18</v>
      </c>
      <c r="H306" t="s">
        <v>33</v>
      </c>
      <c r="I306" t="s">
        <v>17</v>
      </c>
      <c r="O306" s="3">
        <f t="shared" si="16"/>
        <v>0</v>
      </c>
      <c r="P306" s="3">
        <f t="shared" si="17"/>
        <v>0</v>
      </c>
      <c r="Q306" s="3">
        <f t="shared" si="18"/>
        <v>0</v>
      </c>
      <c r="R306">
        <f t="shared" si="19"/>
        <v>399.99</v>
      </c>
    </row>
    <row r="307" spans="1:18" x14ac:dyDescent="0.2">
      <c r="A307" t="s">
        <v>33</v>
      </c>
      <c r="B307" t="s">
        <v>15</v>
      </c>
      <c r="C307" t="s">
        <v>21</v>
      </c>
      <c r="D307" t="s">
        <v>17</v>
      </c>
      <c r="E307">
        <v>179.99</v>
      </c>
      <c r="F307">
        <v>1</v>
      </c>
      <c r="G307" t="s">
        <v>18</v>
      </c>
      <c r="H307" t="s">
        <v>33</v>
      </c>
      <c r="I307" t="s">
        <v>17</v>
      </c>
      <c r="O307" s="3">
        <f t="shared" si="16"/>
        <v>0</v>
      </c>
      <c r="P307" s="3">
        <f t="shared" si="17"/>
        <v>0</v>
      </c>
      <c r="Q307" s="3">
        <f t="shared" si="18"/>
        <v>0</v>
      </c>
      <c r="R307">
        <f t="shared" si="19"/>
        <v>179.99</v>
      </c>
    </row>
    <row r="308" spans="1:18" x14ac:dyDescent="0.2">
      <c r="A308" t="s">
        <v>33</v>
      </c>
      <c r="B308" t="s">
        <v>15</v>
      </c>
      <c r="C308" t="s">
        <v>23</v>
      </c>
      <c r="D308" t="s">
        <v>17</v>
      </c>
      <c r="E308">
        <v>149.99</v>
      </c>
      <c r="F308">
        <v>1</v>
      </c>
      <c r="G308" t="s">
        <v>18</v>
      </c>
      <c r="H308" t="s">
        <v>33</v>
      </c>
      <c r="I308" t="s">
        <v>17</v>
      </c>
      <c r="O308" s="3">
        <f t="shared" si="16"/>
        <v>0</v>
      </c>
      <c r="P308" s="3">
        <f t="shared" si="17"/>
        <v>0</v>
      </c>
      <c r="Q308" s="3">
        <f t="shared" si="18"/>
        <v>0</v>
      </c>
      <c r="R308">
        <f t="shared" si="19"/>
        <v>149.99</v>
      </c>
    </row>
    <row r="309" spans="1:18" x14ac:dyDescent="0.2">
      <c r="A309" t="s">
        <v>33</v>
      </c>
      <c r="B309" t="s">
        <v>25</v>
      </c>
      <c r="C309" t="s">
        <v>27</v>
      </c>
      <c r="D309" t="s">
        <v>17</v>
      </c>
      <c r="E309">
        <v>319.99</v>
      </c>
      <c r="F309">
        <v>1</v>
      </c>
      <c r="G309" t="s">
        <v>18</v>
      </c>
      <c r="H309" t="s">
        <v>33</v>
      </c>
      <c r="I309" t="s">
        <v>17</v>
      </c>
      <c r="O309" s="3">
        <f t="shared" si="16"/>
        <v>0</v>
      </c>
      <c r="P309" s="3">
        <f t="shared" si="17"/>
        <v>0</v>
      </c>
      <c r="Q309" s="3">
        <f t="shared" si="18"/>
        <v>0</v>
      </c>
      <c r="R309">
        <f t="shared" si="19"/>
        <v>319.99</v>
      </c>
    </row>
    <row r="310" spans="1:18" x14ac:dyDescent="0.2">
      <c r="A310" t="s">
        <v>33</v>
      </c>
      <c r="B310" t="s">
        <v>15</v>
      </c>
      <c r="C310" t="s">
        <v>16</v>
      </c>
      <c r="D310" t="s">
        <v>28</v>
      </c>
      <c r="E310">
        <v>169.99</v>
      </c>
      <c r="F310">
        <v>1</v>
      </c>
      <c r="G310" t="s">
        <v>18</v>
      </c>
      <c r="H310" t="s">
        <v>33</v>
      </c>
      <c r="I310" t="s">
        <v>28</v>
      </c>
      <c r="O310" s="3">
        <f t="shared" si="16"/>
        <v>0</v>
      </c>
      <c r="P310" s="3">
        <f t="shared" si="17"/>
        <v>0</v>
      </c>
      <c r="Q310" s="3">
        <f t="shared" si="18"/>
        <v>0</v>
      </c>
      <c r="R310">
        <f t="shared" si="19"/>
        <v>169.99</v>
      </c>
    </row>
    <row r="311" spans="1:18" x14ac:dyDescent="0.2">
      <c r="A311" t="s">
        <v>33</v>
      </c>
      <c r="B311" t="s">
        <v>15</v>
      </c>
      <c r="C311" t="s">
        <v>16</v>
      </c>
      <c r="D311" t="s">
        <v>28</v>
      </c>
      <c r="E311">
        <v>212.49</v>
      </c>
      <c r="F311">
        <v>2</v>
      </c>
      <c r="G311" t="s">
        <v>18</v>
      </c>
      <c r="H311" t="s">
        <v>33</v>
      </c>
      <c r="I311" t="s">
        <v>28</v>
      </c>
      <c r="O311" s="3">
        <f t="shared" si="16"/>
        <v>0</v>
      </c>
      <c r="P311" s="3">
        <f t="shared" si="17"/>
        <v>0</v>
      </c>
      <c r="Q311" s="3">
        <f t="shared" si="18"/>
        <v>0</v>
      </c>
      <c r="R311">
        <f t="shared" si="19"/>
        <v>424.98</v>
      </c>
    </row>
    <row r="312" spans="1:18" x14ac:dyDescent="0.2">
      <c r="A312" t="s">
        <v>33</v>
      </c>
      <c r="B312" t="s">
        <v>15</v>
      </c>
      <c r="C312" t="s">
        <v>26</v>
      </c>
      <c r="D312" t="s">
        <v>17</v>
      </c>
      <c r="E312">
        <v>169.99</v>
      </c>
      <c r="F312">
        <v>1</v>
      </c>
      <c r="G312" t="s">
        <v>18</v>
      </c>
      <c r="H312" t="s">
        <v>33</v>
      </c>
      <c r="I312" t="s">
        <v>17</v>
      </c>
      <c r="O312" s="3">
        <f t="shared" si="16"/>
        <v>0</v>
      </c>
      <c r="P312" s="3">
        <f t="shared" si="17"/>
        <v>0</v>
      </c>
      <c r="Q312" s="3">
        <f t="shared" si="18"/>
        <v>0</v>
      </c>
      <c r="R312">
        <f t="shared" si="19"/>
        <v>169.99</v>
      </c>
    </row>
    <row r="313" spans="1:18" x14ac:dyDescent="0.2">
      <c r="A313" t="s">
        <v>33</v>
      </c>
      <c r="B313" t="s">
        <v>15</v>
      </c>
      <c r="C313" t="s">
        <v>26</v>
      </c>
      <c r="D313" t="s">
        <v>17</v>
      </c>
      <c r="E313">
        <v>212.49</v>
      </c>
      <c r="F313">
        <v>2</v>
      </c>
      <c r="G313" t="s">
        <v>18</v>
      </c>
      <c r="H313" t="s">
        <v>33</v>
      </c>
      <c r="I313" t="s">
        <v>17</v>
      </c>
      <c r="O313" s="3">
        <f t="shared" si="16"/>
        <v>0</v>
      </c>
      <c r="P313" s="3">
        <f t="shared" si="17"/>
        <v>0</v>
      </c>
      <c r="Q313" s="3">
        <f t="shared" si="18"/>
        <v>0</v>
      </c>
      <c r="R313">
        <f t="shared" si="19"/>
        <v>424.98</v>
      </c>
    </row>
    <row r="314" spans="1:18" x14ac:dyDescent="0.2">
      <c r="A314" t="s">
        <v>33</v>
      </c>
      <c r="B314" t="s">
        <v>15</v>
      </c>
      <c r="D314" t="s">
        <v>24</v>
      </c>
      <c r="E314">
        <v>199.99</v>
      </c>
      <c r="F314">
        <v>2</v>
      </c>
      <c r="G314" t="s">
        <v>18</v>
      </c>
      <c r="H314" t="s">
        <v>33</v>
      </c>
      <c r="I314" t="s">
        <v>24</v>
      </c>
      <c r="O314" s="3">
        <f t="shared" si="16"/>
        <v>0</v>
      </c>
      <c r="P314" s="3">
        <f t="shared" si="17"/>
        <v>0</v>
      </c>
      <c r="Q314" s="3">
        <f t="shared" si="18"/>
        <v>0</v>
      </c>
      <c r="R314">
        <f t="shared" si="19"/>
        <v>399.98</v>
      </c>
    </row>
    <row r="315" spans="1:18" x14ac:dyDescent="0.2">
      <c r="A315" t="s">
        <v>33</v>
      </c>
      <c r="B315" t="s">
        <v>15</v>
      </c>
      <c r="C315" t="s">
        <v>21</v>
      </c>
      <c r="D315" t="s">
        <v>17</v>
      </c>
      <c r="E315">
        <v>224.99</v>
      </c>
      <c r="F315">
        <v>2</v>
      </c>
      <c r="G315" t="s">
        <v>18</v>
      </c>
      <c r="H315" t="s">
        <v>33</v>
      </c>
      <c r="I315" t="s">
        <v>17</v>
      </c>
      <c r="O315" s="3">
        <f t="shared" si="16"/>
        <v>0</v>
      </c>
      <c r="P315" s="3">
        <f t="shared" si="17"/>
        <v>0</v>
      </c>
      <c r="Q315" s="3">
        <f t="shared" si="18"/>
        <v>0</v>
      </c>
      <c r="R315">
        <f t="shared" si="19"/>
        <v>449.98</v>
      </c>
    </row>
    <row r="316" spans="1:18" x14ac:dyDescent="0.2">
      <c r="A316" t="s">
        <v>33</v>
      </c>
      <c r="C316" t="s">
        <v>23</v>
      </c>
      <c r="D316" t="s">
        <v>24</v>
      </c>
      <c r="E316">
        <v>149.99</v>
      </c>
      <c r="F316">
        <v>1</v>
      </c>
      <c r="G316" t="s">
        <v>18</v>
      </c>
      <c r="H316" t="s">
        <v>33</v>
      </c>
      <c r="I316" t="s">
        <v>24</v>
      </c>
      <c r="O316" s="3">
        <f t="shared" si="16"/>
        <v>0</v>
      </c>
      <c r="P316" s="3">
        <f t="shared" si="17"/>
        <v>0</v>
      </c>
      <c r="Q316" s="3">
        <f t="shared" si="18"/>
        <v>0</v>
      </c>
      <c r="R316">
        <f t="shared" si="19"/>
        <v>149.99</v>
      </c>
    </row>
    <row r="317" spans="1:18" x14ac:dyDescent="0.2">
      <c r="A317" t="s">
        <v>34</v>
      </c>
      <c r="B317" t="s">
        <v>15</v>
      </c>
      <c r="D317" t="s">
        <v>28</v>
      </c>
      <c r="E317">
        <v>199.99</v>
      </c>
      <c r="F317">
        <v>3</v>
      </c>
      <c r="G317" t="s">
        <v>18</v>
      </c>
      <c r="H317" t="s">
        <v>34</v>
      </c>
      <c r="I317" t="s">
        <v>28</v>
      </c>
      <c r="O317" s="3">
        <f t="shared" si="16"/>
        <v>0</v>
      </c>
      <c r="P317" s="3">
        <f t="shared" si="17"/>
        <v>0</v>
      </c>
      <c r="Q317" s="3">
        <f t="shared" si="18"/>
        <v>0</v>
      </c>
      <c r="R317">
        <f t="shared" si="19"/>
        <v>599.97</v>
      </c>
    </row>
    <row r="318" spans="1:18" x14ac:dyDescent="0.2">
      <c r="A318" t="s">
        <v>34</v>
      </c>
      <c r="B318" t="s">
        <v>15</v>
      </c>
      <c r="C318" t="s">
        <v>23</v>
      </c>
      <c r="D318" t="s">
        <v>28</v>
      </c>
      <c r="E318">
        <v>149.99</v>
      </c>
      <c r="F318">
        <v>1</v>
      </c>
      <c r="G318" t="s">
        <v>18</v>
      </c>
      <c r="H318" t="s">
        <v>34</v>
      </c>
      <c r="I318" t="s">
        <v>28</v>
      </c>
      <c r="O318" s="3">
        <f t="shared" si="16"/>
        <v>0</v>
      </c>
      <c r="P318" s="3">
        <f t="shared" si="17"/>
        <v>0</v>
      </c>
      <c r="Q318" s="3">
        <f t="shared" si="18"/>
        <v>0</v>
      </c>
      <c r="R318">
        <f t="shared" si="19"/>
        <v>149.99</v>
      </c>
    </row>
    <row r="319" spans="1:18" x14ac:dyDescent="0.2">
      <c r="A319" t="s">
        <v>34</v>
      </c>
      <c r="B319" t="s">
        <v>15</v>
      </c>
      <c r="C319" t="s">
        <v>21</v>
      </c>
      <c r="D319" t="s">
        <v>17</v>
      </c>
      <c r="E319">
        <v>179.99</v>
      </c>
      <c r="F319">
        <v>1</v>
      </c>
      <c r="G319" t="s">
        <v>18</v>
      </c>
      <c r="H319" t="s">
        <v>34</v>
      </c>
      <c r="I319" t="s">
        <v>17</v>
      </c>
      <c r="O319" s="3">
        <f t="shared" si="16"/>
        <v>0</v>
      </c>
      <c r="P319" s="3">
        <f t="shared" si="17"/>
        <v>0</v>
      </c>
      <c r="Q319" s="3">
        <f t="shared" si="18"/>
        <v>0</v>
      </c>
      <c r="R319">
        <f t="shared" si="19"/>
        <v>179.99</v>
      </c>
    </row>
    <row r="320" spans="1:18" x14ac:dyDescent="0.2">
      <c r="A320" t="s">
        <v>34</v>
      </c>
      <c r="B320" t="s">
        <v>15</v>
      </c>
      <c r="C320" t="s">
        <v>29</v>
      </c>
      <c r="D320" t="s">
        <v>17</v>
      </c>
      <c r="E320">
        <v>199.99</v>
      </c>
      <c r="F320">
        <v>1</v>
      </c>
      <c r="G320" t="s">
        <v>18</v>
      </c>
      <c r="H320" t="s">
        <v>34</v>
      </c>
      <c r="I320" t="s">
        <v>17</v>
      </c>
      <c r="O320" s="3">
        <f t="shared" si="16"/>
        <v>0</v>
      </c>
      <c r="P320" s="3">
        <f t="shared" si="17"/>
        <v>0</v>
      </c>
      <c r="Q320" s="3">
        <f t="shared" si="18"/>
        <v>0</v>
      </c>
      <c r="R320">
        <f t="shared" si="19"/>
        <v>199.99</v>
      </c>
    </row>
    <row r="321" spans="1:18" x14ac:dyDescent="0.2">
      <c r="A321" t="s">
        <v>34</v>
      </c>
      <c r="B321" t="s">
        <v>15</v>
      </c>
      <c r="C321" t="s">
        <v>23</v>
      </c>
      <c r="D321" t="s">
        <v>28</v>
      </c>
      <c r="E321">
        <v>187.49</v>
      </c>
      <c r="F321">
        <v>1</v>
      </c>
      <c r="G321" t="s">
        <v>18</v>
      </c>
      <c r="H321" t="s">
        <v>34</v>
      </c>
      <c r="I321" t="s">
        <v>28</v>
      </c>
      <c r="O321" s="3">
        <f t="shared" si="16"/>
        <v>0</v>
      </c>
      <c r="P321" s="3">
        <f t="shared" si="17"/>
        <v>0</v>
      </c>
      <c r="Q321" s="3">
        <f t="shared" si="18"/>
        <v>0</v>
      </c>
      <c r="R321">
        <f t="shared" si="19"/>
        <v>187.49</v>
      </c>
    </row>
    <row r="322" spans="1:18" x14ac:dyDescent="0.2">
      <c r="A322" t="s">
        <v>34</v>
      </c>
      <c r="B322" t="s">
        <v>15</v>
      </c>
      <c r="C322" t="s">
        <v>27</v>
      </c>
      <c r="D322" t="s">
        <v>24</v>
      </c>
      <c r="E322">
        <v>159.99</v>
      </c>
      <c r="F322">
        <v>4</v>
      </c>
      <c r="G322" t="s">
        <v>18</v>
      </c>
      <c r="H322" t="s">
        <v>34</v>
      </c>
      <c r="I322" t="s">
        <v>24</v>
      </c>
      <c r="O322" s="3">
        <f t="shared" si="16"/>
        <v>0</v>
      </c>
      <c r="P322" s="3">
        <f t="shared" si="17"/>
        <v>0</v>
      </c>
      <c r="Q322" s="3">
        <f t="shared" si="18"/>
        <v>0</v>
      </c>
      <c r="R322">
        <f t="shared" si="19"/>
        <v>639.96</v>
      </c>
    </row>
    <row r="323" spans="1:18" x14ac:dyDescent="0.2">
      <c r="A323" t="s">
        <v>34</v>
      </c>
      <c r="B323" t="s">
        <v>15</v>
      </c>
      <c r="C323" t="s">
        <v>23</v>
      </c>
      <c r="D323" t="s">
        <v>22</v>
      </c>
      <c r="E323">
        <v>149.99</v>
      </c>
      <c r="F323">
        <v>2</v>
      </c>
      <c r="G323" t="s">
        <v>18</v>
      </c>
      <c r="H323" t="s">
        <v>34</v>
      </c>
      <c r="I323" t="s">
        <v>22</v>
      </c>
      <c r="O323" s="3">
        <f t="shared" ref="O323:O386" si="20">IFERROR(M323/L323,0)</f>
        <v>0</v>
      </c>
      <c r="P323" s="3">
        <f t="shared" ref="P323:P386" si="21">IFERROR(K323/M323,0)</f>
        <v>0</v>
      </c>
      <c r="Q323" s="3">
        <f t="shared" ref="Q323:Q386" si="22">IFERROR(F323/M323,0)</f>
        <v>0</v>
      </c>
      <c r="R323">
        <f t="shared" ref="R323:R386" si="23">E323*F323</f>
        <v>299.98</v>
      </c>
    </row>
    <row r="324" spans="1:18" x14ac:dyDescent="0.2">
      <c r="A324" t="s">
        <v>34</v>
      </c>
      <c r="B324" t="s">
        <v>25</v>
      </c>
      <c r="C324" t="s">
        <v>21</v>
      </c>
      <c r="D324" t="s">
        <v>22</v>
      </c>
      <c r="E324">
        <v>359.99</v>
      </c>
      <c r="F324">
        <v>1</v>
      </c>
      <c r="G324" t="s">
        <v>18</v>
      </c>
      <c r="H324" t="s">
        <v>34</v>
      </c>
      <c r="I324" t="s">
        <v>22</v>
      </c>
      <c r="O324" s="3">
        <f t="shared" si="20"/>
        <v>0</v>
      </c>
      <c r="P324" s="3">
        <f t="shared" si="21"/>
        <v>0</v>
      </c>
      <c r="Q324" s="3">
        <f t="shared" si="22"/>
        <v>0</v>
      </c>
      <c r="R324">
        <f t="shared" si="23"/>
        <v>359.99</v>
      </c>
    </row>
    <row r="325" spans="1:18" x14ac:dyDescent="0.2">
      <c r="A325" t="s">
        <v>34</v>
      </c>
      <c r="B325" t="s">
        <v>15</v>
      </c>
      <c r="C325" t="s">
        <v>26</v>
      </c>
      <c r="D325" t="s">
        <v>28</v>
      </c>
      <c r="E325">
        <v>212.49</v>
      </c>
      <c r="F325">
        <v>2</v>
      </c>
      <c r="G325" t="s">
        <v>18</v>
      </c>
      <c r="H325" t="s">
        <v>34</v>
      </c>
      <c r="I325" t="s">
        <v>28</v>
      </c>
      <c r="O325" s="3">
        <f t="shared" si="20"/>
        <v>0</v>
      </c>
      <c r="P325" s="3">
        <f t="shared" si="21"/>
        <v>0</v>
      </c>
      <c r="Q325" s="3">
        <f t="shared" si="22"/>
        <v>0</v>
      </c>
      <c r="R325">
        <f t="shared" si="23"/>
        <v>424.98</v>
      </c>
    </row>
    <row r="326" spans="1:18" x14ac:dyDescent="0.2">
      <c r="A326" t="s">
        <v>34</v>
      </c>
      <c r="B326" t="s">
        <v>15</v>
      </c>
      <c r="C326" t="s">
        <v>23</v>
      </c>
      <c r="D326" t="s">
        <v>17</v>
      </c>
      <c r="E326">
        <v>187.49</v>
      </c>
      <c r="F326">
        <v>2</v>
      </c>
      <c r="G326" t="s">
        <v>18</v>
      </c>
      <c r="H326" t="s">
        <v>34</v>
      </c>
      <c r="I326" t="s">
        <v>17</v>
      </c>
      <c r="O326" s="3">
        <f t="shared" si="20"/>
        <v>0</v>
      </c>
      <c r="P326" s="3">
        <f t="shared" si="21"/>
        <v>0</v>
      </c>
      <c r="Q326" s="3">
        <f t="shared" si="22"/>
        <v>0</v>
      </c>
      <c r="R326">
        <f t="shared" si="23"/>
        <v>374.98</v>
      </c>
    </row>
    <row r="327" spans="1:18" x14ac:dyDescent="0.2">
      <c r="A327" t="s">
        <v>34</v>
      </c>
      <c r="B327" t="s">
        <v>15</v>
      </c>
      <c r="C327" t="s">
        <v>23</v>
      </c>
      <c r="D327" t="s">
        <v>28</v>
      </c>
      <c r="E327">
        <v>187.49</v>
      </c>
      <c r="F327">
        <v>1</v>
      </c>
      <c r="G327" t="s">
        <v>18</v>
      </c>
      <c r="H327" t="s">
        <v>34</v>
      </c>
      <c r="I327" t="s">
        <v>28</v>
      </c>
      <c r="O327" s="3">
        <f t="shared" si="20"/>
        <v>0</v>
      </c>
      <c r="P327" s="3">
        <f t="shared" si="21"/>
        <v>0</v>
      </c>
      <c r="Q327" s="3">
        <f t="shared" si="22"/>
        <v>0</v>
      </c>
      <c r="R327">
        <f t="shared" si="23"/>
        <v>187.49</v>
      </c>
    </row>
    <row r="328" spans="1:18" x14ac:dyDescent="0.2">
      <c r="A328" t="s">
        <v>34</v>
      </c>
      <c r="B328" t="s">
        <v>15</v>
      </c>
      <c r="C328" t="s">
        <v>21</v>
      </c>
      <c r="D328" t="s">
        <v>17</v>
      </c>
      <c r="E328">
        <v>224.99</v>
      </c>
      <c r="F328">
        <v>1</v>
      </c>
      <c r="G328" t="s">
        <v>18</v>
      </c>
      <c r="H328" t="s">
        <v>34</v>
      </c>
      <c r="I328" t="s">
        <v>17</v>
      </c>
      <c r="O328" s="3">
        <f t="shared" si="20"/>
        <v>0</v>
      </c>
      <c r="P328" s="3">
        <f t="shared" si="21"/>
        <v>0</v>
      </c>
      <c r="Q328" s="3">
        <f t="shared" si="22"/>
        <v>0</v>
      </c>
      <c r="R328">
        <f t="shared" si="23"/>
        <v>224.99</v>
      </c>
    </row>
    <row r="329" spans="1:18" x14ac:dyDescent="0.2">
      <c r="A329" t="s">
        <v>34</v>
      </c>
      <c r="B329" t="s">
        <v>15</v>
      </c>
      <c r="C329" t="s">
        <v>16</v>
      </c>
      <c r="D329" t="s">
        <v>17</v>
      </c>
      <c r="E329">
        <v>212.49</v>
      </c>
      <c r="F329">
        <v>1</v>
      </c>
      <c r="G329" t="s">
        <v>18</v>
      </c>
      <c r="H329" t="s">
        <v>34</v>
      </c>
      <c r="I329" t="s">
        <v>17</v>
      </c>
      <c r="O329" s="3">
        <f t="shared" si="20"/>
        <v>0</v>
      </c>
      <c r="P329" s="3">
        <f t="shared" si="21"/>
        <v>0</v>
      </c>
      <c r="Q329" s="3">
        <f t="shared" si="22"/>
        <v>0</v>
      </c>
      <c r="R329">
        <f t="shared" si="23"/>
        <v>212.49</v>
      </c>
    </row>
    <row r="330" spans="1:18" x14ac:dyDescent="0.2">
      <c r="A330" t="s">
        <v>34</v>
      </c>
      <c r="B330" t="s">
        <v>15</v>
      </c>
      <c r="C330" t="s">
        <v>26</v>
      </c>
      <c r="D330" t="s">
        <v>17</v>
      </c>
      <c r="E330">
        <v>212.49</v>
      </c>
      <c r="F330">
        <v>1</v>
      </c>
      <c r="G330" t="s">
        <v>18</v>
      </c>
      <c r="H330" t="s">
        <v>34</v>
      </c>
      <c r="I330" t="s">
        <v>17</v>
      </c>
      <c r="O330" s="3">
        <f t="shared" si="20"/>
        <v>0</v>
      </c>
      <c r="P330" s="3">
        <f t="shared" si="21"/>
        <v>0</v>
      </c>
      <c r="Q330" s="3">
        <f t="shared" si="22"/>
        <v>0</v>
      </c>
      <c r="R330">
        <f t="shared" si="23"/>
        <v>212.49</v>
      </c>
    </row>
    <row r="331" spans="1:18" x14ac:dyDescent="0.2">
      <c r="A331" t="s">
        <v>34</v>
      </c>
      <c r="C331" t="s">
        <v>23</v>
      </c>
      <c r="D331" t="s">
        <v>28</v>
      </c>
      <c r="E331">
        <v>149.99</v>
      </c>
      <c r="F331">
        <v>1</v>
      </c>
      <c r="G331" t="s">
        <v>18</v>
      </c>
      <c r="H331" t="s">
        <v>34</v>
      </c>
      <c r="I331" t="s">
        <v>28</v>
      </c>
      <c r="O331" s="3">
        <f t="shared" si="20"/>
        <v>0</v>
      </c>
      <c r="P331" s="3">
        <f t="shared" si="21"/>
        <v>0</v>
      </c>
      <c r="Q331" s="3">
        <f t="shared" si="22"/>
        <v>0</v>
      </c>
      <c r="R331">
        <f t="shared" si="23"/>
        <v>149.99</v>
      </c>
    </row>
    <row r="332" spans="1:18" x14ac:dyDescent="0.2">
      <c r="A332" t="s">
        <v>34</v>
      </c>
      <c r="B332" t="s">
        <v>15</v>
      </c>
      <c r="C332" t="s">
        <v>21</v>
      </c>
      <c r="D332" t="s">
        <v>28</v>
      </c>
      <c r="E332">
        <v>224.99</v>
      </c>
      <c r="F332">
        <v>1</v>
      </c>
      <c r="G332" t="s">
        <v>18</v>
      </c>
      <c r="H332" t="s">
        <v>34</v>
      </c>
      <c r="I332" t="s">
        <v>28</v>
      </c>
      <c r="O332" s="3">
        <f t="shared" si="20"/>
        <v>0</v>
      </c>
      <c r="P332" s="3">
        <f t="shared" si="21"/>
        <v>0</v>
      </c>
      <c r="Q332" s="3">
        <f t="shared" si="22"/>
        <v>0</v>
      </c>
      <c r="R332">
        <f t="shared" si="23"/>
        <v>224.99</v>
      </c>
    </row>
    <row r="333" spans="1:18" x14ac:dyDescent="0.2">
      <c r="A333" t="s">
        <v>34</v>
      </c>
      <c r="B333" t="s">
        <v>25</v>
      </c>
      <c r="C333" t="s">
        <v>23</v>
      </c>
      <c r="D333" t="s">
        <v>28</v>
      </c>
      <c r="E333">
        <v>299.99</v>
      </c>
      <c r="F333">
        <v>4</v>
      </c>
      <c r="G333" t="s">
        <v>18</v>
      </c>
      <c r="H333" t="s">
        <v>34</v>
      </c>
      <c r="I333" t="s">
        <v>28</v>
      </c>
      <c r="O333" s="3">
        <f t="shared" si="20"/>
        <v>0</v>
      </c>
      <c r="P333" s="3">
        <f t="shared" si="21"/>
        <v>0</v>
      </c>
      <c r="Q333" s="3">
        <f t="shared" si="22"/>
        <v>0</v>
      </c>
      <c r="R333">
        <f t="shared" si="23"/>
        <v>1199.96</v>
      </c>
    </row>
    <row r="334" spans="1:18" x14ac:dyDescent="0.2">
      <c r="A334" t="s">
        <v>34</v>
      </c>
      <c r="B334" t="s">
        <v>15</v>
      </c>
      <c r="C334" t="s">
        <v>23</v>
      </c>
      <c r="D334" t="s">
        <v>17</v>
      </c>
      <c r="E334">
        <v>187.49</v>
      </c>
      <c r="F334">
        <v>2</v>
      </c>
      <c r="G334" t="s">
        <v>18</v>
      </c>
      <c r="H334" t="s">
        <v>34</v>
      </c>
      <c r="I334" t="s">
        <v>17</v>
      </c>
      <c r="O334" s="3">
        <f t="shared" si="20"/>
        <v>0</v>
      </c>
      <c r="P334" s="3">
        <f t="shared" si="21"/>
        <v>0</v>
      </c>
      <c r="Q334" s="3">
        <f t="shared" si="22"/>
        <v>0</v>
      </c>
      <c r="R334">
        <f t="shared" si="23"/>
        <v>374.98</v>
      </c>
    </row>
    <row r="335" spans="1:18" x14ac:dyDescent="0.2">
      <c r="A335" t="s">
        <v>34</v>
      </c>
      <c r="B335" t="s">
        <v>15</v>
      </c>
      <c r="C335" t="s">
        <v>23</v>
      </c>
      <c r="D335" t="s">
        <v>22</v>
      </c>
      <c r="E335">
        <v>149.99</v>
      </c>
      <c r="F335">
        <v>1</v>
      </c>
      <c r="G335" t="s">
        <v>18</v>
      </c>
      <c r="H335" t="s">
        <v>34</v>
      </c>
      <c r="I335" t="s">
        <v>22</v>
      </c>
      <c r="O335" s="3">
        <f t="shared" si="20"/>
        <v>0</v>
      </c>
      <c r="P335" s="3">
        <f t="shared" si="21"/>
        <v>0</v>
      </c>
      <c r="Q335" s="3">
        <f t="shared" si="22"/>
        <v>0</v>
      </c>
      <c r="R335">
        <f t="shared" si="23"/>
        <v>149.99</v>
      </c>
    </row>
    <row r="336" spans="1:18" x14ac:dyDescent="0.2">
      <c r="A336" t="s">
        <v>34</v>
      </c>
      <c r="B336" t="s">
        <v>15</v>
      </c>
      <c r="C336" t="s">
        <v>23</v>
      </c>
      <c r="D336" t="s">
        <v>17</v>
      </c>
      <c r="E336">
        <v>187.49</v>
      </c>
      <c r="F336">
        <v>2</v>
      </c>
      <c r="G336" t="s">
        <v>18</v>
      </c>
      <c r="H336" t="s">
        <v>34</v>
      </c>
      <c r="I336" t="s">
        <v>17</v>
      </c>
      <c r="O336" s="3">
        <f t="shared" si="20"/>
        <v>0</v>
      </c>
      <c r="P336" s="3">
        <f t="shared" si="21"/>
        <v>0</v>
      </c>
      <c r="Q336" s="3">
        <f t="shared" si="22"/>
        <v>0</v>
      </c>
      <c r="R336">
        <f t="shared" si="23"/>
        <v>374.98</v>
      </c>
    </row>
    <row r="337" spans="1:18" x14ac:dyDescent="0.2">
      <c r="A337" t="s">
        <v>34</v>
      </c>
      <c r="B337" t="s">
        <v>25</v>
      </c>
      <c r="C337" t="s">
        <v>26</v>
      </c>
      <c r="D337" t="s">
        <v>28</v>
      </c>
      <c r="E337">
        <v>339.99</v>
      </c>
      <c r="F337">
        <v>3</v>
      </c>
      <c r="G337" t="s">
        <v>18</v>
      </c>
      <c r="H337" t="s">
        <v>34</v>
      </c>
      <c r="I337" t="s">
        <v>28</v>
      </c>
      <c r="O337" s="3">
        <f t="shared" si="20"/>
        <v>0</v>
      </c>
      <c r="P337" s="3">
        <f t="shared" si="21"/>
        <v>0</v>
      </c>
      <c r="Q337" s="3">
        <f t="shared" si="22"/>
        <v>0</v>
      </c>
      <c r="R337">
        <f t="shared" si="23"/>
        <v>1019.97</v>
      </c>
    </row>
    <row r="338" spans="1:18" x14ac:dyDescent="0.2">
      <c r="A338" t="s">
        <v>34</v>
      </c>
      <c r="B338" t="s">
        <v>15</v>
      </c>
      <c r="C338" t="s">
        <v>27</v>
      </c>
      <c r="D338" t="s">
        <v>22</v>
      </c>
      <c r="E338">
        <v>159.99</v>
      </c>
      <c r="F338">
        <v>1</v>
      </c>
      <c r="G338" t="s">
        <v>18</v>
      </c>
      <c r="H338" t="s">
        <v>34</v>
      </c>
      <c r="I338" t="s">
        <v>22</v>
      </c>
      <c r="O338" s="3">
        <f t="shared" si="20"/>
        <v>0</v>
      </c>
      <c r="P338" s="3">
        <f t="shared" si="21"/>
        <v>0</v>
      </c>
      <c r="Q338" s="3">
        <f t="shared" si="22"/>
        <v>0</v>
      </c>
      <c r="R338">
        <f t="shared" si="23"/>
        <v>159.99</v>
      </c>
    </row>
    <row r="339" spans="1:18" x14ac:dyDescent="0.2">
      <c r="A339" t="s">
        <v>34</v>
      </c>
      <c r="B339" t="s">
        <v>15</v>
      </c>
      <c r="C339" t="s">
        <v>26</v>
      </c>
      <c r="D339" t="s">
        <v>24</v>
      </c>
      <c r="E339">
        <v>169.99</v>
      </c>
      <c r="F339">
        <v>3</v>
      </c>
      <c r="G339" t="s">
        <v>18</v>
      </c>
      <c r="H339" t="s">
        <v>34</v>
      </c>
      <c r="I339" t="s">
        <v>24</v>
      </c>
      <c r="O339" s="3">
        <f t="shared" si="20"/>
        <v>0</v>
      </c>
      <c r="P339" s="3">
        <f t="shared" si="21"/>
        <v>0</v>
      </c>
      <c r="Q339" s="3">
        <f t="shared" si="22"/>
        <v>0</v>
      </c>
      <c r="R339">
        <f t="shared" si="23"/>
        <v>509.97</v>
      </c>
    </row>
    <row r="340" spans="1:18" x14ac:dyDescent="0.2">
      <c r="A340" t="s">
        <v>34</v>
      </c>
      <c r="C340" t="s">
        <v>23</v>
      </c>
      <c r="D340" t="s">
        <v>22</v>
      </c>
      <c r="E340">
        <v>149.99</v>
      </c>
      <c r="F340">
        <v>2</v>
      </c>
      <c r="G340" t="s">
        <v>18</v>
      </c>
      <c r="H340" t="s">
        <v>34</v>
      </c>
      <c r="I340" t="s">
        <v>22</v>
      </c>
      <c r="O340" s="3">
        <f t="shared" si="20"/>
        <v>0</v>
      </c>
      <c r="P340" s="3">
        <f t="shared" si="21"/>
        <v>0</v>
      </c>
      <c r="Q340" s="3">
        <f t="shared" si="22"/>
        <v>0</v>
      </c>
      <c r="R340">
        <f t="shared" si="23"/>
        <v>299.98</v>
      </c>
    </row>
    <row r="341" spans="1:18" x14ac:dyDescent="0.2">
      <c r="A341" t="s">
        <v>34</v>
      </c>
      <c r="B341" t="s">
        <v>15</v>
      </c>
      <c r="C341" t="s">
        <v>23</v>
      </c>
      <c r="D341" t="s">
        <v>24</v>
      </c>
      <c r="E341">
        <v>187.49</v>
      </c>
      <c r="F341">
        <v>1</v>
      </c>
      <c r="G341" t="s">
        <v>18</v>
      </c>
      <c r="H341" t="s">
        <v>34</v>
      </c>
      <c r="I341" t="s">
        <v>24</v>
      </c>
      <c r="O341" s="3">
        <f t="shared" si="20"/>
        <v>0</v>
      </c>
      <c r="P341" s="3">
        <f t="shared" si="21"/>
        <v>0</v>
      </c>
      <c r="Q341" s="3">
        <f t="shared" si="22"/>
        <v>0</v>
      </c>
      <c r="R341">
        <f t="shared" si="23"/>
        <v>187.49</v>
      </c>
    </row>
    <row r="342" spans="1:18" x14ac:dyDescent="0.2">
      <c r="A342" t="s">
        <v>34</v>
      </c>
      <c r="B342" t="s">
        <v>15</v>
      </c>
      <c r="D342" t="s">
        <v>17</v>
      </c>
      <c r="E342">
        <v>199.99</v>
      </c>
      <c r="F342">
        <v>3</v>
      </c>
      <c r="G342" t="s">
        <v>18</v>
      </c>
      <c r="H342" t="s">
        <v>34</v>
      </c>
      <c r="I342" t="s">
        <v>17</v>
      </c>
      <c r="O342" s="3">
        <f t="shared" si="20"/>
        <v>0</v>
      </c>
      <c r="P342" s="3">
        <f t="shared" si="21"/>
        <v>0</v>
      </c>
      <c r="Q342" s="3">
        <f t="shared" si="22"/>
        <v>0</v>
      </c>
      <c r="R342">
        <f t="shared" si="23"/>
        <v>599.97</v>
      </c>
    </row>
    <row r="343" spans="1:18" x14ac:dyDescent="0.2">
      <c r="A343" t="s">
        <v>34</v>
      </c>
      <c r="B343" t="s">
        <v>15</v>
      </c>
      <c r="C343" t="s">
        <v>16</v>
      </c>
      <c r="D343" t="s">
        <v>17</v>
      </c>
      <c r="E343">
        <v>212.49</v>
      </c>
      <c r="F343">
        <v>2</v>
      </c>
      <c r="G343" t="s">
        <v>18</v>
      </c>
      <c r="H343" t="s">
        <v>34</v>
      </c>
      <c r="I343" t="s">
        <v>17</v>
      </c>
      <c r="O343" s="3">
        <f t="shared" si="20"/>
        <v>0</v>
      </c>
      <c r="P343" s="3">
        <f t="shared" si="21"/>
        <v>0</v>
      </c>
      <c r="Q343" s="3">
        <f t="shared" si="22"/>
        <v>0</v>
      </c>
      <c r="R343">
        <f t="shared" si="23"/>
        <v>424.98</v>
      </c>
    </row>
    <row r="344" spans="1:18" x14ac:dyDescent="0.2">
      <c r="A344" t="s">
        <v>34</v>
      </c>
      <c r="B344" t="s">
        <v>15</v>
      </c>
      <c r="C344" t="s">
        <v>23</v>
      </c>
      <c r="D344" t="s">
        <v>22</v>
      </c>
      <c r="E344">
        <v>187.49</v>
      </c>
      <c r="F344">
        <v>2</v>
      </c>
      <c r="G344" t="s">
        <v>18</v>
      </c>
      <c r="H344" t="s">
        <v>34</v>
      </c>
      <c r="I344" t="s">
        <v>22</v>
      </c>
      <c r="O344" s="3">
        <f t="shared" si="20"/>
        <v>0</v>
      </c>
      <c r="P344" s="3">
        <f t="shared" si="21"/>
        <v>0</v>
      </c>
      <c r="Q344" s="3">
        <f t="shared" si="22"/>
        <v>0</v>
      </c>
      <c r="R344">
        <f t="shared" si="23"/>
        <v>374.98</v>
      </c>
    </row>
    <row r="345" spans="1:18" x14ac:dyDescent="0.2">
      <c r="A345" t="s">
        <v>34</v>
      </c>
      <c r="B345" t="s">
        <v>15</v>
      </c>
      <c r="C345" t="s">
        <v>23</v>
      </c>
      <c r="D345" t="s">
        <v>17</v>
      </c>
      <c r="E345">
        <v>149.99</v>
      </c>
      <c r="F345">
        <v>1</v>
      </c>
      <c r="G345" t="s">
        <v>18</v>
      </c>
      <c r="H345" t="s">
        <v>34</v>
      </c>
      <c r="I345" t="s">
        <v>17</v>
      </c>
      <c r="O345" s="3">
        <f t="shared" si="20"/>
        <v>0</v>
      </c>
      <c r="P345" s="3">
        <f t="shared" si="21"/>
        <v>0</v>
      </c>
      <c r="Q345" s="3">
        <f t="shared" si="22"/>
        <v>0</v>
      </c>
      <c r="R345">
        <f t="shared" si="23"/>
        <v>149.99</v>
      </c>
    </row>
    <row r="346" spans="1:18" x14ac:dyDescent="0.2">
      <c r="A346" t="s">
        <v>34</v>
      </c>
      <c r="B346" t="s">
        <v>15</v>
      </c>
      <c r="C346" t="s">
        <v>26</v>
      </c>
      <c r="D346" t="s">
        <v>28</v>
      </c>
      <c r="E346">
        <v>169.99</v>
      </c>
      <c r="F346">
        <v>1</v>
      </c>
      <c r="G346" t="s">
        <v>18</v>
      </c>
      <c r="H346" t="s">
        <v>34</v>
      </c>
      <c r="I346" t="s">
        <v>28</v>
      </c>
      <c r="O346" s="3">
        <f t="shared" si="20"/>
        <v>0</v>
      </c>
      <c r="P346" s="3">
        <f t="shared" si="21"/>
        <v>0</v>
      </c>
      <c r="Q346" s="3">
        <f t="shared" si="22"/>
        <v>0</v>
      </c>
      <c r="R346">
        <f t="shared" si="23"/>
        <v>169.99</v>
      </c>
    </row>
    <row r="347" spans="1:18" x14ac:dyDescent="0.2">
      <c r="A347" t="s">
        <v>34</v>
      </c>
      <c r="B347" t="s">
        <v>15</v>
      </c>
      <c r="C347" t="s">
        <v>26</v>
      </c>
      <c r="D347" t="s">
        <v>24</v>
      </c>
      <c r="E347">
        <v>212.49</v>
      </c>
      <c r="F347">
        <v>1</v>
      </c>
      <c r="G347" t="s">
        <v>18</v>
      </c>
      <c r="H347" t="s">
        <v>34</v>
      </c>
      <c r="I347" t="s">
        <v>24</v>
      </c>
      <c r="O347" s="3">
        <f t="shared" si="20"/>
        <v>0</v>
      </c>
      <c r="P347" s="3">
        <f t="shared" si="21"/>
        <v>0</v>
      </c>
      <c r="Q347" s="3">
        <f t="shared" si="22"/>
        <v>0</v>
      </c>
      <c r="R347">
        <f t="shared" si="23"/>
        <v>212.49</v>
      </c>
    </row>
    <row r="348" spans="1:18" x14ac:dyDescent="0.2">
      <c r="A348" t="s">
        <v>34</v>
      </c>
      <c r="B348" t="s">
        <v>15</v>
      </c>
      <c r="C348" t="s">
        <v>23</v>
      </c>
      <c r="D348" t="s">
        <v>28</v>
      </c>
      <c r="E348">
        <v>187.49</v>
      </c>
      <c r="F348">
        <v>4</v>
      </c>
      <c r="G348" t="s">
        <v>18</v>
      </c>
      <c r="H348" t="s">
        <v>34</v>
      </c>
      <c r="I348" t="s">
        <v>28</v>
      </c>
      <c r="O348" s="3">
        <f t="shared" si="20"/>
        <v>0</v>
      </c>
      <c r="P348" s="3">
        <f t="shared" si="21"/>
        <v>0</v>
      </c>
      <c r="Q348" s="3">
        <f t="shared" si="22"/>
        <v>0</v>
      </c>
      <c r="R348">
        <f t="shared" si="23"/>
        <v>749.96</v>
      </c>
    </row>
    <row r="349" spans="1:18" x14ac:dyDescent="0.2">
      <c r="A349" t="s">
        <v>34</v>
      </c>
      <c r="B349" t="s">
        <v>15</v>
      </c>
      <c r="C349" t="s">
        <v>23</v>
      </c>
      <c r="D349" t="s">
        <v>22</v>
      </c>
      <c r="E349">
        <v>149.99</v>
      </c>
      <c r="F349">
        <v>2</v>
      </c>
      <c r="G349" t="s">
        <v>18</v>
      </c>
      <c r="H349" t="s">
        <v>34</v>
      </c>
      <c r="I349" t="s">
        <v>22</v>
      </c>
      <c r="O349" s="3">
        <f t="shared" si="20"/>
        <v>0</v>
      </c>
      <c r="P349" s="3">
        <f t="shared" si="21"/>
        <v>0</v>
      </c>
      <c r="Q349" s="3">
        <f t="shared" si="22"/>
        <v>0</v>
      </c>
      <c r="R349">
        <f t="shared" si="23"/>
        <v>299.98</v>
      </c>
    </row>
    <row r="350" spans="1:18" x14ac:dyDescent="0.2">
      <c r="A350" t="s">
        <v>34</v>
      </c>
      <c r="B350" t="s">
        <v>15</v>
      </c>
      <c r="C350" t="s">
        <v>26</v>
      </c>
      <c r="D350" t="s">
        <v>22</v>
      </c>
      <c r="E350">
        <v>169.99</v>
      </c>
      <c r="F350">
        <v>2</v>
      </c>
      <c r="G350" t="s">
        <v>18</v>
      </c>
      <c r="H350" t="s">
        <v>34</v>
      </c>
      <c r="I350" t="s">
        <v>22</v>
      </c>
      <c r="O350" s="3">
        <f t="shared" si="20"/>
        <v>0</v>
      </c>
      <c r="P350" s="3">
        <f t="shared" si="21"/>
        <v>0</v>
      </c>
      <c r="Q350" s="3">
        <f t="shared" si="22"/>
        <v>0</v>
      </c>
      <c r="R350">
        <f t="shared" si="23"/>
        <v>339.98</v>
      </c>
    </row>
    <row r="351" spans="1:18" x14ac:dyDescent="0.2">
      <c r="A351" t="s">
        <v>34</v>
      </c>
      <c r="B351" t="s">
        <v>15</v>
      </c>
      <c r="C351" t="s">
        <v>21</v>
      </c>
      <c r="D351" t="s">
        <v>24</v>
      </c>
      <c r="E351">
        <v>179.99</v>
      </c>
      <c r="F351">
        <v>2</v>
      </c>
      <c r="G351" t="s">
        <v>18</v>
      </c>
      <c r="H351" t="s">
        <v>34</v>
      </c>
      <c r="I351" t="s">
        <v>24</v>
      </c>
      <c r="O351" s="3">
        <f t="shared" si="20"/>
        <v>0</v>
      </c>
      <c r="P351" s="3">
        <f t="shared" si="21"/>
        <v>0</v>
      </c>
      <c r="Q351" s="3">
        <f t="shared" si="22"/>
        <v>0</v>
      </c>
      <c r="R351">
        <f t="shared" si="23"/>
        <v>359.98</v>
      </c>
    </row>
    <row r="352" spans="1:18" x14ac:dyDescent="0.2">
      <c r="A352" t="s">
        <v>34</v>
      </c>
      <c r="B352" t="s">
        <v>15</v>
      </c>
      <c r="C352" t="s">
        <v>23</v>
      </c>
      <c r="D352" t="s">
        <v>24</v>
      </c>
      <c r="E352">
        <v>149.99</v>
      </c>
      <c r="F352">
        <v>1</v>
      </c>
      <c r="G352" t="s">
        <v>18</v>
      </c>
      <c r="H352" t="s">
        <v>34</v>
      </c>
      <c r="I352" t="s">
        <v>24</v>
      </c>
      <c r="O352" s="3">
        <f t="shared" si="20"/>
        <v>0</v>
      </c>
      <c r="P352" s="3">
        <f t="shared" si="21"/>
        <v>0</v>
      </c>
      <c r="Q352" s="3">
        <f t="shared" si="22"/>
        <v>0</v>
      </c>
      <c r="R352">
        <f t="shared" si="23"/>
        <v>149.99</v>
      </c>
    </row>
    <row r="353" spans="1:18" x14ac:dyDescent="0.2">
      <c r="A353" t="s">
        <v>34</v>
      </c>
      <c r="B353" t="s">
        <v>15</v>
      </c>
      <c r="C353" t="s">
        <v>27</v>
      </c>
      <c r="D353" t="s">
        <v>28</v>
      </c>
      <c r="E353">
        <v>159.99</v>
      </c>
      <c r="F353">
        <v>1</v>
      </c>
      <c r="G353" t="s">
        <v>18</v>
      </c>
      <c r="H353" t="s">
        <v>34</v>
      </c>
      <c r="I353" t="s">
        <v>28</v>
      </c>
      <c r="O353" s="3">
        <f t="shared" si="20"/>
        <v>0</v>
      </c>
      <c r="P353" s="3">
        <f t="shared" si="21"/>
        <v>0</v>
      </c>
      <c r="Q353" s="3">
        <f t="shared" si="22"/>
        <v>0</v>
      </c>
      <c r="R353">
        <f t="shared" si="23"/>
        <v>159.99</v>
      </c>
    </row>
    <row r="354" spans="1:18" x14ac:dyDescent="0.2">
      <c r="A354" t="s">
        <v>34</v>
      </c>
      <c r="B354" t="s">
        <v>15</v>
      </c>
      <c r="C354" t="s">
        <v>26</v>
      </c>
      <c r="D354" t="s">
        <v>17</v>
      </c>
      <c r="E354">
        <v>212.49</v>
      </c>
      <c r="F354">
        <v>1</v>
      </c>
      <c r="G354" t="s">
        <v>18</v>
      </c>
      <c r="H354" t="s">
        <v>34</v>
      </c>
      <c r="I354" t="s">
        <v>17</v>
      </c>
      <c r="O354" s="3">
        <f t="shared" si="20"/>
        <v>0</v>
      </c>
      <c r="P354" s="3">
        <f t="shared" si="21"/>
        <v>0</v>
      </c>
      <c r="Q354" s="3">
        <f t="shared" si="22"/>
        <v>0</v>
      </c>
      <c r="R354">
        <f t="shared" si="23"/>
        <v>212.49</v>
      </c>
    </row>
    <row r="355" spans="1:18" x14ac:dyDescent="0.2">
      <c r="A355" t="s">
        <v>34</v>
      </c>
      <c r="B355" t="s">
        <v>15</v>
      </c>
      <c r="C355" t="s">
        <v>23</v>
      </c>
      <c r="D355" t="s">
        <v>17</v>
      </c>
      <c r="E355">
        <v>149.99</v>
      </c>
      <c r="F355">
        <v>2</v>
      </c>
      <c r="G355" t="s">
        <v>18</v>
      </c>
      <c r="H355" t="s">
        <v>34</v>
      </c>
      <c r="I355" t="s">
        <v>17</v>
      </c>
      <c r="O355" s="3">
        <f t="shared" si="20"/>
        <v>0</v>
      </c>
      <c r="P355" s="3">
        <f t="shared" si="21"/>
        <v>0</v>
      </c>
      <c r="Q355" s="3">
        <f t="shared" si="22"/>
        <v>0</v>
      </c>
      <c r="R355">
        <f t="shared" si="23"/>
        <v>299.98</v>
      </c>
    </row>
    <row r="356" spans="1:18" x14ac:dyDescent="0.2">
      <c r="A356" t="s">
        <v>34</v>
      </c>
      <c r="B356" t="s">
        <v>15</v>
      </c>
      <c r="C356" t="s">
        <v>26</v>
      </c>
      <c r="D356" t="s">
        <v>22</v>
      </c>
      <c r="E356">
        <v>169.99</v>
      </c>
      <c r="F356">
        <v>1</v>
      </c>
      <c r="G356" t="s">
        <v>18</v>
      </c>
      <c r="H356" t="s">
        <v>34</v>
      </c>
      <c r="I356" t="s">
        <v>22</v>
      </c>
      <c r="O356" s="3">
        <f t="shared" si="20"/>
        <v>0</v>
      </c>
      <c r="P356" s="3">
        <f t="shared" si="21"/>
        <v>0</v>
      </c>
      <c r="Q356" s="3">
        <f t="shared" si="22"/>
        <v>0</v>
      </c>
      <c r="R356">
        <f t="shared" si="23"/>
        <v>169.99</v>
      </c>
    </row>
    <row r="357" spans="1:18" x14ac:dyDescent="0.2">
      <c r="A357" t="s">
        <v>34</v>
      </c>
      <c r="B357" t="s">
        <v>15</v>
      </c>
      <c r="C357" t="s">
        <v>26</v>
      </c>
      <c r="D357" t="s">
        <v>24</v>
      </c>
      <c r="E357">
        <v>169.99</v>
      </c>
      <c r="F357">
        <v>2</v>
      </c>
      <c r="G357" t="s">
        <v>18</v>
      </c>
      <c r="H357" t="s">
        <v>34</v>
      </c>
      <c r="I357" t="s">
        <v>24</v>
      </c>
      <c r="O357" s="3">
        <f t="shared" si="20"/>
        <v>0</v>
      </c>
      <c r="P357" s="3">
        <f t="shared" si="21"/>
        <v>0</v>
      </c>
      <c r="Q357" s="3">
        <f t="shared" si="22"/>
        <v>0</v>
      </c>
      <c r="R357">
        <f t="shared" si="23"/>
        <v>339.98</v>
      </c>
    </row>
    <row r="358" spans="1:18" x14ac:dyDescent="0.2">
      <c r="A358" t="s">
        <v>34</v>
      </c>
      <c r="B358" t="s">
        <v>15</v>
      </c>
      <c r="C358" t="s">
        <v>21</v>
      </c>
      <c r="D358" t="s">
        <v>28</v>
      </c>
      <c r="E358">
        <v>179.99</v>
      </c>
      <c r="F358">
        <v>3</v>
      </c>
      <c r="G358" t="s">
        <v>18</v>
      </c>
      <c r="H358" t="s">
        <v>34</v>
      </c>
      <c r="I358" t="s">
        <v>28</v>
      </c>
      <c r="O358" s="3">
        <f t="shared" si="20"/>
        <v>0</v>
      </c>
      <c r="P358" s="3">
        <f t="shared" si="21"/>
        <v>0</v>
      </c>
      <c r="Q358" s="3">
        <f t="shared" si="22"/>
        <v>0</v>
      </c>
      <c r="R358">
        <f t="shared" si="23"/>
        <v>539.97</v>
      </c>
    </row>
    <row r="359" spans="1:18" x14ac:dyDescent="0.2">
      <c r="A359" t="s">
        <v>34</v>
      </c>
      <c r="B359" t="s">
        <v>15</v>
      </c>
      <c r="C359" t="s">
        <v>23</v>
      </c>
      <c r="D359" t="s">
        <v>24</v>
      </c>
      <c r="E359">
        <v>187.49</v>
      </c>
      <c r="F359">
        <v>2</v>
      </c>
      <c r="G359" t="s">
        <v>18</v>
      </c>
      <c r="H359" t="s">
        <v>34</v>
      </c>
      <c r="I359" t="s">
        <v>24</v>
      </c>
      <c r="O359" s="3">
        <f t="shared" si="20"/>
        <v>0</v>
      </c>
      <c r="P359" s="3">
        <f t="shared" si="21"/>
        <v>0</v>
      </c>
      <c r="Q359" s="3">
        <f t="shared" si="22"/>
        <v>0</v>
      </c>
      <c r="R359">
        <f t="shared" si="23"/>
        <v>374.98</v>
      </c>
    </row>
    <row r="360" spans="1:18" x14ac:dyDescent="0.2">
      <c r="A360" t="s">
        <v>34</v>
      </c>
      <c r="B360" t="s">
        <v>15</v>
      </c>
      <c r="C360" t="s">
        <v>23</v>
      </c>
      <c r="D360" t="s">
        <v>28</v>
      </c>
      <c r="E360">
        <v>149.99</v>
      </c>
      <c r="F360">
        <v>1</v>
      </c>
      <c r="G360" t="s">
        <v>18</v>
      </c>
      <c r="H360" t="s">
        <v>34</v>
      </c>
      <c r="I360" t="s">
        <v>28</v>
      </c>
      <c r="O360" s="3">
        <f t="shared" si="20"/>
        <v>0</v>
      </c>
      <c r="P360" s="3">
        <f t="shared" si="21"/>
        <v>0</v>
      </c>
      <c r="Q360" s="3">
        <f t="shared" si="22"/>
        <v>0</v>
      </c>
      <c r="R360">
        <f t="shared" si="23"/>
        <v>149.99</v>
      </c>
    </row>
    <row r="361" spans="1:18" x14ac:dyDescent="0.2">
      <c r="A361" t="s">
        <v>34</v>
      </c>
      <c r="B361" t="s">
        <v>15</v>
      </c>
      <c r="C361" t="s">
        <v>21</v>
      </c>
      <c r="D361" t="s">
        <v>17</v>
      </c>
      <c r="E361">
        <v>179.99</v>
      </c>
      <c r="F361">
        <v>1</v>
      </c>
      <c r="G361" t="s">
        <v>18</v>
      </c>
      <c r="H361" t="s">
        <v>34</v>
      </c>
      <c r="I361" t="s">
        <v>17</v>
      </c>
      <c r="O361" s="3">
        <f t="shared" si="20"/>
        <v>0</v>
      </c>
      <c r="P361" s="3">
        <f t="shared" si="21"/>
        <v>0</v>
      </c>
      <c r="Q361" s="3">
        <f t="shared" si="22"/>
        <v>0</v>
      </c>
      <c r="R361">
        <f t="shared" si="23"/>
        <v>179.99</v>
      </c>
    </row>
    <row r="362" spans="1:18" x14ac:dyDescent="0.2">
      <c r="A362" t="s">
        <v>34</v>
      </c>
      <c r="B362" t="s">
        <v>15</v>
      </c>
      <c r="C362" t="s">
        <v>16</v>
      </c>
      <c r="D362" t="s">
        <v>28</v>
      </c>
      <c r="E362">
        <v>169.99</v>
      </c>
      <c r="F362">
        <v>3</v>
      </c>
      <c r="G362" t="s">
        <v>18</v>
      </c>
      <c r="H362" t="s">
        <v>34</v>
      </c>
      <c r="I362" t="s">
        <v>28</v>
      </c>
      <c r="O362" s="3">
        <f t="shared" si="20"/>
        <v>0</v>
      </c>
      <c r="P362" s="3">
        <f t="shared" si="21"/>
        <v>0</v>
      </c>
      <c r="Q362" s="3">
        <f t="shared" si="22"/>
        <v>0</v>
      </c>
      <c r="R362">
        <f t="shared" si="23"/>
        <v>509.97</v>
      </c>
    </row>
    <row r="363" spans="1:18" x14ac:dyDescent="0.2">
      <c r="A363" t="s">
        <v>34</v>
      </c>
      <c r="B363" t="s">
        <v>15</v>
      </c>
      <c r="C363" t="s">
        <v>16</v>
      </c>
      <c r="D363" t="s">
        <v>17</v>
      </c>
      <c r="E363">
        <v>169.99</v>
      </c>
      <c r="F363">
        <v>1</v>
      </c>
      <c r="G363" t="s">
        <v>18</v>
      </c>
      <c r="H363" t="s">
        <v>34</v>
      </c>
      <c r="I363" t="s">
        <v>17</v>
      </c>
      <c r="O363" s="3">
        <f t="shared" si="20"/>
        <v>0</v>
      </c>
      <c r="P363" s="3">
        <f t="shared" si="21"/>
        <v>0</v>
      </c>
      <c r="Q363" s="3">
        <f t="shared" si="22"/>
        <v>0</v>
      </c>
      <c r="R363">
        <f t="shared" si="23"/>
        <v>169.99</v>
      </c>
    </row>
    <row r="364" spans="1:18" x14ac:dyDescent="0.2">
      <c r="A364" t="s">
        <v>34</v>
      </c>
      <c r="B364" t="s">
        <v>15</v>
      </c>
      <c r="C364" t="s">
        <v>23</v>
      </c>
      <c r="D364" t="s">
        <v>17</v>
      </c>
      <c r="E364">
        <v>149.99</v>
      </c>
      <c r="F364">
        <v>2</v>
      </c>
      <c r="G364" t="s">
        <v>18</v>
      </c>
      <c r="H364" t="s">
        <v>34</v>
      </c>
      <c r="I364" t="s">
        <v>17</v>
      </c>
      <c r="O364" s="3">
        <f t="shared" si="20"/>
        <v>0</v>
      </c>
      <c r="P364" s="3">
        <f t="shared" si="21"/>
        <v>0</v>
      </c>
      <c r="Q364" s="3">
        <f t="shared" si="22"/>
        <v>0</v>
      </c>
      <c r="R364">
        <f t="shared" si="23"/>
        <v>299.98</v>
      </c>
    </row>
    <row r="365" spans="1:18" x14ac:dyDescent="0.2">
      <c r="A365" t="s">
        <v>34</v>
      </c>
      <c r="D365" t="s">
        <v>22</v>
      </c>
      <c r="E365">
        <v>199.99</v>
      </c>
      <c r="F365">
        <v>1</v>
      </c>
      <c r="G365" t="s">
        <v>18</v>
      </c>
      <c r="H365" t="s">
        <v>34</v>
      </c>
      <c r="I365" t="s">
        <v>22</v>
      </c>
      <c r="O365" s="3">
        <f t="shared" si="20"/>
        <v>0</v>
      </c>
      <c r="P365" s="3">
        <f t="shared" si="21"/>
        <v>0</v>
      </c>
      <c r="Q365" s="3">
        <f t="shared" si="22"/>
        <v>0</v>
      </c>
      <c r="R365">
        <f t="shared" si="23"/>
        <v>199.99</v>
      </c>
    </row>
    <row r="366" spans="1:18" x14ac:dyDescent="0.2">
      <c r="A366" t="s">
        <v>34</v>
      </c>
      <c r="B366" t="s">
        <v>15</v>
      </c>
      <c r="C366" t="s">
        <v>23</v>
      </c>
      <c r="D366" t="s">
        <v>22</v>
      </c>
      <c r="E366">
        <v>149.99</v>
      </c>
      <c r="F366">
        <v>1</v>
      </c>
      <c r="G366" t="s">
        <v>18</v>
      </c>
      <c r="H366" t="s">
        <v>34</v>
      </c>
      <c r="I366" t="s">
        <v>22</v>
      </c>
      <c r="O366" s="3">
        <f t="shared" si="20"/>
        <v>0</v>
      </c>
      <c r="P366" s="3">
        <f t="shared" si="21"/>
        <v>0</v>
      </c>
      <c r="Q366" s="3">
        <f t="shared" si="22"/>
        <v>0</v>
      </c>
      <c r="R366">
        <f t="shared" si="23"/>
        <v>149.99</v>
      </c>
    </row>
    <row r="367" spans="1:18" x14ac:dyDescent="0.2">
      <c r="A367" t="s">
        <v>34</v>
      </c>
      <c r="B367" t="s">
        <v>15</v>
      </c>
      <c r="C367" t="s">
        <v>23</v>
      </c>
      <c r="D367" t="s">
        <v>17</v>
      </c>
      <c r="E367">
        <v>149.99</v>
      </c>
      <c r="F367">
        <v>1</v>
      </c>
      <c r="G367" t="s">
        <v>18</v>
      </c>
      <c r="H367" t="s">
        <v>34</v>
      </c>
      <c r="I367" t="s">
        <v>17</v>
      </c>
      <c r="O367" s="3">
        <f t="shared" si="20"/>
        <v>0</v>
      </c>
      <c r="P367" s="3">
        <f t="shared" si="21"/>
        <v>0</v>
      </c>
      <c r="Q367" s="3">
        <f t="shared" si="22"/>
        <v>0</v>
      </c>
      <c r="R367">
        <f t="shared" si="23"/>
        <v>149.99</v>
      </c>
    </row>
    <row r="368" spans="1:18" x14ac:dyDescent="0.2">
      <c r="A368" t="s">
        <v>34</v>
      </c>
      <c r="B368" t="s">
        <v>15</v>
      </c>
      <c r="C368" t="s">
        <v>27</v>
      </c>
      <c r="D368" t="s">
        <v>24</v>
      </c>
      <c r="E368">
        <v>159.99</v>
      </c>
      <c r="F368">
        <v>3</v>
      </c>
      <c r="G368" t="s">
        <v>18</v>
      </c>
      <c r="H368" t="s">
        <v>34</v>
      </c>
      <c r="I368" t="s">
        <v>24</v>
      </c>
      <c r="O368" s="3">
        <f t="shared" si="20"/>
        <v>0</v>
      </c>
      <c r="P368" s="3">
        <f t="shared" si="21"/>
        <v>0</v>
      </c>
      <c r="Q368" s="3">
        <f t="shared" si="22"/>
        <v>0</v>
      </c>
      <c r="R368">
        <f t="shared" si="23"/>
        <v>479.97</v>
      </c>
    </row>
    <row r="369" spans="1:18" x14ac:dyDescent="0.2">
      <c r="A369" t="s">
        <v>34</v>
      </c>
      <c r="B369" t="s">
        <v>15</v>
      </c>
      <c r="C369" t="s">
        <v>23</v>
      </c>
      <c r="D369" t="s">
        <v>24</v>
      </c>
      <c r="E369">
        <v>149.99</v>
      </c>
      <c r="F369">
        <v>1</v>
      </c>
      <c r="G369" t="s">
        <v>18</v>
      </c>
      <c r="H369" t="s">
        <v>34</v>
      </c>
      <c r="I369" t="s">
        <v>24</v>
      </c>
      <c r="O369" s="3">
        <f t="shared" si="20"/>
        <v>0</v>
      </c>
      <c r="P369" s="3">
        <f t="shared" si="21"/>
        <v>0</v>
      </c>
      <c r="Q369" s="3">
        <f t="shared" si="22"/>
        <v>0</v>
      </c>
      <c r="R369">
        <f t="shared" si="23"/>
        <v>149.99</v>
      </c>
    </row>
    <row r="370" spans="1:18" x14ac:dyDescent="0.2">
      <c r="A370" t="s">
        <v>34</v>
      </c>
      <c r="B370" t="s">
        <v>15</v>
      </c>
      <c r="C370" t="s">
        <v>27</v>
      </c>
      <c r="D370" t="s">
        <v>28</v>
      </c>
      <c r="E370">
        <v>199.99</v>
      </c>
      <c r="F370">
        <v>1</v>
      </c>
      <c r="G370" t="s">
        <v>18</v>
      </c>
      <c r="H370" t="s">
        <v>34</v>
      </c>
      <c r="I370" t="s">
        <v>28</v>
      </c>
      <c r="O370" s="3">
        <f t="shared" si="20"/>
        <v>0</v>
      </c>
      <c r="P370" s="3">
        <f t="shared" si="21"/>
        <v>0</v>
      </c>
      <c r="Q370" s="3">
        <f t="shared" si="22"/>
        <v>0</v>
      </c>
      <c r="R370">
        <f t="shared" si="23"/>
        <v>199.99</v>
      </c>
    </row>
    <row r="371" spans="1:18" x14ac:dyDescent="0.2">
      <c r="A371" t="s">
        <v>34</v>
      </c>
      <c r="B371" t="s">
        <v>15</v>
      </c>
      <c r="C371" t="s">
        <v>23</v>
      </c>
      <c r="D371" t="s">
        <v>17</v>
      </c>
      <c r="E371">
        <v>149.99</v>
      </c>
      <c r="F371">
        <v>4</v>
      </c>
      <c r="G371" t="s">
        <v>18</v>
      </c>
      <c r="H371" t="s">
        <v>34</v>
      </c>
      <c r="I371" t="s">
        <v>17</v>
      </c>
      <c r="O371" s="3">
        <f t="shared" si="20"/>
        <v>0</v>
      </c>
      <c r="P371" s="3">
        <f t="shared" si="21"/>
        <v>0</v>
      </c>
      <c r="Q371" s="3">
        <f t="shared" si="22"/>
        <v>0</v>
      </c>
      <c r="R371">
        <f t="shared" si="23"/>
        <v>599.96</v>
      </c>
    </row>
    <row r="372" spans="1:18" x14ac:dyDescent="0.2">
      <c r="A372" t="s">
        <v>34</v>
      </c>
      <c r="B372" t="s">
        <v>15</v>
      </c>
      <c r="C372" t="s">
        <v>23</v>
      </c>
      <c r="D372" t="s">
        <v>28</v>
      </c>
      <c r="E372">
        <v>187.49</v>
      </c>
      <c r="F372">
        <v>1</v>
      </c>
      <c r="G372" t="s">
        <v>18</v>
      </c>
      <c r="H372" t="s">
        <v>34</v>
      </c>
      <c r="I372" t="s">
        <v>28</v>
      </c>
      <c r="O372" s="3">
        <f t="shared" si="20"/>
        <v>0</v>
      </c>
      <c r="P372" s="3">
        <f t="shared" si="21"/>
        <v>0</v>
      </c>
      <c r="Q372" s="3">
        <f t="shared" si="22"/>
        <v>0</v>
      </c>
      <c r="R372">
        <f t="shared" si="23"/>
        <v>187.49</v>
      </c>
    </row>
    <row r="373" spans="1:18" x14ac:dyDescent="0.2">
      <c r="A373" t="s">
        <v>34</v>
      </c>
      <c r="B373" t="s">
        <v>15</v>
      </c>
      <c r="C373" t="s">
        <v>16</v>
      </c>
      <c r="D373" t="s">
        <v>28</v>
      </c>
      <c r="E373">
        <v>212.49</v>
      </c>
      <c r="F373">
        <v>1</v>
      </c>
      <c r="G373" t="s">
        <v>18</v>
      </c>
      <c r="H373" t="s">
        <v>34</v>
      </c>
      <c r="I373" t="s">
        <v>28</v>
      </c>
      <c r="O373" s="3">
        <f t="shared" si="20"/>
        <v>0</v>
      </c>
      <c r="P373" s="3">
        <f t="shared" si="21"/>
        <v>0</v>
      </c>
      <c r="Q373" s="3">
        <f t="shared" si="22"/>
        <v>0</v>
      </c>
      <c r="R373">
        <f t="shared" si="23"/>
        <v>212.49</v>
      </c>
    </row>
    <row r="374" spans="1:18" x14ac:dyDescent="0.2">
      <c r="A374" t="s">
        <v>34</v>
      </c>
      <c r="B374" t="s">
        <v>15</v>
      </c>
      <c r="C374" t="s">
        <v>23</v>
      </c>
      <c r="D374" t="s">
        <v>17</v>
      </c>
      <c r="E374">
        <v>149.99</v>
      </c>
      <c r="F374">
        <v>1</v>
      </c>
      <c r="G374" t="s">
        <v>18</v>
      </c>
      <c r="H374" t="s">
        <v>34</v>
      </c>
      <c r="I374" t="s">
        <v>17</v>
      </c>
      <c r="O374" s="3">
        <f t="shared" si="20"/>
        <v>0</v>
      </c>
      <c r="P374" s="3">
        <f t="shared" si="21"/>
        <v>0</v>
      </c>
      <c r="Q374" s="3">
        <f t="shared" si="22"/>
        <v>0</v>
      </c>
      <c r="R374">
        <f t="shared" si="23"/>
        <v>149.99</v>
      </c>
    </row>
    <row r="375" spans="1:18" x14ac:dyDescent="0.2">
      <c r="A375" t="s">
        <v>34</v>
      </c>
      <c r="B375" t="s">
        <v>15</v>
      </c>
      <c r="C375" t="s">
        <v>23</v>
      </c>
      <c r="D375" t="s">
        <v>24</v>
      </c>
      <c r="E375">
        <v>149.99</v>
      </c>
      <c r="F375">
        <v>1</v>
      </c>
      <c r="G375" t="s">
        <v>18</v>
      </c>
      <c r="H375" t="s">
        <v>34</v>
      </c>
      <c r="I375" t="s">
        <v>24</v>
      </c>
      <c r="O375" s="3">
        <f t="shared" si="20"/>
        <v>0</v>
      </c>
      <c r="P375" s="3">
        <f t="shared" si="21"/>
        <v>0</v>
      </c>
      <c r="Q375" s="3">
        <f t="shared" si="22"/>
        <v>0</v>
      </c>
      <c r="R375">
        <f t="shared" si="23"/>
        <v>149.99</v>
      </c>
    </row>
    <row r="376" spans="1:18" x14ac:dyDescent="0.2">
      <c r="A376" t="s">
        <v>34</v>
      </c>
      <c r="B376" t="s">
        <v>15</v>
      </c>
      <c r="C376" t="s">
        <v>27</v>
      </c>
      <c r="D376" t="s">
        <v>17</v>
      </c>
      <c r="E376">
        <v>159.99</v>
      </c>
      <c r="F376">
        <v>1</v>
      </c>
      <c r="G376" t="s">
        <v>18</v>
      </c>
      <c r="H376" t="s">
        <v>34</v>
      </c>
      <c r="I376" t="s">
        <v>17</v>
      </c>
      <c r="O376" s="3">
        <f t="shared" si="20"/>
        <v>0</v>
      </c>
      <c r="P376" s="3">
        <f t="shared" si="21"/>
        <v>0</v>
      </c>
      <c r="Q376" s="3">
        <f t="shared" si="22"/>
        <v>0</v>
      </c>
      <c r="R376">
        <f t="shared" si="23"/>
        <v>159.99</v>
      </c>
    </row>
    <row r="377" spans="1:18" x14ac:dyDescent="0.2">
      <c r="A377" t="s">
        <v>34</v>
      </c>
      <c r="B377" t="s">
        <v>15</v>
      </c>
      <c r="D377" t="s">
        <v>28</v>
      </c>
      <c r="E377">
        <v>199.99</v>
      </c>
      <c r="F377">
        <v>1</v>
      </c>
      <c r="G377" t="s">
        <v>18</v>
      </c>
      <c r="H377" t="s">
        <v>34</v>
      </c>
      <c r="I377" t="s">
        <v>28</v>
      </c>
      <c r="O377" s="3">
        <f t="shared" si="20"/>
        <v>0</v>
      </c>
      <c r="P377" s="3">
        <f t="shared" si="21"/>
        <v>0</v>
      </c>
      <c r="Q377" s="3">
        <f t="shared" si="22"/>
        <v>0</v>
      </c>
      <c r="R377">
        <f t="shared" si="23"/>
        <v>199.99</v>
      </c>
    </row>
    <row r="378" spans="1:18" x14ac:dyDescent="0.2">
      <c r="A378" t="s">
        <v>34</v>
      </c>
      <c r="B378" t="s">
        <v>15</v>
      </c>
      <c r="C378" t="s">
        <v>23</v>
      </c>
      <c r="D378" t="s">
        <v>22</v>
      </c>
      <c r="E378">
        <v>149.99</v>
      </c>
      <c r="F378">
        <v>1</v>
      </c>
      <c r="G378" t="s">
        <v>18</v>
      </c>
      <c r="H378" t="s">
        <v>34</v>
      </c>
      <c r="I378" t="s">
        <v>22</v>
      </c>
      <c r="O378" s="3">
        <f t="shared" si="20"/>
        <v>0</v>
      </c>
      <c r="P378" s="3">
        <f t="shared" si="21"/>
        <v>0</v>
      </c>
      <c r="Q378" s="3">
        <f t="shared" si="22"/>
        <v>0</v>
      </c>
      <c r="R378">
        <f t="shared" si="23"/>
        <v>149.99</v>
      </c>
    </row>
    <row r="379" spans="1:18" x14ac:dyDescent="0.2">
      <c r="A379" t="s">
        <v>34</v>
      </c>
      <c r="B379" t="s">
        <v>25</v>
      </c>
      <c r="D379" t="s">
        <v>28</v>
      </c>
      <c r="E379">
        <v>399.99</v>
      </c>
      <c r="F379">
        <v>1</v>
      </c>
      <c r="G379" t="s">
        <v>18</v>
      </c>
      <c r="H379" t="s">
        <v>34</v>
      </c>
      <c r="I379" t="s">
        <v>28</v>
      </c>
      <c r="O379" s="3">
        <f t="shared" si="20"/>
        <v>0</v>
      </c>
      <c r="P379" s="3">
        <f t="shared" si="21"/>
        <v>0</v>
      </c>
      <c r="Q379" s="3">
        <f t="shared" si="22"/>
        <v>0</v>
      </c>
      <c r="R379">
        <f t="shared" si="23"/>
        <v>399.99</v>
      </c>
    </row>
    <row r="380" spans="1:18" x14ac:dyDescent="0.2">
      <c r="A380" t="s">
        <v>34</v>
      </c>
      <c r="B380" t="s">
        <v>15</v>
      </c>
      <c r="C380" t="s">
        <v>23</v>
      </c>
      <c r="D380" t="s">
        <v>24</v>
      </c>
      <c r="E380">
        <v>149.99</v>
      </c>
      <c r="F380">
        <v>1</v>
      </c>
      <c r="G380" t="s">
        <v>18</v>
      </c>
      <c r="H380" t="s">
        <v>34</v>
      </c>
      <c r="I380" t="s">
        <v>24</v>
      </c>
      <c r="O380" s="3">
        <f t="shared" si="20"/>
        <v>0</v>
      </c>
      <c r="P380" s="3">
        <f t="shared" si="21"/>
        <v>0</v>
      </c>
      <c r="Q380" s="3">
        <f t="shared" si="22"/>
        <v>0</v>
      </c>
      <c r="R380">
        <f t="shared" si="23"/>
        <v>149.99</v>
      </c>
    </row>
    <row r="381" spans="1:18" x14ac:dyDescent="0.2">
      <c r="A381" t="s">
        <v>34</v>
      </c>
      <c r="B381" t="s">
        <v>25</v>
      </c>
      <c r="D381" t="s">
        <v>24</v>
      </c>
      <c r="E381">
        <v>399.99</v>
      </c>
      <c r="F381">
        <v>3</v>
      </c>
      <c r="G381" t="s">
        <v>18</v>
      </c>
      <c r="H381" t="s">
        <v>34</v>
      </c>
      <c r="I381" t="s">
        <v>24</v>
      </c>
      <c r="O381" s="3">
        <f t="shared" si="20"/>
        <v>0</v>
      </c>
      <c r="P381" s="3">
        <f t="shared" si="21"/>
        <v>0</v>
      </c>
      <c r="Q381" s="3">
        <f t="shared" si="22"/>
        <v>0</v>
      </c>
      <c r="R381">
        <f t="shared" si="23"/>
        <v>1199.97</v>
      </c>
    </row>
    <row r="382" spans="1:18" x14ac:dyDescent="0.2">
      <c r="A382" t="s">
        <v>34</v>
      </c>
      <c r="B382" t="s">
        <v>15</v>
      </c>
      <c r="C382" t="s">
        <v>23</v>
      </c>
      <c r="D382" t="s">
        <v>24</v>
      </c>
      <c r="E382">
        <v>149.99</v>
      </c>
      <c r="F382">
        <v>1</v>
      </c>
      <c r="G382" t="s">
        <v>18</v>
      </c>
      <c r="H382" t="s">
        <v>34</v>
      </c>
      <c r="I382" t="s">
        <v>24</v>
      </c>
      <c r="O382" s="3">
        <f t="shared" si="20"/>
        <v>0</v>
      </c>
      <c r="P382" s="3">
        <f t="shared" si="21"/>
        <v>0</v>
      </c>
      <c r="Q382" s="3">
        <f t="shared" si="22"/>
        <v>0</v>
      </c>
      <c r="R382">
        <f t="shared" si="23"/>
        <v>149.99</v>
      </c>
    </row>
    <row r="383" spans="1:18" x14ac:dyDescent="0.2">
      <c r="A383" t="s">
        <v>34</v>
      </c>
      <c r="B383" t="s">
        <v>15</v>
      </c>
      <c r="C383" t="s">
        <v>21</v>
      </c>
      <c r="D383" t="s">
        <v>17</v>
      </c>
      <c r="E383">
        <v>224.99</v>
      </c>
      <c r="F383">
        <v>2</v>
      </c>
      <c r="G383" t="s">
        <v>18</v>
      </c>
      <c r="H383" t="s">
        <v>34</v>
      </c>
      <c r="I383" t="s">
        <v>17</v>
      </c>
      <c r="O383" s="3">
        <f t="shared" si="20"/>
        <v>0</v>
      </c>
      <c r="P383" s="3">
        <f t="shared" si="21"/>
        <v>0</v>
      </c>
      <c r="Q383" s="3">
        <f t="shared" si="22"/>
        <v>0</v>
      </c>
      <c r="R383">
        <f t="shared" si="23"/>
        <v>449.98</v>
      </c>
    </row>
    <row r="384" spans="1:18" x14ac:dyDescent="0.2">
      <c r="A384" t="s">
        <v>34</v>
      </c>
      <c r="B384" t="s">
        <v>15</v>
      </c>
      <c r="C384" t="s">
        <v>23</v>
      </c>
      <c r="D384" t="s">
        <v>17</v>
      </c>
      <c r="E384">
        <v>149.99</v>
      </c>
      <c r="F384">
        <v>3</v>
      </c>
      <c r="G384" t="s">
        <v>18</v>
      </c>
      <c r="H384" t="s">
        <v>34</v>
      </c>
      <c r="I384" t="s">
        <v>17</v>
      </c>
      <c r="O384" s="3">
        <f t="shared" si="20"/>
        <v>0</v>
      </c>
      <c r="P384" s="3">
        <f t="shared" si="21"/>
        <v>0</v>
      </c>
      <c r="Q384" s="3">
        <f t="shared" si="22"/>
        <v>0</v>
      </c>
      <c r="R384">
        <f t="shared" si="23"/>
        <v>449.97</v>
      </c>
    </row>
    <row r="385" spans="1:18" x14ac:dyDescent="0.2">
      <c r="A385" t="s">
        <v>34</v>
      </c>
      <c r="B385" t="s">
        <v>15</v>
      </c>
      <c r="C385" t="s">
        <v>21</v>
      </c>
      <c r="D385" t="s">
        <v>17</v>
      </c>
      <c r="E385">
        <v>179.99</v>
      </c>
      <c r="F385">
        <v>2</v>
      </c>
      <c r="G385" t="s">
        <v>18</v>
      </c>
      <c r="H385" t="s">
        <v>34</v>
      </c>
      <c r="I385" t="s">
        <v>17</v>
      </c>
      <c r="O385" s="3">
        <f t="shared" si="20"/>
        <v>0</v>
      </c>
      <c r="P385" s="3">
        <f t="shared" si="21"/>
        <v>0</v>
      </c>
      <c r="Q385" s="3">
        <f t="shared" si="22"/>
        <v>0</v>
      </c>
      <c r="R385">
        <f t="shared" si="23"/>
        <v>359.98</v>
      </c>
    </row>
    <row r="386" spans="1:18" x14ac:dyDescent="0.2">
      <c r="A386" t="s">
        <v>34</v>
      </c>
      <c r="B386" t="s">
        <v>15</v>
      </c>
      <c r="C386" t="s">
        <v>23</v>
      </c>
      <c r="D386" t="s">
        <v>24</v>
      </c>
      <c r="E386">
        <v>187.49</v>
      </c>
      <c r="F386">
        <v>1</v>
      </c>
      <c r="G386" t="s">
        <v>18</v>
      </c>
      <c r="H386" t="s">
        <v>34</v>
      </c>
      <c r="I386" t="s">
        <v>24</v>
      </c>
      <c r="O386" s="3">
        <f t="shared" si="20"/>
        <v>0</v>
      </c>
      <c r="P386" s="3">
        <f t="shared" si="21"/>
        <v>0</v>
      </c>
      <c r="Q386" s="3">
        <f t="shared" si="22"/>
        <v>0</v>
      </c>
      <c r="R386">
        <f t="shared" si="23"/>
        <v>187.49</v>
      </c>
    </row>
    <row r="387" spans="1:18" x14ac:dyDescent="0.2">
      <c r="A387" t="s">
        <v>34</v>
      </c>
      <c r="B387" t="s">
        <v>15</v>
      </c>
      <c r="C387" t="s">
        <v>23</v>
      </c>
      <c r="D387" t="s">
        <v>24</v>
      </c>
      <c r="E387">
        <v>149.99</v>
      </c>
      <c r="F387">
        <v>1</v>
      </c>
      <c r="G387" t="s">
        <v>18</v>
      </c>
      <c r="H387" t="s">
        <v>34</v>
      </c>
      <c r="I387" t="s">
        <v>24</v>
      </c>
      <c r="O387" s="3">
        <f t="shared" ref="O387:O450" si="24">IFERROR(M387/L387,0)</f>
        <v>0</v>
      </c>
      <c r="P387" s="3">
        <f t="shared" ref="P387:P450" si="25">IFERROR(K387/M387,0)</f>
        <v>0</v>
      </c>
      <c r="Q387" s="3">
        <f t="shared" ref="Q387:Q450" si="26">IFERROR(F387/M387,0)</f>
        <v>0</v>
      </c>
      <c r="R387">
        <f t="shared" ref="R387:R450" si="27">E387*F387</f>
        <v>149.99</v>
      </c>
    </row>
    <row r="388" spans="1:18" x14ac:dyDescent="0.2">
      <c r="A388" t="s">
        <v>34</v>
      </c>
      <c r="B388" t="s">
        <v>25</v>
      </c>
      <c r="C388" t="s">
        <v>16</v>
      </c>
      <c r="D388" t="s">
        <v>17</v>
      </c>
      <c r="E388">
        <v>339.99</v>
      </c>
      <c r="F388">
        <v>1</v>
      </c>
      <c r="G388" t="s">
        <v>18</v>
      </c>
      <c r="H388" t="s">
        <v>34</v>
      </c>
      <c r="I388" t="s">
        <v>17</v>
      </c>
      <c r="O388" s="3">
        <f t="shared" si="24"/>
        <v>0</v>
      </c>
      <c r="P388" s="3">
        <f t="shared" si="25"/>
        <v>0</v>
      </c>
      <c r="Q388" s="3">
        <f t="shared" si="26"/>
        <v>0</v>
      </c>
      <c r="R388">
        <f t="shared" si="27"/>
        <v>339.99</v>
      </c>
    </row>
    <row r="389" spans="1:18" x14ac:dyDescent="0.2">
      <c r="A389" t="s">
        <v>34</v>
      </c>
      <c r="B389" t="s">
        <v>15</v>
      </c>
      <c r="C389" t="s">
        <v>16</v>
      </c>
      <c r="D389" t="s">
        <v>24</v>
      </c>
      <c r="E389">
        <v>212.49</v>
      </c>
      <c r="F389">
        <v>1</v>
      </c>
      <c r="G389" t="s">
        <v>18</v>
      </c>
      <c r="H389" t="s">
        <v>34</v>
      </c>
      <c r="I389" t="s">
        <v>24</v>
      </c>
      <c r="O389" s="3">
        <f t="shared" si="24"/>
        <v>0</v>
      </c>
      <c r="P389" s="3">
        <f t="shared" si="25"/>
        <v>0</v>
      </c>
      <c r="Q389" s="3">
        <f t="shared" si="26"/>
        <v>0</v>
      </c>
      <c r="R389">
        <f t="shared" si="27"/>
        <v>212.49</v>
      </c>
    </row>
    <row r="390" spans="1:18" x14ac:dyDescent="0.2">
      <c r="A390" t="s">
        <v>34</v>
      </c>
      <c r="B390" t="s">
        <v>15</v>
      </c>
      <c r="C390" t="s">
        <v>21</v>
      </c>
      <c r="D390" t="s">
        <v>17</v>
      </c>
      <c r="E390">
        <v>224.99</v>
      </c>
      <c r="F390">
        <v>1</v>
      </c>
      <c r="G390" t="s">
        <v>18</v>
      </c>
      <c r="H390" t="s">
        <v>34</v>
      </c>
      <c r="I390" t="s">
        <v>17</v>
      </c>
      <c r="O390" s="3">
        <f t="shared" si="24"/>
        <v>0</v>
      </c>
      <c r="P390" s="3">
        <f t="shared" si="25"/>
        <v>0</v>
      </c>
      <c r="Q390" s="3">
        <f t="shared" si="26"/>
        <v>0</v>
      </c>
      <c r="R390">
        <f t="shared" si="27"/>
        <v>224.99</v>
      </c>
    </row>
    <row r="391" spans="1:18" x14ac:dyDescent="0.2">
      <c r="A391" t="s">
        <v>34</v>
      </c>
      <c r="B391" t="s">
        <v>15</v>
      </c>
      <c r="C391" t="s">
        <v>23</v>
      </c>
      <c r="D391" t="s">
        <v>24</v>
      </c>
      <c r="E391">
        <v>149.99</v>
      </c>
      <c r="F391">
        <v>1</v>
      </c>
      <c r="G391" t="s">
        <v>18</v>
      </c>
      <c r="H391" t="s">
        <v>34</v>
      </c>
      <c r="I391" t="s">
        <v>24</v>
      </c>
      <c r="O391" s="3">
        <f t="shared" si="24"/>
        <v>0</v>
      </c>
      <c r="P391" s="3">
        <f t="shared" si="25"/>
        <v>0</v>
      </c>
      <c r="Q391" s="3">
        <f t="shared" si="26"/>
        <v>0</v>
      </c>
      <c r="R391">
        <f t="shared" si="27"/>
        <v>149.99</v>
      </c>
    </row>
    <row r="392" spans="1:18" x14ac:dyDescent="0.2">
      <c r="A392" t="s">
        <v>34</v>
      </c>
      <c r="B392" t="s">
        <v>15</v>
      </c>
      <c r="C392" t="s">
        <v>23</v>
      </c>
      <c r="D392" t="s">
        <v>24</v>
      </c>
      <c r="E392">
        <v>187.49</v>
      </c>
      <c r="F392">
        <v>3</v>
      </c>
      <c r="G392" t="s">
        <v>18</v>
      </c>
      <c r="H392" t="s">
        <v>34</v>
      </c>
      <c r="I392" t="s">
        <v>24</v>
      </c>
      <c r="O392" s="3">
        <f t="shared" si="24"/>
        <v>0</v>
      </c>
      <c r="P392" s="3">
        <f t="shared" si="25"/>
        <v>0</v>
      </c>
      <c r="Q392" s="3">
        <f t="shared" si="26"/>
        <v>0</v>
      </c>
      <c r="R392">
        <f t="shared" si="27"/>
        <v>562.47</v>
      </c>
    </row>
    <row r="393" spans="1:18" x14ac:dyDescent="0.2">
      <c r="A393" t="s">
        <v>34</v>
      </c>
      <c r="B393" t="s">
        <v>15</v>
      </c>
      <c r="C393" t="s">
        <v>23</v>
      </c>
      <c r="D393" t="s">
        <v>24</v>
      </c>
      <c r="E393">
        <v>149.99</v>
      </c>
      <c r="F393">
        <v>1</v>
      </c>
      <c r="G393" t="s">
        <v>18</v>
      </c>
      <c r="H393" t="s">
        <v>34</v>
      </c>
      <c r="I393" t="s">
        <v>24</v>
      </c>
      <c r="O393" s="3">
        <f t="shared" si="24"/>
        <v>0</v>
      </c>
      <c r="P393" s="3">
        <f t="shared" si="25"/>
        <v>0</v>
      </c>
      <c r="Q393" s="3">
        <f t="shared" si="26"/>
        <v>0</v>
      </c>
      <c r="R393">
        <f t="shared" si="27"/>
        <v>149.99</v>
      </c>
    </row>
    <row r="394" spans="1:18" x14ac:dyDescent="0.2">
      <c r="A394" t="s">
        <v>34</v>
      </c>
      <c r="B394" t="s">
        <v>25</v>
      </c>
      <c r="C394" t="s">
        <v>23</v>
      </c>
      <c r="D394" t="s">
        <v>24</v>
      </c>
      <c r="E394">
        <v>299.99</v>
      </c>
      <c r="F394">
        <v>1</v>
      </c>
      <c r="G394" t="s">
        <v>18</v>
      </c>
      <c r="H394" t="s">
        <v>34</v>
      </c>
      <c r="I394" t="s">
        <v>24</v>
      </c>
      <c r="O394" s="3">
        <f t="shared" si="24"/>
        <v>0</v>
      </c>
      <c r="P394" s="3">
        <f t="shared" si="25"/>
        <v>0</v>
      </c>
      <c r="Q394" s="3">
        <f t="shared" si="26"/>
        <v>0</v>
      </c>
      <c r="R394">
        <f t="shared" si="27"/>
        <v>299.99</v>
      </c>
    </row>
    <row r="395" spans="1:18" x14ac:dyDescent="0.2">
      <c r="A395" t="s">
        <v>34</v>
      </c>
      <c r="B395" t="s">
        <v>15</v>
      </c>
      <c r="C395" t="s">
        <v>16</v>
      </c>
      <c r="D395" t="s">
        <v>24</v>
      </c>
      <c r="E395">
        <v>169.99</v>
      </c>
      <c r="F395">
        <v>3</v>
      </c>
      <c r="G395" t="s">
        <v>18</v>
      </c>
      <c r="H395" t="s">
        <v>34</v>
      </c>
      <c r="I395" t="s">
        <v>24</v>
      </c>
      <c r="O395" s="3">
        <f t="shared" si="24"/>
        <v>0</v>
      </c>
      <c r="P395" s="3">
        <f t="shared" si="25"/>
        <v>0</v>
      </c>
      <c r="Q395" s="3">
        <f t="shared" si="26"/>
        <v>0</v>
      </c>
      <c r="R395">
        <f t="shared" si="27"/>
        <v>509.97</v>
      </c>
    </row>
    <row r="396" spans="1:18" x14ac:dyDescent="0.2">
      <c r="A396" t="s">
        <v>34</v>
      </c>
      <c r="B396" t="s">
        <v>25</v>
      </c>
      <c r="C396" t="s">
        <v>27</v>
      </c>
      <c r="D396" t="s">
        <v>17</v>
      </c>
      <c r="E396">
        <v>319.99</v>
      </c>
      <c r="F396">
        <v>1</v>
      </c>
      <c r="G396" t="s">
        <v>18</v>
      </c>
      <c r="H396" t="s">
        <v>34</v>
      </c>
      <c r="I396" t="s">
        <v>17</v>
      </c>
      <c r="O396" s="3">
        <f t="shared" si="24"/>
        <v>0</v>
      </c>
      <c r="P396" s="3">
        <f t="shared" si="25"/>
        <v>0</v>
      </c>
      <c r="Q396" s="3">
        <f t="shared" si="26"/>
        <v>0</v>
      </c>
      <c r="R396">
        <f t="shared" si="27"/>
        <v>319.99</v>
      </c>
    </row>
    <row r="397" spans="1:18" x14ac:dyDescent="0.2">
      <c r="A397" t="s">
        <v>34</v>
      </c>
      <c r="B397" t="s">
        <v>15</v>
      </c>
      <c r="C397" t="s">
        <v>23</v>
      </c>
      <c r="D397" t="s">
        <v>17</v>
      </c>
      <c r="E397">
        <v>149.99</v>
      </c>
      <c r="F397">
        <v>3</v>
      </c>
      <c r="G397" t="s">
        <v>18</v>
      </c>
      <c r="H397" t="s">
        <v>34</v>
      </c>
      <c r="I397" t="s">
        <v>17</v>
      </c>
      <c r="O397" s="3">
        <f t="shared" si="24"/>
        <v>0</v>
      </c>
      <c r="P397" s="3">
        <f t="shared" si="25"/>
        <v>0</v>
      </c>
      <c r="Q397" s="3">
        <f t="shared" si="26"/>
        <v>0</v>
      </c>
      <c r="R397">
        <f t="shared" si="27"/>
        <v>449.97</v>
      </c>
    </row>
    <row r="398" spans="1:18" x14ac:dyDescent="0.2">
      <c r="A398" t="s">
        <v>34</v>
      </c>
      <c r="B398" t="s">
        <v>15</v>
      </c>
      <c r="C398" t="s">
        <v>23</v>
      </c>
      <c r="D398" t="s">
        <v>22</v>
      </c>
      <c r="E398">
        <v>149.99</v>
      </c>
      <c r="F398">
        <v>2</v>
      </c>
      <c r="G398" t="s">
        <v>18</v>
      </c>
      <c r="H398" t="s">
        <v>34</v>
      </c>
      <c r="I398" t="s">
        <v>22</v>
      </c>
      <c r="O398" s="3">
        <f t="shared" si="24"/>
        <v>0</v>
      </c>
      <c r="P398" s="3">
        <f t="shared" si="25"/>
        <v>0</v>
      </c>
      <c r="Q398" s="3">
        <f t="shared" si="26"/>
        <v>0</v>
      </c>
      <c r="R398">
        <f t="shared" si="27"/>
        <v>299.98</v>
      </c>
    </row>
    <row r="399" spans="1:18" x14ac:dyDescent="0.2">
      <c r="A399" t="s">
        <v>34</v>
      </c>
      <c r="B399" t="s">
        <v>15</v>
      </c>
      <c r="C399" t="s">
        <v>27</v>
      </c>
      <c r="D399" t="s">
        <v>22</v>
      </c>
      <c r="E399">
        <v>159.99</v>
      </c>
      <c r="F399">
        <v>1</v>
      </c>
      <c r="G399" t="s">
        <v>18</v>
      </c>
      <c r="H399" t="s">
        <v>34</v>
      </c>
      <c r="I399" t="s">
        <v>22</v>
      </c>
      <c r="O399" s="3">
        <f t="shared" si="24"/>
        <v>0</v>
      </c>
      <c r="P399" s="3">
        <f t="shared" si="25"/>
        <v>0</v>
      </c>
      <c r="Q399" s="3">
        <f t="shared" si="26"/>
        <v>0</v>
      </c>
      <c r="R399">
        <f t="shared" si="27"/>
        <v>159.99</v>
      </c>
    </row>
    <row r="400" spans="1:18" x14ac:dyDescent="0.2">
      <c r="A400" t="s">
        <v>34</v>
      </c>
      <c r="B400" t="s">
        <v>15</v>
      </c>
      <c r="C400" t="s">
        <v>23</v>
      </c>
      <c r="D400" t="s">
        <v>17</v>
      </c>
      <c r="E400">
        <v>149.99</v>
      </c>
      <c r="F400">
        <v>2</v>
      </c>
      <c r="G400" t="s">
        <v>18</v>
      </c>
      <c r="H400" t="s">
        <v>34</v>
      </c>
      <c r="I400" t="s">
        <v>17</v>
      </c>
      <c r="O400" s="3">
        <f t="shared" si="24"/>
        <v>0</v>
      </c>
      <c r="P400" s="3">
        <f t="shared" si="25"/>
        <v>0</v>
      </c>
      <c r="Q400" s="3">
        <f t="shared" si="26"/>
        <v>0</v>
      </c>
      <c r="R400">
        <f t="shared" si="27"/>
        <v>299.98</v>
      </c>
    </row>
    <row r="401" spans="1:18" x14ac:dyDescent="0.2">
      <c r="A401" t="s">
        <v>34</v>
      </c>
      <c r="B401" t="s">
        <v>15</v>
      </c>
      <c r="C401" t="s">
        <v>23</v>
      </c>
      <c r="D401" t="s">
        <v>17</v>
      </c>
      <c r="E401">
        <v>149.99</v>
      </c>
      <c r="F401">
        <v>1</v>
      </c>
      <c r="G401" t="s">
        <v>18</v>
      </c>
      <c r="H401" t="s">
        <v>34</v>
      </c>
      <c r="I401" t="s">
        <v>17</v>
      </c>
      <c r="O401" s="3">
        <f t="shared" si="24"/>
        <v>0</v>
      </c>
      <c r="P401" s="3">
        <f t="shared" si="25"/>
        <v>0</v>
      </c>
      <c r="Q401" s="3">
        <f t="shared" si="26"/>
        <v>0</v>
      </c>
      <c r="R401">
        <f t="shared" si="27"/>
        <v>149.99</v>
      </c>
    </row>
    <row r="402" spans="1:18" x14ac:dyDescent="0.2">
      <c r="A402" t="s">
        <v>34</v>
      </c>
      <c r="B402" t="s">
        <v>15</v>
      </c>
      <c r="C402" t="s">
        <v>23</v>
      </c>
      <c r="D402" t="s">
        <v>17</v>
      </c>
      <c r="E402">
        <v>149.99</v>
      </c>
      <c r="F402">
        <v>1</v>
      </c>
      <c r="G402" t="s">
        <v>18</v>
      </c>
      <c r="H402" t="s">
        <v>34</v>
      </c>
      <c r="I402" t="s">
        <v>17</v>
      </c>
      <c r="O402" s="3">
        <f t="shared" si="24"/>
        <v>0</v>
      </c>
      <c r="P402" s="3">
        <f t="shared" si="25"/>
        <v>0</v>
      </c>
      <c r="Q402" s="3">
        <f t="shared" si="26"/>
        <v>0</v>
      </c>
      <c r="R402">
        <f t="shared" si="27"/>
        <v>149.99</v>
      </c>
    </row>
    <row r="403" spans="1:18" x14ac:dyDescent="0.2">
      <c r="A403" t="s">
        <v>34</v>
      </c>
      <c r="B403" t="s">
        <v>15</v>
      </c>
      <c r="C403" t="s">
        <v>23</v>
      </c>
      <c r="D403" t="s">
        <v>17</v>
      </c>
      <c r="E403">
        <v>149.99</v>
      </c>
      <c r="F403">
        <v>1</v>
      </c>
      <c r="G403" t="s">
        <v>18</v>
      </c>
      <c r="H403" t="s">
        <v>34</v>
      </c>
      <c r="I403" t="s">
        <v>17</v>
      </c>
      <c r="O403" s="3">
        <f t="shared" si="24"/>
        <v>0</v>
      </c>
      <c r="P403" s="3">
        <f t="shared" si="25"/>
        <v>0</v>
      </c>
      <c r="Q403" s="3">
        <f t="shared" si="26"/>
        <v>0</v>
      </c>
      <c r="R403">
        <f t="shared" si="27"/>
        <v>149.99</v>
      </c>
    </row>
    <row r="404" spans="1:18" x14ac:dyDescent="0.2">
      <c r="A404" t="s">
        <v>34</v>
      </c>
      <c r="B404" t="s">
        <v>15</v>
      </c>
      <c r="C404" t="s">
        <v>23</v>
      </c>
      <c r="D404" t="s">
        <v>17</v>
      </c>
      <c r="E404">
        <v>149.99</v>
      </c>
      <c r="F404">
        <v>1</v>
      </c>
      <c r="G404" t="s">
        <v>18</v>
      </c>
      <c r="H404" t="s">
        <v>34</v>
      </c>
      <c r="I404" t="s">
        <v>17</v>
      </c>
      <c r="O404" s="3">
        <f t="shared" si="24"/>
        <v>0</v>
      </c>
      <c r="P404" s="3">
        <f t="shared" si="25"/>
        <v>0</v>
      </c>
      <c r="Q404" s="3">
        <f t="shared" si="26"/>
        <v>0</v>
      </c>
      <c r="R404">
        <f t="shared" si="27"/>
        <v>149.99</v>
      </c>
    </row>
    <row r="405" spans="1:18" x14ac:dyDescent="0.2">
      <c r="A405" t="s">
        <v>34</v>
      </c>
      <c r="B405" t="s">
        <v>15</v>
      </c>
      <c r="C405" t="s">
        <v>26</v>
      </c>
      <c r="D405" t="s">
        <v>17</v>
      </c>
      <c r="E405">
        <v>169.99</v>
      </c>
      <c r="F405">
        <v>1</v>
      </c>
      <c r="G405" t="s">
        <v>18</v>
      </c>
      <c r="H405" t="s">
        <v>34</v>
      </c>
      <c r="I405" t="s">
        <v>17</v>
      </c>
      <c r="O405" s="3">
        <f t="shared" si="24"/>
        <v>0</v>
      </c>
      <c r="P405" s="3">
        <f t="shared" si="25"/>
        <v>0</v>
      </c>
      <c r="Q405" s="3">
        <f t="shared" si="26"/>
        <v>0</v>
      </c>
      <c r="R405">
        <f t="shared" si="27"/>
        <v>169.99</v>
      </c>
    </row>
    <row r="406" spans="1:18" x14ac:dyDescent="0.2">
      <c r="A406" t="s">
        <v>34</v>
      </c>
      <c r="B406" t="s">
        <v>15</v>
      </c>
      <c r="C406" t="s">
        <v>16</v>
      </c>
      <c r="D406" t="s">
        <v>22</v>
      </c>
      <c r="E406">
        <v>212.49</v>
      </c>
      <c r="F406">
        <v>2</v>
      </c>
      <c r="G406" t="s">
        <v>18</v>
      </c>
      <c r="H406" t="s">
        <v>34</v>
      </c>
      <c r="I406" t="s">
        <v>22</v>
      </c>
      <c r="O406" s="3">
        <f t="shared" si="24"/>
        <v>0</v>
      </c>
      <c r="P406" s="3">
        <f t="shared" si="25"/>
        <v>0</v>
      </c>
      <c r="Q406" s="3">
        <f t="shared" si="26"/>
        <v>0</v>
      </c>
      <c r="R406">
        <f t="shared" si="27"/>
        <v>424.98</v>
      </c>
    </row>
    <row r="407" spans="1:18" x14ac:dyDescent="0.2">
      <c r="A407" t="s">
        <v>34</v>
      </c>
      <c r="B407" t="s">
        <v>15</v>
      </c>
      <c r="C407" t="s">
        <v>23</v>
      </c>
      <c r="D407" t="s">
        <v>28</v>
      </c>
      <c r="E407">
        <v>149.99</v>
      </c>
      <c r="F407">
        <v>1</v>
      </c>
      <c r="G407" t="s">
        <v>18</v>
      </c>
      <c r="H407" t="s">
        <v>34</v>
      </c>
      <c r="I407" t="s">
        <v>28</v>
      </c>
      <c r="O407" s="3">
        <f t="shared" si="24"/>
        <v>0</v>
      </c>
      <c r="P407" s="3">
        <f t="shared" si="25"/>
        <v>0</v>
      </c>
      <c r="Q407" s="3">
        <f t="shared" si="26"/>
        <v>0</v>
      </c>
      <c r="R407">
        <f t="shared" si="27"/>
        <v>149.99</v>
      </c>
    </row>
    <row r="408" spans="1:18" x14ac:dyDescent="0.2">
      <c r="A408" t="s">
        <v>34</v>
      </c>
      <c r="B408" t="s">
        <v>15</v>
      </c>
      <c r="C408" t="s">
        <v>23</v>
      </c>
      <c r="D408" t="s">
        <v>24</v>
      </c>
      <c r="E408">
        <v>149.99</v>
      </c>
      <c r="F408">
        <v>1</v>
      </c>
      <c r="G408" t="s">
        <v>18</v>
      </c>
      <c r="H408" t="s">
        <v>34</v>
      </c>
      <c r="I408" t="s">
        <v>24</v>
      </c>
      <c r="O408" s="3">
        <f t="shared" si="24"/>
        <v>0</v>
      </c>
      <c r="P408" s="3">
        <f t="shared" si="25"/>
        <v>0</v>
      </c>
      <c r="Q408" s="3">
        <f t="shared" si="26"/>
        <v>0</v>
      </c>
      <c r="R408">
        <f t="shared" si="27"/>
        <v>149.99</v>
      </c>
    </row>
    <row r="409" spans="1:18" x14ac:dyDescent="0.2">
      <c r="A409" t="s">
        <v>34</v>
      </c>
      <c r="B409" t="s">
        <v>15</v>
      </c>
      <c r="C409" t="s">
        <v>21</v>
      </c>
      <c r="D409" t="s">
        <v>17</v>
      </c>
      <c r="E409">
        <v>224.99</v>
      </c>
      <c r="F409">
        <v>1</v>
      </c>
      <c r="G409" t="s">
        <v>18</v>
      </c>
      <c r="H409" t="s">
        <v>34</v>
      </c>
      <c r="I409" t="s">
        <v>17</v>
      </c>
      <c r="O409" s="3">
        <f t="shared" si="24"/>
        <v>0</v>
      </c>
      <c r="P409" s="3">
        <f t="shared" si="25"/>
        <v>0</v>
      </c>
      <c r="Q409" s="3">
        <f t="shared" si="26"/>
        <v>0</v>
      </c>
      <c r="R409">
        <f t="shared" si="27"/>
        <v>224.99</v>
      </c>
    </row>
    <row r="410" spans="1:18" x14ac:dyDescent="0.2">
      <c r="A410" t="s">
        <v>34</v>
      </c>
      <c r="B410" t="s">
        <v>15</v>
      </c>
      <c r="C410" t="s">
        <v>16</v>
      </c>
      <c r="D410" t="s">
        <v>28</v>
      </c>
      <c r="E410">
        <v>169.99</v>
      </c>
      <c r="F410">
        <v>3</v>
      </c>
      <c r="G410" t="s">
        <v>18</v>
      </c>
      <c r="H410" t="s">
        <v>34</v>
      </c>
      <c r="I410" t="s">
        <v>28</v>
      </c>
      <c r="O410" s="3">
        <f t="shared" si="24"/>
        <v>0</v>
      </c>
      <c r="P410" s="3">
        <f t="shared" si="25"/>
        <v>0</v>
      </c>
      <c r="Q410" s="3">
        <f t="shared" si="26"/>
        <v>0</v>
      </c>
      <c r="R410">
        <f t="shared" si="27"/>
        <v>509.97</v>
      </c>
    </row>
    <row r="411" spans="1:18" x14ac:dyDescent="0.2">
      <c r="A411" t="s">
        <v>34</v>
      </c>
      <c r="B411" t="s">
        <v>25</v>
      </c>
      <c r="C411" t="s">
        <v>29</v>
      </c>
      <c r="D411" t="s">
        <v>24</v>
      </c>
      <c r="E411">
        <v>399.99</v>
      </c>
      <c r="F411">
        <v>1</v>
      </c>
      <c r="G411" t="s">
        <v>18</v>
      </c>
      <c r="H411" t="s">
        <v>34</v>
      </c>
      <c r="I411" t="s">
        <v>24</v>
      </c>
      <c r="O411" s="3">
        <f t="shared" si="24"/>
        <v>0</v>
      </c>
      <c r="P411" s="3">
        <f t="shared" si="25"/>
        <v>0</v>
      </c>
      <c r="Q411" s="3">
        <f t="shared" si="26"/>
        <v>0</v>
      </c>
      <c r="R411">
        <f t="shared" si="27"/>
        <v>399.99</v>
      </c>
    </row>
    <row r="412" spans="1:18" x14ac:dyDescent="0.2">
      <c r="A412" t="s">
        <v>34</v>
      </c>
      <c r="B412" t="s">
        <v>15</v>
      </c>
      <c r="C412" t="s">
        <v>21</v>
      </c>
      <c r="D412" t="s">
        <v>22</v>
      </c>
      <c r="E412">
        <v>179.99</v>
      </c>
      <c r="F412">
        <v>1</v>
      </c>
      <c r="G412" t="s">
        <v>18</v>
      </c>
      <c r="H412" t="s">
        <v>34</v>
      </c>
      <c r="I412" t="s">
        <v>22</v>
      </c>
      <c r="O412" s="3">
        <f t="shared" si="24"/>
        <v>0</v>
      </c>
      <c r="P412" s="3">
        <f t="shared" si="25"/>
        <v>0</v>
      </c>
      <c r="Q412" s="3">
        <f t="shared" si="26"/>
        <v>0</v>
      </c>
      <c r="R412">
        <f t="shared" si="27"/>
        <v>179.99</v>
      </c>
    </row>
    <row r="413" spans="1:18" x14ac:dyDescent="0.2">
      <c r="A413" t="s">
        <v>34</v>
      </c>
      <c r="C413" t="s">
        <v>26</v>
      </c>
      <c r="D413" t="s">
        <v>17</v>
      </c>
      <c r="E413">
        <v>169.99</v>
      </c>
      <c r="F413">
        <v>1</v>
      </c>
      <c r="G413" t="s">
        <v>18</v>
      </c>
      <c r="H413" t="s">
        <v>34</v>
      </c>
      <c r="I413" t="s">
        <v>17</v>
      </c>
      <c r="O413" s="3">
        <f t="shared" si="24"/>
        <v>0</v>
      </c>
      <c r="P413" s="3">
        <f t="shared" si="25"/>
        <v>0</v>
      </c>
      <c r="Q413" s="3">
        <f t="shared" si="26"/>
        <v>0</v>
      </c>
      <c r="R413">
        <f t="shared" si="27"/>
        <v>169.99</v>
      </c>
    </row>
    <row r="414" spans="1:18" x14ac:dyDescent="0.2">
      <c r="A414" t="s">
        <v>34</v>
      </c>
      <c r="B414" t="s">
        <v>15</v>
      </c>
      <c r="C414" t="s">
        <v>23</v>
      </c>
      <c r="D414" t="s">
        <v>22</v>
      </c>
      <c r="E414">
        <v>149.99</v>
      </c>
      <c r="F414">
        <v>2</v>
      </c>
      <c r="G414" t="s">
        <v>18</v>
      </c>
      <c r="H414" t="s">
        <v>34</v>
      </c>
      <c r="I414" t="s">
        <v>22</v>
      </c>
      <c r="O414" s="3">
        <f t="shared" si="24"/>
        <v>0</v>
      </c>
      <c r="P414" s="3">
        <f t="shared" si="25"/>
        <v>0</v>
      </c>
      <c r="Q414" s="3">
        <f t="shared" si="26"/>
        <v>0</v>
      </c>
      <c r="R414">
        <f t="shared" si="27"/>
        <v>299.98</v>
      </c>
    </row>
    <row r="415" spans="1:18" x14ac:dyDescent="0.2">
      <c r="A415" t="s">
        <v>34</v>
      </c>
      <c r="B415" t="s">
        <v>25</v>
      </c>
      <c r="C415" t="s">
        <v>23</v>
      </c>
      <c r="D415" t="s">
        <v>17</v>
      </c>
      <c r="E415">
        <v>299.99</v>
      </c>
      <c r="F415">
        <v>1</v>
      </c>
      <c r="G415" t="s">
        <v>18</v>
      </c>
      <c r="H415" t="s">
        <v>34</v>
      </c>
      <c r="I415" t="s">
        <v>17</v>
      </c>
      <c r="O415" s="3">
        <f t="shared" si="24"/>
        <v>0</v>
      </c>
      <c r="P415" s="3">
        <f t="shared" si="25"/>
        <v>0</v>
      </c>
      <c r="Q415" s="3">
        <f t="shared" si="26"/>
        <v>0</v>
      </c>
      <c r="R415">
        <f t="shared" si="27"/>
        <v>299.99</v>
      </c>
    </row>
    <row r="416" spans="1:18" x14ac:dyDescent="0.2">
      <c r="A416" t="s">
        <v>34</v>
      </c>
      <c r="B416" t="s">
        <v>25</v>
      </c>
      <c r="C416" t="s">
        <v>16</v>
      </c>
      <c r="D416" t="s">
        <v>28</v>
      </c>
      <c r="E416">
        <v>339.99</v>
      </c>
      <c r="F416">
        <v>1</v>
      </c>
      <c r="G416" t="s">
        <v>18</v>
      </c>
      <c r="H416" t="s">
        <v>34</v>
      </c>
      <c r="I416" t="s">
        <v>28</v>
      </c>
      <c r="O416" s="3">
        <f t="shared" si="24"/>
        <v>0</v>
      </c>
      <c r="P416" s="3">
        <f t="shared" si="25"/>
        <v>0</v>
      </c>
      <c r="Q416" s="3">
        <f t="shared" si="26"/>
        <v>0</v>
      </c>
      <c r="R416">
        <f t="shared" si="27"/>
        <v>339.99</v>
      </c>
    </row>
    <row r="417" spans="1:18" x14ac:dyDescent="0.2">
      <c r="A417" t="s">
        <v>34</v>
      </c>
      <c r="B417" t="s">
        <v>15</v>
      </c>
      <c r="C417" t="s">
        <v>26</v>
      </c>
      <c r="D417" t="s">
        <v>17</v>
      </c>
      <c r="E417">
        <v>169.99</v>
      </c>
      <c r="F417">
        <v>1</v>
      </c>
      <c r="G417" t="s">
        <v>18</v>
      </c>
      <c r="H417" t="s">
        <v>34</v>
      </c>
      <c r="I417" t="s">
        <v>17</v>
      </c>
      <c r="O417" s="3">
        <f t="shared" si="24"/>
        <v>0</v>
      </c>
      <c r="P417" s="3">
        <f t="shared" si="25"/>
        <v>0</v>
      </c>
      <c r="Q417" s="3">
        <f t="shared" si="26"/>
        <v>0</v>
      </c>
      <c r="R417">
        <f t="shared" si="27"/>
        <v>169.99</v>
      </c>
    </row>
    <row r="418" spans="1:18" x14ac:dyDescent="0.2">
      <c r="A418" t="s">
        <v>34</v>
      </c>
      <c r="B418" t="s">
        <v>15</v>
      </c>
      <c r="C418" t="s">
        <v>27</v>
      </c>
      <c r="D418" t="s">
        <v>24</v>
      </c>
      <c r="E418">
        <v>199.99</v>
      </c>
      <c r="F418">
        <v>1</v>
      </c>
      <c r="G418" t="s">
        <v>18</v>
      </c>
      <c r="H418" t="s">
        <v>34</v>
      </c>
      <c r="I418" t="s">
        <v>24</v>
      </c>
      <c r="O418" s="3">
        <f t="shared" si="24"/>
        <v>0</v>
      </c>
      <c r="P418" s="3">
        <f t="shared" si="25"/>
        <v>0</v>
      </c>
      <c r="Q418" s="3">
        <f t="shared" si="26"/>
        <v>0</v>
      </c>
      <c r="R418">
        <f t="shared" si="27"/>
        <v>199.99</v>
      </c>
    </row>
    <row r="419" spans="1:18" x14ac:dyDescent="0.2">
      <c r="A419" t="s">
        <v>34</v>
      </c>
      <c r="B419" t="s">
        <v>15</v>
      </c>
      <c r="C419" t="s">
        <v>23</v>
      </c>
      <c r="D419" t="s">
        <v>17</v>
      </c>
      <c r="E419">
        <v>149.99</v>
      </c>
      <c r="F419">
        <v>1</v>
      </c>
      <c r="G419" t="s">
        <v>18</v>
      </c>
      <c r="H419" t="s">
        <v>34</v>
      </c>
      <c r="I419" t="s">
        <v>17</v>
      </c>
      <c r="O419" s="3">
        <f t="shared" si="24"/>
        <v>0</v>
      </c>
      <c r="P419" s="3">
        <f t="shared" si="25"/>
        <v>0</v>
      </c>
      <c r="Q419" s="3">
        <f t="shared" si="26"/>
        <v>0</v>
      </c>
      <c r="R419">
        <f t="shared" si="27"/>
        <v>149.99</v>
      </c>
    </row>
    <row r="420" spans="1:18" x14ac:dyDescent="0.2">
      <c r="A420" t="s">
        <v>34</v>
      </c>
      <c r="B420" t="s">
        <v>15</v>
      </c>
      <c r="C420" t="s">
        <v>23</v>
      </c>
      <c r="D420" t="s">
        <v>24</v>
      </c>
      <c r="E420">
        <v>187.49</v>
      </c>
      <c r="F420">
        <v>1</v>
      </c>
      <c r="G420" t="s">
        <v>18</v>
      </c>
      <c r="H420" t="s">
        <v>34</v>
      </c>
      <c r="I420" t="s">
        <v>24</v>
      </c>
      <c r="O420" s="3">
        <f t="shared" si="24"/>
        <v>0</v>
      </c>
      <c r="P420" s="3">
        <f t="shared" si="25"/>
        <v>0</v>
      </c>
      <c r="Q420" s="3">
        <f t="shared" si="26"/>
        <v>0</v>
      </c>
      <c r="R420">
        <f t="shared" si="27"/>
        <v>187.49</v>
      </c>
    </row>
    <row r="421" spans="1:18" x14ac:dyDescent="0.2">
      <c r="A421" t="s">
        <v>34</v>
      </c>
      <c r="B421" t="s">
        <v>15</v>
      </c>
      <c r="C421" t="s">
        <v>23</v>
      </c>
      <c r="D421" t="s">
        <v>24</v>
      </c>
      <c r="E421">
        <v>187.49</v>
      </c>
      <c r="F421">
        <v>1</v>
      </c>
      <c r="G421" t="s">
        <v>18</v>
      </c>
      <c r="H421" t="s">
        <v>34</v>
      </c>
      <c r="I421" t="s">
        <v>24</v>
      </c>
      <c r="O421" s="3">
        <f t="shared" si="24"/>
        <v>0</v>
      </c>
      <c r="P421" s="3">
        <f t="shared" si="25"/>
        <v>0</v>
      </c>
      <c r="Q421" s="3">
        <f t="shared" si="26"/>
        <v>0</v>
      </c>
      <c r="R421">
        <f t="shared" si="27"/>
        <v>187.49</v>
      </c>
    </row>
    <row r="422" spans="1:18" x14ac:dyDescent="0.2">
      <c r="A422" t="s">
        <v>34</v>
      </c>
      <c r="B422" t="s">
        <v>15</v>
      </c>
      <c r="C422" t="s">
        <v>26</v>
      </c>
      <c r="D422" t="s">
        <v>17</v>
      </c>
      <c r="E422">
        <v>169.99</v>
      </c>
      <c r="F422">
        <v>1</v>
      </c>
      <c r="G422" t="s">
        <v>18</v>
      </c>
      <c r="H422" t="s">
        <v>34</v>
      </c>
      <c r="I422" t="s">
        <v>17</v>
      </c>
      <c r="O422" s="3">
        <f t="shared" si="24"/>
        <v>0</v>
      </c>
      <c r="P422" s="3">
        <f t="shared" si="25"/>
        <v>0</v>
      </c>
      <c r="Q422" s="3">
        <f t="shared" si="26"/>
        <v>0</v>
      </c>
      <c r="R422">
        <f t="shared" si="27"/>
        <v>169.99</v>
      </c>
    </row>
    <row r="423" spans="1:18" x14ac:dyDescent="0.2">
      <c r="A423" t="s">
        <v>34</v>
      </c>
      <c r="C423" t="s">
        <v>21</v>
      </c>
      <c r="D423" t="s">
        <v>17</v>
      </c>
      <c r="E423">
        <v>179.99</v>
      </c>
      <c r="F423">
        <v>1</v>
      </c>
      <c r="G423" t="s">
        <v>18</v>
      </c>
      <c r="H423" t="s">
        <v>34</v>
      </c>
      <c r="I423" t="s">
        <v>17</v>
      </c>
      <c r="O423" s="3">
        <f t="shared" si="24"/>
        <v>0</v>
      </c>
      <c r="P423" s="3">
        <f t="shared" si="25"/>
        <v>0</v>
      </c>
      <c r="Q423" s="3">
        <f t="shared" si="26"/>
        <v>0</v>
      </c>
      <c r="R423">
        <f t="shared" si="27"/>
        <v>179.99</v>
      </c>
    </row>
    <row r="424" spans="1:18" x14ac:dyDescent="0.2">
      <c r="A424" t="s">
        <v>35</v>
      </c>
      <c r="B424" t="s">
        <v>15</v>
      </c>
      <c r="C424" t="s">
        <v>23</v>
      </c>
      <c r="D424" t="s">
        <v>17</v>
      </c>
      <c r="E424">
        <v>187.49</v>
      </c>
      <c r="F424">
        <v>1</v>
      </c>
      <c r="G424" t="s">
        <v>18</v>
      </c>
      <c r="H424" t="s">
        <v>35</v>
      </c>
      <c r="I424" t="s">
        <v>17</v>
      </c>
      <c r="O424" s="3">
        <f t="shared" si="24"/>
        <v>0</v>
      </c>
      <c r="P424" s="3">
        <f t="shared" si="25"/>
        <v>0</v>
      </c>
      <c r="Q424" s="3">
        <f t="shared" si="26"/>
        <v>0</v>
      </c>
      <c r="R424">
        <f t="shared" si="27"/>
        <v>187.49</v>
      </c>
    </row>
    <row r="425" spans="1:18" x14ac:dyDescent="0.2">
      <c r="A425" t="s">
        <v>35</v>
      </c>
      <c r="B425" t="s">
        <v>15</v>
      </c>
      <c r="C425" t="s">
        <v>27</v>
      </c>
      <c r="D425" t="s">
        <v>24</v>
      </c>
      <c r="E425">
        <v>199.99</v>
      </c>
      <c r="F425">
        <v>2</v>
      </c>
      <c r="G425" t="s">
        <v>18</v>
      </c>
      <c r="H425" t="s">
        <v>35</v>
      </c>
      <c r="I425" t="s">
        <v>24</v>
      </c>
      <c r="O425" s="3">
        <f t="shared" si="24"/>
        <v>0</v>
      </c>
      <c r="P425" s="3">
        <f t="shared" si="25"/>
        <v>0</v>
      </c>
      <c r="Q425" s="3">
        <f t="shared" si="26"/>
        <v>0</v>
      </c>
      <c r="R425">
        <f t="shared" si="27"/>
        <v>399.98</v>
      </c>
    </row>
    <row r="426" spans="1:18" x14ac:dyDescent="0.2">
      <c r="A426" t="s">
        <v>35</v>
      </c>
      <c r="B426" t="s">
        <v>15</v>
      </c>
      <c r="C426" t="s">
        <v>26</v>
      </c>
      <c r="D426" t="s">
        <v>24</v>
      </c>
      <c r="E426">
        <v>169.99</v>
      </c>
      <c r="F426">
        <v>1</v>
      </c>
      <c r="G426" t="s">
        <v>18</v>
      </c>
      <c r="H426" t="s">
        <v>35</v>
      </c>
      <c r="I426" t="s">
        <v>24</v>
      </c>
      <c r="O426" s="3">
        <f t="shared" si="24"/>
        <v>0</v>
      </c>
      <c r="P426" s="3">
        <f t="shared" si="25"/>
        <v>0</v>
      </c>
      <c r="Q426" s="3">
        <f t="shared" si="26"/>
        <v>0</v>
      </c>
      <c r="R426">
        <f t="shared" si="27"/>
        <v>169.99</v>
      </c>
    </row>
    <row r="427" spans="1:18" x14ac:dyDescent="0.2">
      <c r="A427" t="s">
        <v>35</v>
      </c>
      <c r="B427" t="s">
        <v>25</v>
      </c>
      <c r="C427" t="s">
        <v>23</v>
      </c>
      <c r="D427" t="s">
        <v>24</v>
      </c>
      <c r="E427">
        <v>299.99</v>
      </c>
      <c r="F427">
        <v>1</v>
      </c>
      <c r="G427" t="s">
        <v>18</v>
      </c>
      <c r="H427" t="s">
        <v>35</v>
      </c>
      <c r="I427" t="s">
        <v>24</v>
      </c>
      <c r="O427" s="3">
        <f t="shared" si="24"/>
        <v>0</v>
      </c>
      <c r="P427" s="3">
        <f t="shared" si="25"/>
        <v>0</v>
      </c>
      <c r="Q427" s="3">
        <f t="shared" si="26"/>
        <v>0</v>
      </c>
      <c r="R427">
        <f t="shared" si="27"/>
        <v>299.99</v>
      </c>
    </row>
    <row r="428" spans="1:18" x14ac:dyDescent="0.2">
      <c r="A428" t="s">
        <v>35</v>
      </c>
      <c r="B428" t="s">
        <v>15</v>
      </c>
      <c r="C428" t="s">
        <v>16</v>
      </c>
      <c r="D428" t="s">
        <v>17</v>
      </c>
      <c r="E428">
        <v>169.99</v>
      </c>
      <c r="F428">
        <v>1</v>
      </c>
      <c r="G428" t="s">
        <v>18</v>
      </c>
      <c r="H428" t="s">
        <v>35</v>
      </c>
      <c r="I428" t="s">
        <v>17</v>
      </c>
      <c r="O428" s="3">
        <f t="shared" si="24"/>
        <v>0</v>
      </c>
      <c r="P428" s="3">
        <f t="shared" si="25"/>
        <v>0</v>
      </c>
      <c r="Q428" s="3">
        <f t="shared" si="26"/>
        <v>0</v>
      </c>
      <c r="R428">
        <f t="shared" si="27"/>
        <v>169.99</v>
      </c>
    </row>
    <row r="429" spans="1:18" x14ac:dyDescent="0.2">
      <c r="A429" t="s">
        <v>35</v>
      </c>
      <c r="B429" t="s">
        <v>15</v>
      </c>
      <c r="C429" t="s">
        <v>23</v>
      </c>
      <c r="D429" t="s">
        <v>22</v>
      </c>
      <c r="E429">
        <v>149.99</v>
      </c>
      <c r="F429">
        <v>1</v>
      </c>
      <c r="G429" t="s">
        <v>18</v>
      </c>
      <c r="H429" t="s">
        <v>35</v>
      </c>
      <c r="I429" t="s">
        <v>22</v>
      </c>
      <c r="O429" s="3">
        <f t="shared" si="24"/>
        <v>0</v>
      </c>
      <c r="P429" s="3">
        <f t="shared" si="25"/>
        <v>0</v>
      </c>
      <c r="Q429" s="3">
        <f t="shared" si="26"/>
        <v>0</v>
      </c>
      <c r="R429">
        <f t="shared" si="27"/>
        <v>149.99</v>
      </c>
    </row>
    <row r="430" spans="1:18" x14ac:dyDescent="0.2">
      <c r="A430" t="s">
        <v>35</v>
      </c>
      <c r="B430" t="s">
        <v>15</v>
      </c>
      <c r="C430" t="s">
        <v>23</v>
      </c>
      <c r="D430" t="s">
        <v>17</v>
      </c>
      <c r="E430">
        <v>149.99</v>
      </c>
      <c r="F430">
        <v>1</v>
      </c>
      <c r="G430" t="s">
        <v>18</v>
      </c>
      <c r="H430" t="s">
        <v>35</v>
      </c>
      <c r="I430" t="s">
        <v>17</v>
      </c>
      <c r="O430" s="3">
        <f t="shared" si="24"/>
        <v>0</v>
      </c>
      <c r="P430" s="3">
        <f t="shared" si="25"/>
        <v>0</v>
      </c>
      <c r="Q430" s="3">
        <f t="shared" si="26"/>
        <v>0</v>
      </c>
      <c r="R430">
        <f t="shared" si="27"/>
        <v>149.99</v>
      </c>
    </row>
    <row r="431" spans="1:18" x14ac:dyDescent="0.2">
      <c r="A431" t="s">
        <v>35</v>
      </c>
      <c r="B431" t="s">
        <v>15</v>
      </c>
      <c r="C431" t="s">
        <v>23</v>
      </c>
      <c r="D431" t="s">
        <v>28</v>
      </c>
      <c r="E431">
        <v>149.99</v>
      </c>
      <c r="F431">
        <v>1</v>
      </c>
      <c r="G431" t="s">
        <v>18</v>
      </c>
      <c r="H431" t="s">
        <v>35</v>
      </c>
      <c r="I431" t="s">
        <v>28</v>
      </c>
      <c r="O431" s="3">
        <f t="shared" si="24"/>
        <v>0</v>
      </c>
      <c r="P431" s="3">
        <f t="shared" si="25"/>
        <v>0</v>
      </c>
      <c r="Q431" s="3">
        <f t="shared" si="26"/>
        <v>0</v>
      </c>
      <c r="R431">
        <f t="shared" si="27"/>
        <v>149.99</v>
      </c>
    </row>
    <row r="432" spans="1:18" x14ac:dyDescent="0.2">
      <c r="A432" t="s">
        <v>35</v>
      </c>
      <c r="B432" t="s">
        <v>15</v>
      </c>
      <c r="C432" t="s">
        <v>26</v>
      </c>
      <c r="D432" t="s">
        <v>24</v>
      </c>
      <c r="E432">
        <v>212.49</v>
      </c>
      <c r="F432">
        <v>1</v>
      </c>
      <c r="G432" t="s">
        <v>18</v>
      </c>
      <c r="H432" t="s">
        <v>35</v>
      </c>
      <c r="I432" t="s">
        <v>24</v>
      </c>
      <c r="O432" s="3">
        <f t="shared" si="24"/>
        <v>0</v>
      </c>
      <c r="P432" s="3">
        <f t="shared" si="25"/>
        <v>0</v>
      </c>
      <c r="Q432" s="3">
        <f t="shared" si="26"/>
        <v>0</v>
      </c>
      <c r="R432">
        <f t="shared" si="27"/>
        <v>212.49</v>
      </c>
    </row>
    <row r="433" spans="1:18" x14ac:dyDescent="0.2">
      <c r="A433" t="s">
        <v>35</v>
      </c>
      <c r="B433" t="s">
        <v>15</v>
      </c>
      <c r="C433" t="s">
        <v>23</v>
      </c>
      <c r="D433" t="s">
        <v>28</v>
      </c>
      <c r="E433">
        <v>187.49</v>
      </c>
      <c r="F433">
        <v>1</v>
      </c>
      <c r="G433" t="s">
        <v>18</v>
      </c>
      <c r="H433" t="s">
        <v>35</v>
      </c>
      <c r="I433" t="s">
        <v>28</v>
      </c>
      <c r="O433" s="3">
        <f t="shared" si="24"/>
        <v>0</v>
      </c>
      <c r="P433" s="3">
        <f t="shared" si="25"/>
        <v>0</v>
      </c>
      <c r="Q433" s="3">
        <f t="shared" si="26"/>
        <v>0</v>
      </c>
      <c r="R433">
        <f t="shared" si="27"/>
        <v>187.49</v>
      </c>
    </row>
    <row r="434" spans="1:18" x14ac:dyDescent="0.2">
      <c r="A434" t="s">
        <v>35</v>
      </c>
      <c r="B434" t="s">
        <v>15</v>
      </c>
      <c r="C434" t="s">
        <v>23</v>
      </c>
      <c r="D434" t="s">
        <v>17</v>
      </c>
      <c r="E434">
        <v>149.99</v>
      </c>
      <c r="F434">
        <v>2</v>
      </c>
      <c r="G434" t="s">
        <v>18</v>
      </c>
      <c r="H434" t="s">
        <v>35</v>
      </c>
      <c r="I434" t="s">
        <v>17</v>
      </c>
      <c r="O434" s="3">
        <f t="shared" si="24"/>
        <v>0</v>
      </c>
      <c r="P434" s="3">
        <f t="shared" si="25"/>
        <v>0</v>
      </c>
      <c r="Q434" s="3">
        <f t="shared" si="26"/>
        <v>0</v>
      </c>
      <c r="R434">
        <f t="shared" si="27"/>
        <v>299.98</v>
      </c>
    </row>
    <row r="435" spans="1:18" x14ac:dyDescent="0.2">
      <c r="A435" t="s">
        <v>35</v>
      </c>
      <c r="B435" t="s">
        <v>15</v>
      </c>
      <c r="D435" t="s">
        <v>24</v>
      </c>
      <c r="E435">
        <v>199.99</v>
      </c>
      <c r="F435">
        <v>1</v>
      </c>
      <c r="G435" t="s">
        <v>18</v>
      </c>
      <c r="H435" t="s">
        <v>35</v>
      </c>
      <c r="I435" t="s">
        <v>24</v>
      </c>
      <c r="O435" s="3">
        <f t="shared" si="24"/>
        <v>0</v>
      </c>
      <c r="P435" s="3">
        <f t="shared" si="25"/>
        <v>0</v>
      </c>
      <c r="Q435" s="3">
        <f t="shared" si="26"/>
        <v>0</v>
      </c>
      <c r="R435">
        <f t="shared" si="27"/>
        <v>199.99</v>
      </c>
    </row>
    <row r="436" spans="1:18" x14ac:dyDescent="0.2">
      <c r="A436" t="s">
        <v>35</v>
      </c>
      <c r="B436" t="s">
        <v>15</v>
      </c>
      <c r="C436" t="s">
        <v>23</v>
      </c>
      <c r="D436" t="s">
        <v>22</v>
      </c>
      <c r="E436">
        <v>149.99</v>
      </c>
      <c r="F436">
        <v>2</v>
      </c>
      <c r="G436" t="s">
        <v>18</v>
      </c>
      <c r="H436" t="s">
        <v>35</v>
      </c>
      <c r="I436" t="s">
        <v>22</v>
      </c>
      <c r="O436" s="3">
        <f t="shared" si="24"/>
        <v>0</v>
      </c>
      <c r="P436" s="3">
        <f t="shared" si="25"/>
        <v>0</v>
      </c>
      <c r="Q436" s="3">
        <f t="shared" si="26"/>
        <v>0</v>
      </c>
      <c r="R436">
        <f t="shared" si="27"/>
        <v>299.98</v>
      </c>
    </row>
    <row r="437" spans="1:18" x14ac:dyDescent="0.2">
      <c r="A437" t="s">
        <v>35</v>
      </c>
      <c r="B437" t="s">
        <v>15</v>
      </c>
      <c r="C437" t="s">
        <v>23</v>
      </c>
      <c r="D437" t="s">
        <v>24</v>
      </c>
      <c r="E437">
        <v>187.49</v>
      </c>
      <c r="F437">
        <v>2</v>
      </c>
      <c r="G437" t="s">
        <v>18</v>
      </c>
      <c r="H437" t="s">
        <v>35</v>
      </c>
      <c r="I437" t="s">
        <v>24</v>
      </c>
      <c r="O437" s="3">
        <f t="shared" si="24"/>
        <v>0</v>
      </c>
      <c r="P437" s="3">
        <f t="shared" si="25"/>
        <v>0</v>
      </c>
      <c r="Q437" s="3">
        <f t="shared" si="26"/>
        <v>0</v>
      </c>
      <c r="R437">
        <f t="shared" si="27"/>
        <v>374.98</v>
      </c>
    </row>
    <row r="438" spans="1:18" x14ac:dyDescent="0.2">
      <c r="A438" t="s">
        <v>35</v>
      </c>
      <c r="B438" t="s">
        <v>15</v>
      </c>
      <c r="C438" t="s">
        <v>21</v>
      </c>
      <c r="D438" t="s">
        <v>28</v>
      </c>
      <c r="E438">
        <v>179.99</v>
      </c>
      <c r="F438">
        <v>1</v>
      </c>
      <c r="G438" t="s">
        <v>18</v>
      </c>
      <c r="H438" t="s">
        <v>35</v>
      </c>
      <c r="I438" t="s">
        <v>28</v>
      </c>
      <c r="O438" s="3">
        <f t="shared" si="24"/>
        <v>0</v>
      </c>
      <c r="P438" s="3">
        <f t="shared" si="25"/>
        <v>0</v>
      </c>
      <c r="Q438" s="3">
        <f t="shared" si="26"/>
        <v>0</v>
      </c>
      <c r="R438">
        <f t="shared" si="27"/>
        <v>179.99</v>
      </c>
    </row>
    <row r="439" spans="1:18" x14ac:dyDescent="0.2">
      <c r="A439" t="s">
        <v>35</v>
      </c>
      <c r="B439" t="s">
        <v>15</v>
      </c>
      <c r="C439" t="s">
        <v>23</v>
      </c>
      <c r="D439" t="s">
        <v>28</v>
      </c>
      <c r="E439">
        <v>187.49</v>
      </c>
      <c r="F439">
        <v>2</v>
      </c>
      <c r="G439" t="s">
        <v>18</v>
      </c>
      <c r="H439" t="s">
        <v>35</v>
      </c>
      <c r="I439" t="s">
        <v>28</v>
      </c>
      <c r="O439" s="3">
        <f t="shared" si="24"/>
        <v>0</v>
      </c>
      <c r="P439" s="3">
        <f t="shared" si="25"/>
        <v>0</v>
      </c>
      <c r="Q439" s="3">
        <f t="shared" si="26"/>
        <v>0</v>
      </c>
      <c r="R439">
        <f t="shared" si="27"/>
        <v>374.98</v>
      </c>
    </row>
    <row r="440" spans="1:18" x14ac:dyDescent="0.2">
      <c r="A440" t="s">
        <v>35</v>
      </c>
      <c r="C440" t="s">
        <v>23</v>
      </c>
      <c r="D440" t="s">
        <v>24</v>
      </c>
      <c r="E440">
        <v>149.99</v>
      </c>
      <c r="F440">
        <v>1</v>
      </c>
      <c r="G440" t="s">
        <v>18</v>
      </c>
      <c r="H440" t="s">
        <v>35</v>
      </c>
      <c r="I440" t="s">
        <v>24</v>
      </c>
      <c r="O440" s="3">
        <f t="shared" si="24"/>
        <v>0</v>
      </c>
      <c r="P440" s="3">
        <f t="shared" si="25"/>
        <v>0</v>
      </c>
      <c r="Q440" s="3">
        <f t="shared" si="26"/>
        <v>0</v>
      </c>
      <c r="R440">
        <f t="shared" si="27"/>
        <v>149.99</v>
      </c>
    </row>
    <row r="441" spans="1:18" x14ac:dyDescent="0.2">
      <c r="A441" t="s">
        <v>35</v>
      </c>
      <c r="C441" t="s">
        <v>23</v>
      </c>
      <c r="D441" t="s">
        <v>22</v>
      </c>
      <c r="E441">
        <v>149.99</v>
      </c>
      <c r="F441">
        <v>1</v>
      </c>
      <c r="G441" t="s">
        <v>18</v>
      </c>
      <c r="H441" t="s">
        <v>35</v>
      </c>
      <c r="I441" t="s">
        <v>22</v>
      </c>
      <c r="O441" s="3">
        <f t="shared" si="24"/>
        <v>0</v>
      </c>
      <c r="P441" s="3">
        <f t="shared" si="25"/>
        <v>0</v>
      </c>
      <c r="Q441" s="3">
        <f t="shared" si="26"/>
        <v>0</v>
      </c>
      <c r="R441">
        <f t="shared" si="27"/>
        <v>149.99</v>
      </c>
    </row>
    <row r="442" spans="1:18" x14ac:dyDescent="0.2">
      <c r="A442" t="s">
        <v>35</v>
      </c>
      <c r="B442" t="s">
        <v>15</v>
      </c>
      <c r="C442" t="s">
        <v>23</v>
      </c>
      <c r="D442" t="s">
        <v>28</v>
      </c>
      <c r="E442">
        <v>187.49</v>
      </c>
      <c r="F442">
        <v>1</v>
      </c>
      <c r="G442" t="s">
        <v>18</v>
      </c>
      <c r="H442" t="s">
        <v>35</v>
      </c>
      <c r="I442" t="s">
        <v>28</v>
      </c>
      <c r="O442" s="3">
        <f t="shared" si="24"/>
        <v>0</v>
      </c>
      <c r="P442" s="3">
        <f t="shared" si="25"/>
        <v>0</v>
      </c>
      <c r="Q442" s="3">
        <f t="shared" si="26"/>
        <v>0</v>
      </c>
      <c r="R442">
        <f t="shared" si="27"/>
        <v>187.49</v>
      </c>
    </row>
    <row r="443" spans="1:18" x14ac:dyDescent="0.2">
      <c r="A443" t="s">
        <v>35</v>
      </c>
      <c r="B443" t="s">
        <v>15</v>
      </c>
      <c r="C443" t="s">
        <v>26</v>
      </c>
      <c r="D443" t="s">
        <v>28</v>
      </c>
      <c r="E443">
        <v>169.99</v>
      </c>
      <c r="F443">
        <v>3</v>
      </c>
      <c r="G443" t="s">
        <v>18</v>
      </c>
      <c r="H443" t="s">
        <v>35</v>
      </c>
      <c r="I443" t="s">
        <v>28</v>
      </c>
      <c r="O443" s="3">
        <f t="shared" si="24"/>
        <v>0</v>
      </c>
      <c r="P443" s="3">
        <f t="shared" si="25"/>
        <v>0</v>
      </c>
      <c r="Q443" s="3">
        <f t="shared" si="26"/>
        <v>0</v>
      </c>
      <c r="R443">
        <f t="shared" si="27"/>
        <v>509.97</v>
      </c>
    </row>
    <row r="444" spans="1:18" x14ac:dyDescent="0.2">
      <c r="A444" t="s">
        <v>35</v>
      </c>
      <c r="B444" t="s">
        <v>15</v>
      </c>
      <c r="D444" t="s">
        <v>17</v>
      </c>
      <c r="E444">
        <v>199.99</v>
      </c>
      <c r="F444">
        <v>1</v>
      </c>
      <c r="G444" t="s">
        <v>18</v>
      </c>
      <c r="H444" t="s">
        <v>35</v>
      </c>
      <c r="I444" t="s">
        <v>17</v>
      </c>
      <c r="O444" s="3">
        <f t="shared" si="24"/>
        <v>0</v>
      </c>
      <c r="P444" s="3">
        <f t="shared" si="25"/>
        <v>0</v>
      </c>
      <c r="Q444" s="3">
        <f t="shared" si="26"/>
        <v>0</v>
      </c>
      <c r="R444">
        <f t="shared" si="27"/>
        <v>199.99</v>
      </c>
    </row>
    <row r="445" spans="1:18" x14ac:dyDescent="0.2">
      <c r="A445" t="s">
        <v>35</v>
      </c>
      <c r="B445" t="s">
        <v>15</v>
      </c>
      <c r="C445" t="s">
        <v>16</v>
      </c>
      <c r="D445" t="s">
        <v>17</v>
      </c>
      <c r="E445">
        <v>169.99</v>
      </c>
      <c r="F445">
        <v>4</v>
      </c>
      <c r="G445" t="s">
        <v>18</v>
      </c>
      <c r="H445" t="s">
        <v>35</v>
      </c>
      <c r="I445" t="s">
        <v>17</v>
      </c>
      <c r="O445" s="3">
        <f t="shared" si="24"/>
        <v>0</v>
      </c>
      <c r="P445" s="3">
        <f t="shared" si="25"/>
        <v>0</v>
      </c>
      <c r="Q445" s="3">
        <f t="shared" si="26"/>
        <v>0</v>
      </c>
      <c r="R445">
        <f t="shared" si="27"/>
        <v>679.96</v>
      </c>
    </row>
    <row r="446" spans="1:18" x14ac:dyDescent="0.2">
      <c r="A446" t="s">
        <v>35</v>
      </c>
      <c r="B446" t="s">
        <v>15</v>
      </c>
      <c r="D446" t="s">
        <v>24</v>
      </c>
      <c r="E446">
        <v>199.99</v>
      </c>
      <c r="F446">
        <v>1</v>
      </c>
      <c r="G446" t="s">
        <v>18</v>
      </c>
      <c r="H446" t="s">
        <v>35</v>
      </c>
      <c r="I446" t="s">
        <v>24</v>
      </c>
      <c r="O446" s="3">
        <f t="shared" si="24"/>
        <v>0</v>
      </c>
      <c r="P446" s="3">
        <f t="shared" si="25"/>
        <v>0</v>
      </c>
      <c r="Q446" s="3">
        <f t="shared" si="26"/>
        <v>0</v>
      </c>
      <c r="R446">
        <f t="shared" si="27"/>
        <v>199.99</v>
      </c>
    </row>
    <row r="447" spans="1:18" x14ac:dyDescent="0.2">
      <c r="A447" t="s">
        <v>35</v>
      </c>
      <c r="B447" t="s">
        <v>15</v>
      </c>
      <c r="C447" t="s">
        <v>23</v>
      </c>
      <c r="D447" t="s">
        <v>17</v>
      </c>
      <c r="E447">
        <v>187.49</v>
      </c>
      <c r="F447">
        <v>1</v>
      </c>
      <c r="G447" t="s">
        <v>18</v>
      </c>
      <c r="H447" t="s">
        <v>35</v>
      </c>
      <c r="I447" t="s">
        <v>17</v>
      </c>
      <c r="O447" s="3">
        <f t="shared" si="24"/>
        <v>0</v>
      </c>
      <c r="P447" s="3">
        <f t="shared" si="25"/>
        <v>0</v>
      </c>
      <c r="Q447" s="3">
        <f t="shared" si="26"/>
        <v>0</v>
      </c>
      <c r="R447">
        <f t="shared" si="27"/>
        <v>187.49</v>
      </c>
    </row>
    <row r="448" spans="1:18" x14ac:dyDescent="0.2">
      <c r="A448" t="s">
        <v>35</v>
      </c>
      <c r="B448" t="s">
        <v>15</v>
      </c>
      <c r="D448" t="s">
        <v>24</v>
      </c>
      <c r="E448">
        <v>199.99</v>
      </c>
      <c r="F448">
        <v>1</v>
      </c>
      <c r="G448" t="s">
        <v>18</v>
      </c>
      <c r="H448" t="s">
        <v>35</v>
      </c>
      <c r="I448" t="s">
        <v>24</v>
      </c>
      <c r="O448" s="3">
        <f t="shared" si="24"/>
        <v>0</v>
      </c>
      <c r="P448" s="3">
        <f t="shared" si="25"/>
        <v>0</v>
      </c>
      <c r="Q448" s="3">
        <f t="shared" si="26"/>
        <v>0</v>
      </c>
      <c r="R448">
        <f t="shared" si="27"/>
        <v>199.99</v>
      </c>
    </row>
    <row r="449" spans="1:18" x14ac:dyDescent="0.2">
      <c r="A449" t="s">
        <v>35</v>
      </c>
      <c r="B449" t="s">
        <v>15</v>
      </c>
      <c r="C449" t="s">
        <v>23</v>
      </c>
      <c r="D449" t="s">
        <v>17</v>
      </c>
      <c r="E449">
        <v>149.99</v>
      </c>
      <c r="F449">
        <v>2</v>
      </c>
      <c r="G449" t="s">
        <v>18</v>
      </c>
      <c r="H449" t="s">
        <v>35</v>
      </c>
      <c r="I449" t="s">
        <v>17</v>
      </c>
      <c r="O449" s="3">
        <f t="shared" si="24"/>
        <v>0</v>
      </c>
      <c r="P449" s="3">
        <f t="shared" si="25"/>
        <v>0</v>
      </c>
      <c r="Q449" s="3">
        <f t="shared" si="26"/>
        <v>0</v>
      </c>
      <c r="R449">
        <f t="shared" si="27"/>
        <v>299.98</v>
      </c>
    </row>
    <row r="450" spans="1:18" x14ac:dyDescent="0.2">
      <c r="A450" t="s">
        <v>35</v>
      </c>
      <c r="B450" t="s">
        <v>15</v>
      </c>
      <c r="C450" t="s">
        <v>23</v>
      </c>
      <c r="D450" t="s">
        <v>24</v>
      </c>
      <c r="E450">
        <v>149.99</v>
      </c>
      <c r="F450">
        <v>1</v>
      </c>
      <c r="G450" t="s">
        <v>18</v>
      </c>
      <c r="H450" t="s">
        <v>35</v>
      </c>
      <c r="I450" t="s">
        <v>24</v>
      </c>
      <c r="O450" s="3">
        <f t="shared" si="24"/>
        <v>0</v>
      </c>
      <c r="P450" s="3">
        <f t="shared" si="25"/>
        <v>0</v>
      </c>
      <c r="Q450" s="3">
        <f t="shared" si="26"/>
        <v>0</v>
      </c>
      <c r="R450">
        <f t="shared" si="27"/>
        <v>149.99</v>
      </c>
    </row>
    <row r="451" spans="1:18" x14ac:dyDescent="0.2">
      <c r="A451" t="s">
        <v>35</v>
      </c>
      <c r="B451" t="s">
        <v>15</v>
      </c>
      <c r="C451" t="s">
        <v>21</v>
      </c>
      <c r="D451" t="s">
        <v>28</v>
      </c>
      <c r="E451">
        <v>179.99</v>
      </c>
      <c r="F451">
        <v>1</v>
      </c>
      <c r="G451" t="s">
        <v>18</v>
      </c>
      <c r="H451" t="s">
        <v>35</v>
      </c>
      <c r="I451" t="s">
        <v>28</v>
      </c>
      <c r="O451" s="3">
        <f t="shared" ref="O451:O514" si="28">IFERROR(M451/L451,0)</f>
        <v>0</v>
      </c>
      <c r="P451" s="3">
        <f t="shared" ref="P451:P514" si="29">IFERROR(K451/M451,0)</f>
        <v>0</v>
      </c>
      <c r="Q451" s="3">
        <f t="shared" ref="Q451:Q514" si="30">IFERROR(F451/M451,0)</f>
        <v>0</v>
      </c>
      <c r="R451">
        <f t="shared" ref="R451:R514" si="31">E451*F451</f>
        <v>179.99</v>
      </c>
    </row>
    <row r="452" spans="1:18" x14ac:dyDescent="0.2">
      <c r="A452" t="s">
        <v>35</v>
      </c>
      <c r="B452" t="s">
        <v>15</v>
      </c>
      <c r="C452" t="s">
        <v>23</v>
      </c>
      <c r="D452" t="s">
        <v>28</v>
      </c>
      <c r="E452">
        <v>149.99</v>
      </c>
      <c r="F452">
        <v>1</v>
      </c>
      <c r="G452" t="s">
        <v>18</v>
      </c>
      <c r="H452" t="s">
        <v>35</v>
      </c>
      <c r="I452" t="s">
        <v>28</v>
      </c>
      <c r="O452" s="3">
        <f t="shared" si="28"/>
        <v>0</v>
      </c>
      <c r="P452" s="3">
        <f t="shared" si="29"/>
        <v>0</v>
      </c>
      <c r="Q452" s="3">
        <f t="shared" si="30"/>
        <v>0</v>
      </c>
      <c r="R452">
        <f t="shared" si="31"/>
        <v>149.99</v>
      </c>
    </row>
    <row r="453" spans="1:18" x14ac:dyDescent="0.2">
      <c r="A453" t="s">
        <v>35</v>
      </c>
      <c r="B453" t="s">
        <v>15</v>
      </c>
      <c r="C453" t="s">
        <v>23</v>
      </c>
      <c r="D453" t="s">
        <v>28</v>
      </c>
      <c r="E453">
        <v>149.99</v>
      </c>
      <c r="F453">
        <v>1</v>
      </c>
      <c r="G453" t="s">
        <v>18</v>
      </c>
      <c r="H453" t="s">
        <v>35</v>
      </c>
      <c r="I453" t="s">
        <v>28</v>
      </c>
      <c r="O453" s="3">
        <f t="shared" si="28"/>
        <v>0</v>
      </c>
      <c r="P453" s="3">
        <f t="shared" si="29"/>
        <v>0</v>
      </c>
      <c r="Q453" s="3">
        <f t="shared" si="30"/>
        <v>0</v>
      </c>
      <c r="R453">
        <f t="shared" si="31"/>
        <v>149.99</v>
      </c>
    </row>
    <row r="454" spans="1:18" x14ac:dyDescent="0.2">
      <c r="A454" t="s">
        <v>35</v>
      </c>
      <c r="C454" t="s">
        <v>26</v>
      </c>
      <c r="D454" t="s">
        <v>28</v>
      </c>
      <c r="E454">
        <v>169.99</v>
      </c>
      <c r="F454">
        <v>2</v>
      </c>
      <c r="G454" t="s">
        <v>18</v>
      </c>
      <c r="H454" t="s">
        <v>35</v>
      </c>
      <c r="I454" t="s">
        <v>28</v>
      </c>
      <c r="O454" s="3">
        <f t="shared" si="28"/>
        <v>0</v>
      </c>
      <c r="P454" s="3">
        <f t="shared" si="29"/>
        <v>0</v>
      </c>
      <c r="Q454" s="3">
        <f t="shared" si="30"/>
        <v>0</v>
      </c>
      <c r="R454">
        <f t="shared" si="31"/>
        <v>339.98</v>
      </c>
    </row>
    <row r="455" spans="1:18" x14ac:dyDescent="0.2">
      <c r="A455" t="s">
        <v>35</v>
      </c>
      <c r="B455" t="s">
        <v>15</v>
      </c>
      <c r="C455" t="s">
        <v>23</v>
      </c>
      <c r="D455" t="s">
        <v>17</v>
      </c>
      <c r="E455">
        <v>149.99</v>
      </c>
      <c r="F455">
        <v>2</v>
      </c>
      <c r="G455" t="s">
        <v>18</v>
      </c>
      <c r="H455" t="s">
        <v>35</v>
      </c>
      <c r="I455" t="s">
        <v>17</v>
      </c>
      <c r="O455" s="3">
        <f t="shared" si="28"/>
        <v>0</v>
      </c>
      <c r="P455" s="3">
        <f t="shared" si="29"/>
        <v>0</v>
      </c>
      <c r="Q455" s="3">
        <f t="shared" si="30"/>
        <v>0</v>
      </c>
      <c r="R455">
        <f t="shared" si="31"/>
        <v>299.98</v>
      </c>
    </row>
    <row r="456" spans="1:18" x14ac:dyDescent="0.2">
      <c r="A456" t="s">
        <v>35</v>
      </c>
      <c r="B456" t="s">
        <v>15</v>
      </c>
      <c r="C456" t="s">
        <v>16</v>
      </c>
      <c r="D456" t="s">
        <v>28</v>
      </c>
      <c r="E456">
        <v>169.99</v>
      </c>
      <c r="F456">
        <v>1</v>
      </c>
      <c r="G456" t="s">
        <v>18</v>
      </c>
      <c r="H456" t="s">
        <v>35</v>
      </c>
      <c r="I456" t="s">
        <v>28</v>
      </c>
      <c r="O456" s="3">
        <f t="shared" si="28"/>
        <v>0</v>
      </c>
      <c r="P456" s="3">
        <f t="shared" si="29"/>
        <v>0</v>
      </c>
      <c r="Q456" s="3">
        <f t="shared" si="30"/>
        <v>0</v>
      </c>
      <c r="R456">
        <f t="shared" si="31"/>
        <v>169.99</v>
      </c>
    </row>
    <row r="457" spans="1:18" x14ac:dyDescent="0.2">
      <c r="A457" t="s">
        <v>35</v>
      </c>
      <c r="B457" t="s">
        <v>15</v>
      </c>
      <c r="C457" t="s">
        <v>23</v>
      </c>
      <c r="D457" t="s">
        <v>22</v>
      </c>
      <c r="E457">
        <v>149.99</v>
      </c>
      <c r="F457">
        <v>1</v>
      </c>
      <c r="G457" t="s">
        <v>18</v>
      </c>
      <c r="H457" t="s">
        <v>35</v>
      </c>
      <c r="I457" t="s">
        <v>22</v>
      </c>
      <c r="O457" s="3">
        <f t="shared" si="28"/>
        <v>0</v>
      </c>
      <c r="P457" s="3">
        <f t="shared" si="29"/>
        <v>0</v>
      </c>
      <c r="Q457" s="3">
        <f t="shared" si="30"/>
        <v>0</v>
      </c>
      <c r="R457">
        <f t="shared" si="31"/>
        <v>149.99</v>
      </c>
    </row>
    <row r="458" spans="1:18" x14ac:dyDescent="0.2">
      <c r="A458" t="s">
        <v>35</v>
      </c>
      <c r="B458" t="s">
        <v>15</v>
      </c>
      <c r="C458" t="s">
        <v>21</v>
      </c>
      <c r="D458" t="s">
        <v>24</v>
      </c>
      <c r="E458">
        <v>179.99</v>
      </c>
      <c r="F458">
        <v>1</v>
      </c>
      <c r="G458" t="s">
        <v>18</v>
      </c>
      <c r="H458" t="s">
        <v>35</v>
      </c>
      <c r="I458" t="s">
        <v>24</v>
      </c>
      <c r="O458" s="3">
        <f t="shared" si="28"/>
        <v>0</v>
      </c>
      <c r="P458" s="3">
        <f t="shared" si="29"/>
        <v>0</v>
      </c>
      <c r="Q458" s="3">
        <f t="shared" si="30"/>
        <v>0</v>
      </c>
      <c r="R458">
        <f t="shared" si="31"/>
        <v>179.99</v>
      </c>
    </row>
    <row r="459" spans="1:18" x14ac:dyDescent="0.2">
      <c r="A459" t="s">
        <v>35</v>
      </c>
      <c r="B459" t="s">
        <v>15</v>
      </c>
      <c r="C459" t="s">
        <v>16</v>
      </c>
      <c r="D459" t="s">
        <v>24</v>
      </c>
      <c r="E459">
        <v>169.99</v>
      </c>
      <c r="F459">
        <v>2</v>
      </c>
      <c r="G459" t="s">
        <v>18</v>
      </c>
      <c r="H459" t="s">
        <v>35</v>
      </c>
      <c r="I459" t="s">
        <v>24</v>
      </c>
      <c r="O459" s="3">
        <f t="shared" si="28"/>
        <v>0</v>
      </c>
      <c r="P459" s="3">
        <f t="shared" si="29"/>
        <v>0</v>
      </c>
      <c r="Q459" s="3">
        <f t="shared" si="30"/>
        <v>0</v>
      </c>
      <c r="R459">
        <f t="shared" si="31"/>
        <v>339.98</v>
      </c>
    </row>
    <row r="460" spans="1:18" x14ac:dyDescent="0.2">
      <c r="A460" t="s">
        <v>35</v>
      </c>
      <c r="B460" t="s">
        <v>15</v>
      </c>
      <c r="C460" t="s">
        <v>26</v>
      </c>
      <c r="D460" t="s">
        <v>17</v>
      </c>
      <c r="E460">
        <v>169.99</v>
      </c>
      <c r="F460">
        <v>1</v>
      </c>
      <c r="G460" t="s">
        <v>18</v>
      </c>
      <c r="H460" t="s">
        <v>35</v>
      </c>
      <c r="I460" t="s">
        <v>17</v>
      </c>
      <c r="O460" s="3">
        <f t="shared" si="28"/>
        <v>0</v>
      </c>
      <c r="P460" s="3">
        <f t="shared" si="29"/>
        <v>0</v>
      </c>
      <c r="Q460" s="3">
        <f t="shared" si="30"/>
        <v>0</v>
      </c>
      <c r="R460">
        <f t="shared" si="31"/>
        <v>169.99</v>
      </c>
    </row>
    <row r="461" spans="1:18" x14ac:dyDescent="0.2">
      <c r="A461" t="s">
        <v>35</v>
      </c>
      <c r="B461" t="s">
        <v>15</v>
      </c>
      <c r="C461" t="s">
        <v>21</v>
      </c>
      <c r="D461" t="s">
        <v>17</v>
      </c>
      <c r="E461">
        <v>224.99</v>
      </c>
      <c r="F461">
        <v>2</v>
      </c>
      <c r="G461" t="s">
        <v>18</v>
      </c>
      <c r="H461" t="s">
        <v>35</v>
      </c>
      <c r="I461" t="s">
        <v>17</v>
      </c>
      <c r="O461" s="3">
        <f t="shared" si="28"/>
        <v>0</v>
      </c>
      <c r="P461" s="3">
        <f t="shared" si="29"/>
        <v>0</v>
      </c>
      <c r="Q461" s="3">
        <f t="shared" si="30"/>
        <v>0</v>
      </c>
      <c r="R461">
        <f t="shared" si="31"/>
        <v>449.98</v>
      </c>
    </row>
    <row r="462" spans="1:18" x14ac:dyDescent="0.2">
      <c r="A462" t="s">
        <v>35</v>
      </c>
      <c r="C462" t="s">
        <v>26</v>
      </c>
      <c r="D462" t="s">
        <v>17</v>
      </c>
      <c r="E462">
        <v>169.99</v>
      </c>
      <c r="F462">
        <v>1</v>
      </c>
      <c r="G462" t="s">
        <v>18</v>
      </c>
      <c r="H462" t="s">
        <v>35</v>
      </c>
      <c r="I462" t="s">
        <v>17</v>
      </c>
      <c r="O462" s="3">
        <f t="shared" si="28"/>
        <v>0</v>
      </c>
      <c r="P462" s="3">
        <f t="shared" si="29"/>
        <v>0</v>
      </c>
      <c r="Q462" s="3">
        <f t="shared" si="30"/>
        <v>0</v>
      </c>
      <c r="R462">
        <f t="shared" si="31"/>
        <v>169.99</v>
      </c>
    </row>
    <row r="463" spans="1:18" x14ac:dyDescent="0.2">
      <c r="A463" t="s">
        <v>35</v>
      </c>
      <c r="B463" t="s">
        <v>15</v>
      </c>
      <c r="C463" t="s">
        <v>23</v>
      </c>
      <c r="D463" t="s">
        <v>17</v>
      </c>
      <c r="E463">
        <v>149.99</v>
      </c>
      <c r="F463">
        <v>1</v>
      </c>
      <c r="G463" t="s">
        <v>18</v>
      </c>
      <c r="H463" t="s">
        <v>35</v>
      </c>
      <c r="I463" t="s">
        <v>17</v>
      </c>
      <c r="O463" s="3">
        <f t="shared" si="28"/>
        <v>0</v>
      </c>
      <c r="P463" s="3">
        <f t="shared" si="29"/>
        <v>0</v>
      </c>
      <c r="Q463" s="3">
        <f t="shared" si="30"/>
        <v>0</v>
      </c>
      <c r="R463">
        <f t="shared" si="31"/>
        <v>149.99</v>
      </c>
    </row>
    <row r="464" spans="1:18" x14ac:dyDescent="0.2">
      <c r="A464" t="s">
        <v>35</v>
      </c>
      <c r="B464" t="s">
        <v>15</v>
      </c>
      <c r="C464" t="s">
        <v>23</v>
      </c>
      <c r="D464" t="s">
        <v>22</v>
      </c>
      <c r="E464">
        <v>149.99</v>
      </c>
      <c r="F464">
        <v>4</v>
      </c>
      <c r="G464" t="s">
        <v>18</v>
      </c>
      <c r="H464" t="s">
        <v>35</v>
      </c>
      <c r="I464" t="s">
        <v>22</v>
      </c>
      <c r="O464" s="3">
        <f t="shared" si="28"/>
        <v>0</v>
      </c>
      <c r="P464" s="3">
        <f t="shared" si="29"/>
        <v>0</v>
      </c>
      <c r="Q464" s="3">
        <f t="shared" si="30"/>
        <v>0</v>
      </c>
      <c r="R464">
        <f t="shared" si="31"/>
        <v>599.96</v>
      </c>
    </row>
    <row r="465" spans="1:18" x14ac:dyDescent="0.2">
      <c r="A465" t="s">
        <v>35</v>
      </c>
      <c r="B465" t="s">
        <v>15</v>
      </c>
      <c r="C465" t="s">
        <v>23</v>
      </c>
      <c r="D465" t="s">
        <v>28</v>
      </c>
      <c r="E465">
        <v>187.49</v>
      </c>
      <c r="F465">
        <v>1</v>
      </c>
      <c r="G465" t="s">
        <v>18</v>
      </c>
      <c r="H465" t="s">
        <v>35</v>
      </c>
      <c r="I465" t="s">
        <v>28</v>
      </c>
      <c r="O465" s="3">
        <f t="shared" si="28"/>
        <v>0</v>
      </c>
      <c r="P465" s="3">
        <f t="shared" si="29"/>
        <v>0</v>
      </c>
      <c r="Q465" s="3">
        <f t="shared" si="30"/>
        <v>0</v>
      </c>
      <c r="R465">
        <f t="shared" si="31"/>
        <v>187.49</v>
      </c>
    </row>
    <row r="466" spans="1:18" x14ac:dyDescent="0.2">
      <c r="A466" t="s">
        <v>35</v>
      </c>
      <c r="B466" t="s">
        <v>15</v>
      </c>
      <c r="C466" t="s">
        <v>21</v>
      </c>
      <c r="D466" t="s">
        <v>24</v>
      </c>
      <c r="E466">
        <v>179.99</v>
      </c>
      <c r="F466">
        <v>1</v>
      </c>
      <c r="G466" t="s">
        <v>18</v>
      </c>
      <c r="H466" t="s">
        <v>35</v>
      </c>
      <c r="I466" t="s">
        <v>24</v>
      </c>
      <c r="O466" s="3">
        <f t="shared" si="28"/>
        <v>0</v>
      </c>
      <c r="P466" s="3">
        <f t="shared" si="29"/>
        <v>0</v>
      </c>
      <c r="Q466" s="3">
        <f t="shared" si="30"/>
        <v>0</v>
      </c>
      <c r="R466">
        <f t="shared" si="31"/>
        <v>179.99</v>
      </c>
    </row>
    <row r="467" spans="1:18" x14ac:dyDescent="0.2">
      <c r="A467" t="s">
        <v>35</v>
      </c>
      <c r="B467" t="s">
        <v>15</v>
      </c>
      <c r="D467" t="s">
        <v>28</v>
      </c>
      <c r="E467">
        <v>199.99</v>
      </c>
      <c r="F467">
        <v>2</v>
      </c>
      <c r="G467" t="s">
        <v>18</v>
      </c>
      <c r="H467" t="s">
        <v>35</v>
      </c>
      <c r="I467" t="s">
        <v>28</v>
      </c>
      <c r="O467" s="3">
        <f t="shared" si="28"/>
        <v>0</v>
      </c>
      <c r="P467" s="3">
        <f t="shared" si="29"/>
        <v>0</v>
      </c>
      <c r="Q467" s="3">
        <f t="shared" si="30"/>
        <v>0</v>
      </c>
      <c r="R467">
        <f t="shared" si="31"/>
        <v>399.98</v>
      </c>
    </row>
    <row r="468" spans="1:18" x14ac:dyDescent="0.2">
      <c r="A468" t="s">
        <v>35</v>
      </c>
      <c r="B468" t="s">
        <v>15</v>
      </c>
      <c r="C468" t="s">
        <v>27</v>
      </c>
      <c r="D468" t="s">
        <v>22</v>
      </c>
      <c r="E468">
        <v>159.99</v>
      </c>
      <c r="F468">
        <v>3</v>
      </c>
      <c r="G468" t="s">
        <v>18</v>
      </c>
      <c r="H468" t="s">
        <v>35</v>
      </c>
      <c r="I468" t="s">
        <v>22</v>
      </c>
      <c r="O468" s="3">
        <f t="shared" si="28"/>
        <v>0</v>
      </c>
      <c r="P468" s="3">
        <f t="shared" si="29"/>
        <v>0</v>
      </c>
      <c r="Q468" s="3">
        <f t="shared" si="30"/>
        <v>0</v>
      </c>
      <c r="R468">
        <f t="shared" si="31"/>
        <v>479.97</v>
      </c>
    </row>
    <row r="469" spans="1:18" x14ac:dyDescent="0.2">
      <c r="A469" t="s">
        <v>35</v>
      </c>
      <c r="B469" t="s">
        <v>15</v>
      </c>
      <c r="C469" t="s">
        <v>16</v>
      </c>
      <c r="D469" t="s">
        <v>17</v>
      </c>
      <c r="E469">
        <v>212.49</v>
      </c>
      <c r="F469">
        <v>1</v>
      </c>
      <c r="G469" t="s">
        <v>18</v>
      </c>
      <c r="H469" t="s">
        <v>35</v>
      </c>
      <c r="I469" t="s">
        <v>17</v>
      </c>
      <c r="O469" s="3">
        <f t="shared" si="28"/>
        <v>0</v>
      </c>
      <c r="P469" s="3">
        <f t="shared" si="29"/>
        <v>0</v>
      </c>
      <c r="Q469" s="3">
        <f t="shared" si="30"/>
        <v>0</v>
      </c>
      <c r="R469">
        <f t="shared" si="31"/>
        <v>212.49</v>
      </c>
    </row>
    <row r="470" spans="1:18" x14ac:dyDescent="0.2">
      <c r="A470" t="s">
        <v>35</v>
      </c>
      <c r="B470" t="s">
        <v>15</v>
      </c>
      <c r="C470" t="s">
        <v>27</v>
      </c>
      <c r="D470" t="s">
        <v>24</v>
      </c>
      <c r="E470">
        <v>159.99</v>
      </c>
      <c r="F470">
        <v>1</v>
      </c>
      <c r="G470" t="s">
        <v>18</v>
      </c>
      <c r="H470" t="s">
        <v>35</v>
      </c>
      <c r="I470" t="s">
        <v>24</v>
      </c>
      <c r="O470" s="3">
        <f t="shared" si="28"/>
        <v>0</v>
      </c>
      <c r="P470" s="3">
        <f t="shared" si="29"/>
        <v>0</v>
      </c>
      <c r="Q470" s="3">
        <f t="shared" si="30"/>
        <v>0</v>
      </c>
      <c r="R470">
        <f t="shared" si="31"/>
        <v>159.99</v>
      </c>
    </row>
    <row r="471" spans="1:18" x14ac:dyDescent="0.2">
      <c r="A471" t="s">
        <v>35</v>
      </c>
      <c r="B471" t="s">
        <v>15</v>
      </c>
      <c r="C471" t="s">
        <v>21</v>
      </c>
      <c r="D471" t="s">
        <v>22</v>
      </c>
      <c r="E471">
        <v>179.99</v>
      </c>
      <c r="F471">
        <v>1</v>
      </c>
      <c r="G471" t="s">
        <v>18</v>
      </c>
      <c r="H471" t="s">
        <v>35</v>
      </c>
      <c r="I471" t="s">
        <v>22</v>
      </c>
      <c r="O471" s="3">
        <f t="shared" si="28"/>
        <v>0</v>
      </c>
      <c r="P471" s="3">
        <f t="shared" si="29"/>
        <v>0</v>
      </c>
      <c r="Q471" s="3">
        <f t="shared" si="30"/>
        <v>0</v>
      </c>
      <c r="R471">
        <f t="shared" si="31"/>
        <v>179.99</v>
      </c>
    </row>
    <row r="472" spans="1:18" x14ac:dyDescent="0.2">
      <c r="A472" t="s">
        <v>35</v>
      </c>
      <c r="B472" t="s">
        <v>15</v>
      </c>
      <c r="C472" t="s">
        <v>27</v>
      </c>
      <c r="D472" t="s">
        <v>24</v>
      </c>
      <c r="E472">
        <v>199.99</v>
      </c>
      <c r="F472">
        <v>1</v>
      </c>
      <c r="G472" t="s">
        <v>18</v>
      </c>
      <c r="H472" t="s">
        <v>35</v>
      </c>
      <c r="I472" t="s">
        <v>24</v>
      </c>
      <c r="O472" s="3">
        <f t="shared" si="28"/>
        <v>0</v>
      </c>
      <c r="P472" s="3">
        <f t="shared" si="29"/>
        <v>0</v>
      </c>
      <c r="Q472" s="3">
        <f t="shared" si="30"/>
        <v>0</v>
      </c>
      <c r="R472">
        <f t="shared" si="31"/>
        <v>199.99</v>
      </c>
    </row>
    <row r="473" spans="1:18" x14ac:dyDescent="0.2">
      <c r="A473" t="s">
        <v>35</v>
      </c>
      <c r="B473" t="s">
        <v>15</v>
      </c>
      <c r="C473" t="s">
        <v>23</v>
      </c>
      <c r="D473" t="s">
        <v>28</v>
      </c>
      <c r="E473">
        <v>149.99</v>
      </c>
      <c r="F473">
        <v>1</v>
      </c>
      <c r="G473" t="s">
        <v>18</v>
      </c>
      <c r="H473" t="s">
        <v>35</v>
      </c>
      <c r="I473" t="s">
        <v>28</v>
      </c>
      <c r="O473" s="3">
        <f t="shared" si="28"/>
        <v>0</v>
      </c>
      <c r="P473" s="3">
        <f t="shared" si="29"/>
        <v>0</v>
      </c>
      <c r="Q473" s="3">
        <f t="shared" si="30"/>
        <v>0</v>
      </c>
      <c r="R473">
        <f t="shared" si="31"/>
        <v>149.99</v>
      </c>
    </row>
    <row r="474" spans="1:18" x14ac:dyDescent="0.2">
      <c r="A474" t="s">
        <v>35</v>
      </c>
      <c r="B474" t="s">
        <v>15</v>
      </c>
      <c r="C474" t="s">
        <v>23</v>
      </c>
      <c r="D474" t="s">
        <v>17</v>
      </c>
      <c r="E474">
        <v>149.99</v>
      </c>
      <c r="F474">
        <v>1</v>
      </c>
      <c r="G474" t="s">
        <v>18</v>
      </c>
      <c r="H474" t="s">
        <v>35</v>
      </c>
      <c r="I474" t="s">
        <v>17</v>
      </c>
      <c r="O474" s="3">
        <f t="shared" si="28"/>
        <v>0</v>
      </c>
      <c r="P474" s="3">
        <f t="shared" si="29"/>
        <v>0</v>
      </c>
      <c r="Q474" s="3">
        <f t="shared" si="30"/>
        <v>0</v>
      </c>
      <c r="R474">
        <f t="shared" si="31"/>
        <v>149.99</v>
      </c>
    </row>
    <row r="475" spans="1:18" x14ac:dyDescent="0.2">
      <c r="A475" t="s">
        <v>35</v>
      </c>
      <c r="B475" t="s">
        <v>15</v>
      </c>
      <c r="C475" t="s">
        <v>23</v>
      </c>
      <c r="D475" t="s">
        <v>28</v>
      </c>
      <c r="E475">
        <v>149.99</v>
      </c>
      <c r="F475">
        <v>1</v>
      </c>
      <c r="G475" t="s">
        <v>18</v>
      </c>
      <c r="H475" t="s">
        <v>35</v>
      </c>
      <c r="I475" t="s">
        <v>28</v>
      </c>
      <c r="O475" s="3">
        <f t="shared" si="28"/>
        <v>0</v>
      </c>
      <c r="P475" s="3">
        <f t="shared" si="29"/>
        <v>0</v>
      </c>
      <c r="Q475" s="3">
        <f t="shared" si="30"/>
        <v>0</v>
      </c>
      <c r="R475">
        <f t="shared" si="31"/>
        <v>149.99</v>
      </c>
    </row>
    <row r="476" spans="1:18" x14ac:dyDescent="0.2">
      <c r="A476" t="s">
        <v>35</v>
      </c>
      <c r="B476" t="s">
        <v>15</v>
      </c>
      <c r="C476" t="s">
        <v>23</v>
      </c>
      <c r="D476" t="s">
        <v>28</v>
      </c>
      <c r="E476">
        <v>149.99</v>
      </c>
      <c r="F476">
        <v>2</v>
      </c>
      <c r="G476" t="s">
        <v>18</v>
      </c>
      <c r="H476" t="s">
        <v>35</v>
      </c>
      <c r="I476" t="s">
        <v>28</v>
      </c>
      <c r="O476" s="3">
        <f t="shared" si="28"/>
        <v>0</v>
      </c>
      <c r="P476" s="3">
        <f t="shared" si="29"/>
        <v>0</v>
      </c>
      <c r="Q476" s="3">
        <f t="shared" si="30"/>
        <v>0</v>
      </c>
      <c r="R476">
        <f t="shared" si="31"/>
        <v>299.98</v>
      </c>
    </row>
    <row r="477" spans="1:18" x14ac:dyDescent="0.2">
      <c r="A477" t="s">
        <v>35</v>
      </c>
      <c r="B477" t="s">
        <v>15</v>
      </c>
      <c r="C477" t="s">
        <v>21</v>
      </c>
      <c r="D477" t="s">
        <v>17</v>
      </c>
      <c r="E477">
        <v>224.99</v>
      </c>
      <c r="F477">
        <v>4</v>
      </c>
      <c r="G477" t="s">
        <v>18</v>
      </c>
      <c r="H477" t="s">
        <v>35</v>
      </c>
      <c r="I477" t="s">
        <v>17</v>
      </c>
      <c r="O477" s="3">
        <f t="shared" si="28"/>
        <v>0</v>
      </c>
      <c r="P477" s="3">
        <f t="shared" si="29"/>
        <v>0</v>
      </c>
      <c r="Q477" s="3">
        <f t="shared" si="30"/>
        <v>0</v>
      </c>
      <c r="R477">
        <f t="shared" si="31"/>
        <v>899.96</v>
      </c>
    </row>
    <row r="478" spans="1:18" x14ac:dyDescent="0.2">
      <c r="A478" t="s">
        <v>35</v>
      </c>
      <c r="C478" t="s">
        <v>23</v>
      </c>
      <c r="D478" t="s">
        <v>17</v>
      </c>
      <c r="E478">
        <v>149.99</v>
      </c>
      <c r="F478">
        <v>1</v>
      </c>
      <c r="G478" t="s">
        <v>18</v>
      </c>
      <c r="H478" t="s">
        <v>35</v>
      </c>
      <c r="I478" t="s">
        <v>17</v>
      </c>
      <c r="O478" s="3">
        <f t="shared" si="28"/>
        <v>0</v>
      </c>
      <c r="P478" s="3">
        <f t="shared" si="29"/>
        <v>0</v>
      </c>
      <c r="Q478" s="3">
        <f t="shared" si="30"/>
        <v>0</v>
      </c>
      <c r="R478">
        <f t="shared" si="31"/>
        <v>149.99</v>
      </c>
    </row>
    <row r="479" spans="1:18" x14ac:dyDescent="0.2">
      <c r="A479" t="s">
        <v>35</v>
      </c>
      <c r="B479" t="s">
        <v>15</v>
      </c>
      <c r="C479" t="s">
        <v>23</v>
      </c>
      <c r="D479" t="s">
        <v>28</v>
      </c>
      <c r="E479">
        <v>149.99</v>
      </c>
      <c r="F479">
        <v>2</v>
      </c>
      <c r="G479" t="s">
        <v>18</v>
      </c>
      <c r="H479" t="s">
        <v>35</v>
      </c>
      <c r="I479" t="s">
        <v>28</v>
      </c>
      <c r="O479" s="3">
        <f t="shared" si="28"/>
        <v>0</v>
      </c>
      <c r="P479" s="3">
        <f t="shared" si="29"/>
        <v>0</v>
      </c>
      <c r="Q479" s="3">
        <f t="shared" si="30"/>
        <v>0</v>
      </c>
      <c r="R479">
        <f t="shared" si="31"/>
        <v>299.98</v>
      </c>
    </row>
    <row r="480" spans="1:18" x14ac:dyDescent="0.2">
      <c r="A480" t="s">
        <v>35</v>
      </c>
      <c r="B480" t="s">
        <v>15</v>
      </c>
      <c r="C480" t="s">
        <v>29</v>
      </c>
      <c r="D480" t="s">
        <v>28</v>
      </c>
      <c r="E480">
        <v>199.99</v>
      </c>
      <c r="F480">
        <v>2</v>
      </c>
      <c r="G480" t="s">
        <v>18</v>
      </c>
      <c r="H480" t="s">
        <v>35</v>
      </c>
      <c r="I480" t="s">
        <v>28</v>
      </c>
      <c r="O480" s="3">
        <f t="shared" si="28"/>
        <v>0</v>
      </c>
      <c r="P480" s="3">
        <f t="shared" si="29"/>
        <v>0</v>
      </c>
      <c r="Q480" s="3">
        <f t="shared" si="30"/>
        <v>0</v>
      </c>
      <c r="R480">
        <f t="shared" si="31"/>
        <v>399.98</v>
      </c>
    </row>
    <row r="481" spans="1:18" x14ac:dyDescent="0.2">
      <c r="A481" t="s">
        <v>35</v>
      </c>
      <c r="B481" t="s">
        <v>25</v>
      </c>
      <c r="C481" t="s">
        <v>23</v>
      </c>
      <c r="D481" t="s">
        <v>22</v>
      </c>
      <c r="E481">
        <v>299.99</v>
      </c>
      <c r="F481">
        <v>2</v>
      </c>
      <c r="G481" t="s">
        <v>18</v>
      </c>
      <c r="H481" t="s">
        <v>35</v>
      </c>
      <c r="I481" t="s">
        <v>22</v>
      </c>
      <c r="O481" s="3">
        <f t="shared" si="28"/>
        <v>0</v>
      </c>
      <c r="P481" s="3">
        <f t="shared" si="29"/>
        <v>0</v>
      </c>
      <c r="Q481" s="3">
        <f t="shared" si="30"/>
        <v>0</v>
      </c>
      <c r="R481">
        <f t="shared" si="31"/>
        <v>599.98</v>
      </c>
    </row>
    <row r="482" spans="1:18" x14ac:dyDescent="0.2">
      <c r="A482" t="s">
        <v>35</v>
      </c>
      <c r="B482" t="s">
        <v>25</v>
      </c>
      <c r="C482" t="s">
        <v>27</v>
      </c>
      <c r="D482" t="s">
        <v>17</v>
      </c>
      <c r="E482">
        <v>319.99</v>
      </c>
      <c r="F482">
        <v>1</v>
      </c>
      <c r="G482" t="s">
        <v>18</v>
      </c>
      <c r="H482" t="s">
        <v>35</v>
      </c>
      <c r="I482" t="s">
        <v>17</v>
      </c>
      <c r="O482" s="3">
        <f t="shared" si="28"/>
        <v>0</v>
      </c>
      <c r="P482" s="3">
        <f t="shared" si="29"/>
        <v>0</v>
      </c>
      <c r="Q482" s="3">
        <f t="shared" si="30"/>
        <v>0</v>
      </c>
      <c r="R482">
        <f t="shared" si="31"/>
        <v>319.99</v>
      </c>
    </row>
    <row r="483" spans="1:18" x14ac:dyDescent="0.2">
      <c r="A483" t="s">
        <v>35</v>
      </c>
      <c r="B483" t="s">
        <v>15</v>
      </c>
      <c r="C483" t="s">
        <v>16</v>
      </c>
      <c r="D483" t="s">
        <v>24</v>
      </c>
      <c r="E483">
        <v>169.99</v>
      </c>
      <c r="F483">
        <v>1</v>
      </c>
      <c r="G483" t="s">
        <v>18</v>
      </c>
      <c r="H483" t="s">
        <v>35</v>
      </c>
      <c r="I483" t="s">
        <v>24</v>
      </c>
      <c r="O483" s="3">
        <f t="shared" si="28"/>
        <v>0</v>
      </c>
      <c r="P483" s="3">
        <f t="shared" si="29"/>
        <v>0</v>
      </c>
      <c r="Q483" s="3">
        <f t="shared" si="30"/>
        <v>0</v>
      </c>
      <c r="R483">
        <f t="shared" si="31"/>
        <v>169.99</v>
      </c>
    </row>
    <row r="484" spans="1:18" x14ac:dyDescent="0.2">
      <c r="A484" t="s">
        <v>35</v>
      </c>
      <c r="B484" t="s">
        <v>15</v>
      </c>
      <c r="C484" t="s">
        <v>21</v>
      </c>
      <c r="D484" t="s">
        <v>28</v>
      </c>
      <c r="E484">
        <v>224.99</v>
      </c>
      <c r="F484">
        <v>1</v>
      </c>
      <c r="G484" t="s">
        <v>18</v>
      </c>
      <c r="H484" t="s">
        <v>35</v>
      </c>
      <c r="I484" t="s">
        <v>28</v>
      </c>
      <c r="O484" s="3">
        <f t="shared" si="28"/>
        <v>0</v>
      </c>
      <c r="P484" s="3">
        <f t="shared" si="29"/>
        <v>0</v>
      </c>
      <c r="Q484" s="3">
        <f t="shared" si="30"/>
        <v>0</v>
      </c>
      <c r="R484">
        <f t="shared" si="31"/>
        <v>224.99</v>
      </c>
    </row>
    <row r="485" spans="1:18" x14ac:dyDescent="0.2">
      <c r="A485" t="s">
        <v>35</v>
      </c>
      <c r="B485" t="s">
        <v>15</v>
      </c>
      <c r="C485" t="s">
        <v>21</v>
      </c>
      <c r="D485" t="s">
        <v>17</v>
      </c>
      <c r="E485">
        <v>179.99</v>
      </c>
      <c r="F485">
        <v>2</v>
      </c>
      <c r="G485" t="s">
        <v>18</v>
      </c>
      <c r="H485" t="s">
        <v>35</v>
      </c>
      <c r="I485" t="s">
        <v>17</v>
      </c>
      <c r="O485" s="3">
        <f t="shared" si="28"/>
        <v>0</v>
      </c>
      <c r="P485" s="3">
        <f t="shared" si="29"/>
        <v>0</v>
      </c>
      <c r="Q485" s="3">
        <f t="shared" si="30"/>
        <v>0</v>
      </c>
      <c r="R485">
        <f t="shared" si="31"/>
        <v>359.98</v>
      </c>
    </row>
    <row r="486" spans="1:18" x14ac:dyDescent="0.2">
      <c r="A486" t="s">
        <v>35</v>
      </c>
      <c r="B486" t="s">
        <v>15</v>
      </c>
      <c r="C486" t="s">
        <v>26</v>
      </c>
      <c r="D486" t="s">
        <v>17</v>
      </c>
      <c r="E486">
        <v>169.99</v>
      </c>
      <c r="F486">
        <v>1</v>
      </c>
      <c r="G486" t="s">
        <v>18</v>
      </c>
      <c r="H486" t="s">
        <v>35</v>
      </c>
      <c r="I486" t="s">
        <v>17</v>
      </c>
      <c r="O486" s="3">
        <f t="shared" si="28"/>
        <v>0</v>
      </c>
      <c r="P486" s="3">
        <f t="shared" si="29"/>
        <v>0</v>
      </c>
      <c r="Q486" s="3">
        <f t="shared" si="30"/>
        <v>0</v>
      </c>
      <c r="R486">
        <f t="shared" si="31"/>
        <v>169.99</v>
      </c>
    </row>
    <row r="487" spans="1:18" x14ac:dyDescent="0.2">
      <c r="A487" t="s">
        <v>35</v>
      </c>
      <c r="B487" t="s">
        <v>15</v>
      </c>
      <c r="C487" t="s">
        <v>23</v>
      </c>
      <c r="D487" t="s">
        <v>17</v>
      </c>
      <c r="E487">
        <v>187.49</v>
      </c>
      <c r="F487">
        <v>2</v>
      </c>
      <c r="G487" t="s">
        <v>18</v>
      </c>
      <c r="H487" t="s">
        <v>35</v>
      </c>
      <c r="I487" t="s">
        <v>17</v>
      </c>
      <c r="O487" s="3">
        <f t="shared" si="28"/>
        <v>0</v>
      </c>
      <c r="P487" s="3">
        <f t="shared" si="29"/>
        <v>0</v>
      </c>
      <c r="Q487" s="3">
        <f t="shared" si="30"/>
        <v>0</v>
      </c>
      <c r="R487">
        <f t="shared" si="31"/>
        <v>374.98</v>
      </c>
    </row>
    <row r="488" spans="1:18" x14ac:dyDescent="0.2">
      <c r="A488" t="s">
        <v>35</v>
      </c>
      <c r="B488" t="s">
        <v>15</v>
      </c>
      <c r="C488" t="s">
        <v>16</v>
      </c>
      <c r="D488" t="s">
        <v>28</v>
      </c>
      <c r="E488">
        <v>169.99</v>
      </c>
      <c r="F488">
        <v>2</v>
      </c>
      <c r="G488" t="s">
        <v>18</v>
      </c>
      <c r="H488" t="s">
        <v>35</v>
      </c>
      <c r="I488" t="s">
        <v>28</v>
      </c>
      <c r="O488" s="3">
        <f t="shared" si="28"/>
        <v>0</v>
      </c>
      <c r="P488" s="3">
        <f t="shared" si="29"/>
        <v>0</v>
      </c>
      <c r="Q488" s="3">
        <f t="shared" si="30"/>
        <v>0</v>
      </c>
      <c r="R488">
        <f t="shared" si="31"/>
        <v>339.98</v>
      </c>
    </row>
    <row r="489" spans="1:18" x14ac:dyDescent="0.2">
      <c r="A489" t="s">
        <v>35</v>
      </c>
      <c r="C489" t="s">
        <v>21</v>
      </c>
      <c r="D489" t="s">
        <v>17</v>
      </c>
      <c r="E489">
        <v>179.99</v>
      </c>
      <c r="F489">
        <v>1</v>
      </c>
      <c r="G489" t="s">
        <v>18</v>
      </c>
      <c r="H489" t="s">
        <v>35</v>
      </c>
      <c r="I489" t="s">
        <v>17</v>
      </c>
      <c r="O489" s="3">
        <f t="shared" si="28"/>
        <v>0</v>
      </c>
      <c r="P489" s="3">
        <f t="shared" si="29"/>
        <v>0</v>
      </c>
      <c r="Q489" s="3">
        <f t="shared" si="30"/>
        <v>0</v>
      </c>
      <c r="R489">
        <f t="shared" si="31"/>
        <v>179.99</v>
      </c>
    </row>
    <row r="490" spans="1:18" x14ac:dyDescent="0.2">
      <c r="A490" t="s">
        <v>35</v>
      </c>
      <c r="B490" t="s">
        <v>25</v>
      </c>
      <c r="C490" t="s">
        <v>23</v>
      </c>
      <c r="D490" t="s">
        <v>28</v>
      </c>
      <c r="E490">
        <v>299.99</v>
      </c>
      <c r="F490">
        <v>1</v>
      </c>
      <c r="G490" t="s">
        <v>18</v>
      </c>
      <c r="H490" t="s">
        <v>35</v>
      </c>
      <c r="I490" t="s">
        <v>28</v>
      </c>
      <c r="O490" s="3">
        <f t="shared" si="28"/>
        <v>0</v>
      </c>
      <c r="P490" s="3">
        <f t="shared" si="29"/>
        <v>0</v>
      </c>
      <c r="Q490" s="3">
        <f t="shared" si="30"/>
        <v>0</v>
      </c>
      <c r="R490">
        <f t="shared" si="31"/>
        <v>299.99</v>
      </c>
    </row>
    <row r="491" spans="1:18" x14ac:dyDescent="0.2">
      <c r="A491" t="s">
        <v>35</v>
      </c>
      <c r="B491" t="s">
        <v>15</v>
      </c>
      <c r="C491" t="s">
        <v>23</v>
      </c>
      <c r="D491" t="s">
        <v>24</v>
      </c>
      <c r="E491">
        <v>149.99</v>
      </c>
      <c r="F491">
        <v>1</v>
      </c>
      <c r="G491" t="s">
        <v>18</v>
      </c>
      <c r="H491" t="s">
        <v>35</v>
      </c>
      <c r="I491" t="s">
        <v>24</v>
      </c>
      <c r="O491" s="3">
        <f t="shared" si="28"/>
        <v>0</v>
      </c>
      <c r="P491" s="3">
        <f t="shared" si="29"/>
        <v>0</v>
      </c>
      <c r="Q491" s="3">
        <f t="shared" si="30"/>
        <v>0</v>
      </c>
      <c r="R491">
        <f t="shared" si="31"/>
        <v>149.99</v>
      </c>
    </row>
    <row r="492" spans="1:18" x14ac:dyDescent="0.2">
      <c r="A492" t="s">
        <v>35</v>
      </c>
      <c r="B492" t="s">
        <v>25</v>
      </c>
      <c r="C492" t="s">
        <v>26</v>
      </c>
      <c r="D492" t="s">
        <v>22</v>
      </c>
      <c r="E492">
        <v>339.99</v>
      </c>
      <c r="F492">
        <v>1</v>
      </c>
      <c r="G492" t="s">
        <v>18</v>
      </c>
      <c r="H492" t="s">
        <v>35</v>
      </c>
      <c r="I492" t="s">
        <v>22</v>
      </c>
      <c r="O492" s="3">
        <f t="shared" si="28"/>
        <v>0</v>
      </c>
      <c r="P492" s="3">
        <f t="shared" si="29"/>
        <v>0</v>
      </c>
      <c r="Q492" s="3">
        <f t="shared" si="30"/>
        <v>0</v>
      </c>
      <c r="R492">
        <f t="shared" si="31"/>
        <v>339.99</v>
      </c>
    </row>
    <row r="493" spans="1:18" x14ac:dyDescent="0.2">
      <c r="A493" t="s">
        <v>35</v>
      </c>
      <c r="B493" t="s">
        <v>15</v>
      </c>
      <c r="C493" t="s">
        <v>23</v>
      </c>
      <c r="D493" t="s">
        <v>22</v>
      </c>
      <c r="E493">
        <v>149.99</v>
      </c>
      <c r="F493">
        <v>1</v>
      </c>
      <c r="G493" t="s">
        <v>18</v>
      </c>
      <c r="H493" t="s">
        <v>35</v>
      </c>
      <c r="I493" t="s">
        <v>22</v>
      </c>
      <c r="O493" s="3">
        <f t="shared" si="28"/>
        <v>0</v>
      </c>
      <c r="P493" s="3">
        <f t="shared" si="29"/>
        <v>0</v>
      </c>
      <c r="Q493" s="3">
        <f t="shared" si="30"/>
        <v>0</v>
      </c>
      <c r="R493">
        <f t="shared" si="31"/>
        <v>149.99</v>
      </c>
    </row>
    <row r="494" spans="1:18" x14ac:dyDescent="0.2">
      <c r="A494" t="s">
        <v>35</v>
      </c>
      <c r="B494" t="s">
        <v>15</v>
      </c>
      <c r="C494" t="s">
        <v>26</v>
      </c>
      <c r="D494" t="s">
        <v>22</v>
      </c>
      <c r="E494">
        <v>169.99</v>
      </c>
      <c r="F494">
        <v>1</v>
      </c>
      <c r="G494" t="s">
        <v>18</v>
      </c>
      <c r="H494" t="s">
        <v>35</v>
      </c>
      <c r="I494" t="s">
        <v>22</v>
      </c>
      <c r="O494" s="3">
        <f t="shared" si="28"/>
        <v>0</v>
      </c>
      <c r="P494" s="3">
        <f t="shared" si="29"/>
        <v>0</v>
      </c>
      <c r="Q494" s="3">
        <f t="shared" si="30"/>
        <v>0</v>
      </c>
      <c r="R494">
        <f t="shared" si="31"/>
        <v>169.99</v>
      </c>
    </row>
    <row r="495" spans="1:18" x14ac:dyDescent="0.2">
      <c r="A495" t="s">
        <v>35</v>
      </c>
      <c r="B495" t="s">
        <v>15</v>
      </c>
      <c r="C495" t="s">
        <v>23</v>
      </c>
      <c r="D495" t="s">
        <v>17</v>
      </c>
      <c r="E495">
        <v>149.99</v>
      </c>
      <c r="F495">
        <v>1</v>
      </c>
      <c r="G495" t="s">
        <v>18</v>
      </c>
      <c r="H495" t="s">
        <v>35</v>
      </c>
      <c r="I495" t="s">
        <v>17</v>
      </c>
      <c r="O495" s="3">
        <f t="shared" si="28"/>
        <v>0</v>
      </c>
      <c r="P495" s="3">
        <f t="shared" si="29"/>
        <v>0</v>
      </c>
      <c r="Q495" s="3">
        <f t="shared" si="30"/>
        <v>0</v>
      </c>
      <c r="R495">
        <f t="shared" si="31"/>
        <v>149.99</v>
      </c>
    </row>
    <row r="496" spans="1:18" x14ac:dyDescent="0.2">
      <c r="A496" t="s">
        <v>35</v>
      </c>
      <c r="B496" t="s">
        <v>15</v>
      </c>
      <c r="C496" t="s">
        <v>27</v>
      </c>
      <c r="D496" t="s">
        <v>22</v>
      </c>
      <c r="E496">
        <v>159.99</v>
      </c>
      <c r="F496">
        <v>2</v>
      </c>
      <c r="G496" t="s">
        <v>18</v>
      </c>
      <c r="H496" t="s">
        <v>35</v>
      </c>
      <c r="I496" t="s">
        <v>22</v>
      </c>
      <c r="O496" s="3">
        <f t="shared" si="28"/>
        <v>0</v>
      </c>
      <c r="P496" s="3">
        <f t="shared" si="29"/>
        <v>0</v>
      </c>
      <c r="Q496" s="3">
        <f t="shared" si="30"/>
        <v>0</v>
      </c>
      <c r="R496">
        <f t="shared" si="31"/>
        <v>319.98</v>
      </c>
    </row>
    <row r="497" spans="1:18" x14ac:dyDescent="0.2">
      <c r="A497" t="s">
        <v>35</v>
      </c>
      <c r="B497" t="s">
        <v>15</v>
      </c>
      <c r="C497" t="s">
        <v>23</v>
      </c>
      <c r="D497" t="s">
        <v>22</v>
      </c>
      <c r="E497">
        <v>149.99</v>
      </c>
      <c r="F497">
        <v>2</v>
      </c>
      <c r="G497" t="s">
        <v>18</v>
      </c>
      <c r="H497" t="s">
        <v>35</v>
      </c>
      <c r="I497" t="s">
        <v>22</v>
      </c>
      <c r="O497" s="3">
        <f t="shared" si="28"/>
        <v>0</v>
      </c>
      <c r="P497" s="3">
        <f t="shared" si="29"/>
        <v>0</v>
      </c>
      <c r="Q497" s="3">
        <f t="shared" si="30"/>
        <v>0</v>
      </c>
      <c r="R497">
        <f t="shared" si="31"/>
        <v>299.98</v>
      </c>
    </row>
    <row r="498" spans="1:18" x14ac:dyDescent="0.2">
      <c r="A498" t="s">
        <v>35</v>
      </c>
      <c r="B498" t="s">
        <v>15</v>
      </c>
      <c r="C498" t="s">
        <v>21</v>
      </c>
      <c r="D498" t="s">
        <v>17</v>
      </c>
      <c r="E498">
        <v>224.99</v>
      </c>
      <c r="F498">
        <v>3</v>
      </c>
      <c r="G498" t="s">
        <v>18</v>
      </c>
      <c r="H498" t="s">
        <v>35</v>
      </c>
      <c r="I498" t="s">
        <v>17</v>
      </c>
      <c r="O498" s="3">
        <f t="shared" si="28"/>
        <v>0</v>
      </c>
      <c r="P498" s="3">
        <f t="shared" si="29"/>
        <v>0</v>
      </c>
      <c r="Q498" s="3">
        <f t="shared" si="30"/>
        <v>0</v>
      </c>
      <c r="R498">
        <f t="shared" si="31"/>
        <v>674.97</v>
      </c>
    </row>
    <row r="499" spans="1:18" x14ac:dyDescent="0.2">
      <c r="A499" t="s">
        <v>35</v>
      </c>
      <c r="B499" t="s">
        <v>15</v>
      </c>
      <c r="C499" t="s">
        <v>23</v>
      </c>
      <c r="D499" t="s">
        <v>17</v>
      </c>
      <c r="E499">
        <v>149.99</v>
      </c>
      <c r="F499">
        <v>3</v>
      </c>
      <c r="G499" t="s">
        <v>18</v>
      </c>
      <c r="H499" t="s">
        <v>35</v>
      </c>
      <c r="I499" t="s">
        <v>17</v>
      </c>
      <c r="O499" s="3">
        <f t="shared" si="28"/>
        <v>0</v>
      </c>
      <c r="P499" s="3">
        <f t="shared" si="29"/>
        <v>0</v>
      </c>
      <c r="Q499" s="3">
        <f t="shared" si="30"/>
        <v>0</v>
      </c>
      <c r="R499">
        <f t="shared" si="31"/>
        <v>449.97</v>
      </c>
    </row>
    <row r="500" spans="1:18" x14ac:dyDescent="0.2">
      <c r="A500" t="s">
        <v>35</v>
      </c>
      <c r="B500" t="s">
        <v>15</v>
      </c>
      <c r="C500" t="s">
        <v>23</v>
      </c>
      <c r="D500" t="s">
        <v>24</v>
      </c>
      <c r="E500">
        <v>149.99</v>
      </c>
      <c r="F500">
        <v>1</v>
      </c>
      <c r="G500" t="s">
        <v>18</v>
      </c>
      <c r="H500" t="s">
        <v>35</v>
      </c>
      <c r="I500" t="s">
        <v>24</v>
      </c>
      <c r="O500" s="3">
        <f t="shared" si="28"/>
        <v>0</v>
      </c>
      <c r="P500" s="3">
        <f t="shared" si="29"/>
        <v>0</v>
      </c>
      <c r="Q500" s="3">
        <f t="shared" si="30"/>
        <v>0</v>
      </c>
      <c r="R500">
        <f t="shared" si="31"/>
        <v>149.99</v>
      </c>
    </row>
    <row r="501" spans="1:18" x14ac:dyDescent="0.2">
      <c r="A501" t="s">
        <v>35</v>
      </c>
      <c r="B501" t="s">
        <v>25</v>
      </c>
      <c r="C501" t="s">
        <v>21</v>
      </c>
      <c r="D501" t="s">
        <v>17</v>
      </c>
      <c r="E501">
        <v>359.99</v>
      </c>
      <c r="F501">
        <v>1</v>
      </c>
      <c r="G501" t="s">
        <v>18</v>
      </c>
      <c r="H501" t="s">
        <v>35</v>
      </c>
      <c r="I501" t="s">
        <v>17</v>
      </c>
      <c r="O501" s="3">
        <f t="shared" si="28"/>
        <v>0</v>
      </c>
      <c r="P501" s="3">
        <f t="shared" si="29"/>
        <v>0</v>
      </c>
      <c r="Q501" s="3">
        <f t="shared" si="30"/>
        <v>0</v>
      </c>
      <c r="R501">
        <f t="shared" si="31"/>
        <v>359.99</v>
      </c>
    </row>
    <row r="502" spans="1:18" x14ac:dyDescent="0.2">
      <c r="A502" t="s">
        <v>35</v>
      </c>
      <c r="B502" t="s">
        <v>15</v>
      </c>
      <c r="C502" t="s">
        <v>16</v>
      </c>
      <c r="D502" t="s">
        <v>17</v>
      </c>
      <c r="E502">
        <v>169.99</v>
      </c>
      <c r="F502">
        <v>1</v>
      </c>
      <c r="G502" t="s">
        <v>18</v>
      </c>
      <c r="H502" t="s">
        <v>35</v>
      </c>
      <c r="I502" t="s">
        <v>17</v>
      </c>
      <c r="O502" s="3">
        <f t="shared" si="28"/>
        <v>0</v>
      </c>
      <c r="P502" s="3">
        <f t="shared" si="29"/>
        <v>0</v>
      </c>
      <c r="Q502" s="3">
        <f t="shared" si="30"/>
        <v>0</v>
      </c>
      <c r="R502">
        <f t="shared" si="31"/>
        <v>169.99</v>
      </c>
    </row>
    <row r="503" spans="1:18" x14ac:dyDescent="0.2">
      <c r="A503" t="s">
        <v>35</v>
      </c>
      <c r="B503" t="s">
        <v>15</v>
      </c>
      <c r="C503" t="s">
        <v>23</v>
      </c>
      <c r="D503" t="s">
        <v>17</v>
      </c>
      <c r="E503">
        <v>149.99</v>
      </c>
      <c r="F503">
        <v>1</v>
      </c>
      <c r="G503" t="s">
        <v>18</v>
      </c>
      <c r="H503" t="s">
        <v>35</v>
      </c>
      <c r="I503" t="s">
        <v>17</v>
      </c>
      <c r="O503" s="3">
        <f t="shared" si="28"/>
        <v>0</v>
      </c>
      <c r="P503" s="3">
        <f t="shared" si="29"/>
        <v>0</v>
      </c>
      <c r="Q503" s="3">
        <f t="shared" si="30"/>
        <v>0</v>
      </c>
      <c r="R503">
        <f t="shared" si="31"/>
        <v>149.99</v>
      </c>
    </row>
    <row r="504" spans="1:18" x14ac:dyDescent="0.2">
      <c r="A504" t="s">
        <v>35</v>
      </c>
      <c r="B504" t="s">
        <v>15</v>
      </c>
      <c r="C504" t="s">
        <v>23</v>
      </c>
      <c r="D504" t="s">
        <v>22</v>
      </c>
      <c r="E504">
        <v>149.99</v>
      </c>
      <c r="F504">
        <v>3</v>
      </c>
      <c r="G504" t="s">
        <v>18</v>
      </c>
      <c r="H504" t="s">
        <v>35</v>
      </c>
      <c r="I504" t="s">
        <v>22</v>
      </c>
      <c r="O504" s="3">
        <f t="shared" si="28"/>
        <v>0</v>
      </c>
      <c r="P504" s="3">
        <f t="shared" si="29"/>
        <v>0</v>
      </c>
      <c r="Q504" s="3">
        <f t="shared" si="30"/>
        <v>0</v>
      </c>
      <c r="R504">
        <f t="shared" si="31"/>
        <v>449.97</v>
      </c>
    </row>
    <row r="505" spans="1:18" x14ac:dyDescent="0.2">
      <c r="A505" t="s">
        <v>35</v>
      </c>
      <c r="B505" t="s">
        <v>15</v>
      </c>
      <c r="C505" t="s">
        <v>23</v>
      </c>
      <c r="D505" t="s">
        <v>24</v>
      </c>
      <c r="E505">
        <v>149.99</v>
      </c>
      <c r="F505">
        <v>2</v>
      </c>
      <c r="G505" t="s">
        <v>18</v>
      </c>
      <c r="H505" t="s">
        <v>35</v>
      </c>
      <c r="I505" t="s">
        <v>24</v>
      </c>
      <c r="O505" s="3">
        <f t="shared" si="28"/>
        <v>0</v>
      </c>
      <c r="P505" s="3">
        <f t="shared" si="29"/>
        <v>0</v>
      </c>
      <c r="Q505" s="3">
        <f t="shared" si="30"/>
        <v>0</v>
      </c>
      <c r="R505">
        <f t="shared" si="31"/>
        <v>299.98</v>
      </c>
    </row>
    <row r="506" spans="1:18" x14ac:dyDescent="0.2">
      <c r="A506" t="s">
        <v>35</v>
      </c>
      <c r="B506" t="s">
        <v>15</v>
      </c>
      <c r="C506" t="s">
        <v>23</v>
      </c>
      <c r="D506" t="s">
        <v>24</v>
      </c>
      <c r="E506">
        <v>149.99</v>
      </c>
      <c r="F506">
        <v>1</v>
      </c>
      <c r="G506" t="s">
        <v>18</v>
      </c>
      <c r="H506" t="s">
        <v>35</v>
      </c>
      <c r="I506" t="s">
        <v>24</v>
      </c>
      <c r="O506" s="3">
        <f t="shared" si="28"/>
        <v>0</v>
      </c>
      <c r="P506" s="3">
        <f t="shared" si="29"/>
        <v>0</v>
      </c>
      <c r="Q506" s="3">
        <f t="shared" si="30"/>
        <v>0</v>
      </c>
      <c r="R506">
        <f t="shared" si="31"/>
        <v>149.99</v>
      </c>
    </row>
    <row r="507" spans="1:18" x14ac:dyDescent="0.2">
      <c r="A507" t="s">
        <v>35</v>
      </c>
      <c r="B507" t="s">
        <v>25</v>
      </c>
      <c r="C507" t="s">
        <v>23</v>
      </c>
      <c r="D507" t="s">
        <v>28</v>
      </c>
      <c r="E507">
        <v>299.99</v>
      </c>
      <c r="F507">
        <v>1</v>
      </c>
      <c r="G507" t="s">
        <v>18</v>
      </c>
      <c r="H507" t="s">
        <v>35</v>
      </c>
      <c r="I507" t="s">
        <v>28</v>
      </c>
      <c r="O507" s="3">
        <f t="shared" si="28"/>
        <v>0</v>
      </c>
      <c r="P507" s="3">
        <f t="shared" si="29"/>
        <v>0</v>
      </c>
      <c r="Q507" s="3">
        <f t="shared" si="30"/>
        <v>0</v>
      </c>
      <c r="R507">
        <f t="shared" si="31"/>
        <v>299.99</v>
      </c>
    </row>
    <row r="508" spans="1:18" x14ac:dyDescent="0.2">
      <c r="A508" t="s">
        <v>35</v>
      </c>
      <c r="B508" t="s">
        <v>25</v>
      </c>
      <c r="C508" t="s">
        <v>21</v>
      </c>
      <c r="D508" t="s">
        <v>17</v>
      </c>
      <c r="E508">
        <v>359.99</v>
      </c>
      <c r="F508">
        <v>1</v>
      </c>
      <c r="G508" t="s">
        <v>18</v>
      </c>
      <c r="H508" t="s">
        <v>35</v>
      </c>
      <c r="I508" t="s">
        <v>17</v>
      </c>
      <c r="O508" s="3">
        <f t="shared" si="28"/>
        <v>0</v>
      </c>
      <c r="P508" s="3">
        <f t="shared" si="29"/>
        <v>0</v>
      </c>
      <c r="Q508" s="3">
        <f t="shared" si="30"/>
        <v>0</v>
      </c>
      <c r="R508">
        <f t="shared" si="31"/>
        <v>359.99</v>
      </c>
    </row>
    <row r="509" spans="1:18" x14ac:dyDescent="0.2">
      <c r="A509" t="s">
        <v>35</v>
      </c>
      <c r="C509" t="s">
        <v>26</v>
      </c>
      <c r="D509" t="s">
        <v>24</v>
      </c>
      <c r="E509">
        <v>169.99</v>
      </c>
      <c r="F509">
        <v>2</v>
      </c>
      <c r="G509" t="s">
        <v>18</v>
      </c>
      <c r="H509" t="s">
        <v>35</v>
      </c>
      <c r="I509" t="s">
        <v>24</v>
      </c>
      <c r="O509" s="3">
        <f t="shared" si="28"/>
        <v>0</v>
      </c>
      <c r="P509" s="3">
        <f t="shared" si="29"/>
        <v>0</v>
      </c>
      <c r="Q509" s="3">
        <f t="shared" si="30"/>
        <v>0</v>
      </c>
      <c r="R509">
        <f t="shared" si="31"/>
        <v>339.98</v>
      </c>
    </row>
    <row r="510" spans="1:18" x14ac:dyDescent="0.2">
      <c r="A510" t="s">
        <v>35</v>
      </c>
      <c r="B510" t="s">
        <v>15</v>
      </c>
      <c r="C510" t="s">
        <v>23</v>
      </c>
      <c r="D510" t="s">
        <v>17</v>
      </c>
      <c r="E510">
        <v>149.99</v>
      </c>
      <c r="F510">
        <v>1</v>
      </c>
      <c r="G510" t="s">
        <v>18</v>
      </c>
      <c r="H510" t="s">
        <v>35</v>
      </c>
      <c r="I510" t="s">
        <v>17</v>
      </c>
      <c r="O510" s="3">
        <f t="shared" si="28"/>
        <v>0</v>
      </c>
      <c r="P510" s="3">
        <f t="shared" si="29"/>
        <v>0</v>
      </c>
      <c r="Q510" s="3">
        <f t="shared" si="30"/>
        <v>0</v>
      </c>
      <c r="R510">
        <f t="shared" si="31"/>
        <v>149.99</v>
      </c>
    </row>
    <row r="511" spans="1:18" x14ac:dyDescent="0.2">
      <c r="A511" t="s">
        <v>35</v>
      </c>
      <c r="B511" t="s">
        <v>25</v>
      </c>
      <c r="D511" t="s">
        <v>28</v>
      </c>
      <c r="E511">
        <v>399.99</v>
      </c>
      <c r="F511">
        <v>4</v>
      </c>
      <c r="G511" t="s">
        <v>18</v>
      </c>
      <c r="H511" t="s">
        <v>35</v>
      </c>
      <c r="I511" t="s">
        <v>28</v>
      </c>
      <c r="O511" s="3">
        <f t="shared" si="28"/>
        <v>0</v>
      </c>
      <c r="P511" s="3">
        <f t="shared" si="29"/>
        <v>0</v>
      </c>
      <c r="Q511" s="3">
        <f t="shared" si="30"/>
        <v>0</v>
      </c>
      <c r="R511">
        <f t="shared" si="31"/>
        <v>1599.96</v>
      </c>
    </row>
    <row r="512" spans="1:18" x14ac:dyDescent="0.2">
      <c r="A512" t="s">
        <v>35</v>
      </c>
      <c r="B512" t="s">
        <v>25</v>
      </c>
      <c r="C512" t="s">
        <v>27</v>
      </c>
      <c r="D512" t="s">
        <v>17</v>
      </c>
      <c r="E512">
        <v>319.99</v>
      </c>
      <c r="F512">
        <v>1</v>
      </c>
      <c r="G512" t="s">
        <v>18</v>
      </c>
      <c r="H512" t="s">
        <v>35</v>
      </c>
      <c r="I512" t="s">
        <v>17</v>
      </c>
      <c r="O512" s="3">
        <f t="shared" si="28"/>
        <v>0</v>
      </c>
      <c r="P512" s="3">
        <f t="shared" si="29"/>
        <v>0</v>
      </c>
      <c r="Q512" s="3">
        <f t="shared" si="30"/>
        <v>0</v>
      </c>
      <c r="R512">
        <f t="shared" si="31"/>
        <v>319.99</v>
      </c>
    </row>
    <row r="513" spans="1:18" x14ac:dyDescent="0.2">
      <c r="A513" t="s">
        <v>35</v>
      </c>
      <c r="B513" t="s">
        <v>15</v>
      </c>
      <c r="C513" t="s">
        <v>23</v>
      </c>
      <c r="D513" t="s">
        <v>28</v>
      </c>
      <c r="E513">
        <v>149.99</v>
      </c>
      <c r="F513">
        <v>4</v>
      </c>
      <c r="G513" t="s">
        <v>18</v>
      </c>
      <c r="H513" t="s">
        <v>35</v>
      </c>
      <c r="I513" t="s">
        <v>28</v>
      </c>
      <c r="O513" s="3">
        <f t="shared" si="28"/>
        <v>0</v>
      </c>
      <c r="P513" s="3">
        <f t="shared" si="29"/>
        <v>0</v>
      </c>
      <c r="Q513" s="3">
        <f t="shared" si="30"/>
        <v>0</v>
      </c>
      <c r="R513">
        <f t="shared" si="31"/>
        <v>599.96</v>
      </c>
    </row>
    <row r="514" spans="1:18" x14ac:dyDescent="0.2">
      <c r="A514" t="s">
        <v>35</v>
      </c>
      <c r="B514" t="s">
        <v>15</v>
      </c>
      <c r="C514" t="s">
        <v>16</v>
      </c>
      <c r="D514" t="s">
        <v>17</v>
      </c>
      <c r="E514">
        <v>169.99</v>
      </c>
      <c r="F514">
        <v>1</v>
      </c>
      <c r="G514" t="s">
        <v>18</v>
      </c>
      <c r="H514" t="s">
        <v>35</v>
      </c>
      <c r="I514" t="s">
        <v>17</v>
      </c>
      <c r="O514" s="3">
        <f t="shared" si="28"/>
        <v>0</v>
      </c>
      <c r="P514" s="3">
        <f t="shared" si="29"/>
        <v>0</v>
      </c>
      <c r="Q514" s="3">
        <f t="shared" si="30"/>
        <v>0</v>
      </c>
      <c r="R514">
        <f t="shared" si="31"/>
        <v>169.99</v>
      </c>
    </row>
    <row r="515" spans="1:18" x14ac:dyDescent="0.2">
      <c r="A515" t="s">
        <v>35</v>
      </c>
      <c r="B515" t="s">
        <v>25</v>
      </c>
      <c r="D515" t="s">
        <v>24</v>
      </c>
      <c r="E515">
        <v>399.99</v>
      </c>
      <c r="F515">
        <v>1</v>
      </c>
      <c r="G515" t="s">
        <v>18</v>
      </c>
      <c r="H515" t="s">
        <v>35</v>
      </c>
      <c r="I515" t="s">
        <v>24</v>
      </c>
      <c r="O515" s="3">
        <f t="shared" ref="O515:O578" si="32">IFERROR(M515/L515,0)</f>
        <v>0</v>
      </c>
      <c r="P515" s="3">
        <f t="shared" ref="P515:P578" si="33">IFERROR(K515/M515,0)</f>
        <v>0</v>
      </c>
      <c r="Q515" s="3">
        <f t="shared" ref="Q515:Q578" si="34">IFERROR(F515/M515,0)</f>
        <v>0</v>
      </c>
      <c r="R515">
        <f t="shared" ref="R515:R578" si="35">E515*F515</f>
        <v>399.99</v>
      </c>
    </row>
    <row r="516" spans="1:18" x14ac:dyDescent="0.2">
      <c r="A516" t="s">
        <v>35</v>
      </c>
      <c r="C516" t="s">
        <v>21</v>
      </c>
      <c r="D516" t="s">
        <v>24</v>
      </c>
      <c r="E516">
        <v>179.99</v>
      </c>
      <c r="F516">
        <v>1</v>
      </c>
      <c r="G516" t="s">
        <v>18</v>
      </c>
      <c r="H516" t="s">
        <v>35</v>
      </c>
      <c r="I516" t="s">
        <v>24</v>
      </c>
      <c r="O516" s="3">
        <f t="shared" si="32"/>
        <v>0</v>
      </c>
      <c r="P516" s="3">
        <f t="shared" si="33"/>
        <v>0</v>
      </c>
      <c r="Q516" s="3">
        <f t="shared" si="34"/>
        <v>0</v>
      </c>
      <c r="R516">
        <f t="shared" si="35"/>
        <v>179.99</v>
      </c>
    </row>
    <row r="517" spans="1:18" x14ac:dyDescent="0.2">
      <c r="A517" t="s">
        <v>35</v>
      </c>
      <c r="B517" t="s">
        <v>15</v>
      </c>
      <c r="C517" t="s">
        <v>16</v>
      </c>
      <c r="D517" t="s">
        <v>22</v>
      </c>
      <c r="E517">
        <v>169.99</v>
      </c>
      <c r="F517">
        <v>1</v>
      </c>
      <c r="G517" t="s">
        <v>18</v>
      </c>
      <c r="H517" t="s">
        <v>35</v>
      </c>
      <c r="I517" t="s">
        <v>22</v>
      </c>
      <c r="O517" s="3">
        <f t="shared" si="32"/>
        <v>0</v>
      </c>
      <c r="P517" s="3">
        <f t="shared" si="33"/>
        <v>0</v>
      </c>
      <c r="Q517" s="3">
        <f t="shared" si="34"/>
        <v>0</v>
      </c>
      <c r="R517">
        <f t="shared" si="35"/>
        <v>169.99</v>
      </c>
    </row>
    <row r="518" spans="1:18" x14ac:dyDescent="0.2">
      <c r="A518" t="s">
        <v>35</v>
      </c>
      <c r="B518" t="s">
        <v>15</v>
      </c>
      <c r="C518" t="s">
        <v>23</v>
      </c>
      <c r="D518" t="s">
        <v>17</v>
      </c>
      <c r="E518">
        <v>149.99</v>
      </c>
      <c r="F518">
        <v>1</v>
      </c>
      <c r="G518" t="s">
        <v>18</v>
      </c>
      <c r="H518" t="s">
        <v>35</v>
      </c>
      <c r="I518" t="s">
        <v>17</v>
      </c>
      <c r="O518" s="3">
        <f t="shared" si="32"/>
        <v>0</v>
      </c>
      <c r="P518" s="3">
        <f t="shared" si="33"/>
        <v>0</v>
      </c>
      <c r="Q518" s="3">
        <f t="shared" si="34"/>
        <v>0</v>
      </c>
      <c r="R518">
        <f t="shared" si="35"/>
        <v>149.99</v>
      </c>
    </row>
    <row r="519" spans="1:18" x14ac:dyDescent="0.2">
      <c r="A519" t="s">
        <v>35</v>
      </c>
      <c r="B519" t="s">
        <v>15</v>
      </c>
      <c r="C519" t="s">
        <v>23</v>
      </c>
      <c r="D519" t="s">
        <v>17</v>
      </c>
      <c r="E519">
        <v>187.49</v>
      </c>
      <c r="F519">
        <v>1</v>
      </c>
      <c r="G519" t="s">
        <v>18</v>
      </c>
      <c r="H519" t="s">
        <v>35</v>
      </c>
      <c r="I519" t="s">
        <v>17</v>
      </c>
      <c r="O519" s="3">
        <f t="shared" si="32"/>
        <v>0</v>
      </c>
      <c r="P519" s="3">
        <f t="shared" si="33"/>
        <v>0</v>
      </c>
      <c r="Q519" s="3">
        <f t="shared" si="34"/>
        <v>0</v>
      </c>
      <c r="R519">
        <f t="shared" si="35"/>
        <v>187.49</v>
      </c>
    </row>
    <row r="520" spans="1:18" x14ac:dyDescent="0.2">
      <c r="A520" t="s">
        <v>35</v>
      </c>
      <c r="B520" t="s">
        <v>15</v>
      </c>
      <c r="C520" t="s">
        <v>23</v>
      </c>
      <c r="D520" t="s">
        <v>17</v>
      </c>
      <c r="E520">
        <v>187.49</v>
      </c>
      <c r="F520">
        <v>1</v>
      </c>
      <c r="G520" t="s">
        <v>18</v>
      </c>
      <c r="H520" t="s">
        <v>35</v>
      </c>
      <c r="I520" t="s">
        <v>17</v>
      </c>
      <c r="O520" s="3">
        <f t="shared" si="32"/>
        <v>0</v>
      </c>
      <c r="P520" s="3">
        <f t="shared" si="33"/>
        <v>0</v>
      </c>
      <c r="Q520" s="3">
        <f t="shared" si="34"/>
        <v>0</v>
      </c>
      <c r="R520">
        <f t="shared" si="35"/>
        <v>187.49</v>
      </c>
    </row>
    <row r="521" spans="1:18" x14ac:dyDescent="0.2">
      <c r="A521" t="s">
        <v>35</v>
      </c>
      <c r="B521" t="s">
        <v>15</v>
      </c>
      <c r="C521" t="s">
        <v>23</v>
      </c>
      <c r="D521" t="s">
        <v>22</v>
      </c>
      <c r="E521">
        <v>149.99</v>
      </c>
      <c r="F521">
        <v>1</v>
      </c>
      <c r="G521" t="s">
        <v>18</v>
      </c>
      <c r="H521" t="s">
        <v>35</v>
      </c>
      <c r="I521" t="s">
        <v>22</v>
      </c>
      <c r="O521" s="3">
        <f t="shared" si="32"/>
        <v>0</v>
      </c>
      <c r="P521" s="3">
        <f t="shared" si="33"/>
        <v>0</v>
      </c>
      <c r="Q521" s="3">
        <f t="shared" si="34"/>
        <v>0</v>
      </c>
      <c r="R521">
        <f t="shared" si="35"/>
        <v>149.99</v>
      </c>
    </row>
    <row r="522" spans="1:18" x14ac:dyDescent="0.2">
      <c r="A522" t="s">
        <v>35</v>
      </c>
      <c r="B522" t="s">
        <v>15</v>
      </c>
      <c r="C522" t="s">
        <v>23</v>
      </c>
      <c r="D522" t="s">
        <v>24</v>
      </c>
      <c r="E522">
        <v>187.49</v>
      </c>
      <c r="F522">
        <v>1</v>
      </c>
      <c r="G522" t="s">
        <v>18</v>
      </c>
      <c r="H522" t="s">
        <v>35</v>
      </c>
      <c r="I522" t="s">
        <v>24</v>
      </c>
      <c r="O522" s="3">
        <f t="shared" si="32"/>
        <v>0</v>
      </c>
      <c r="P522" s="3">
        <f t="shared" si="33"/>
        <v>0</v>
      </c>
      <c r="Q522" s="3">
        <f t="shared" si="34"/>
        <v>0</v>
      </c>
      <c r="R522">
        <f t="shared" si="35"/>
        <v>187.49</v>
      </c>
    </row>
    <row r="523" spans="1:18" x14ac:dyDescent="0.2">
      <c r="A523" t="s">
        <v>35</v>
      </c>
      <c r="B523" t="s">
        <v>15</v>
      </c>
      <c r="C523" t="s">
        <v>27</v>
      </c>
      <c r="D523" t="s">
        <v>22</v>
      </c>
      <c r="E523">
        <v>159.99</v>
      </c>
      <c r="F523">
        <v>1</v>
      </c>
      <c r="G523" t="s">
        <v>18</v>
      </c>
      <c r="H523" t="s">
        <v>35</v>
      </c>
      <c r="I523" t="s">
        <v>22</v>
      </c>
      <c r="O523" s="3">
        <f t="shared" si="32"/>
        <v>0</v>
      </c>
      <c r="P523" s="3">
        <f t="shared" si="33"/>
        <v>0</v>
      </c>
      <c r="Q523" s="3">
        <f t="shared" si="34"/>
        <v>0</v>
      </c>
      <c r="R523">
        <f t="shared" si="35"/>
        <v>159.99</v>
      </c>
    </row>
    <row r="524" spans="1:18" x14ac:dyDescent="0.2">
      <c r="A524" t="s">
        <v>35</v>
      </c>
      <c r="B524" t="s">
        <v>15</v>
      </c>
      <c r="C524" t="s">
        <v>16</v>
      </c>
      <c r="D524" t="s">
        <v>22</v>
      </c>
      <c r="E524">
        <v>169.99</v>
      </c>
      <c r="F524">
        <v>1</v>
      </c>
      <c r="G524" t="s">
        <v>18</v>
      </c>
      <c r="H524" t="s">
        <v>35</v>
      </c>
      <c r="I524" t="s">
        <v>22</v>
      </c>
      <c r="O524" s="3">
        <f t="shared" si="32"/>
        <v>0</v>
      </c>
      <c r="P524" s="3">
        <f t="shared" si="33"/>
        <v>0</v>
      </c>
      <c r="Q524" s="3">
        <f t="shared" si="34"/>
        <v>0</v>
      </c>
      <c r="R524">
        <f t="shared" si="35"/>
        <v>169.99</v>
      </c>
    </row>
    <row r="525" spans="1:18" x14ac:dyDescent="0.2">
      <c r="A525" t="s">
        <v>35</v>
      </c>
      <c r="B525" t="s">
        <v>15</v>
      </c>
      <c r="C525" t="s">
        <v>23</v>
      </c>
      <c r="D525" t="s">
        <v>28</v>
      </c>
      <c r="E525">
        <v>149.99</v>
      </c>
      <c r="F525">
        <v>2</v>
      </c>
      <c r="G525" t="s">
        <v>18</v>
      </c>
      <c r="H525" t="s">
        <v>35</v>
      </c>
      <c r="I525" t="s">
        <v>28</v>
      </c>
      <c r="O525" s="3">
        <f t="shared" si="32"/>
        <v>0</v>
      </c>
      <c r="P525" s="3">
        <f t="shared" si="33"/>
        <v>0</v>
      </c>
      <c r="Q525" s="3">
        <f t="shared" si="34"/>
        <v>0</v>
      </c>
      <c r="R525">
        <f t="shared" si="35"/>
        <v>299.98</v>
      </c>
    </row>
    <row r="526" spans="1:18" x14ac:dyDescent="0.2">
      <c r="A526" t="s">
        <v>35</v>
      </c>
      <c r="B526" t="s">
        <v>15</v>
      </c>
      <c r="C526" t="s">
        <v>23</v>
      </c>
      <c r="D526" t="s">
        <v>28</v>
      </c>
      <c r="E526">
        <v>149.99</v>
      </c>
      <c r="F526">
        <v>2</v>
      </c>
      <c r="G526" t="s">
        <v>18</v>
      </c>
      <c r="H526" t="s">
        <v>35</v>
      </c>
      <c r="I526" t="s">
        <v>28</v>
      </c>
      <c r="O526" s="3">
        <f t="shared" si="32"/>
        <v>0</v>
      </c>
      <c r="P526" s="3">
        <f t="shared" si="33"/>
        <v>0</v>
      </c>
      <c r="Q526" s="3">
        <f t="shared" si="34"/>
        <v>0</v>
      </c>
      <c r="R526">
        <f t="shared" si="35"/>
        <v>299.98</v>
      </c>
    </row>
    <row r="527" spans="1:18" x14ac:dyDescent="0.2">
      <c r="A527" t="s">
        <v>35</v>
      </c>
      <c r="B527" t="s">
        <v>15</v>
      </c>
      <c r="D527" t="s">
        <v>17</v>
      </c>
      <c r="E527">
        <v>199.99</v>
      </c>
      <c r="F527">
        <v>1</v>
      </c>
      <c r="G527" t="s">
        <v>18</v>
      </c>
      <c r="H527" t="s">
        <v>35</v>
      </c>
      <c r="I527" t="s">
        <v>17</v>
      </c>
      <c r="O527" s="3">
        <f t="shared" si="32"/>
        <v>0</v>
      </c>
      <c r="P527" s="3">
        <f t="shared" si="33"/>
        <v>0</v>
      </c>
      <c r="Q527" s="3">
        <f t="shared" si="34"/>
        <v>0</v>
      </c>
      <c r="R527">
        <f t="shared" si="35"/>
        <v>199.99</v>
      </c>
    </row>
    <row r="528" spans="1:18" x14ac:dyDescent="0.2">
      <c r="A528" t="s">
        <v>35</v>
      </c>
      <c r="B528" t="s">
        <v>25</v>
      </c>
      <c r="C528" t="s">
        <v>23</v>
      </c>
      <c r="D528" t="s">
        <v>22</v>
      </c>
      <c r="E528">
        <v>299.99</v>
      </c>
      <c r="F528">
        <v>2</v>
      </c>
      <c r="G528" t="s">
        <v>18</v>
      </c>
      <c r="H528" t="s">
        <v>35</v>
      </c>
      <c r="I528" t="s">
        <v>22</v>
      </c>
      <c r="O528" s="3">
        <f t="shared" si="32"/>
        <v>0</v>
      </c>
      <c r="P528" s="3">
        <f t="shared" si="33"/>
        <v>0</v>
      </c>
      <c r="Q528" s="3">
        <f t="shared" si="34"/>
        <v>0</v>
      </c>
      <c r="R528">
        <f t="shared" si="35"/>
        <v>599.98</v>
      </c>
    </row>
    <row r="529" spans="1:18" x14ac:dyDescent="0.2">
      <c r="A529" t="s">
        <v>35</v>
      </c>
      <c r="B529" t="s">
        <v>15</v>
      </c>
      <c r="C529" t="s">
        <v>23</v>
      </c>
      <c r="D529" t="s">
        <v>17</v>
      </c>
      <c r="E529">
        <v>149.99</v>
      </c>
      <c r="F529">
        <v>1</v>
      </c>
      <c r="G529" t="s">
        <v>18</v>
      </c>
      <c r="H529" t="s">
        <v>35</v>
      </c>
      <c r="I529" t="s">
        <v>17</v>
      </c>
      <c r="O529" s="3">
        <f t="shared" si="32"/>
        <v>0</v>
      </c>
      <c r="P529" s="3">
        <f t="shared" si="33"/>
        <v>0</v>
      </c>
      <c r="Q529" s="3">
        <f t="shared" si="34"/>
        <v>0</v>
      </c>
      <c r="R529">
        <f t="shared" si="35"/>
        <v>149.99</v>
      </c>
    </row>
    <row r="530" spans="1:18" x14ac:dyDescent="0.2">
      <c r="A530" t="s">
        <v>35</v>
      </c>
      <c r="B530" t="s">
        <v>15</v>
      </c>
      <c r="C530" t="s">
        <v>23</v>
      </c>
      <c r="D530" t="s">
        <v>28</v>
      </c>
      <c r="E530">
        <v>149.99</v>
      </c>
      <c r="F530">
        <v>1</v>
      </c>
      <c r="G530" t="s">
        <v>18</v>
      </c>
      <c r="H530" t="s">
        <v>35</v>
      </c>
      <c r="I530" t="s">
        <v>28</v>
      </c>
      <c r="O530" s="3">
        <f t="shared" si="32"/>
        <v>0</v>
      </c>
      <c r="P530" s="3">
        <f t="shared" si="33"/>
        <v>0</v>
      </c>
      <c r="Q530" s="3">
        <f t="shared" si="34"/>
        <v>0</v>
      </c>
      <c r="R530">
        <f t="shared" si="35"/>
        <v>149.99</v>
      </c>
    </row>
    <row r="531" spans="1:18" x14ac:dyDescent="0.2">
      <c r="A531" t="s">
        <v>35</v>
      </c>
      <c r="B531" t="s">
        <v>15</v>
      </c>
      <c r="C531" t="s">
        <v>23</v>
      </c>
      <c r="D531" t="s">
        <v>24</v>
      </c>
      <c r="E531">
        <v>187.49</v>
      </c>
      <c r="F531">
        <v>3</v>
      </c>
      <c r="G531" t="s">
        <v>18</v>
      </c>
      <c r="H531" t="s">
        <v>35</v>
      </c>
      <c r="I531" t="s">
        <v>24</v>
      </c>
      <c r="O531" s="3">
        <f t="shared" si="32"/>
        <v>0</v>
      </c>
      <c r="P531" s="3">
        <f t="shared" si="33"/>
        <v>0</v>
      </c>
      <c r="Q531" s="3">
        <f t="shared" si="34"/>
        <v>0</v>
      </c>
      <c r="R531">
        <f t="shared" si="35"/>
        <v>562.47</v>
      </c>
    </row>
    <row r="532" spans="1:18" x14ac:dyDescent="0.2">
      <c r="A532" t="s">
        <v>36</v>
      </c>
      <c r="C532" t="s">
        <v>26</v>
      </c>
      <c r="D532" t="s">
        <v>28</v>
      </c>
      <c r="E532">
        <v>169.99</v>
      </c>
      <c r="F532">
        <v>4</v>
      </c>
      <c r="G532" t="s">
        <v>18</v>
      </c>
      <c r="H532" t="s">
        <v>36</v>
      </c>
      <c r="I532" t="s">
        <v>28</v>
      </c>
      <c r="O532" s="3">
        <f t="shared" si="32"/>
        <v>0</v>
      </c>
      <c r="P532" s="3">
        <f t="shared" si="33"/>
        <v>0</v>
      </c>
      <c r="Q532" s="3">
        <f t="shared" si="34"/>
        <v>0</v>
      </c>
      <c r="R532">
        <f t="shared" si="35"/>
        <v>679.96</v>
      </c>
    </row>
    <row r="533" spans="1:18" x14ac:dyDescent="0.2">
      <c r="A533" t="s">
        <v>36</v>
      </c>
      <c r="B533" t="s">
        <v>15</v>
      </c>
      <c r="C533" t="s">
        <v>23</v>
      </c>
      <c r="D533" t="s">
        <v>17</v>
      </c>
      <c r="E533">
        <v>149.99</v>
      </c>
      <c r="F533">
        <v>2</v>
      </c>
      <c r="G533" t="s">
        <v>18</v>
      </c>
      <c r="H533" t="s">
        <v>36</v>
      </c>
      <c r="I533" t="s">
        <v>17</v>
      </c>
      <c r="O533" s="3">
        <f t="shared" si="32"/>
        <v>0</v>
      </c>
      <c r="P533" s="3">
        <f t="shared" si="33"/>
        <v>0</v>
      </c>
      <c r="Q533" s="3">
        <f t="shared" si="34"/>
        <v>0</v>
      </c>
      <c r="R533">
        <f t="shared" si="35"/>
        <v>299.98</v>
      </c>
    </row>
    <row r="534" spans="1:18" x14ac:dyDescent="0.2">
      <c r="A534" t="s">
        <v>36</v>
      </c>
      <c r="B534" t="s">
        <v>15</v>
      </c>
      <c r="C534" t="s">
        <v>23</v>
      </c>
      <c r="D534" t="s">
        <v>28</v>
      </c>
      <c r="E534">
        <v>187.49</v>
      </c>
      <c r="F534">
        <v>2</v>
      </c>
      <c r="G534" t="s">
        <v>18</v>
      </c>
      <c r="H534" t="s">
        <v>36</v>
      </c>
      <c r="I534" t="s">
        <v>28</v>
      </c>
      <c r="O534" s="3">
        <f t="shared" si="32"/>
        <v>0</v>
      </c>
      <c r="P534" s="3">
        <f t="shared" si="33"/>
        <v>0</v>
      </c>
      <c r="Q534" s="3">
        <f t="shared" si="34"/>
        <v>0</v>
      </c>
      <c r="R534">
        <f t="shared" si="35"/>
        <v>374.98</v>
      </c>
    </row>
    <row r="535" spans="1:18" x14ac:dyDescent="0.2">
      <c r="A535" t="s">
        <v>36</v>
      </c>
      <c r="C535" t="s">
        <v>23</v>
      </c>
      <c r="D535" t="s">
        <v>22</v>
      </c>
      <c r="E535">
        <v>149.99</v>
      </c>
      <c r="F535">
        <v>2</v>
      </c>
      <c r="G535" t="s">
        <v>18</v>
      </c>
      <c r="H535" t="s">
        <v>36</v>
      </c>
      <c r="I535" t="s">
        <v>22</v>
      </c>
      <c r="O535" s="3">
        <f t="shared" si="32"/>
        <v>0</v>
      </c>
      <c r="P535" s="3">
        <f t="shared" si="33"/>
        <v>0</v>
      </c>
      <c r="Q535" s="3">
        <f t="shared" si="34"/>
        <v>0</v>
      </c>
      <c r="R535">
        <f t="shared" si="35"/>
        <v>299.98</v>
      </c>
    </row>
    <row r="536" spans="1:18" x14ac:dyDescent="0.2">
      <c r="A536" t="s">
        <v>36</v>
      </c>
      <c r="B536" t="s">
        <v>15</v>
      </c>
      <c r="C536" t="s">
        <v>23</v>
      </c>
      <c r="D536" t="s">
        <v>17</v>
      </c>
      <c r="E536">
        <v>149.99</v>
      </c>
      <c r="F536">
        <v>1</v>
      </c>
      <c r="G536" t="s">
        <v>18</v>
      </c>
      <c r="H536" t="s">
        <v>36</v>
      </c>
      <c r="I536" t="s">
        <v>17</v>
      </c>
      <c r="O536" s="3">
        <f t="shared" si="32"/>
        <v>0</v>
      </c>
      <c r="P536" s="3">
        <f t="shared" si="33"/>
        <v>0</v>
      </c>
      <c r="Q536" s="3">
        <f t="shared" si="34"/>
        <v>0</v>
      </c>
      <c r="R536">
        <f t="shared" si="35"/>
        <v>149.99</v>
      </c>
    </row>
    <row r="537" spans="1:18" x14ac:dyDescent="0.2">
      <c r="A537" t="s">
        <v>36</v>
      </c>
      <c r="B537" t="s">
        <v>15</v>
      </c>
      <c r="D537" t="s">
        <v>24</v>
      </c>
      <c r="E537">
        <v>249.99</v>
      </c>
      <c r="F537">
        <v>2</v>
      </c>
      <c r="G537" t="s">
        <v>18</v>
      </c>
      <c r="H537" t="s">
        <v>36</v>
      </c>
      <c r="I537" t="s">
        <v>24</v>
      </c>
      <c r="O537" s="3">
        <f t="shared" si="32"/>
        <v>0</v>
      </c>
      <c r="P537" s="3">
        <f t="shared" si="33"/>
        <v>0</v>
      </c>
      <c r="Q537" s="3">
        <f t="shared" si="34"/>
        <v>0</v>
      </c>
      <c r="R537">
        <f t="shared" si="35"/>
        <v>499.98</v>
      </c>
    </row>
    <row r="538" spans="1:18" x14ac:dyDescent="0.2">
      <c r="A538" t="s">
        <v>36</v>
      </c>
      <c r="B538" t="s">
        <v>15</v>
      </c>
      <c r="C538" t="s">
        <v>27</v>
      </c>
      <c r="D538" t="s">
        <v>28</v>
      </c>
      <c r="E538">
        <v>199.99</v>
      </c>
      <c r="F538">
        <v>2</v>
      </c>
      <c r="G538" t="s">
        <v>18</v>
      </c>
      <c r="H538" t="s">
        <v>36</v>
      </c>
      <c r="I538" t="s">
        <v>28</v>
      </c>
      <c r="O538" s="3">
        <f t="shared" si="32"/>
        <v>0</v>
      </c>
      <c r="P538" s="3">
        <f t="shared" si="33"/>
        <v>0</v>
      </c>
      <c r="Q538" s="3">
        <f t="shared" si="34"/>
        <v>0</v>
      </c>
      <c r="R538">
        <f t="shared" si="35"/>
        <v>399.98</v>
      </c>
    </row>
    <row r="539" spans="1:18" x14ac:dyDescent="0.2">
      <c r="A539" t="s">
        <v>36</v>
      </c>
      <c r="B539" t="s">
        <v>15</v>
      </c>
      <c r="C539" t="s">
        <v>26</v>
      </c>
      <c r="D539" t="s">
        <v>17</v>
      </c>
      <c r="E539">
        <v>169.99</v>
      </c>
      <c r="F539">
        <v>1</v>
      </c>
      <c r="G539" t="s">
        <v>18</v>
      </c>
      <c r="H539" t="s">
        <v>36</v>
      </c>
      <c r="I539" t="s">
        <v>17</v>
      </c>
      <c r="O539" s="3">
        <f t="shared" si="32"/>
        <v>0</v>
      </c>
      <c r="P539" s="3">
        <f t="shared" si="33"/>
        <v>0</v>
      </c>
      <c r="Q539" s="3">
        <f t="shared" si="34"/>
        <v>0</v>
      </c>
      <c r="R539">
        <f t="shared" si="35"/>
        <v>169.99</v>
      </c>
    </row>
    <row r="540" spans="1:18" x14ac:dyDescent="0.2">
      <c r="A540" t="s">
        <v>36</v>
      </c>
      <c r="B540" t="s">
        <v>25</v>
      </c>
      <c r="C540" t="s">
        <v>23</v>
      </c>
      <c r="D540" t="s">
        <v>17</v>
      </c>
      <c r="E540">
        <v>299.99</v>
      </c>
      <c r="F540">
        <v>1</v>
      </c>
      <c r="G540" t="s">
        <v>18</v>
      </c>
      <c r="H540" t="s">
        <v>36</v>
      </c>
      <c r="I540" t="s">
        <v>17</v>
      </c>
      <c r="O540" s="3">
        <f t="shared" si="32"/>
        <v>0</v>
      </c>
      <c r="P540" s="3">
        <f t="shared" si="33"/>
        <v>0</v>
      </c>
      <c r="Q540" s="3">
        <f t="shared" si="34"/>
        <v>0</v>
      </c>
      <c r="R540">
        <f t="shared" si="35"/>
        <v>299.99</v>
      </c>
    </row>
    <row r="541" spans="1:18" x14ac:dyDescent="0.2">
      <c r="A541" t="s">
        <v>36</v>
      </c>
      <c r="B541" t="s">
        <v>15</v>
      </c>
      <c r="C541" t="s">
        <v>23</v>
      </c>
      <c r="D541" t="s">
        <v>17</v>
      </c>
      <c r="E541">
        <v>187.49</v>
      </c>
      <c r="F541">
        <v>2</v>
      </c>
      <c r="G541" t="s">
        <v>18</v>
      </c>
      <c r="H541" t="s">
        <v>36</v>
      </c>
      <c r="I541" t="s">
        <v>17</v>
      </c>
      <c r="O541" s="3">
        <f t="shared" si="32"/>
        <v>0</v>
      </c>
      <c r="P541" s="3">
        <f t="shared" si="33"/>
        <v>0</v>
      </c>
      <c r="Q541" s="3">
        <f t="shared" si="34"/>
        <v>0</v>
      </c>
      <c r="R541">
        <f t="shared" si="35"/>
        <v>374.98</v>
      </c>
    </row>
    <row r="542" spans="1:18" x14ac:dyDescent="0.2">
      <c r="A542" t="s">
        <v>36</v>
      </c>
      <c r="B542" t="s">
        <v>15</v>
      </c>
      <c r="C542" t="s">
        <v>21</v>
      </c>
      <c r="D542" t="s">
        <v>17</v>
      </c>
      <c r="E542">
        <v>179.99</v>
      </c>
      <c r="F542">
        <v>1</v>
      </c>
      <c r="G542" t="s">
        <v>18</v>
      </c>
      <c r="H542" t="s">
        <v>36</v>
      </c>
      <c r="I542" t="s">
        <v>17</v>
      </c>
      <c r="O542" s="3">
        <f t="shared" si="32"/>
        <v>0</v>
      </c>
      <c r="P542" s="3">
        <f t="shared" si="33"/>
        <v>0</v>
      </c>
      <c r="Q542" s="3">
        <f t="shared" si="34"/>
        <v>0</v>
      </c>
      <c r="R542">
        <f t="shared" si="35"/>
        <v>179.99</v>
      </c>
    </row>
    <row r="543" spans="1:18" x14ac:dyDescent="0.2">
      <c r="A543" t="s">
        <v>36</v>
      </c>
      <c r="B543" t="s">
        <v>15</v>
      </c>
      <c r="C543" t="s">
        <v>23</v>
      </c>
      <c r="D543" t="s">
        <v>24</v>
      </c>
      <c r="E543">
        <v>149.99</v>
      </c>
      <c r="F543">
        <v>1</v>
      </c>
      <c r="G543" t="s">
        <v>18</v>
      </c>
      <c r="H543" t="s">
        <v>36</v>
      </c>
      <c r="I543" t="s">
        <v>24</v>
      </c>
      <c r="O543" s="3">
        <f t="shared" si="32"/>
        <v>0</v>
      </c>
      <c r="P543" s="3">
        <f t="shared" si="33"/>
        <v>0</v>
      </c>
      <c r="Q543" s="3">
        <f t="shared" si="34"/>
        <v>0</v>
      </c>
      <c r="R543">
        <f t="shared" si="35"/>
        <v>149.99</v>
      </c>
    </row>
    <row r="544" spans="1:18" x14ac:dyDescent="0.2">
      <c r="A544" t="s">
        <v>36</v>
      </c>
      <c r="B544" t="s">
        <v>15</v>
      </c>
      <c r="C544" t="s">
        <v>23</v>
      </c>
      <c r="D544" t="s">
        <v>24</v>
      </c>
      <c r="E544">
        <v>149.99</v>
      </c>
      <c r="F544">
        <v>1</v>
      </c>
      <c r="G544" t="s">
        <v>18</v>
      </c>
      <c r="H544" t="s">
        <v>36</v>
      </c>
      <c r="I544" t="s">
        <v>24</v>
      </c>
      <c r="O544" s="3">
        <f t="shared" si="32"/>
        <v>0</v>
      </c>
      <c r="P544" s="3">
        <f t="shared" si="33"/>
        <v>0</v>
      </c>
      <c r="Q544" s="3">
        <f t="shared" si="34"/>
        <v>0</v>
      </c>
      <c r="R544">
        <f t="shared" si="35"/>
        <v>149.99</v>
      </c>
    </row>
    <row r="545" spans="1:18" x14ac:dyDescent="0.2">
      <c r="A545" t="s">
        <v>36</v>
      </c>
      <c r="B545" t="s">
        <v>15</v>
      </c>
      <c r="C545" t="s">
        <v>23</v>
      </c>
      <c r="D545" t="s">
        <v>24</v>
      </c>
      <c r="E545">
        <v>149.99</v>
      </c>
      <c r="F545">
        <v>2</v>
      </c>
      <c r="G545" t="s">
        <v>18</v>
      </c>
      <c r="H545" t="s">
        <v>36</v>
      </c>
      <c r="I545" t="s">
        <v>24</v>
      </c>
      <c r="O545" s="3">
        <f t="shared" si="32"/>
        <v>0</v>
      </c>
      <c r="P545" s="3">
        <f t="shared" si="33"/>
        <v>0</v>
      </c>
      <c r="Q545" s="3">
        <f t="shared" si="34"/>
        <v>0</v>
      </c>
      <c r="R545">
        <f t="shared" si="35"/>
        <v>299.98</v>
      </c>
    </row>
    <row r="546" spans="1:18" x14ac:dyDescent="0.2">
      <c r="A546" t="s">
        <v>36</v>
      </c>
      <c r="B546" t="s">
        <v>15</v>
      </c>
      <c r="C546" t="s">
        <v>23</v>
      </c>
      <c r="D546" t="s">
        <v>17</v>
      </c>
      <c r="E546">
        <v>187.49</v>
      </c>
      <c r="F546">
        <v>2</v>
      </c>
      <c r="G546" t="s">
        <v>18</v>
      </c>
      <c r="H546" t="s">
        <v>36</v>
      </c>
      <c r="I546" t="s">
        <v>17</v>
      </c>
      <c r="O546" s="3">
        <f t="shared" si="32"/>
        <v>0</v>
      </c>
      <c r="P546" s="3">
        <f t="shared" si="33"/>
        <v>0</v>
      </c>
      <c r="Q546" s="3">
        <f t="shared" si="34"/>
        <v>0</v>
      </c>
      <c r="R546">
        <f t="shared" si="35"/>
        <v>374.98</v>
      </c>
    </row>
    <row r="547" spans="1:18" x14ac:dyDescent="0.2">
      <c r="A547" t="s">
        <v>36</v>
      </c>
      <c r="B547" t="s">
        <v>15</v>
      </c>
      <c r="C547" t="s">
        <v>23</v>
      </c>
      <c r="D547" t="s">
        <v>24</v>
      </c>
      <c r="E547">
        <v>149.99</v>
      </c>
      <c r="F547">
        <v>1</v>
      </c>
      <c r="G547" t="s">
        <v>18</v>
      </c>
      <c r="H547" t="s">
        <v>36</v>
      </c>
      <c r="I547" t="s">
        <v>24</v>
      </c>
      <c r="O547" s="3">
        <f t="shared" si="32"/>
        <v>0</v>
      </c>
      <c r="P547" s="3">
        <f t="shared" si="33"/>
        <v>0</v>
      </c>
      <c r="Q547" s="3">
        <f t="shared" si="34"/>
        <v>0</v>
      </c>
      <c r="R547">
        <f t="shared" si="35"/>
        <v>149.99</v>
      </c>
    </row>
    <row r="548" spans="1:18" x14ac:dyDescent="0.2">
      <c r="A548" t="s">
        <v>36</v>
      </c>
      <c r="B548" t="s">
        <v>25</v>
      </c>
      <c r="C548" t="s">
        <v>27</v>
      </c>
      <c r="D548" t="s">
        <v>17</v>
      </c>
      <c r="E548">
        <v>319.99</v>
      </c>
      <c r="F548">
        <v>1</v>
      </c>
      <c r="G548" t="s">
        <v>18</v>
      </c>
      <c r="H548" t="s">
        <v>36</v>
      </c>
      <c r="I548" t="s">
        <v>17</v>
      </c>
      <c r="O548" s="3">
        <f t="shared" si="32"/>
        <v>0</v>
      </c>
      <c r="P548" s="3">
        <f t="shared" si="33"/>
        <v>0</v>
      </c>
      <c r="Q548" s="3">
        <f t="shared" si="34"/>
        <v>0</v>
      </c>
      <c r="R548">
        <f t="shared" si="35"/>
        <v>319.99</v>
      </c>
    </row>
    <row r="549" spans="1:18" x14ac:dyDescent="0.2">
      <c r="A549" t="s">
        <v>36</v>
      </c>
      <c r="B549" t="s">
        <v>15</v>
      </c>
      <c r="C549" t="s">
        <v>27</v>
      </c>
      <c r="D549" t="s">
        <v>22</v>
      </c>
      <c r="E549">
        <v>159.99</v>
      </c>
      <c r="F549">
        <v>4</v>
      </c>
      <c r="G549" t="s">
        <v>18</v>
      </c>
      <c r="H549" t="s">
        <v>36</v>
      </c>
      <c r="I549" t="s">
        <v>22</v>
      </c>
      <c r="O549" s="3">
        <f t="shared" si="32"/>
        <v>0</v>
      </c>
      <c r="P549" s="3">
        <f t="shared" si="33"/>
        <v>0</v>
      </c>
      <c r="Q549" s="3">
        <f t="shared" si="34"/>
        <v>0</v>
      </c>
      <c r="R549">
        <f t="shared" si="35"/>
        <v>639.96</v>
      </c>
    </row>
    <row r="550" spans="1:18" x14ac:dyDescent="0.2">
      <c r="A550" t="s">
        <v>36</v>
      </c>
      <c r="B550" t="s">
        <v>15</v>
      </c>
      <c r="C550" t="s">
        <v>26</v>
      </c>
      <c r="D550" t="s">
        <v>24</v>
      </c>
      <c r="E550">
        <v>169.99</v>
      </c>
      <c r="F550">
        <v>1</v>
      </c>
      <c r="G550" t="s">
        <v>18</v>
      </c>
      <c r="H550" t="s">
        <v>36</v>
      </c>
      <c r="I550" t="s">
        <v>24</v>
      </c>
      <c r="O550" s="3">
        <f t="shared" si="32"/>
        <v>0</v>
      </c>
      <c r="P550" s="3">
        <f t="shared" si="33"/>
        <v>0</v>
      </c>
      <c r="Q550" s="3">
        <f t="shared" si="34"/>
        <v>0</v>
      </c>
      <c r="R550">
        <f t="shared" si="35"/>
        <v>169.99</v>
      </c>
    </row>
    <row r="551" spans="1:18" x14ac:dyDescent="0.2">
      <c r="A551" t="s">
        <v>36</v>
      </c>
      <c r="B551" t="s">
        <v>15</v>
      </c>
      <c r="C551" t="s">
        <v>23</v>
      </c>
      <c r="D551" t="s">
        <v>17</v>
      </c>
      <c r="E551">
        <v>149.99</v>
      </c>
      <c r="F551">
        <v>1</v>
      </c>
      <c r="G551" t="s">
        <v>18</v>
      </c>
      <c r="H551" t="s">
        <v>36</v>
      </c>
      <c r="I551" t="s">
        <v>17</v>
      </c>
      <c r="O551" s="3">
        <f t="shared" si="32"/>
        <v>0</v>
      </c>
      <c r="P551" s="3">
        <f t="shared" si="33"/>
        <v>0</v>
      </c>
      <c r="Q551" s="3">
        <f t="shared" si="34"/>
        <v>0</v>
      </c>
      <c r="R551">
        <f t="shared" si="35"/>
        <v>149.99</v>
      </c>
    </row>
    <row r="552" spans="1:18" x14ac:dyDescent="0.2">
      <c r="A552" t="s">
        <v>36</v>
      </c>
      <c r="B552" t="s">
        <v>15</v>
      </c>
      <c r="C552" t="s">
        <v>27</v>
      </c>
      <c r="D552" t="s">
        <v>17</v>
      </c>
      <c r="E552">
        <v>159.99</v>
      </c>
      <c r="F552">
        <v>2</v>
      </c>
      <c r="G552" t="s">
        <v>18</v>
      </c>
      <c r="H552" t="s">
        <v>36</v>
      </c>
      <c r="I552" t="s">
        <v>17</v>
      </c>
      <c r="O552" s="3">
        <f t="shared" si="32"/>
        <v>0</v>
      </c>
      <c r="P552" s="3">
        <f t="shared" si="33"/>
        <v>0</v>
      </c>
      <c r="Q552" s="3">
        <f t="shared" si="34"/>
        <v>0</v>
      </c>
      <c r="R552">
        <f t="shared" si="35"/>
        <v>319.98</v>
      </c>
    </row>
    <row r="553" spans="1:18" x14ac:dyDescent="0.2">
      <c r="A553" t="s">
        <v>36</v>
      </c>
      <c r="B553" t="s">
        <v>15</v>
      </c>
      <c r="C553" t="s">
        <v>26</v>
      </c>
      <c r="D553" t="s">
        <v>17</v>
      </c>
      <c r="E553">
        <v>169.99</v>
      </c>
      <c r="F553">
        <v>3</v>
      </c>
      <c r="G553" t="s">
        <v>18</v>
      </c>
      <c r="H553" t="s">
        <v>36</v>
      </c>
      <c r="I553" t="s">
        <v>17</v>
      </c>
      <c r="O553" s="3">
        <f t="shared" si="32"/>
        <v>0</v>
      </c>
      <c r="P553" s="3">
        <f t="shared" si="33"/>
        <v>0</v>
      </c>
      <c r="Q553" s="3">
        <f t="shared" si="34"/>
        <v>0</v>
      </c>
      <c r="R553">
        <f t="shared" si="35"/>
        <v>509.97</v>
      </c>
    </row>
    <row r="554" spans="1:18" x14ac:dyDescent="0.2">
      <c r="A554" t="s">
        <v>36</v>
      </c>
      <c r="B554" t="s">
        <v>15</v>
      </c>
      <c r="C554" t="s">
        <v>23</v>
      </c>
      <c r="D554" t="s">
        <v>22</v>
      </c>
      <c r="E554">
        <v>187.49</v>
      </c>
      <c r="F554">
        <v>2</v>
      </c>
      <c r="G554" t="s">
        <v>18</v>
      </c>
      <c r="H554" t="s">
        <v>36</v>
      </c>
      <c r="I554" t="s">
        <v>22</v>
      </c>
      <c r="O554" s="3">
        <f t="shared" si="32"/>
        <v>0</v>
      </c>
      <c r="P554" s="3">
        <f t="shared" si="33"/>
        <v>0</v>
      </c>
      <c r="Q554" s="3">
        <f t="shared" si="34"/>
        <v>0</v>
      </c>
      <c r="R554">
        <f t="shared" si="35"/>
        <v>374.98</v>
      </c>
    </row>
    <row r="555" spans="1:18" x14ac:dyDescent="0.2">
      <c r="A555" t="s">
        <v>36</v>
      </c>
      <c r="B555" t="s">
        <v>15</v>
      </c>
      <c r="C555" t="s">
        <v>23</v>
      </c>
      <c r="D555" t="s">
        <v>28</v>
      </c>
      <c r="E555">
        <v>149.99</v>
      </c>
      <c r="F555">
        <v>2</v>
      </c>
      <c r="G555" t="s">
        <v>18</v>
      </c>
      <c r="H555" t="s">
        <v>36</v>
      </c>
      <c r="I555" t="s">
        <v>28</v>
      </c>
      <c r="O555" s="3">
        <f t="shared" si="32"/>
        <v>0</v>
      </c>
      <c r="P555" s="3">
        <f t="shared" si="33"/>
        <v>0</v>
      </c>
      <c r="Q555" s="3">
        <f t="shared" si="34"/>
        <v>0</v>
      </c>
      <c r="R555">
        <f t="shared" si="35"/>
        <v>299.98</v>
      </c>
    </row>
    <row r="556" spans="1:18" x14ac:dyDescent="0.2">
      <c r="A556" t="s">
        <v>36</v>
      </c>
      <c r="B556" t="s">
        <v>15</v>
      </c>
      <c r="C556" t="s">
        <v>21</v>
      </c>
      <c r="D556" t="s">
        <v>24</v>
      </c>
      <c r="E556">
        <v>179.99</v>
      </c>
      <c r="F556">
        <v>2</v>
      </c>
      <c r="G556" t="s">
        <v>18</v>
      </c>
      <c r="H556" t="s">
        <v>36</v>
      </c>
      <c r="I556" t="s">
        <v>24</v>
      </c>
      <c r="O556" s="3">
        <f t="shared" si="32"/>
        <v>0</v>
      </c>
      <c r="P556" s="3">
        <f t="shared" si="33"/>
        <v>0</v>
      </c>
      <c r="Q556" s="3">
        <f t="shared" si="34"/>
        <v>0</v>
      </c>
      <c r="R556">
        <f t="shared" si="35"/>
        <v>359.98</v>
      </c>
    </row>
    <row r="557" spans="1:18" x14ac:dyDescent="0.2">
      <c r="A557" t="s">
        <v>36</v>
      </c>
      <c r="B557" t="s">
        <v>15</v>
      </c>
      <c r="C557" t="s">
        <v>23</v>
      </c>
      <c r="D557" t="s">
        <v>22</v>
      </c>
      <c r="E557">
        <v>149.99</v>
      </c>
      <c r="F557">
        <v>2</v>
      </c>
      <c r="G557" t="s">
        <v>18</v>
      </c>
      <c r="H557" t="s">
        <v>36</v>
      </c>
      <c r="I557" t="s">
        <v>22</v>
      </c>
      <c r="O557" s="3">
        <f t="shared" si="32"/>
        <v>0</v>
      </c>
      <c r="P557" s="3">
        <f t="shared" si="33"/>
        <v>0</v>
      </c>
      <c r="Q557" s="3">
        <f t="shared" si="34"/>
        <v>0</v>
      </c>
      <c r="R557">
        <f t="shared" si="35"/>
        <v>299.98</v>
      </c>
    </row>
    <row r="558" spans="1:18" x14ac:dyDescent="0.2">
      <c r="A558" t="s">
        <v>36</v>
      </c>
      <c r="B558" t="s">
        <v>15</v>
      </c>
      <c r="C558" t="s">
        <v>23</v>
      </c>
      <c r="D558" t="s">
        <v>17</v>
      </c>
      <c r="E558">
        <v>149.99</v>
      </c>
      <c r="F558">
        <v>1</v>
      </c>
      <c r="G558" t="s">
        <v>18</v>
      </c>
      <c r="H558" t="s">
        <v>36</v>
      </c>
      <c r="I558" t="s">
        <v>17</v>
      </c>
      <c r="O558" s="3">
        <f t="shared" si="32"/>
        <v>0</v>
      </c>
      <c r="P558" s="3">
        <f t="shared" si="33"/>
        <v>0</v>
      </c>
      <c r="Q558" s="3">
        <f t="shared" si="34"/>
        <v>0</v>
      </c>
      <c r="R558">
        <f t="shared" si="35"/>
        <v>149.99</v>
      </c>
    </row>
    <row r="559" spans="1:18" x14ac:dyDescent="0.2">
      <c r="A559" t="s">
        <v>36</v>
      </c>
      <c r="B559" t="s">
        <v>15</v>
      </c>
      <c r="C559" t="s">
        <v>23</v>
      </c>
      <c r="D559" t="s">
        <v>17</v>
      </c>
      <c r="E559">
        <v>149.99</v>
      </c>
      <c r="F559">
        <v>1</v>
      </c>
      <c r="G559" t="s">
        <v>18</v>
      </c>
      <c r="H559" t="s">
        <v>36</v>
      </c>
      <c r="I559" t="s">
        <v>17</v>
      </c>
      <c r="O559" s="3">
        <f t="shared" si="32"/>
        <v>0</v>
      </c>
      <c r="P559" s="3">
        <f t="shared" si="33"/>
        <v>0</v>
      </c>
      <c r="Q559" s="3">
        <f t="shared" si="34"/>
        <v>0</v>
      </c>
      <c r="R559">
        <f t="shared" si="35"/>
        <v>149.99</v>
      </c>
    </row>
    <row r="560" spans="1:18" x14ac:dyDescent="0.2">
      <c r="A560" t="s">
        <v>36</v>
      </c>
      <c r="B560" t="s">
        <v>25</v>
      </c>
      <c r="C560" t="s">
        <v>23</v>
      </c>
      <c r="D560" t="s">
        <v>24</v>
      </c>
      <c r="E560">
        <v>299.99</v>
      </c>
      <c r="F560">
        <v>1</v>
      </c>
      <c r="G560" t="s">
        <v>18</v>
      </c>
      <c r="H560" t="s">
        <v>36</v>
      </c>
      <c r="I560" t="s">
        <v>24</v>
      </c>
      <c r="O560" s="3">
        <f t="shared" si="32"/>
        <v>0</v>
      </c>
      <c r="P560" s="3">
        <f t="shared" si="33"/>
        <v>0</v>
      </c>
      <c r="Q560" s="3">
        <f t="shared" si="34"/>
        <v>0</v>
      </c>
      <c r="R560">
        <f t="shared" si="35"/>
        <v>299.99</v>
      </c>
    </row>
    <row r="561" spans="1:18" x14ac:dyDescent="0.2">
      <c r="A561" t="s">
        <v>36</v>
      </c>
      <c r="B561" t="s">
        <v>15</v>
      </c>
      <c r="C561" t="s">
        <v>23</v>
      </c>
      <c r="D561" t="s">
        <v>28</v>
      </c>
      <c r="E561">
        <v>149.99</v>
      </c>
      <c r="F561">
        <v>1</v>
      </c>
      <c r="G561" t="s">
        <v>18</v>
      </c>
      <c r="H561" t="s">
        <v>36</v>
      </c>
      <c r="I561" t="s">
        <v>28</v>
      </c>
      <c r="O561" s="3">
        <f t="shared" si="32"/>
        <v>0</v>
      </c>
      <c r="P561" s="3">
        <f t="shared" si="33"/>
        <v>0</v>
      </c>
      <c r="Q561" s="3">
        <f t="shared" si="34"/>
        <v>0</v>
      </c>
      <c r="R561">
        <f t="shared" si="35"/>
        <v>149.99</v>
      </c>
    </row>
    <row r="562" spans="1:18" x14ac:dyDescent="0.2">
      <c r="A562" t="s">
        <v>36</v>
      </c>
      <c r="B562" t="s">
        <v>15</v>
      </c>
      <c r="C562" t="s">
        <v>23</v>
      </c>
      <c r="D562" t="s">
        <v>24</v>
      </c>
      <c r="E562">
        <v>149.99</v>
      </c>
      <c r="F562">
        <v>1</v>
      </c>
      <c r="G562" t="s">
        <v>18</v>
      </c>
      <c r="H562" t="s">
        <v>36</v>
      </c>
      <c r="I562" t="s">
        <v>24</v>
      </c>
      <c r="O562" s="3">
        <f t="shared" si="32"/>
        <v>0</v>
      </c>
      <c r="P562" s="3">
        <f t="shared" si="33"/>
        <v>0</v>
      </c>
      <c r="Q562" s="3">
        <f t="shared" si="34"/>
        <v>0</v>
      </c>
      <c r="R562">
        <f t="shared" si="35"/>
        <v>149.99</v>
      </c>
    </row>
    <row r="563" spans="1:18" x14ac:dyDescent="0.2">
      <c r="A563" t="s">
        <v>36</v>
      </c>
      <c r="B563" t="s">
        <v>15</v>
      </c>
      <c r="C563" t="s">
        <v>26</v>
      </c>
      <c r="D563" t="s">
        <v>24</v>
      </c>
      <c r="E563">
        <v>212.49</v>
      </c>
      <c r="F563">
        <v>1</v>
      </c>
      <c r="G563" t="s">
        <v>18</v>
      </c>
      <c r="H563" t="s">
        <v>36</v>
      </c>
      <c r="I563" t="s">
        <v>24</v>
      </c>
      <c r="O563" s="3">
        <f t="shared" si="32"/>
        <v>0</v>
      </c>
      <c r="P563" s="3">
        <f t="shared" si="33"/>
        <v>0</v>
      </c>
      <c r="Q563" s="3">
        <f t="shared" si="34"/>
        <v>0</v>
      </c>
      <c r="R563">
        <f t="shared" si="35"/>
        <v>212.49</v>
      </c>
    </row>
    <row r="564" spans="1:18" x14ac:dyDescent="0.2">
      <c r="A564" t="s">
        <v>36</v>
      </c>
      <c r="B564" t="s">
        <v>15</v>
      </c>
      <c r="C564" t="s">
        <v>21</v>
      </c>
      <c r="D564" t="s">
        <v>28</v>
      </c>
      <c r="E564">
        <v>179.99</v>
      </c>
      <c r="F564">
        <v>1</v>
      </c>
      <c r="G564" t="s">
        <v>18</v>
      </c>
      <c r="H564" t="s">
        <v>36</v>
      </c>
      <c r="I564" t="s">
        <v>28</v>
      </c>
      <c r="O564" s="3">
        <f t="shared" si="32"/>
        <v>0</v>
      </c>
      <c r="P564" s="3">
        <f t="shared" si="33"/>
        <v>0</v>
      </c>
      <c r="Q564" s="3">
        <f t="shared" si="34"/>
        <v>0</v>
      </c>
      <c r="R564">
        <f t="shared" si="35"/>
        <v>179.99</v>
      </c>
    </row>
    <row r="565" spans="1:18" x14ac:dyDescent="0.2">
      <c r="A565" t="s">
        <v>36</v>
      </c>
      <c r="B565" t="s">
        <v>15</v>
      </c>
      <c r="C565" t="s">
        <v>23</v>
      </c>
      <c r="D565" t="s">
        <v>28</v>
      </c>
      <c r="E565">
        <v>187.49</v>
      </c>
      <c r="F565">
        <v>4</v>
      </c>
      <c r="G565" t="s">
        <v>18</v>
      </c>
      <c r="H565" t="s">
        <v>36</v>
      </c>
      <c r="I565" t="s">
        <v>28</v>
      </c>
      <c r="O565" s="3">
        <f t="shared" si="32"/>
        <v>0</v>
      </c>
      <c r="P565" s="3">
        <f t="shared" si="33"/>
        <v>0</v>
      </c>
      <c r="Q565" s="3">
        <f t="shared" si="34"/>
        <v>0</v>
      </c>
      <c r="R565">
        <f t="shared" si="35"/>
        <v>749.96</v>
      </c>
    </row>
    <row r="566" spans="1:18" x14ac:dyDescent="0.2">
      <c r="A566" t="s">
        <v>36</v>
      </c>
      <c r="C566" t="s">
        <v>23</v>
      </c>
      <c r="D566" t="s">
        <v>22</v>
      </c>
      <c r="E566">
        <v>149.99</v>
      </c>
      <c r="F566">
        <v>3</v>
      </c>
      <c r="G566" t="s">
        <v>18</v>
      </c>
      <c r="H566" t="s">
        <v>36</v>
      </c>
      <c r="I566" t="s">
        <v>22</v>
      </c>
      <c r="O566" s="3">
        <f t="shared" si="32"/>
        <v>0</v>
      </c>
      <c r="P566" s="3">
        <f t="shared" si="33"/>
        <v>0</v>
      </c>
      <c r="Q566" s="3">
        <f t="shared" si="34"/>
        <v>0</v>
      </c>
      <c r="R566">
        <f t="shared" si="35"/>
        <v>449.97</v>
      </c>
    </row>
    <row r="567" spans="1:18" x14ac:dyDescent="0.2">
      <c r="A567" t="s">
        <v>36</v>
      </c>
      <c r="B567" t="s">
        <v>15</v>
      </c>
      <c r="C567" t="s">
        <v>26</v>
      </c>
      <c r="D567" t="s">
        <v>24</v>
      </c>
      <c r="E567">
        <v>169.99</v>
      </c>
      <c r="F567">
        <v>2</v>
      </c>
      <c r="G567" t="s">
        <v>18</v>
      </c>
      <c r="H567" t="s">
        <v>36</v>
      </c>
      <c r="I567" t="s">
        <v>24</v>
      </c>
      <c r="O567" s="3">
        <f t="shared" si="32"/>
        <v>0</v>
      </c>
      <c r="P567" s="3">
        <f t="shared" si="33"/>
        <v>0</v>
      </c>
      <c r="Q567" s="3">
        <f t="shared" si="34"/>
        <v>0</v>
      </c>
      <c r="R567">
        <f t="shared" si="35"/>
        <v>339.98</v>
      </c>
    </row>
    <row r="568" spans="1:18" x14ac:dyDescent="0.2">
      <c r="A568" t="s">
        <v>36</v>
      </c>
      <c r="B568" t="s">
        <v>15</v>
      </c>
      <c r="C568" t="s">
        <v>23</v>
      </c>
      <c r="D568" t="s">
        <v>17</v>
      </c>
      <c r="E568">
        <v>149.99</v>
      </c>
      <c r="F568">
        <v>2</v>
      </c>
      <c r="G568" t="s">
        <v>18</v>
      </c>
      <c r="H568" t="s">
        <v>36</v>
      </c>
      <c r="I568" t="s">
        <v>17</v>
      </c>
      <c r="O568" s="3">
        <f t="shared" si="32"/>
        <v>0</v>
      </c>
      <c r="P568" s="3">
        <f t="shared" si="33"/>
        <v>0</v>
      </c>
      <c r="Q568" s="3">
        <f t="shared" si="34"/>
        <v>0</v>
      </c>
      <c r="R568">
        <f t="shared" si="35"/>
        <v>299.98</v>
      </c>
    </row>
    <row r="569" spans="1:18" x14ac:dyDescent="0.2">
      <c r="A569" t="s">
        <v>36</v>
      </c>
      <c r="B569" t="s">
        <v>15</v>
      </c>
      <c r="C569" t="s">
        <v>23</v>
      </c>
      <c r="D569" t="s">
        <v>17</v>
      </c>
      <c r="E569">
        <v>149.99</v>
      </c>
      <c r="F569">
        <v>2</v>
      </c>
      <c r="G569" t="s">
        <v>18</v>
      </c>
      <c r="H569" t="s">
        <v>36</v>
      </c>
      <c r="I569" t="s">
        <v>17</v>
      </c>
      <c r="O569" s="3">
        <f t="shared" si="32"/>
        <v>0</v>
      </c>
      <c r="P569" s="3">
        <f t="shared" si="33"/>
        <v>0</v>
      </c>
      <c r="Q569" s="3">
        <f t="shared" si="34"/>
        <v>0</v>
      </c>
      <c r="R569">
        <f t="shared" si="35"/>
        <v>299.98</v>
      </c>
    </row>
    <row r="570" spans="1:18" x14ac:dyDescent="0.2">
      <c r="A570" t="s">
        <v>36</v>
      </c>
      <c r="B570" t="s">
        <v>15</v>
      </c>
      <c r="C570" t="s">
        <v>23</v>
      </c>
      <c r="D570" t="s">
        <v>24</v>
      </c>
      <c r="E570">
        <v>187.49</v>
      </c>
      <c r="F570">
        <v>2</v>
      </c>
      <c r="G570" t="s">
        <v>18</v>
      </c>
      <c r="H570" t="s">
        <v>36</v>
      </c>
      <c r="I570" t="s">
        <v>24</v>
      </c>
      <c r="O570" s="3">
        <f t="shared" si="32"/>
        <v>0</v>
      </c>
      <c r="P570" s="3">
        <f t="shared" si="33"/>
        <v>0</v>
      </c>
      <c r="Q570" s="3">
        <f t="shared" si="34"/>
        <v>0</v>
      </c>
      <c r="R570">
        <f t="shared" si="35"/>
        <v>374.98</v>
      </c>
    </row>
    <row r="571" spans="1:18" x14ac:dyDescent="0.2">
      <c r="A571" t="s">
        <v>36</v>
      </c>
      <c r="B571" t="s">
        <v>15</v>
      </c>
      <c r="C571" t="s">
        <v>23</v>
      </c>
      <c r="D571" t="s">
        <v>24</v>
      </c>
      <c r="E571">
        <v>149.99</v>
      </c>
      <c r="F571">
        <v>1</v>
      </c>
      <c r="G571" t="s">
        <v>18</v>
      </c>
      <c r="H571" t="s">
        <v>36</v>
      </c>
      <c r="I571" t="s">
        <v>24</v>
      </c>
      <c r="O571" s="3">
        <f t="shared" si="32"/>
        <v>0</v>
      </c>
      <c r="P571" s="3">
        <f t="shared" si="33"/>
        <v>0</v>
      </c>
      <c r="Q571" s="3">
        <f t="shared" si="34"/>
        <v>0</v>
      </c>
      <c r="R571">
        <f t="shared" si="35"/>
        <v>149.99</v>
      </c>
    </row>
    <row r="572" spans="1:18" x14ac:dyDescent="0.2">
      <c r="A572" t="s">
        <v>36</v>
      </c>
      <c r="B572" t="s">
        <v>15</v>
      </c>
      <c r="C572" t="s">
        <v>16</v>
      </c>
      <c r="D572" t="s">
        <v>17</v>
      </c>
      <c r="E572">
        <v>169.99</v>
      </c>
      <c r="F572">
        <v>1</v>
      </c>
      <c r="G572" t="s">
        <v>18</v>
      </c>
      <c r="H572" t="s">
        <v>36</v>
      </c>
      <c r="I572" t="s">
        <v>17</v>
      </c>
      <c r="O572" s="3">
        <f t="shared" si="32"/>
        <v>0</v>
      </c>
      <c r="P572" s="3">
        <f t="shared" si="33"/>
        <v>0</v>
      </c>
      <c r="Q572" s="3">
        <f t="shared" si="34"/>
        <v>0</v>
      </c>
      <c r="R572">
        <f t="shared" si="35"/>
        <v>169.99</v>
      </c>
    </row>
    <row r="573" spans="1:18" x14ac:dyDescent="0.2">
      <c r="A573" t="s">
        <v>36</v>
      </c>
      <c r="B573" t="s">
        <v>15</v>
      </c>
      <c r="C573" t="s">
        <v>23</v>
      </c>
      <c r="D573" t="s">
        <v>28</v>
      </c>
      <c r="E573">
        <v>149.99</v>
      </c>
      <c r="F573">
        <v>1</v>
      </c>
      <c r="G573" t="s">
        <v>18</v>
      </c>
      <c r="H573" t="s">
        <v>36</v>
      </c>
      <c r="I573" t="s">
        <v>28</v>
      </c>
      <c r="O573" s="3">
        <f t="shared" si="32"/>
        <v>0</v>
      </c>
      <c r="P573" s="3">
        <f t="shared" si="33"/>
        <v>0</v>
      </c>
      <c r="Q573" s="3">
        <f t="shared" si="34"/>
        <v>0</v>
      </c>
      <c r="R573">
        <f t="shared" si="35"/>
        <v>149.99</v>
      </c>
    </row>
    <row r="574" spans="1:18" x14ac:dyDescent="0.2">
      <c r="A574" t="s">
        <v>36</v>
      </c>
      <c r="B574" t="s">
        <v>15</v>
      </c>
      <c r="C574" t="s">
        <v>23</v>
      </c>
      <c r="D574" t="s">
        <v>24</v>
      </c>
      <c r="E574">
        <v>149.99</v>
      </c>
      <c r="F574">
        <v>1</v>
      </c>
      <c r="G574" t="s">
        <v>18</v>
      </c>
      <c r="H574" t="s">
        <v>36</v>
      </c>
      <c r="I574" t="s">
        <v>24</v>
      </c>
      <c r="O574" s="3">
        <f t="shared" si="32"/>
        <v>0</v>
      </c>
      <c r="P574" s="3">
        <f t="shared" si="33"/>
        <v>0</v>
      </c>
      <c r="Q574" s="3">
        <f t="shared" si="34"/>
        <v>0</v>
      </c>
      <c r="R574">
        <f t="shared" si="35"/>
        <v>149.99</v>
      </c>
    </row>
    <row r="575" spans="1:18" x14ac:dyDescent="0.2">
      <c r="A575" t="s">
        <v>36</v>
      </c>
      <c r="B575" t="s">
        <v>15</v>
      </c>
      <c r="C575" t="s">
        <v>26</v>
      </c>
      <c r="D575" t="s">
        <v>28</v>
      </c>
      <c r="E575">
        <v>169.99</v>
      </c>
      <c r="F575">
        <v>1</v>
      </c>
      <c r="G575" t="s">
        <v>18</v>
      </c>
      <c r="H575" t="s">
        <v>36</v>
      </c>
      <c r="I575" t="s">
        <v>28</v>
      </c>
      <c r="O575" s="3">
        <f t="shared" si="32"/>
        <v>0</v>
      </c>
      <c r="P575" s="3">
        <f t="shared" si="33"/>
        <v>0</v>
      </c>
      <c r="Q575" s="3">
        <f t="shared" si="34"/>
        <v>0</v>
      </c>
      <c r="R575">
        <f t="shared" si="35"/>
        <v>169.99</v>
      </c>
    </row>
    <row r="576" spans="1:18" x14ac:dyDescent="0.2">
      <c r="A576" t="s">
        <v>36</v>
      </c>
      <c r="B576" t="s">
        <v>15</v>
      </c>
      <c r="C576" t="s">
        <v>27</v>
      </c>
      <c r="D576" t="s">
        <v>22</v>
      </c>
      <c r="E576">
        <v>159.99</v>
      </c>
      <c r="F576">
        <v>2</v>
      </c>
      <c r="G576" t="s">
        <v>18</v>
      </c>
      <c r="H576" t="s">
        <v>36</v>
      </c>
      <c r="I576" t="s">
        <v>22</v>
      </c>
      <c r="O576" s="3">
        <f t="shared" si="32"/>
        <v>0</v>
      </c>
      <c r="P576" s="3">
        <f t="shared" si="33"/>
        <v>0</v>
      </c>
      <c r="Q576" s="3">
        <f t="shared" si="34"/>
        <v>0</v>
      </c>
      <c r="R576">
        <f t="shared" si="35"/>
        <v>319.98</v>
      </c>
    </row>
    <row r="577" spans="1:18" x14ac:dyDescent="0.2">
      <c r="A577" t="s">
        <v>36</v>
      </c>
      <c r="B577" t="s">
        <v>25</v>
      </c>
      <c r="C577" t="s">
        <v>23</v>
      </c>
      <c r="D577" t="s">
        <v>17</v>
      </c>
      <c r="E577">
        <v>299.99</v>
      </c>
      <c r="F577">
        <v>1</v>
      </c>
      <c r="G577" t="s">
        <v>18</v>
      </c>
      <c r="H577" t="s">
        <v>36</v>
      </c>
      <c r="I577" t="s">
        <v>17</v>
      </c>
      <c r="O577" s="3">
        <f t="shared" si="32"/>
        <v>0</v>
      </c>
      <c r="P577" s="3">
        <f t="shared" si="33"/>
        <v>0</v>
      </c>
      <c r="Q577" s="3">
        <f t="shared" si="34"/>
        <v>0</v>
      </c>
      <c r="R577">
        <f t="shared" si="35"/>
        <v>299.99</v>
      </c>
    </row>
    <row r="578" spans="1:18" x14ac:dyDescent="0.2">
      <c r="A578" t="s">
        <v>36</v>
      </c>
      <c r="B578" t="s">
        <v>25</v>
      </c>
      <c r="C578" t="s">
        <v>16</v>
      </c>
      <c r="D578" t="s">
        <v>17</v>
      </c>
      <c r="E578">
        <v>339.99</v>
      </c>
      <c r="F578">
        <v>1</v>
      </c>
      <c r="G578" t="s">
        <v>18</v>
      </c>
      <c r="H578" t="s">
        <v>36</v>
      </c>
      <c r="I578" t="s">
        <v>17</v>
      </c>
      <c r="O578" s="3">
        <f t="shared" si="32"/>
        <v>0</v>
      </c>
      <c r="P578" s="3">
        <f t="shared" si="33"/>
        <v>0</v>
      </c>
      <c r="Q578" s="3">
        <f t="shared" si="34"/>
        <v>0</v>
      </c>
      <c r="R578">
        <f t="shared" si="35"/>
        <v>339.99</v>
      </c>
    </row>
    <row r="579" spans="1:18" x14ac:dyDescent="0.2">
      <c r="A579" t="s">
        <v>36</v>
      </c>
      <c r="B579" t="s">
        <v>15</v>
      </c>
      <c r="C579" t="s">
        <v>21</v>
      </c>
      <c r="D579" t="s">
        <v>24</v>
      </c>
      <c r="E579">
        <v>179.99</v>
      </c>
      <c r="F579">
        <v>1</v>
      </c>
      <c r="G579" t="s">
        <v>18</v>
      </c>
      <c r="H579" t="s">
        <v>36</v>
      </c>
      <c r="I579" t="s">
        <v>24</v>
      </c>
      <c r="O579" s="3">
        <f t="shared" ref="O579:O642" si="36">IFERROR(M579/L579,0)</f>
        <v>0</v>
      </c>
      <c r="P579" s="3">
        <f t="shared" ref="P579:P642" si="37">IFERROR(K579/M579,0)</f>
        <v>0</v>
      </c>
      <c r="Q579" s="3">
        <f t="shared" ref="Q579:Q642" si="38">IFERROR(F579/M579,0)</f>
        <v>0</v>
      </c>
      <c r="R579">
        <f t="shared" ref="R579:R642" si="39">E579*F579</f>
        <v>179.99</v>
      </c>
    </row>
    <row r="580" spans="1:18" x14ac:dyDescent="0.2">
      <c r="A580" t="s">
        <v>36</v>
      </c>
      <c r="B580" t="s">
        <v>15</v>
      </c>
      <c r="D580" t="s">
        <v>24</v>
      </c>
      <c r="E580">
        <v>199.99</v>
      </c>
      <c r="F580">
        <v>2</v>
      </c>
      <c r="G580" t="s">
        <v>18</v>
      </c>
      <c r="H580" t="s">
        <v>36</v>
      </c>
      <c r="I580" t="s">
        <v>24</v>
      </c>
      <c r="O580" s="3">
        <f t="shared" si="36"/>
        <v>0</v>
      </c>
      <c r="P580" s="3">
        <f t="shared" si="37"/>
        <v>0</v>
      </c>
      <c r="Q580" s="3">
        <f t="shared" si="38"/>
        <v>0</v>
      </c>
      <c r="R580">
        <f t="shared" si="39"/>
        <v>399.98</v>
      </c>
    </row>
    <row r="581" spans="1:18" x14ac:dyDescent="0.2">
      <c r="A581" t="s">
        <v>36</v>
      </c>
      <c r="B581" t="s">
        <v>25</v>
      </c>
      <c r="C581" t="s">
        <v>23</v>
      </c>
      <c r="D581" t="s">
        <v>28</v>
      </c>
      <c r="E581">
        <v>299.99</v>
      </c>
      <c r="F581">
        <v>1</v>
      </c>
      <c r="G581" t="s">
        <v>18</v>
      </c>
      <c r="H581" t="s">
        <v>36</v>
      </c>
      <c r="I581" t="s">
        <v>28</v>
      </c>
      <c r="O581" s="3">
        <f t="shared" si="36"/>
        <v>0</v>
      </c>
      <c r="P581" s="3">
        <f t="shared" si="37"/>
        <v>0</v>
      </c>
      <c r="Q581" s="3">
        <f t="shared" si="38"/>
        <v>0</v>
      </c>
      <c r="R581">
        <f t="shared" si="39"/>
        <v>299.99</v>
      </c>
    </row>
    <row r="582" spans="1:18" x14ac:dyDescent="0.2">
      <c r="A582" t="s">
        <v>36</v>
      </c>
      <c r="B582" t="s">
        <v>15</v>
      </c>
      <c r="C582" t="s">
        <v>23</v>
      </c>
      <c r="D582" t="s">
        <v>17</v>
      </c>
      <c r="E582">
        <v>149.99</v>
      </c>
      <c r="F582">
        <v>4</v>
      </c>
      <c r="G582" t="s">
        <v>18</v>
      </c>
      <c r="H582" t="s">
        <v>36</v>
      </c>
      <c r="I582" t="s">
        <v>17</v>
      </c>
      <c r="O582" s="3">
        <f t="shared" si="36"/>
        <v>0</v>
      </c>
      <c r="P582" s="3">
        <f t="shared" si="37"/>
        <v>0</v>
      </c>
      <c r="Q582" s="3">
        <f t="shared" si="38"/>
        <v>0</v>
      </c>
      <c r="R582">
        <f t="shared" si="39"/>
        <v>599.96</v>
      </c>
    </row>
    <row r="583" spans="1:18" x14ac:dyDescent="0.2">
      <c r="A583" t="s">
        <v>36</v>
      </c>
      <c r="B583" t="s">
        <v>15</v>
      </c>
      <c r="C583" t="s">
        <v>16</v>
      </c>
      <c r="D583" t="s">
        <v>28</v>
      </c>
      <c r="E583">
        <v>212.49</v>
      </c>
      <c r="F583">
        <v>1</v>
      </c>
      <c r="G583" t="s">
        <v>18</v>
      </c>
      <c r="H583" t="s">
        <v>36</v>
      </c>
      <c r="I583" t="s">
        <v>28</v>
      </c>
      <c r="O583" s="3">
        <f t="shared" si="36"/>
        <v>0</v>
      </c>
      <c r="P583" s="3">
        <f t="shared" si="37"/>
        <v>0</v>
      </c>
      <c r="Q583" s="3">
        <f t="shared" si="38"/>
        <v>0</v>
      </c>
      <c r="R583">
        <f t="shared" si="39"/>
        <v>212.49</v>
      </c>
    </row>
    <row r="584" spans="1:18" x14ac:dyDescent="0.2">
      <c r="A584" t="s">
        <v>36</v>
      </c>
      <c r="B584" t="s">
        <v>15</v>
      </c>
      <c r="C584" t="s">
        <v>23</v>
      </c>
      <c r="D584" t="s">
        <v>17</v>
      </c>
      <c r="E584">
        <v>187.49</v>
      </c>
      <c r="F584">
        <v>1</v>
      </c>
      <c r="G584" t="s">
        <v>18</v>
      </c>
      <c r="H584" t="s">
        <v>36</v>
      </c>
      <c r="I584" t="s">
        <v>17</v>
      </c>
      <c r="O584" s="3">
        <f t="shared" si="36"/>
        <v>0</v>
      </c>
      <c r="P584" s="3">
        <f t="shared" si="37"/>
        <v>0</v>
      </c>
      <c r="Q584" s="3">
        <f t="shared" si="38"/>
        <v>0</v>
      </c>
      <c r="R584">
        <f t="shared" si="39"/>
        <v>187.49</v>
      </c>
    </row>
    <row r="585" spans="1:18" x14ac:dyDescent="0.2">
      <c r="A585" t="s">
        <v>36</v>
      </c>
      <c r="B585" t="s">
        <v>15</v>
      </c>
      <c r="C585" t="s">
        <v>27</v>
      </c>
      <c r="D585" t="s">
        <v>28</v>
      </c>
      <c r="E585">
        <v>159.99</v>
      </c>
      <c r="F585">
        <v>2</v>
      </c>
      <c r="G585" t="s">
        <v>18</v>
      </c>
      <c r="H585" t="s">
        <v>36</v>
      </c>
      <c r="I585" t="s">
        <v>28</v>
      </c>
      <c r="O585" s="3">
        <f t="shared" si="36"/>
        <v>0</v>
      </c>
      <c r="P585" s="3">
        <f t="shared" si="37"/>
        <v>0</v>
      </c>
      <c r="Q585" s="3">
        <f t="shared" si="38"/>
        <v>0</v>
      </c>
      <c r="R585">
        <f t="shared" si="39"/>
        <v>319.98</v>
      </c>
    </row>
    <row r="586" spans="1:18" x14ac:dyDescent="0.2">
      <c r="A586" t="s">
        <v>36</v>
      </c>
      <c r="B586" t="s">
        <v>15</v>
      </c>
      <c r="C586" t="s">
        <v>23</v>
      </c>
      <c r="D586" t="s">
        <v>22</v>
      </c>
      <c r="E586">
        <v>149.99</v>
      </c>
      <c r="F586">
        <v>1</v>
      </c>
      <c r="G586" t="s">
        <v>18</v>
      </c>
      <c r="H586" t="s">
        <v>36</v>
      </c>
      <c r="I586" t="s">
        <v>22</v>
      </c>
      <c r="O586" s="3">
        <f t="shared" si="36"/>
        <v>0</v>
      </c>
      <c r="P586" s="3">
        <f t="shared" si="37"/>
        <v>0</v>
      </c>
      <c r="Q586" s="3">
        <f t="shared" si="38"/>
        <v>0</v>
      </c>
      <c r="R586">
        <f t="shared" si="39"/>
        <v>149.99</v>
      </c>
    </row>
    <row r="587" spans="1:18" x14ac:dyDescent="0.2">
      <c r="A587" t="s">
        <v>36</v>
      </c>
      <c r="C587" t="s">
        <v>26</v>
      </c>
      <c r="D587" t="s">
        <v>28</v>
      </c>
      <c r="E587">
        <v>169.99</v>
      </c>
      <c r="F587">
        <v>1</v>
      </c>
      <c r="G587" t="s">
        <v>18</v>
      </c>
      <c r="H587" t="s">
        <v>36</v>
      </c>
      <c r="I587" t="s">
        <v>28</v>
      </c>
      <c r="O587" s="3">
        <f t="shared" si="36"/>
        <v>0</v>
      </c>
      <c r="P587" s="3">
        <f t="shared" si="37"/>
        <v>0</v>
      </c>
      <c r="Q587" s="3">
        <f t="shared" si="38"/>
        <v>0</v>
      </c>
      <c r="R587">
        <f t="shared" si="39"/>
        <v>169.99</v>
      </c>
    </row>
    <row r="588" spans="1:18" x14ac:dyDescent="0.2">
      <c r="A588" t="s">
        <v>36</v>
      </c>
      <c r="B588" t="s">
        <v>25</v>
      </c>
      <c r="C588" t="s">
        <v>23</v>
      </c>
      <c r="D588" t="s">
        <v>22</v>
      </c>
      <c r="E588">
        <v>299.99</v>
      </c>
      <c r="F588">
        <v>1</v>
      </c>
      <c r="G588" t="s">
        <v>18</v>
      </c>
      <c r="H588" t="s">
        <v>36</v>
      </c>
      <c r="I588" t="s">
        <v>22</v>
      </c>
      <c r="O588" s="3">
        <f t="shared" si="36"/>
        <v>0</v>
      </c>
      <c r="P588" s="3">
        <f t="shared" si="37"/>
        <v>0</v>
      </c>
      <c r="Q588" s="3">
        <f t="shared" si="38"/>
        <v>0</v>
      </c>
      <c r="R588">
        <f t="shared" si="39"/>
        <v>299.99</v>
      </c>
    </row>
    <row r="589" spans="1:18" x14ac:dyDescent="0.2">
      <c r="A589" t="s">
        <v>36</v>
      </c>
      <c r="B589" t="s">
        <v>15</v>
      </c>
      <c r="C589" t="s">
        <v>21</v>
      </c>
      <c r="D589" t="s">
        <v>28</v>
      </c>
      <c r="E589">
        <v>179.99</v>
      </c>
      <c r="F589">
        <v>1</v>
      </c>
      <c r="G589" t="s">
        <v>18</v>
      </c>
      <c r="H589" t="s">
        <v>36</v>
      </c>
      <c r="I589" t="s">
        <v>28</v>
      </c>
      <c r="O589" s="3">
        <f t="shared" si="36"/>
        <v>0</v>
      </c>
      <c r="P589" s="3">
        <f t="shared" si="37"/>
        <v>0</v>
      </c>
      <c r="Q589" s="3">
        <f t="shared" si="38"/>
        <v>0</v>
      </c>
      <c r="R589">
        <f t="shared" si="39"/>
        <v>179.99</v>
      </c>
    </row>
    <row r="590" spans="1:18" x14ac:dyDescent="0.2">
      <c r="A590" t="s">
        <v>36</v>
      </c>
      <c r="B590" t="s">
        <v>25</v>
      </c>
      <c r="C590" t="s">
        <v>23</v>
      </c>
      <c r="D590" t="s">
        <v>17</v>
      </c>
      <c r="E590">
        <v>299.99</v>
      </c>
      <c r="F590">
        <v>1</v>
      </c>
      <c r="G590" t="s">
        <v>18</v>
      </c>
      <c r="H590" t="s">
        <v>36</v>
      </c>
      <c r="I590" t="s">
        <v>17</v>
      </c>
      <c r="O590" s="3">
        <f t="shared" si="36"/>
        <v>0</v>
      </c>
      <c r="P590" s="3">
        <f t="shared" si="37"/>
        <v>0</v>
      </c>
      <c r="Q590" s="3">
        <f t="shared" si="38"/>
        <v>0</v>
      </c>
      <c r="R590">
        <f t="shared" si="39"/>
        <v>299.99</v>
      </c>
    </row>
    <row r="591" spans="1:18" x14ac:dyDescent="0.2">
      <c r="A591" t="s">
        <v>36</v>
      </c>
      <c r="B591" t="s">
        <v>25</v>
      </c>
      <c r="C591" t="s">
        <v>23</v>
      </c>
      <c r="D591" t="s">
        <v>28</v>
      </c>
      <c r="E591">
        <v>299.99</v>
      </c>
      <c r="F591">
        <v>1</v>
      </c>
      <c r="G591" t="s">
        <v>18</v>
      </c>
      <c r="H591" t="s">
        <v>36</v>
      </c>
      <c r="I591" t="s">
        <v>28</v>
      </c>
      <c r="O591" s="3">
        <f t="shared" si="36"/>
        <v>0</v>
      </c>
      <c r="P591" s="3">
        <f t="shared" si="37"/>
        <v>0</v>
      </c>
      <c r="Q591" s="3">
        <f t="shared" si="38"/>
        <v>0</v>
      </c>
      <c r="R591">
        <f t="shared" si="39"/>
        <v>299.99</v>
      </c>
    </row>
    <row r="592" spans="1:18" x14ac:dyDescent="0.2">
      <c r="A592" t="s">
        <v>36</v>
      </c>
      <c r="B592" t="s">
        <v>15</v>
      </c>
      <c r="C592" t="s">
        <v>23</v>
      </c>
      <c r="D592" t="s">
        <v>28</v>
      </c>
      <c r="E592">
        <v>187.49</v>
      </c>
      <c r="F592">
        <v>1</v>
      </c>
      <c r="G592" t="s">
        <v>18</v>
      </c>
      <c r="H592" t="s">
        <v>36</v>
      </c>
      <c r="I592" t="s">
        <v>28</v>
      </c>
      <c r="O592" s="3">
        <f t="shared" si="36"/>
        <v>0</v>
      </c>
      <c r="P592" s="3">
        <f t="shared" si="37"/>
        <v>0</v>
      </c>
      <c r="Q592" s="3">
        <f t="shared" si="38"/>
        <v>0</v>
      </c>
      <c r="R592">
        <f t="shared" si="39"/>
        <v>187.49</v>
      </c>
    </row>
    <row r="593" spans="1:18" x14ac:dyDescent="0.2">
      <c r="A593" t="s">
        <v>36</v>
      </c>
      <c r="B593" t="s">
        <v>15</v>
      </c>
      <c r="C593" t="s">
        <v>27</v>
      </c>
      <c r="D593" t="s">
        <v>17</v>
      </c>
      <c r="E593">
        <v>159.99</v>
      </c>
      <c r="F593">
        <v>2</v>
      </c>
      <c r="G593" t="s">
        <v>18</v>
      </c>
      <c r="H593" t="s">
        <v>36</v>
      </c>
      <c r="I593" t="s">
        <v>17</v>
      </c>
      <c r="O593" s="3">
        <f t="shared" si="36"/>
        <v>0</v>
      </c>
      <c r="P593" s="3">
        <f t="shared" si="37"/>
        <v>0</v>
      </c>
      <c r="Q593" s="3">
        <f t="shared" si="38"/>
        <v>0</v>
      </c>
      <c r="R593">
        <f t="shared" si="39"/>
        <v>319.98</v>
      </c>
    </row>
    <row r="594" spans="1:18" x14ac:dyDescent="0.2">
      <c r="A594" t="s">
        <v>36</v>
      </c>
      <c r="B594" t="s">
        <v>15</v>
      </c>
      <c r="C594" t="s">
        <v>27</v>
      </c>
      <c r="D594" t="s">
        <v>28</v>
      </c>
      <c r="E594">
        <v>199.99</v>
      </c>
      <c r="F594">
        <v>2</v>
      </c>
      <c r="G594" t="s">
        <v>18</v>
      </c>
      <c r="H594" t="s">
        <v>36</v>
      </c>
      <c r="I594" t="s">
        <v>28</v>
      </c>
      <c r="O594" s="3">
        <f t="shared" si="36"/>
        <v>0</v>
      </c>
      <c r="P594" s="3">
        <f t="shared" si="37"/>
        <v>0</v>
      </c>
      <c r="Q594" s="3">
        <f t="shared" si="38"/>
        <v>0</v>
      </c>
      <c r="R594">
        <f t="shared" si="39"/>
        <v>399.98</v>
      </c>
    </row>
    <row r="595" spans="1:18" x14ac:dyDescent="0.2">
      <c r="A595" t="s">
        <v>36</v>
      </c>
      <c r="B595" t="s">
        <v>15</v>
      </c>
      <c r="C595" t="s">
        <v>27</v>
      </c>
      <c r="D595" t="s">
        <v>22</v>
      </c>
      <c r="E595">
        <v>199.99</v>
      </c>
      <c r="F595">
        <v>4</v>
      </c>
      <c r="G595" t="s">
        <v>18</v>
      </c>
      <c r="H595" t="s">
        <v>36</v>
      </c>
      <c r="I595" t="s">
        <v>22</v>
      </c>
      <c r="O595" s="3">
        <f t="shared" si="36"/>
        <v>0</v>
      </c>
      <c r="P595" s="3">
        <f t="shared" si="37"/>
        <v>0</v>
      </c>
      <c r="Q595" s="3">
        <f t="shared" si="38"/>
        <v>0</v>
      </c>
      <c r="R595">
        <f t="shared" si="39"/>
        <v>799.96</v>
      </c>
    </row>
    <row r="596" spans="1:18" x14ac:dyDescent="0.2">
      <c r="A596" t="s">
        <v>36</v>
      </c>
      <c r="B596" t="s">
        <v>15</v>
      </c>
      <c r="C596" t="s">
        <v>23</v>
      </c>
      <c r="D596" t="s">
        <v>24</v>
      </c>
      <c r="E596">
        <v>149.99</v>
      </c>
      <c r="F596">
        <v>2</v>
      </c>
      <c r="G596" t="s">
        <v>18</v>
      </c>
      <c r="H596" t="s">
        <v>36</v>
      </c>
      <c r="I596" t="s">
        <v>24</v>
      </c>
      <c r="O596" s="3">
        <f t="shared" si="36"/>
        <v>0</v>
      </c>
      <c r="P596" s="3">
        <f t="shared" si="37"/>
        <v>0</v>
      </c>
      <c r="Q596" s="3">
        <f t="shared" si="38"/>
        <v>0</v>
      </c>
      <c r="R596">
        <f t="shared" si="39"/>
        <v>299.98</v>
      </c>
    </row>
    <row r="597" spans="1:18" x14ac:dyDescent="0.2">
      <c r="A597" t="s">
        <v>36</v>
      </c>
      <c r="B597" t="s">
        <v>15</v>
      </c>
      <c r="C597" t="s">
        <v>23</v>
      </c>
      <c r="D597" t="s">
        <v>17</v>
      </c>
      <c r="E597">
        <v>187.49</v>
      </c>
      <c r="F597">
        <v>1</v>
      </c>
      <c r="G597" t="s">
        <v>18</v>
      </c>
      <c r="H597" t="s">
        <v>36</v>
      </c>
      <c r="I597" t="s">
        <v>17</v>
      </c>
      <c r="O597" s="3">
        <f t="shared" si="36"/>
        <v>0</v>
      </c>
      <c r="P597" s="3">
        <f t="shared" si="37"/>
        <v>0</v>
      </c>
      <c r="Q597" s="3">
        <f t="shared" si="38"/>
        <v>0</v>
      </c>
      <c r="R597">
        <f t="shared" si="39"/>
        <v>187.49</v>
      </c>
    </row>
    <row r="598" spans="1:18" x14ac:dyDescent="0.2">
      <c r="A598" t="s">
        <v>36</v>
      </c>
      <c r="B598" t="s">
        <v>15</v>
      </c>
      <c r="C598" t="s">
        <v>27</v>
      </c>
      <c r="D598" t="s">
        <v>28</v>
      </c>
      <c r="E598">
        <v>159.99</v>
      </c>
      <c r="F598">
        <v>2</v>
      </c>
      <c r="G598" t="s">
        <v>18</v>
      </c>
      <c r="H598" t="s">
        <v>36</v>
      </c>
      <c r="I598" t="s">
        <v>28</v>
      </c>
      <c r="O598" s="3">
        <f t="shared" si="36"/>
        <v>0</v>
      </c>
      <c r="P598" s="3">
        <f t="shared" si="37"/>
        <v>0</v>
      </c>
      <c r="Q598" s="3">
        <f t="shared" si="38"/>
        <v>0</v>
      </c>
      <c r="R598">
        <f t="shared" si="39"/>
        <v>319.98</v>
      </c>
    </row>
    <row r="599" spans="1:18" x14ac:dyDescent="0.2">
      <c r="A599" t="s">
        <v>36</v>
      </c>
      <c r="B599" t="s">
        <v>15</v>
      </c>
      <c r="C599" t="s">
        <v>23</v>
      </c>
      <c r="D599" t="s">
        <v>22</v>
      </c>
      <c r="E599">
        <v>149.99</v>
      </c>
      <c r="F599">
        <v>2</v>
      </c>
      <c r="G599" t="s">
        <v>18</v>
      </c>
      <c r="H599" t="s">
        <v>36</v>
      </c>
      <c r="I599" t="s">
        <v>22</v>
      </c>
      <c r="O599" s="3">
        <f t="shared" si="36"/>
        <v>0</v>
      </c>
      <c r="P599" s="3">
        <f t="shared" si="37"/>
        <v>0</v>
      </c>
      <c r="Q599" s="3">
        <f t="shared" si="38"/>
        <v>0</v>
      </c>
      <c r="R599">
        <f t="shared" si="39"/>
        <v>299.98</v>
      </c>
    </row>
    <row r="600" spans="1:18" x14ac:dyDescent="0.2">
      <c r="A600" t="s">
        <v>36</v>
      </c>
      <c r="C600" t="s">
        <v>16</v>
      </c>
      <c r="D600" t="s">
        <v>24</v>
      </c>
      <c r="E600">
        <v>169.99</v>
      </c>
      <c r="F600">
        <v>2</v>
      </c>
      <c r="G600" t="s">
        <v>18</v>
      </c>
      <c r="H600" t="s">
        <v>36</v>
      </c>
      <c r="I600" t="s">
        <v>24</v>
      </c>
      <c r="O600" s="3">
        <f t="shared" si="36"/>
        <v>0</v>
      </c>
      <c r="P600" s="3">
        <f t="shared" si="37"/>
        <v>0</v>
      </c>
      <c r="Q600" s="3">
        <f t="shared" si="38"/>
        <v>0</v>
      </c>
      <c r="R600">
        <f t="shared" si="39"/>
        <v>339.98</v>
      </c>
    </row>
    <row r="601" spans="1:18" x14ac:dyDescent="0.2">
      <c r="A601" t="s">
        <v>36</v>
      </c>
      <c r="B601" t="s">
        <v>25</v>
      </c>
      <c r="C601" t="s">
        <v>16</v>
      </c>
      <c r="D601" t="s">
        <v>17</v>
      </c>
      <c r="E601">
        <v>339.99</v>
      </c>
      <c r="F601">
        <v>3</v>
      </c>
      <c r="G601" t="s">
        <v>18</v>
      </c>
      <c r="H601" t="s">
        <v>36</v>
      </c>
      <c r="I601" t="s">
        <v>17</v>
      </c>
      <c r="O601" s="3">
        <f t="shared" si="36"/>
        <v>0</v>
      </c>
      <c r="P601" s="3">
        <f t="shared" si="37"/>
        <v>0</v>
      </c>
      <c r="Q601" s="3">
        <f t="shared" si="38"/>
        <v>0</v>
      </c>
      <c r="R601">
        <f t="shared" si="39"/>
        <v>1019.97</v>
      </c>
    </row>
    <row r="602" spans="1:18" x14ac:dyDescent="0.2">
      <c r="A602" t="s">
        <v>36</v>
      </c>
      <c r="B602" t="s">
        <v>15</v>
      </c>
      <c r="D602" t="s">
        <v>24</v>
      </c>
      <c r="E602">
        <v>199.99</v>
      </c>
      <c r="F602">
        <v>2</v>
      </c>
      <c r="G602" t="s">
        <v>18</v>
      </c>
      <c r="H602" t="s">
        <v>36</v>
      </c>
      <c r="I602" t="s">
        <v>24</v>
      </c>
      <c r="O602" s="3">
        <f t="shared" si="36"/>
        <v>0</v>
      </c>
      <c r="P602" s="3">
        <f t="shared" si="37"/>
        <v>0</v>
      </c>
      <c r="Q602" s="3">
        <f t="shared" si="38"/>
        <v>0</v>
      </c>
      <c r="R602">
        <f t="shared" si="39"/>
        <v>399.98</v>
      </c>
    </row>
    <row r="603" spans="1:18" x14ac:dyDescent="0.2">
      <c r="A603" t="s">
        <v>36</v>
      </c>
      <c r="B603" t="s">
        <v>15</v>
      </c>
      <c r="C603" t="s">
        <v>23</v>
      </c>
      <c r="D603" t="s">
        <v>17</v>
      </c>
      <c r="E603">
        <v>149.99</v>
      </c>
      <c r="F603">
        <v>1</v>
      </c>
      <c r="G603" t="s">
        <v>18</v>
      </c>
      <c r="H603" t="s">
        <v>36</v>
      </c>
      <c r="I603" t="s">
        <v>17</v>
      </c>
      <c r="O603" s="3">
        <f t="shared" si="36"/>
        <v>0</v>
      </c>
      <c r="P603" s="3">
        <f t="shared" si="37"/>
        <v>0</v>
      </c>
      <c r="Q603" s="3">
        <f t="shared" si="38"/>
        <v>0</v>
      </c>
      <c r="R603">
        <f t="shared" si="39"/>
        <v>149.99</v>
      </c>
    </row>
    <row r="604" spans="1:18" x14ac:dyDescent="0.2">
      <c r="A604" t="s">
        <v>36</v>
      </c>
      <c r="B604" t="s">
        <v>15</v>
      </c>
      <c r="D604" t="s">
        <v>24</v>
      </c>
      <c r="E604">
        <v>199.99</v>
      </c>
      <c r="F604">
        <v>4</v>
      </c>
      <c r="G604" t="s">
        <v>18</v>
      </c>
      <c r="H604" t="s">
        <v>36</v>
      </c>
      <c r="I604" t="s">
        <v>24</v>
      </c>
      <c r="O604" s="3">
        <f t="shared" si="36"/>
        <v>0</v>
      </c>
      <c r="P604" s="3">
        <f t="shared" si="37"/>
        <v>0</v>
      </c>
      <c r="Q604" s="3">
        <f t="shared" si="38"/>
        <v>0</v>
      </c>
      <c r="R604">
        <f t="shared" si="39"/>
        <v>799.96</v>
      </c>
    </row>
    <row r="605" spans="1:18" x14ac:dyDescent="0.2">
      <c r="A605" t="s">
        <v>36</v>
      </c>
      <c r="B605" t="s">
        <v>15</v>
      </c>
      <c r="C605" t="s">
        <v>26</v>
      </c>
      <c r="D605" t="s">
        <v>17</v>
      </c>
      <c r="E605">
        <v>212.49</v>
      </c>
      <c r="F605">
        <v>1</v>
      </c>
      <c r="G605" t="s">
        <v>18</v>
      </c>
      <c r="H605" t="s">
        <v>36</v>
      </c>
      <c r="I605" t="s">
        <v>17</v>
      </c>
      <c r="O605" s="3">
        <f t="shared" si="36"/>
        <v>0</v>
      </c>
      <c r="P605" s="3">
        <f t="shared" si="37"/>
        <v>0</v>
      </c>
      <c r="Q605" s="3">
        <f t="shared" si="38"/>
        <v>0</v>
      </c>
      <c r="R605">
        <f t="shared" si="39"/>
        <v>212.49</v>
      </c>
    </row>
    <row r="606" spans="1:18" x14ac:dyDescent="0.2">
      <c r="A606" t="s">
        <v>36</v>
      </c>
      <c r="B606" t="s">
        <v>15</v>
      </c>
      <c r="C606" t="s">
        <v>23</v>
      </c>
      <c r="D606" t="s">
        <v>17</v>
      </c>
      <c r="E606">
        <v>149.99</v>
      </c>
      <c r="F606">
        <v>1</v>
      </c>
      <c r="G606" t="s">
        <v>18</v>
      </c>
      <c r="H606" t="s">
        <v>36</v>
      </c>
      <c r="I606" t="s">
        <v>17</v>
      </c>
      <c r="O606" s="3">
        <f t="shared" si="36"/>
        <v>0</v>
      </c>
      <c r="P606" s="3">
        <f t="shared" si="37"/>
        <v>0</v>
      </c>
      <c r="Q606" s="3">
        <f t="shared" si="38"/>
        <v>0</v>
      </c>
      <c r="R606">
        <f t="shared" si="39"/>
        <v>149.99</v>
      </c>
    </row>
    <row r="607" spans="1:18" x14ac:dyDescent="0.2">
      <c r="A607" t="s">
        <v>36</v>
      </c>
      <c r="B607" t="s">
        <v>15</v>
      </c>
      <c r="C607" t="s">
        <v>23</v>
      </c>
      <c r="D607" t="s">
        <v>17</v>
      </c>
      <c r="E607">
        <v>149.99</v>
      </c>
      <c r="F607">
        <v>2</v>
      </c>
      <c r="G607" t="s">
        <v>18</v>
      </c>
      <c r="H607" t="s">
        <v>36</v>
      </c>
      <c r="I607" t="s">
        <v>17</v>
      </c>
      <c r="O607" s="3">
        <f t="shared" si="36"/>
        <v>0</v>
      </c>
      <c r="P607" s="3">
        <f t="shared" si="37"/>
        <v>0</v>
      </c>
      <c r="Q607" s="3">
        <f t="shared" si="38"/>
        <v>0</v>
      </c>
      <c r="R607">
        <f t="shared" si="39"/>
        <v>299.98</v>
      </c>
    </row>
    <row r="608" spans="1:18" x14ac:dyDescent="0.2">
      <c r="A608" t="s">
        <v>36</v>
      </c>
      <c r="B608" t="s">
        <v>15</v>
      </c>
      <c r="C608" t="s">
        <v>23</v>
      </c>
      <c r="D608" t="s">
        <v>28</v>
      </c>
      <c r="E608">
        <v>149.99</v>
      </c>
      <c r="F608">
        <v>1</v>
      </c>
      <c r="G608" t="s">
        <v>18</v>
      </c>
      <c r="H608" t="s">
        <v>36</v>
      </c>
      <c r="I608" t="s">
        <v>28</v>
      </c>
      <c r="O608" s="3">
        <f t="shared" si="36"/>
        <v>0</v>
      </c>
      <c r="P608" s="3">
        <f t="shared" si="37"/>
        <v>0</v>
      </c>
      <c r="Q608" s="3">
        <f t="shared" si="38"/>
        <v>0</v>
      </c>
      <c r="R608">
        <f t="shared" si="39"/>
        <v>149.99</v>
      </c>
    </row>
    <row r="609" spans="1:18" x14ac:dyDescent="0.2">
      <c r="A609" t="s">
        <v>36</v>
      </c>
      <c r="B609" t="s">
        <v>15</v>
      </c>
      <c r="C609" t="s">
        <v>16</v>
      </c>
      <c r="D609" t="s">
        <v>24</v>
      </c>
      <c r="E609">
        <v>169.99</v>
      </c>
      <c r="F609">
        <v>1</v>
      </c>
      <c r="G609" t="s">
        <v>18</v>
      </c>
      <c r="H609" t="s">
        <v>36</v>
      </c>
      <c r="I609" t="s">
        <v>24</v>
      </c>
      <c r="O609" s="3">
        <f t="shared" si="36"/>
        <v>0</v>
      </c>
      <c r="P609" s="3">
        <f t="shared" si="37"/>
        <v>0</v>
      </c>
      <c r="Q609" s="3">
        <f t="shared" si="38"/>
        <v>0</v>
      </c>
      <c r="R609">
        <f t="shared" si="39"/>
        <v>169.99</v>
      </c>
    </row>
    <row r="610" spans="1:18" x14ac:dyDescent="0.2">
      <c r="A610" t="s">
        <v>36</v>
      </c>
      <c r="B610" t="s">
        <v>15</v>
      </c>
      <c r="C610" t="s">
        <v>27</v>
      </c>
      <c r="D610" t="s">
        <v>28</v>
      </c>
      <c r="E610">
        <v>199.99</v>
      </c>
      <c r="F610">
        <v>4</v>
      </c>
      <c r="G610" t="s">
        <v>18</v>
      </c>
      <c r="H610" t="s">
        <v>36</v>
      </c>
      <c r="I610" t="s">
        <v>28</v>
      </c>
      <c r="O610" s="3">
        <f t="shared" si="36"/>
        <v>0</v>
      </c>
      <c r="P610" s="3">
        <f t="shared" si="37"/>
        <v>0</v>
      </c>
      <c r="Q610" s="3">
        <f t="shared" si="38"/>
        <v>0</v>
      </c>
      <c r="R610">
        <f t="shared" si="39"/>
        <v>799.96</v>
      </c>
    </row>
    <row r="611" spans="1:18" x14ac:dyDescent="0.2">
      <c r="A611" t="s">
        <v>36</v>
      </c>
      <c r="C611" t="s">
        <v>21</v>
      </c>
      <c r="D611" t="s">
        <v>24</v>
      </c>
      <c r="E611">
        <v>179.99</v>
      </c>
      <c r="F611">
        <v>3</v>
      </c>
      <c r="G611" t="s">
        <v>18</v>
      </c>
      <c r="H611" t="s">
        <v>36</v>
      </c>
      <c r="I611" t="s">
        <v>24</v>
      </c>
      <c r="O611" s="3">
        <f t="shared" si="36"/>
        <v>0</v>
      </c>
      <c r="P611" s="3">
        <f t="shared" si="37"/>
        <v>0</v>
      </c>
      <c r="Q611" s="3">
        <f t="shared" si="38"/>
        <v>0</v>
      </c>
      <c r="R611">
        <f t="shared" si="39"/>
        <v>539.97</v>
      </c>
    </row>
    <row r="612" spans="1:18" x14ac:dyDescent="0.2">
      <c r="A612" t="s">
        <v>36</v>
      </c>
      <c r="B612" t="s">
        <v>15</v>
      </c>
      <c r="C612" t="s">
        <v>26</v>
      </c>
      <c r="D612" t="s">
        <v>17</v>
      </c>
      <c r="E612">
        <v>212.49</v>
      </c>
      <c r="F612">
        <v>1</v>
      </c>
      <c r="G612" t="s">
        <v>18</v>
      </c>
      <c r="H612" t="s">
        <v>36</v>
      </c>
      <c r="I612" t="s">
        <v>17</v>
      </c>
      <c r="O612" s="3">
        <f t="shared" si="36"/>
        <v>0</v>
      </c>
      <c r="P612" s="3">
        <f t="shared" si="37"/>
        <v>0</v>
      </c>
      <c r="Q612" s="3">
        <f t="shared" si="38"/>
        <v>0</v>
      </c>
      <c r="R612">
        <f t="shared" si="39"/>
        <v>212.49</v>
      </c>
    </row>
    <row r="613" spans="1:18" x14ac:dyDescent="0.2">
      <c r="A613" t="s">
        <v>36</v>
      </c>
      <c r="B613" t="s">
        <v>15</v>
      </c>
      <c r="C613" t="s">
        <v>21</v>
      </c>
      <c r="D613" t="s">
        <v>17</v>
      </c>
      <c r="E613">
        <v>179.99</v>
      </c>
      <c r="F613">
        <v>1</v>
      </c>
      <c r="G613" t="s">
        <v>18</v>
      </c>
      <c r="H613" t="s">
        <v>36</v>
      </c>
      <c r="I613" t="s">
        <v>17</v>
      </c>
      <c r="O613" s="3">
        <f t="shared" si="36"/>
        <v>0</v>
      </c>
      <c r="P613" s="3">
        <f t="shared" si="37"/>
        <v>0</v>
      </c>
      <c r="Q613" s="3">
        <f t="shared" si="38"/>
        <v>0</v>
      </c>
      <c r="R613">
        <f t="shared" si="39"/>
        <v>179.99</v>
      </c>
    </row>
    <row r="614" spans="1:18" x14ac:dyDescent="0.2">
      <c r="A614" t="s">
        <v>36</v>
      </c>
      <c r="B614" t="s">
        <v>15</v>
      </c>
      <c r="C614" t="s">
        <v>21</v>
      </c>
      <c r="D614" t="s">
        <v>17</v>
      </c>
      <c r="E614">
        <v>224.99</v>
      </c>
      <c r="F614">
        <v>1</v>
      </c>
      <c r="G614" t="s">
        <v>18</v>
      </c>
      <c r="H614" t="s">
        <v>36</v>
      </c>
      <c r="I614" t="s">
        <v>17</v>
      </c>
      <c r="O614" s="3">
        <f t="shared" si="36"/>
        <v>0</v>
      </c>
      <c r="P614" s="3">
        <f t="shared" si="37"/>
        <v>0</v>
      </c>
      <c r="Q614" s="3">
        <f t="shared" si="38"/>
        <v>0</v>
      </c>
      <c r="R614">
        <f t="shared" si="39"/>
        <v>224.99</v>
      </c>
    </row>
    <row r="615" spans="1:18" x14ac:dyDescent="0.2">
      <c r="A615" t="s">
        <v>36</v>
      </c>
      <c r="B615" t="s">
        <v>15</v>
      </c>
      <c r="C615" t="s">
        <v>23</v>
      </c>
      <c r="D615" t="s">
        <v>17</v>
      </c>
      <c r="E615">
        <v>149.99</v>
      </c>
      <c r="F615">
        <v>1</v>
      </c>
      <c r="G615" t="s">
        <v>18</v>
      </c>
      <c r="H615" t="s">
        <v>36</v>
      </c>
      <c r="I615" t="s">
        <v>17</v>
      </c>
      <c r="O615" s="3">
        <f t="shared" si="36"/>
        <v>0</v>
      </c>
      <c r="P615" s="3">
        <f t="shared" si="37"/>
        <v>0</v>
      </c>
      <c r="Q615" s="3">
        <f t="shared" si="38"/>
        <v>0</v>
      </c>
      <c r="R615">
        <f t="shared" si="39"/>
        <v>149.99</v>
      </c>
    </row>
    <row r="616" spans="1:18" x14ac:dyDescent="0.2">
      <c r="A616" t="s">
        <v>36</v>
      </c>
      <c r="B616" t="s">
        <v>15</v>
      </c>
      <c r="C616" t="s">
        <v>21</v>
      </c>
      <c r="D616" t="s">
        <v>28</v>
      </c>
      <c r="E616">
        <v>179.99</v>
      </c>
      <c r="F616">
        <v>2</v>
      </c>
      <c r="G616" t="s">
        <v>18</v>
      </c>
      <c r="H616" t="s">
        <v>36</v>
      </c>
      <c r="I616" t="s">
        <v>28</v>
      </c>
      <c r="O616" s="3">
        <f t="shared" si="36"/>
        <v>0</v>
      </c>
      <c r="P616" s="3">
        <f t="shared" si="37"/>
        <v>0</v>
      </c>
      <c r="Q616" s="3">
        <f t="shared" si="38"/>
        <v>0</v>
      </c>
      <c r="R616">
        <f t="shared" si="39"/>
        <v>359.98</v>
      </c>
    </row>
    <row r="617" spans="1:18" x14ac:dyDescent="0.2">
      <c r="A617" t="s">
        <v>36</v>
      </c>
      <c r="B617" t="s">
        <v>25</v>
      </c>
      <c r="C617" t="s">
        <v>21</v>
      </c>
      <c r="D617" t="s">
        <v>24</v>
      </c>
      <c r="E617">
        <v>359.99</v>
      </c>
      <c r="F617">
        <v>1</v>
      </c>
      <c r="G617" t="s">
        <v>18</v>
      </c>
      <c r="H617" t="s">
        <v>36</v>
      </c>
      <c r="I617" t="s">
        <v>24</v>
      </c>
      <c r="O617" s="3">
        <f t="shared" si="36"/>
        <v>0</v>
      </c>
      <c r="P617" s="3">
        <f t="shared" si="37"/>
        <v>0</v>
      </c>
      <c r="Q617" s="3">
        <f t="shared" si="38"/>
        <v>0</v>
      </c>
      <c r="R617">
        <f t="shared" si="39"/>
        <v>359.99</v>
      </c>
    </row>
    <row r="618" spans="1:18" x14ac:dyDescent="0.2">
      <c r="A618" t="s">
        <v>36</v>
      </c>
      <c r="B618" t="s">
        <v>15</v>
      </c>
      <c r="C618" t="s">
        <v>23</v>
      </c>
      <c r="D618" t="s">
        <v>28</v>
      </c>
      <c r="E618">
        <v>187.49</v>
      </c>
      <c r="F618">
        <v>1</v>
      </c>
      <c r="G618" t="s">
        <v>18</v>
      </c>
      <c r="H618" t="s">
        <v>36</v>
      </c>
      <c r="I618" t="s">
        <v>28</v>
      </c>
      <c r="O618" s="3">
        <f t="shared" si="36"/>
        <v>0</v>
      </c>
      <c r="P618" s="3">
        <f t="shared" si="37"/>
        <v>0</v>
      </c>
      <c r="Q618" s="3">
        <f t="shared" si="38"/>
        <v>0</v>
      </c>
      <c r="R618">
        <f t="shared" si="39"/>
        <v>187.49</v>
      </c>
    </row>
    <row r="619" spans="1:18" x14ac:dyDescent="0.2">
      <c r="A619" t="s">
        <v>36</v>
      </c>
      <c r="B619" t="s">
        <v>15</v>
      </c>
      <c r="C619" t="s">
        <v>26</v>
      </c>
      <c r="D619" t="s">
        <v>17</v>
      </c>
      <c r="E619">
        <v>169.99</v>
      </c>
      <c r="F619">
        <v>1</v>
      </c>
      <c r="G619" t="s">
        <v>18</v>
      </c>
      <c r="H619" t="s">
        <v>36</v>
      </c>
      <c r="I619" t="s">
        <v>17</v>
      </c>
      <c r="O619" s="3">
        <f t="shared" si="36"/>
        <v>0</v>
      </c>
      <c r="P619" s="3">
        <f t="shared" si="37"/>
        <v>0</v>
      </c>
      <c r="Q619" s="3">
        <f t="shared" si="38"/>
        <v>0</v>
      </c>
      <c r="R619">
        <f t="shared" si="39"/>
        <v>169.99</v>
      </c>
    </row>
    <row r="620" spans="1:18" x14ac:dyDescent="0.2">
      <c r="A620" t="s">
        <v>36</v>
      </c>
      <c r="B620" t="s">
        <v>25</v>
      </c>
      <c r="C620" t="s">
        <v>27</v>
      </c>
      <c r="D620" t="s">
        <v>17</v>
      </c>
      <c r="E620">
        <v>319.99</v>
      </c>
      <c r="F620">
        <v>2</v>
      </c>
      <c r="G620" t="s">
        <v>18</v>
      </c>
      <c r="H620" t="s">
        <v>36</v>
      </c>
      <c r="I620" t="s">
        <v>17</v>
      </c>
      <c r="O620" s="3">
        <f t="shared" si="36"/>
        <v>0</v>
      </c>
      <c r="P620" s="3">
        <f t="shared" si="37"/>
        <v>0</v>
      </c>
      <c r="Q620" s="3">
        <f t="shared" si="38"/>
        <v>0</v>
      </c>
      <c r="R620">
        <f t="shared" si="39"/>
        <v>639.98</v>
      </c>
    </row>
    <row r="621" spans="1:18" x14ac:dyDescent="0.2">
      <c r="A621" t="s">
        <v>36</v>
      </c>
      <c r="B621" t="s">
        <v>15</v>
      </c>
      <c r="C621" t="s">
        <v>16</v>
      </c>
      <c r="D621" t="s">
        <v>17</v>
      </c>
      <c r="E621">
        <v>212.49</v>
      </c>
      <c r="F621">
        <v>2</v>
      </c>
      <c r="G621" t="s">
        <v>18</v>
      </c>
      <c r="H621" t="s">
        <v>36</v>
      </c>
      <c r="I621" t="s">
        <v>17</v>
      </c>
      <c r="O621" s="3">
        <f t="shared" si="36"/>
        <v>0</v>
      </c>
      <c r="P621" s="3">
        <f t="shared" si="37"/>
        <v>0</v>
      </c>
      <c r="Q621" s="3">
        <f t="shared" si="38"/>
        <v>0</v>
      </c>
      <c r="R621">
        <f t="shared" si="39"/>
        <v>424.98</v>
      </c>
    </row>
    <row r="622" spans="1:18" x14ac:dyDescent="0.2">
      <c r="A622" t="s">
        <v>36</v>
      </c>
      <c r="B622" t="s">
        <v>15</v>
      </c>
      <c r="C622" t="s">
        <v>23</v>
      </c>
      <c r="D622" t="s">
        <v>17</v>
      </c>
      <c r="E622">
        <v>149.99</v>
      </c>
      <c r="F622">
        <v>1</v>
      </c>
      <c r="G622" t="s">
        <v>18</v>
      </c>
      <c r="H622" t="s">
        <v>36</v>
      </c>
      <c r="I622" t="s">
        <v>17</v>
      </c>
      <c r="O622" s="3">
        <f t="shared" si="36"/>
        <v>0</v>
      </c>
      <c r="P622" s="3">
        <f t="shared" si="37"/>
        <v>0</v>
      </c>
      <c r="Q622" s="3">
        <f t="shared" si="38"/>
        <v>0</v>
      </c>
      <c r="R622">
        <f t="shared" si="39"/>
        <v>149.99</v>
      </c>
    </row>
    <row r="623" spans="1:18" x14ac:dyDescent="0.2">
      <c r="A623" t="s">
        <v>36</v>
      </c>
      <c r="B623" t="s">
        <v>15</v>
      </c>
      <c r="C623" t="s">
        <v>21</v>
      </c>
      <c r="D623" t="s">
        <v>17</v>
      </c>
      <c r="E623">
        <v>179.99</v>
      </c>
      <c r="F623">
        <v>2</v>
      </c>
      <c r="G623" t="s">
        <v>18</v>
      </c>
      <c r="H623" t="s">
        <v>36</v>
      </c>
      <c r="I623" t="s">
        <v>17</v>
      </c>
      <c r="O623" s="3">
        <f t="shared" si="36"/>
        <v>0</v>
      </c>
      <c r="P623" s="3">
        <f t="shared" si="37"/>
        <v>0</v>
      </c>
      <c r="Q623" s="3">
        <f t="shared" si="38"/>
        <v>0</v>
      </c>
      <c r="R623">
        <f t="shared" si="39"/>
        <v>359.98</v>
      </c>
    </row>
    <row r="624" spans="1:18" x14ac:dyDescent="0.2">
      <c r="A624" t="s">
        <v>36</v>
      </c>
      <c r="B624" t="s">
        <v>15</v>
      </c>
      <c r="C624" t="s">
        <v>27</v>
      </c>
      <c r="D624" t="s">
        <v>22</v>
      </c>
      <c r="E624">
        <v>159.99</v>
      </c>
      <c r="F624">
        <v>1</v>
      </c>
      <c r="G624" t="s">
        <v>18</v>
      </c>
      <c r="H624" t="s">
        <v>36</v>
      </c>
      <c r="I624" t="s">
        <v>22</v>
      </c>
      <c r="O624" s="3">
        <f t="shared" si="36"/>
        <v>0</v>
      </c>
      <c r="P624" s="3">
        <f t="shared" si="37"/>
        <v>0</v>
      </c>
      <c r="Q624" s="3">
        <f t="shared" si="38"/>
        <v>0</v>
      </c>
      <c r="R624">
        <f t="shared" si="39"/>
        <v>159.99</v>
      </c>
    </row>
    <row r="625" spans="1:18" x14ac:dyDescent="0.2">
      <c r="A625" t="s">
        <v>36</v>
      </c>
      <c r="B625" t="s">
        <v>15</v>
      </c>
      <c r="C625" t="s">
        <v>23</v>
      </c>
      <c r="D625" t="s">
        <v>17</v>
      </c>
      <c r="E625">
        <v>149.99</v>
      </c>
      <c r="F625">
        <v>3</v>
      </c>
      <c r="G625" t="s">
        <v>18</v>
      </c>
      <c r="H625" t="s">
        <v>36</v>
      </c>
      <c r="I625" t="s">
        <v>17</v>
      </c>
      <c r="O625" s="3">
        <f t="shared" si="36"/>
        <v>0</v>
      </c>
      <c r="P625" s="3">
        <f t="shared" si="37"/>
        <v>0</v>
      </c>
      <c r="Q625" s="3">
        <f t="shared" si="38"/>
        <v>0</v>
      </c>
      <c r="R625">
        <f t="shared" si="39"/>
        <v>449.97</v>
      </c>
    </row>
    <row r="626" spans="1:18" x14ac:dyDescent="0.2">
      <c r="A626" t="s">
        <v>36</v>
      </c>
      <c r="B626" t="s">
        <v>15</v>
      </c>
      <c r="D626" t="s">
        <v>22</v>
      </c>
      <c r="E626">
        <v>249.99</v>
      </c>
      <c r="F626">
        <v>1</v>
      </c>
      <c r="G626" t="s">
        <v>18</v>
      </c>
      <c r="H626" t="s">
        <v>36</v>
      </c>
      <c r="I626" t="s">
        <v>22</v>
      </c>
      <c r="O626" s="3">
        <f t="shared" si="36"/>
        <v>0</v>
      </c>
      <c r="P626" s="3">
        <f t="shared" si="37"/>
        <v>0</v>
      </c>
      <c r="Q626" s="3">
        <f t="shared" si="38"/>
        <v>0</v>
      </c>
      <c r="R626">
        <f t="shared" si="39"/>
        <v>249.99</v>
      </c>
    </row>
    <row r="627" spans="1:18" x14ac:dyDescent="0.2">
      <c r="A627" t="s">
        <v>36</v>
      </c>
      <c r="B627" t="s">
        <v>15</v>
      </c>
      <c r="C627" t="s">
        <v>23</v>
      </c>
      <c r="D627" t="s">
        <v>28</v>
      </c>
      <c r="E627">
        <v>149.99</v>
      </c>
      <c r="F627">
        <v>2</v>
      </c>
      <c r="G627" t="s">
        <v>18</v>
      </c>
      <c r="H627" t="s">
        <v>36</v>
      </c>
      <c r="I627" t="s">
        <v>28</v>
      </c>
      <c r="O627" s="3">
        <f t="shared" si="36"/>
        <v>0</v>
      </c>
      <c r="P627" s="3">
        <f t="shared" si="37"/>
        <v>0</v>
      </c>
      <c r="Q627" s="3">
        <f t="shared" si="38"/>
        <v>0</v>
      </c>
      <c r="R627">
        <f t="shared" si="39"/>
        <v>299.98</v>
      </c>
    </row>
    <row r="628" spans="1:18" x14ac:dyDescent="0.2">
      <c r="A628" t="s">
        <v>36</v>
      </c>
      <c r="B628" t="s">
        <v>15</v>
      </c>
      <c r="C628" t="s">
        <v>23</v>
      </c>
      <c r="D628" t="s">
        <v>28</v>
      </c>
      <c r="E628">
        <v>149.99</v>
      </c>
      <c r="F628">
        <v>1</v>
      </c>
      <c r="G628" t="s">
        <v>18</v>
      </c>
      <c r="H628" t="s">
        <v>36</v>
      </c>
      <c r="I628" t="s">
        <v>28</v>
      </c>
      <c r="O628" s="3">
        <f t="shared" si="36"/>
        <v>0</v>
      </c>
      <c r="P628" s="3">
        <f t="shared" si="37"/>
        <v>0</v>
      </c>
      <c r="Q628" s="3">
        <f t="shared" si="38"/>
        <v>0</v>
      </c>
      <c r="R628">
        <f t="shared" si="39"/>
        <v>149.99</v>
      </c>
    </row>
    <row r="629" spans="1:18" x14ac:dyDescent="0.2">
      <c r="A629" t="s">
        <v>36</v>
      </c>
      <c r="B629" t="s">
        <v>25</v>
      </c>
      <c r="C629" t="s">
        <v>23</v>
      </c>
      <c r="D629" t="s">
        <v>24</v>
      </c>
      <c r="E629">
        <v>299.99</v>
      </c>
      <c r="F629">
        <v>1</v>
      </c>
      <c r="G629" t="s">
        <v>18</v>
      </c>
      <c r="H629" t="s">
        <v>36</v>
      </c>
      <c r="I629" t="s">
        <v>24</v>
      </c>
      <c r="O629" s="3">
        <f t="shared" si="36"/>
        <v>0</v>
      </c>
      <c r="P629" s="3">
        <f t="shared" si="37"/>
        <v>0</v>
      </c>
      <c r="Q629" s="3">
        <f t="shared" si="38"/>
        <v>0</v>
      </c>
      <c r="R629">
        <f t="shared" si="39"/>
        <v>299.99</v>
      </c>
    </row>
    <row r="630" spans="1:18" x14ac:dyDescent="0.2">
      <c r="A630" t="s">
        <v>36</v>
      </c>
      <c r="B630" t="s">
        <v>15</v>
      </c>
      <c r="D630" t="s">
        <v>24</v>
      </c>
      <c r="E630">
        <v>199.99</v>
      </c>
      <c r="F630">
        <v>1</v>
      </c>
      <c r="G630" t="s">
        <v>18</v>
      </c>
      <c r="H630" t="s">
        <v>36</v>
      </c>
      <c r="I630" t="s">
        <v>24</v>
      </c>
      <c r="O630" s="3">
        <f t="shared" si="36"/>
        <v>0</v>
      </c>
      <c r="P630" s="3">
        <f t="shared" si="37"/>
        <v>0</v>
      </c>
      <c r="Q630" s="3">
        <f t="shared" si="38"/>
        <v>0</v>
      </c>
      <c r="R630">
        <f t="shared" si="39"/>
        <v>199.99</v>
      </c>
    </row>
    <row r="631" spans="1:18" x14ac:dyDescent="0.2">
      <c r="A631" t="s">
        <v>36</v>
      </c>
      <c r="C631" t="s">
        <v>16</v>
      </c>
      <c r="D631" t="s">
        <v>28</v>
      </c>
      <c r="E631">
        <v>169.99</v>
      </c>
      <c r="F631">
        <v>1</v>
      </c>
      <c r="G631" t="s">
        <v>18</v>
      </c>
      <c r="H631" t="s">
        <v>36</v>
      </c>
      <c r="I631" t="s">
        <v>28</v>
      </c>
      <c r="O631" s="3">
        <f t="shared" si="36"/>
        <v>0</v>
      </c>
      <c r="P631" s="3">
        <f t="shared" si="37"/>
        <v>0</v>
      </c>
      <c r="Q631" s="3">
        <f t="shared" si="38"/>
        <v>0</v>
      </c>
      <c r="R631">
        <f t="shared" si="39"/>
        <v>169.99</v>
      </c>
    </row>
    <row r="632" spans="1:18" x14ac:dyDescent="0.2">
      <c r="A632" t="s">
        <v>36</v>
      </c>
      <c r="B632" t="s">
        <v>15</v>
      </c>
      <c r="C632" t="s">
        <v>23</v>
      </c>
      <c r="D632" t="s">
        <v>24</v>
      </c>
      <c r="E632">
        <v>187.49</v>
      </c>
      <c r="F632">
        <v>2</v>
      </c>
      <c r="G632" t="s">
        <v>18</v>
      </c>
      <c r="H632" t="s">
        <v>36</v>
      </c>
      <c r="I632" t="s">
        <v>24</v>
      </c>
      <c r="O632" s="3">
        <f t="shared" si="36"/>
        <v>0</v>
      </c>
      <c r="P632" s="3">
        <f t="shared" si="37"/>
        <v>0</v>
      </c>
      <c r="Q632" s="3">
        <f t="shared" si="38"/>
        <v>0</v>
      </c>
      <c r="R632">
        <f t="shared" si="39"/>
        <v>374.98</v>
      </c>
    </row>
    <row r="633" spans="1:18" x14ac:dyDescent="0.2">
      <c r="A633" t="s">
        <v>36</v>
      </c>
      <c r="B633" t="s">
        <v>15</v>
      </c>
      <c r="C633" t="s">
        <v>23</v>
      </c>
      <c r="D633" t="s">
        <v>17</v>
      </c>
      <c r="E633">
        <v>149.99</v>
      </c>
      <c r="F633">
        <v>1</v>
      </c>
      <c r="G633" t="s">
        <v>18</v>
      </c>
      <c r="H633" t="s">
        <v>36</v>
      </c>
      <c r="I633" t="s">
        <v>17</v>
      </c>
      <c r="O633" s="3">
        <f t="shared" si="36"/>
        <v>0</v>
      </c>
      <c r="P633" s="3">
        <f t="shared" si="37"/>
        <v>0</v>
      </c>
      <c r="Q633" s="3">
        <f t="shared" si="38"/>
        <v>0</v>
      </c>
      <c r="R633">
        <f t="shared" si="39"/>
        <v>149.99</v>
      </c>
    </row>
    <row r="634" spans="1:18" x14ac:dyDescent="0.2">
      <c r="A634" t="s">
        <v>36</v>
      </c>
      <c r="B634" t="s">
        <v>15</v>
      </c>
      <c r="C634" t="s">
        <v>21</v>
      </c>
      <c r="D634" t="s">
        <v>22</v>
      </c>
      <c r="E634">
        <v>179.99</v>
      </c>
      <c r="F634">
        <v>1</v>
      </c>
      <c r="G634" t="s">
        <v>18</v>
      </c>
      <c r="H634" t="s">
        <v>36</v>
      </c>
      <c r="I634" t="s">
        <v>22</v>
      </c>
      <c r="O634" s="3">
        <f t="shared" si="36"/>
        <v>0</v>
      </c>
      <c r="P634" s="3">
        <f t="shared" si="37"/>
        <v>0</v>
      </c>
      <c r="Q634" s="3">
        <f t="shared" si="38"/>
        <v>0</v>
      </c>
      <c r="R634">
        <f t="shared" si="39"/>
        <v>179.99</v>
      </c>
    </row>
    <row r="635" spans="1:18" x14ac:dyDescent="0.2">
      <c r="A635" t="s">
        <v>36</v>
      </c>
      <c r="B635" t="s">
        <v>15</v>
      </c>
      <c r="C635" t="s">
        <v>23</v>
      </c>
      <c r="D635" t="s">
        <v>22</v>
      </c>
      <c r="E635">
        <v>149.99</v>
      </c>
      <c r="F635">
        <v>2</v>
      </c>
      <c r="G635" t="s">
        <v>18</v>
      </c>
      <c r="H635" t="s">
        <v>36</v>
      </c>
      <c r="I635" t="s">
        <v>22</v>
      </c>
      <c r="O635" s="3">
        <f t="shared" si="36"/>
        <v>0</v>
      </c>
      <c r="P635" s="3">
        <f t="shared" si="37"/>
        <v>0</v>
      </c>
      <c r="Q635" s="3">
        <f t="shared" si="38"/>
        <v>0</v>
      </c>
      <c r="R635">
        <f t="shared" si="39"/>
        <v>299.98</v>
      </c>
    </row>
    <row r="636" spans="1:18" x14ac:dyDescent="0.2">
      <c r="A636" t="s">
        <v>36</v>
      </c>
      <c r="B636" t="s">
        <v>15</v>
      </c>
      <c r="C636" t="s">
        <v>23</v>
      </c>
      <c r="D636" t="s">
        <v>24</v>
      </c>
      <c r="E636">
        <v>149.99</v>
      </c>
      <c r="F636">
        <v>2</v>
      </c>
      <c r="G636" t="s">
        <v>18</v>
      </c>
      <c r="H636" t="s">
        <v>36</v>
      </c>
      <c r="I636" t="s">
        <v>24</v>
      </c>
      <c r="O636" s="3">
        <f t="shared" si="36"/>
        <v>0</v>
      </c>
      <c r="P636" s="3">
        <f t="shared" si="37"/>
        <v>0</v>
      </c>
      <c r="Q636" s="3">
        <f t="shared" si="38"/>
        <v>0</v>
      </c>
      <c r="R636">
        <f t="shared" si="39"/>
        <v>299.98</v>
      </c>
    </row>
    <row r="637" spans="1:18" x14ac:dyDescent="0.2">
      <c r="A637" t="s">
        <v>36</v>
      </c>
      <c r="B637" t="s">
        <v>15</v>
      </c>
      <c r="C637" t="s">
        <v>23</v>
      </c>
      <c r="D637" t="s">
        <v>17</v>
      </c>
      <c r="E637">
        <v>149.99</v>
      </c>
      <c r="F637">
        <v>1</v>
      </c>
      <c r="G637" t="s">
        <v>18</v>
      </c>
      <c r="H637" t="s">
        <v>36</v>
      </c>
      <c r="I637" t="s">
        <v>17</v>
      </c>
      <c r="O637" s="3">
        <f t="shared" si="36"/>
        <v>0</v>
      </c>
      <c r="P637" s="3">
        <f t="shared" si="37"/>
        <v>0</v>
      </c>
      <c r="Q637" s="3">
        <f t="shared" si="38"/>
        <v>0</v>
      </c>
      <c r="R637">
        <f t="shared" si="39"/>
        <v>149.99</v>
      </c>
    </row>
    <row r="638" spans="1:18" x14ac:dyDescent="0.2">
      <c r="A638" t="s">
        <v>36</v>
      </c>
      <c r="B638" t="s">
        <v>25</v>
      </c>
      <c r="C638" t="s">
        <v>21</v>
      </c>
      <c r="D638" t="s">
        <v>17</v>
      </c>
      <c r="E638">
        <v>359.99</v>
      </c>
      <c r="F638">
        <v>1</v>
      </c>
      <c r="G638" t="s">
        <v>18</v>
      </c>
      <c r="H638" t="s">
        <v>36</v>
      </c>
      <c r="I638" t="s">
        <v>17</v>
      </c>
      <c r="O638" s="3">
        <f t="shared" si="36"/>
        <v>0</v>
      </c>
      <c r="P638" s="3">
        <f t="shared" si="37"/>
        <v>0</v>
      </c>
      <c r="Q638" s="3">
        <f t="shared" si="38"/>
        <v>0</v>
      </c>
      <c r="R638">
        <f t="shared" si="39"/>
        <v>359.99</v>
      </c>
    </row>
    <row r="639" spans="1:18" x14ac:dyDescent="0.2">
      <c r="A639" t="s">
        <v>36</v>
      </c>
      <c r="B639" t="s">
        <v>15</v>
      </c>
      <c r="C639" t="s">
        <v>23</v>
      </c>
      <c r="D639" t="s">
        <v>17</v>
      </c>
      <c r="E639">
        <v>149.99</v>
      </c>
      <c r="F639">
        <v>3</v>
      </c>
      <c r="G639" t="s">
        <v>18</v>
      </c>
      <c r="H639" t="s">
        <v>36</v>
      </c>
      <c r="I639" t="s">
        <v>17</v>
      </c>
      <c r="O639" s="3">
        <f t="shared" si="36"/>
        <v>0</v>
      </c>
      <c r="P639" s="3">
        <f t="shared" si="37"/>
        <v>0</v>
      </c>
      <c r="Q639" s="3">
        <f t="shared" si="38"/>
        <v>0</v>
      </c>
      <c r="R639">
        <f t="shared" si="39"/>
        <v>449.97</v>
      </c>
    </row>
    <row r="640" spans="1:18" x14ac:dyDescent="0.2">
      <c r="A640" t="s">
        <v>36</v>
      </c>
      <c r="B640" t="s">
        <v>15</v>
      </c>
      <c r="C640" t="s">
        <v>23</v>
      </c>
      <c r="D640" t="s">
        <v>17</v>
      </c>
      <c r="E640">
        <v>149.99</v>
      </c>
      <c r="F640">
        <v>2</v>
      </c>
      <c r="G640" t="s">
        <v>18</v>
      </c>
      <c r="H640" t="s">
        <v>36</v>
      </c>
      <c r="I640" t="s">
        <v>17</v>
      </c>
      <c r="O640" s="3">
        <f t="shared" si="36"/>
        <v>0</v>
      </c>
      <c r="P640" s="3">
        <f t="shared" si="37"/>
        <v>0</v>
      </c>
      <c r="Q640" s="3">
        <f t="shared" si="38"/>
        <v>0</v>
      </c>
      <c r="R640">
        <f t="shared" si="39"/>
        <v>299.98</v>
      </c>
    </row>
    <row r="641" spans="1:18" x14ac:dyDescent="0.2">
      <c r="A641" t="s">
        <v>36</v>
      </c>
      <c r="B641" t="s">
        <v>15</v>
      </c>
      <c r="C641" t="s">
        <v>21</v>
      </c>
      <c r="D641" t="s">
        <v>28</v>
      </c>
      <c r="E641">
        <v>179.99</v>
      </c>
      <c r="F641">
        <v>2</v>
      </c>
      <c r="G641" t="s">
        <v>18</v>
      </c>
      <c r="H641" t="s">
        <v>36</v>
      </c>
      <c r="I641" t="s">
        <v>28</v>
      </c>
      <c r="O641" s="3">
        <f t="shared" si="36"/>
        <v>0</v>
      </c>
      <c r="P641" s="3">
        <f t="shared" si="37"/>
        <v>0</v>
      </c>
      <c r="Q641" s="3">
        <f t="shared" si="38"/>
        <v>0</v>
      </c>
      <c r="R641">
        <f t="shared" si="39"/>
        <v>359.98</v>
      </c>
    </row>
    <row r="642" spans="1:18" x14ac:dyDescent="0.2">
      <c r="A642" t="s">
        <v>36</v>
      </c>
      <c r="B642" t="s">
        <v>25</v>
      </c>
      <c r="C642" t="s">
        <v>23</v>
      </c>
      <c r="D642" t="s">
        <v>17</v>
      </c>
      <c r="E642">
        <v>299.99</v>
      </c>
      <c r="F642">
        <v>1</v>
      </c>
      <c r="G642" t="s">
        <v>18</v>
      </c>
      <c r="H642" t="s">
        <v>36</v>
      </c>
      <c r="I642" t="s">
        <v>17</v>
      </c>
      <c r="O642" s="3">
        <f t="shared" si="36"/>
        <v>0</v>
      </c>
      <c r="P642" s="3">
        <f t="shared" si="37"/>
        <v>0</v>
      </c>
      <c r="Q642" s="3">
        <f t="shared" si="38"/>
        <v>0</v>
      </c>
      <c r="R642">
        <f t="shared" si="39"/>
        <v>299.99</v>
      </c>
    </row>
    <row r="643" spans="1:18" x14ac:dyDescent="0.2">
      <c r="A643" t="s">
        <v>36</v>
      </c>
      <c r="B643" t="s">
        <v>15</v>
      </c>
      <c r="C643" t="s">
        <v>23</v>
      </c>
      <c r="D643" t="s">
        <v>17</v>
      </c>
      <c r="E643">
        <v>187.49</v>
      </c>
      <c r="F643">
        <v>3</v>
      </c>
      <c r="G643" t="s">
        <v>18</v>
      </c>
      <c r="H643" t="s">
        <v>36</v>
      </c>
      <c r="I643" t="s">
        <v>17</v>
      </c>
      <c r="O643" s="3">
        <f t="shared" ref="O643:O706" si="40">IFERROR(M643/L643,0)</f>
        <v>0</v>
      </c>
      <c r="P643" s="3">
        <f t="shared" ref="P643:P706" si="41">IFERROR(K643/M643,0)</f>
        <v>0</v>
      </c>
      <c r="Q643" s="3">
        <f t="shared" ref="Q643:Q706" si="42">IFERROR(F643/M643,0)</f>
        <v>0</v>
      </c>
      <c r="R643">
        <f t="shared" ref="R643:R706" si="43">E643*F643</f>
        <v>562.47</v>
      </c>
    </row>
    <row r="644" spans="1:18" x14ac:dyDescent="0.2">
      <c r="A644" t="s">
        <v>36</v>
      </c>
      <c r="B644" t="s">
        <v>25</v>
      </c>
      <c r="C644" t="s">
        <v>23</v>
      </c>
      <c r="D644" t="s">
        <v>28</v>
      </c>
      <c r="E644">
        <v>299.99</v>
      </c>
      <c r="F644">
        <v>2</v>
      </c>
      <c r="G644" t="s">
        <v>18</v>
      </c>
      <c r="H644" t="s">
        <v>36</v>
      </c>
      <c r="I644" t="s">
        <v>28</v>
      </c>
      <c r="O644" s="3">
        <f t="shared" si="40"/>
        <v>0</v>
      </c>
      <c r="P644" s="3">
        <f t="shared" si="41"/>
        <v>0</v>
      </c>
      <c r="Q644" s="3">
        <f t="shared" si="42"/>
        <v>0</v>
      </c>
      <c r="R644">
        <f t="shared" si="43"/>
        <v>599.98</v>
      </c>
    </row>
    <row r="645" spans="1:18" x14ac:dyDescent="0.2">
      <c r="A645" t="s">
        <v>36</v>
      </c>
      <c r="B645" t="s">
        <v>15</v>
      </c>
      <c r="C645" t="s">
        <v>23</v>
      </c>
      <c r="D645" t="s">
        <v>17</v>
      </c>
      <c r="E645">
        <v>187.49</v>
      </c>
      <c r="F645">
        <v>1</v>
      </c>
      <c r="G645" t="s">
        <v>18</v>
      </c>
      <c r="H645" t="s">
        <v>36</v>
      </c>
      <c r="I645" t="s">
        <v>17</v>
      </c>
      <c r="O645" s="3">
        <f t="shared" si="40"/>
        <v>0</v>
      </c>
      <c r="P645" s="3">
        <f t="shared" si="41"/>
        <v>0</v>
      </c>
      <c r="Q645" s="3">
        <f t="shared" si="42"/>
        <v>0</v>
      </c>
      <c r="R645">
        <f t="shared" si="43"/>
        <v>187.49</v>
      </c>
    </row>
    <row r="646" spans="1:18" x14ac:dyDescent="0.2">
      <c r="A646" t="s">
        <v>36</v>
      </c>
      <c r="B646" t="s">
        <v>15</v>
      </c>
      <c r="C646" t="s">
        <v>23</v>
      </c>
      <c r="D646" t="s">
        <v>28</v>
      </c>
      <c r="E646">
        <v>149.99</v>
      </c>
      <c r="F646">
        <v>1</v>
      </c>
      <c r="G646" t="s">
        <v>18</v>
      </c>
      <c r="H646" t="s">
        <v>36</v>
      </c>
      <c r="I646" t="s">
        <v>28</v>
      </c>
      <c r="O646" s="3">
        <f t="shared" si="40"/>
        <v>0</v>
      </c>
      <c r="P646" s="3">
        <f t="shared" si="41"/>
        <v>0</v>
      </c>
      <c r="Q646" s="3">
        <f t="shared" si="42"/>
        <v>0</v>
      </c>
      <c r="R646">
        <f t="shared" si="43"/>
        <v>149.99</v>
      </c>
    </row>
    <row r="647" spans="1:18" x14ac:dyDescent="0.2">
      <c r="A647" t="s">
        <v>36</v>
      </c>
      <c r="B647" t="s">
        <v>15</v>
      </c>
      <c r="C647" t="s">
        <v>23</v>
      </c>
      <c r="D647" t="s">
        <v>17</v>
      </c>
      <c r="E647">
        <v>149.99</v>
      </c>
      <c r="F647">
        <v>1</v>
      </c>
      <c r="G647" t="s">
        <v>18</v>
      </c>
      <c r="H647" t="s">
        <v>36</v>
      </c>
      <c r="I647" t="s">
        <v>17</v>
      </c>
      <c r="O647" s="3">
        <f t="shared" si="40"/>
        <v>0</v>
      </c>
      <c r="P647" s="3">
        <f t="shared" si="41"/>
        <v>0</v>
      </c>
      <c r="Q647" s="3">
        <f t="shared" si="42"/>
        <v>0</v>
      </c>
      <c r="R647">
        <f t="shared" si="43"/>
        <v>149.99</v>
      </c>
    </row>
    <row r="648" spans="1:18" x14ac:dyDescent="0.2">
      <c r="A648" t="s">
        <v>36</v>
      </c>
      <c r="B648" t="s">
        <v>25</v>
      </c>
      <c r="C648" t="s">
        <v>16</v>
      </c>
      <c r="D648" t="s">
        <v>24</v>
      </c>
      <c r="E648">
        <v>339.99</v>
      </c>
      <c r="F648">
        <v>3</v>
      </c>
      <c r="G648" t="s">
        <v>18</v>
      </c>
      <c r="H648" t="s">
        <v>36</v>
      </c>
      <c r="I648" t="s">
        <v>24</v>
      </c>
      <c r="O648" s="3">
        <f t="shared" si="40"/>
        <v>0</v>
      </c>
      <c r="P648" s="3">
        <f t="shared" si="41"/>
        <v>0</v>
      </c>
      <c r="Q648" s="3">
        <f t="shared" si="42"/>
        <v>0</v>
      </c>
      <c r="R648">
        <f t="shared" si="43"/>
        <v>1019.97</v>
      </c>
    </row>
    <row r="649" spans="1:18" x14ac:dyDescent="0.2">
      <c r="A649" t="s">
        <v>36</v>
      </c>
      <c r="B649" t="s">
        <v>15</v>
      </c>
      <c r="D649" t="s">
        <v>17</v>
      </c>
      <c r="E649">
        <v>199.99</v>
      </c>
      <c r="F649">
        <v>1</v>
      </c>
      <c r="G649" t="s">
        <v>18</v>
      </c>
      <c r="H649" t="s">
        <v>36</v>
      </c>
      <c r="I649" t="s">
        <v>17</v>
      </c>
      <c r="O649" s="3">
        <f t="shared" si="40"/>
        <v>0</v>
      </c>
      <c r="P649" s="3">
        <f t="shared" si="41"/>
        <v>0</v>
      </c>
      <c r="Q649" s="3">
        <f t="shared" si="42"/>
        <v>0</v>
      </c>
      <c r="R649">
        <f t="shared" si="43"/>
        <v>199.99</v>
      </c>
    </row>
    <row r="650" spans="1:18" x14ac:dyDescent="0.2">
      <c r="A650" t="s">
        <v>36</v>
      </c>
      <c r="B650" t="s">
        <v>15</v>
      </c>
      <c r="C650" t="s">
        <v>27</v>
      </c>
      <c r="D650" t="s">
        <v>28</v>
      </c>
      <c r="E650">
        <v>159.99</v>
      </c>
      <c r="F650">
        <v>2</v>
      </c>
      <c r="G650" t="s">
        <v>18</v>
      </c>
      <c r="H650" t="s">
        <v>36</v>
      </c>
      <c r="I650" t="s">
        <v>28</v>
      </c>
      <c r="O650" s="3">
        <f t="shared" si="40"/>
        <v>0</v>
      </c>
      <c r="P650" s="3">
        <f t="shared" si="41"/>
        <v>0</v>
      </c>
      <c r="Q650" s="3">
        <f t="shared" si="42"/>
        <v>0</v>
      </c>
      <c r="R650">
        <f t="shared" si="43"/>
        <v>319.98</v>
      </c>
    </row>
    <row r="651" spans="1:18" x14ac:dyDescent="0.2">
      <c r="A651" t="s">
        <v>36</v>
      </c>
      <c r="B651" t="s">
        <v>15</v>
      </c>
      <c r="C651" t="s">
        <v>23</v>
      </c>
      <c r="D651" t="s">
        <v>17</v>
      </c>
      <c r="E651">
        <v>149.99</v>
      </c>
      <c r="F651">
        <v>1</v>
      </c>
      <c r="G651" t="s">
        <v>18</v>
      </c>
      <c r="H651" t="s">
        <v>36</v>
      </c>
      <c r="I651" t="s">
        <v>17</v>
      </c>
      <c r="O651" s="3">
        <f t="shared" si="40"/>
        <v>0</v>
      </c>
      <c r="P651" s="3">
        <f t="shared" si="41"/>
        <v>0</v>
      </c>
      <c r="Q651" s="3">
        <f t="shared" si="42"/>
        <v>0</v>
      </c>
      <c r="R651">
        <f t="shared" si="43"/>
        <v>149.99</v>
      </c>
    </row>
    <row r="652" spans="1:18" x14ac:dyDescent="0.2">
      <c r="A652" t="s">
        <v>36</v>
      </c>
      <c r="B652" t="s">
        <v>15</v>
      </c>
      <c r="D652" t="s">
        <v>22</v>
      </c>
      <c r="E652">
        <v>199.99</v>
      </c>
      <c r="F652">
        <v>2</v>
      </c>
      <c r="G652" t="s">
        <v>18</v>
      </c>
      <c r="H652" t="s">
        <v>36</v>
      </c>
      <c r="I652" t="s">
        <v>22</v>
      </c>
      <c r="O652" s="3">
        <f t="shared" si="40"/>
        <v>0</v>
      </c>
      <c r="P652" s="3">
        <f t="shared" si="41"/>
        <v>0</v>
      </c>
      <c r="Q652" s="3">
        <f t="shared" si="42"/>
        <v>0</v>
      </c>
      <c r="R652">
        <f t="shared" si="43"/>
        <v>399.98</v>
      </c>
    </row>
    <row r="653" spans="1:18" x14ac:dyDescent="0.2">
      <c r="A653" t="s">
        <v>36</v>
      </c>
      <c r="B653" t="s">
        <v>15</v>
      </c>
      <c r="C653" t="s">
        <v>23</v>
      </c>
      <c r="D653" t="s">
        <v>17</v>
      </c>
      <c r="E653">
        <v>149.99</v>
      </c>
      <c r="F653">
        <v>1</v>
      </c>
      <c r="G653" t="s">
        <v>18</v>
      </c>
      <c r="H653" t="s">
        <v>36</v>
      </c>
      <c r="I653" t="s">
        <v>17</v>
      </c>
      <c r="O653" s="3">
        <f t="shared" si="40"/>
        <v>0</v>
      </c>
      <c r="P653" s="3">
        <f t="shared" si="41"/>
        <v>0</v>
      </c>
      <c r="Q653" s="3">
        <f t="shared" si="42"/>
        <v>0</v>
      </c>
      <c r="R653">
        <f t="shared" si="43"/>
        <v>149.99</v>
      </c>
    </row>
    <row r="654" spans="1:18" x14ac:dyDescent="0.2">
      <c r="A654" t="s">
        <v>36</v>
      </c>
      <c r="B654" t="s">
        <v>15</v>
      </c>
      <c r="C654" t="s">
        <v>26</v>
      </c>
      <c r="D654" t="s">
        <v>17</v>
      </c>
      <c r="E654">
        <v>212.49</v>
      </c>
      <c r="F654">
        <v>1</v>
      </c>
      <c r="G654" t="s">
        <v>18</v>
      </c>
      <c r="H654" t="s">
        <v>36</v>
      </c>
      <c r="I654" t="s">
        <v>17</v>
      </c>
      <c r="O654" s="3">
        <f t="shared" si="40"/>
        <v>0</v>
      </c>
      <c r="P654" s="3">
        <f t="shared" si="41"/>
        <v>0</v>
      </c>
      <c r="Q654" s="3">
        <f t="shared" si="42"/>
        <v>0</v>
      </c>
      <c r="R654">
        <f t="shared" si="43"/>
        <v>212.49</v>
      </c>
    </row>
    <row r="655" spans="1:18" x14ac:dyDescent="0.2">
      <c r="A655" t="s">
        <v>36</v>
      </c>
      <c r="B655" t="s">
        <v>25</v>
      </c>
      <c r="C655" t="s">
        <v>23</v>
      </c>
      <c r="D655" t="s">
        <v>28</v>
      </c>
      <c r="E655">
        <v>299.99</v>
      </c>
      <c r="F655">
        <v>2</v>
      </c>
      <c r="G655" t="s">
        <v>18</v>
      </c>
      <c r="H655" t="s">
        <v>36</v>
      </c>
      <c r="I655" t="s">
        <v>28</v>
      </c>
      <c r="O655" s="3">
        <f t="shared" si="40"/>
        <v>0</v>
      </c>
      <c r="P655" s="3">
        <f t="shared" si="41"/>
        <v>0</v>
      </c>
      <c r="Q655" s="3">
        <f t="shared" si="42"/>
        <v>0</v>
      </c>
      <c r="R655">
        <f t="shared" si="43"/>
        <v>599.98</v>
      </c>
    </row>
    <row r="656" spans="1:18" x14ac:dyDescent="0.2">
      <c r="A656" t="s">
        <v>36</v>
      </c>
      <c r="B656" t="s">
        <v>15</v>
      </c>
      <c r="C656" t="s">
        <v>27</v>
      </c>
      <c r="D656" t="s">
        <v>22</v>
      </c>
      <c r="E656">
        <v>199.99</v>
      </c>
      <c r="F656">
        <v>1</v>
      </c>
      <c r="G656" t="s">
        <v>18</v>
      </c>
      <c r="H656" t="s">
        <v>36</v>
      </c>
      <c r="I656" t="s">
        <v>22</v>
      </c>
      <c r="O656" s="3">
        <f t="shared" si="40"/>
        <v>0</v>
      </c>
      <c r="P656" s="3">
        <f t="shared" si="41"/>
        <v>0</v>
      </c>
      <c r="Q656" s="3">
        <f t="shared" si="42"/>
        <v>0</v>
      </c>
      <c r="R656">
        <f t="shared" si="43"/>
        <v>199.99</v>
      </c>
    </row>
    <row r="657" spans="1:18" x14ac:dyDescent="0.2">
      <c r="A657" t="s">
        <v>36</v>
      </c>
      <c r="B657" t="s">
        <v>15</v>
      </c>
      <c r="C657" t="s">
        <v>23</v>
      </c>
      <c r="D657" t="s">
        <v>28</v>
      </c>
      <c r="E657">
        <v>149.99</v>
      </c>
      <c r="F657">
        <v>1</v>
      </c>
      <c r="G657" t="s">
        <v>18</v>
      </c>
      <c r="H657" t="s">
        <v>36</v>
      </c>
      <c r="I657" t="s">
        <v>28</v>
      </c>
      <c r="O657" s="3">
        <f t="shared" si="40"/>
        <v>0</v>
      </c>
      <c r="P657" s="3">
        <f t="shared" si="41"/>
        <v>0</v>
      </c>
      <c r="Q657" s="3">
        <f t="shared" si="42"/>
        <v>0</v>
      </c>
      <c r="R657">
        <f t="shared" si="43"/>
        <v>149.99</v>
      </c>
    </row>
    <row r="658" spans="1:18" x14ac:dyDescent="0.2">
      <c r="A658" t="s">
        <v>36</v>
      </c>
      <c r="B658" t="s">
        <v>15</v>
      </c>
      <c r="C658" t="s">
        <v>16</v>
      </c>
      <c r="D658" t="s">
        <v>22</v>
      </c>
      <c r="E658">
        <v>212.49</v>
      </c>
      <c r="F658">
        <v>2</v>
      </c>
      <c r="G658" t="s">
        <v>18</v>
      </c>
      <c r="H658" t="s">
        <v>36</v>
      </c>
      <c r="I658" t="s">
        <v>22</v>
      </c>
      <c r="O658" s="3">
        <f t="shared" si="40"/>
        <v>0</v>
      </c>
      <c r="P658" s="3">
        <f t="shared" si="41"/>
        <v>0</v>
      </c>
      <c r="Q658" s="3">
        <f t="shared" si="42"/>
        <v>0</v>
      </c>
      <c r="R658">
        <f t="shared" si="43"/>
        <v>424.98</v>
      </c>
    </row>
    <row r="659" spans="1:18" x14ac:dyDescent="0.2">
      <c r="A659" t="s">
        <v>36</v>
      </c>
      <c r="B659" t="s">
        <v>15</v>
      </c>
      <c r="C659" t="s">
        <v>21</v>
      </c>
      <c r="D659" t="s">
        <v>24</v>
      </c>
      <c r="E659">
        <v>179.99</v>
      </c>
      <c r="F659">
        <v>4</v>
      </c>
      <c r="G659" t="s">
        <v>18</v>
      </c>
      <c r="H659" t="s">
        <v>36</v>
      </c>
      <c r="I659" t="s">
        <v>24</v>
      </c>
      <c r="O659" s="3">
        <f t="shared" si="40"/>
        <v>0</v>
      </c>
      <c r="P659" s="3">
        <f t="shared" si="41"/>
        <v>0</v>
      </c>
      <c r="Q659" s="3">
        <f t="shared" si="42"/>
        <v>0</v>
      </c>
      <c r="R659">
        <f t="shared" si="43"/>
        <v>719.96</v>
      </c>
    </row>
    <row r="660" spans="1:18" x14ac:dyDescent="0.2">
      <c r="A660" t="s">
        <v>36</v>
      </c>
      <c r="B660" t="s">
        <v>15</v>
      </c>
      <c r="C660" t="s">
        <v>21</v>
      </c>
      <c r="D660" t="s">
        <v>17</v>
      </c>
      <c r="E660">
        <v>179.99</v>
      </c>
      <c r="F660">
        <v>2</v>
      </c>
      <c r="G660" t="s">
        <v>18</v>
      </c>
      <c r="H660" t="s">
        <v>36</v>
      </c>
      <c r="I660" t="s">
        <v>17</v>
      </c>
      <c r="O660" s="3">
        <f t="shared" si="40"/>
        <v>0</v>
      </c>
      <c r="P660" s="3">
        <f t="shared" si="41"/>
        <v>0</v>
      </c>
      <c r="Q660" s="3">
        <f t="shared" si="42"/>
        <v>0</v>
      </c>
      <c r="R660">
        <f t="shared" si="43"/>
        <v>359.98</v>
      </c>
    </row>
    <row r="661" spans="1:18" x14ac:dyDescent="0.2">
      <c r="A661" t="s">
        <v>36</v>
      </c>
      <c r="C661" t="s">
        <v>23</v>
      </c>
      <c r="D661" t="s">
        <v>17</v>
      </c>
      <c r="E661">
        <v>149.99</v>
      </c>
      <c r="F661">
        <v>1</v>
      </c>
      <c r="G661" t="s">
        <v>18</v>
      </c>
      <c r="H661" t="s">
        <v>36</v>
      </c>
      <c r="I661" t="s">
        <v>17</v>
      </c>
      <c r="O661" s="3">
        <f t="shared" si="40"/>
        <v>0</v>
      </c>
      <c r="P661" s="3">
        <f t="shared" si="41"/>
        <v>0</v>
      </c>
      <c r="Q661" s="3">
        <f t="shared" si="42"/>
        <v>0</v>
      </c>
      <c r="R661">
        <f t="shared" si="43"/>
        <v>149.99</v>
      </c>
    </row>
    <row r="662" spans="1:18" x14ac:dyDescent="0.2">
      <c r="A662" t="s">
        <v>36</v>
      </c>
      <c r="B662" t="s">
        <v>15</v>
      </c>
      <c r="C662" t="s">
        <v>21</v>
      </c>
      <c r="D662" t="s">
        <v>17</v>
      </c>
      <c r="E662">
        <v>179.99</v>
      </c>
      <c r="F662">
        <v>3</v>
      </c>
      <c r="G662" t="s">
        <v>18</v>
      </c>
      <c r="H662" t="s">
        <v>36</v>
      </c>
      <c r="I662" t="s">
        <v>17</v>
      </c>
      <c r="O662" s="3">
        <f t="shared" si="40"/>
        <v>0</v>
      </c>
      <c r="P662" s="3">
        <f t="shared" si="41"/>
        <v>0</v>
      </c>
      <c r="Q662" s="3">
        <f t="shared" si="42"/>
        <v>0</v>
      </c>
      <c r="R662">
        <f t="shared" si="43"/>
        <v>539.97</v>
      </c>
    </row>
    <row r="663" spans="1:18" x14ac:dyDescent="0.2">
      <c r="A663" t="s">
        <v>36</v>
      </c>
      <c r="B663" t="s">
        <v>15</v>
      </c>
      <c r="C663" t="s">
        <v>23</v>
      </c>
      <c r="D663" t="s">
        <v>24</v>
      </c>
      <c r="E663">
        <v>187.49</v>
      </c>
      <c r="F663">
        <v>2</v>
      </c>
      <c r="G663" t="s">
        <v>18</v>
      </c>
      <c r="H663" t="s">
        <v>36</v>
      </c>
      <c r="I663" t="s">
        <v>24</v>
      </c>
      <c r="O663" s="3">
        <f t="shared" si="40"/>
        <v>0</v>
      </c>
      <c r="P663" s="3">
        <f t="shared" si="41"/>
        <v>0</v>
      </c>
      <c r="Q663" s="3">
        <f t="shared" si="42"/>
        <v>0</v>
      </c>
      <c r="R663">
        <f t="shared" si="43"/>
        <v>374.98</v>
      </c>
    </row>
    <row r="664" spans="1:18" x14ac:dyDescent="0.2">
      <c r="A664" t="s">
        <v>36</v>
      </c>
      <c r="B664" t="s">
        <v>15</v>
      </c>
      <c r="C664" t="s">
        <v>23</v>
      </c>
      <c r="D664" t="s">
        <v>28</v>
      </c>
      <c r="E664">
        <v>149.99</v>
      </c>
      <c r="F664">
        <v>1</v>
      </c>
      <c r="G664" t="s">
        <v>18</v>
      </c>
      <c r="H664" t="s">
        <v>36</v>
      </c>
      <c r="I664" t="s">
        <v>28</v>
      </c>
      <c r="O664" s="3">
        <f t="shared" si="40"/>
        <v>0</v>
      </c>
      <c r="P664" s="3">
        <f t="shared" si="41"/>
        <v>0</v>
      </c>
      <c r="Q664" s="3">
        <f t="shared" si="42"/>
        <v>0</v>
      </c>
      <c r="R664">
        <f t="shared" si="43"/>
        <v>149.99</v>
      </c>
    </row>
    <row r="665" spans="1:18" x14ac:dyDescent="0.2">
      <c r="A665" t="s">
        <v>36</v>
      </c>
      <c r="B665" t="s">
        <v>15</v>
      </c>
      <c r="C665" t="s">
        <v>23</v>
      </c>
      <c r="D665" t="s">
        <v>28</v>
      </c>
      <c r="E665">
        <v>149.99</v>
      </c>
      <c r="F665">
        <v>1</v>
      </c>
      <c r="G665" t="s">
        <v>18</v>
      </c>
      <c r="H665" t="s">
        <v>36</v>
      </c>
      <c r="I665" t="s">
        <v>28</v>
      </c>
      <c r="O665" s="3">
        <f t="shared" si="40"/>
        <v>0</v>
      </c>
      <c r="P665" s="3">
        <f t="shared" si="41"/>
        <v>0</v>
      </c>
      <c r="Q665" s="3">
        <f t="shared" si="42"/>
        <v>0</v>
      </c>
      <c r="R665">
        <f t="shared" si="43"/>
        <v>149.99</v>
      </c>
    </row>
    <row r="666" spans="1:18" x14ac:dyDescent="0.2">
      <c r="A666" t="s">
        <v>36</v>
      </c>
      <c r="B666" t="s">
        <v>15</v>
      </c>
      <c r="C666" t="s">
        <v>23</v>
      </c>
      <c r="D666" t="s">
        <v>28</v>
      </c>
      <c r="E666">
        <v>149.99</v>
      </c>
      <c r="F666">
        <v>2</v>
      </c>
      <c r="G666" t="s">
        <v>18</v>
      </c>
      <c r="H666" t="s">
        <v>36</v>
      </c>
      <c r="I666" t="s">
        <v>28</v>
      </c>
      <c r="O666" s="3">
        <f t="shared" si="40"/>
        <v>0</v>
      </c>
      <c r="P666" s="3">
        <f t="shared" si="41"/>
        <v>0</v>
      </c>
      <c r="Q666" s="3">
        <f t="shared" si="42"/>
        <v>0</v>
      </c>
      <c r="R666">
        <f t="shared" si="43"/>
        <v>299.98</v>
      </c>
    </row>
    <row r="667" spans="1:18" x14ac:dyDescent="0.2">
      <c r="A667" t="s">
        <v>36</v>
      </c>
      <c r="B667" t="s">
        <v>15</v>
      </c>
      <c r="C667" t="s">
        <v>21</v>
      </c>
      <c r="D667" t="s">
        <v>28</v>
      </c>
      <c r="E667">
        <v>179.99</v>
      </c>
      <c r="F667">
        <v>3</v>
      </c>
      <c r="G667" t="s">
        <v>18</v>
      </c>
      <c r="H667" t="s">
        <v>36</v>
      </c>
      <c r="I667" t="s">
        <v>28</v>
      </c>
      <c r="O667" s="3">
        <f t="shared" si="40"/>
        <v>0</v>
      </c>
      <c r="P667" s="3">
        <f t="shared" si="41"/>
        <v>0</v>
      </c>
      <c r="Q667" s="3">
        <f t="shared" si="42"/>
        <v>0</v>
      </c>
      <c r="R667">
        <f t="shared" si="43"/>
        <v>539.97</v>
      </c>
    </row>
    <row r="668" spans="1:18" x14ac:dyDescent="0.2">
      <c r="A668" t="s">
        <v>36</v>
      </c>
      <c r="B668" t="s">
        <v>15</v>
      </c>
      <c r="C668" t="s">
        <v>23</v>
      </c>
      <c r="D668" t="s">
        <v>17</v>
      </c>
      <c r="E668">
        <v>149.99</v>
      </c>
      <c r="F668">
        <v>3</v>
      </c>
      <c r="G668" t="s">
        <v>18</v>
      </c>
      <c r="H668" t="s">
        <v>36</v>
      </c>
      <c r="I668" t="s">
        <v>17</v>
      </c>
      <c r="O668" s="3">
        <f t="shared" si="40"/>
        <v>0</v>
      </c>
      <c r="P668" s="3">
        <f t="shared" si="41"/>
        <v>0</v>
      </c>
      <c r="Q668" s="3">
        <f t="shared" si="42"/>
        <v>0</v>
      </c>
      <c r="R668">
        <f t="shared" si="43"/>
        <v>449.97</v>
      </c>
    </row>
    <row r="669" spans="1:18" x14ac:dyDescent="0.2">
      <c r="A669" t="s">
        <v>36</v>
      </c>
      <c r="B669" t="s">
        <v>15</v>
      </c>
      <c r="D669" t="s">
        <v>24</v>
      </c>
      <c r="E669">
        <v>199.99</v>
      </c>
      <c r="F669">
        <v>2</v>
      </c>
      <c r="G669" t="s">
        <v>18</v>
      </c>
      <c r="H669" t="s">
        <v>36</v>
      </c>
      <c r="I669" t="s">
        <v>24</v>
      </c>
      <c r="O669" s="3">
        <f t="shared" si="40"/>
        <v>0</v>
      </c>
      <c r="P669" s="3">
        <f t="shared" si="41"/>
        <v>0</v>
      </c>
      <c r="Q669" s="3">
        <f t="shared" si="42"/>
        <v>0</v>
      </c>
      <c r="R669">
        <f t="shared" si="43"/>
        <v>399.98</v>
      </c>
    </row>
    <row r="670" spans="1:18" x14ac:dyDescent="0.2">
      <c r="A670" t="s">
        <v>36</v>
      </c>
      <c r="B670" t="s">
        <v>15</v>
      </c>
      <c r="C670" t="s">
        <v>21</v>
      </c>
      <c r="D670" t="s">
        <v>22</v>
      </c>
      <c r="E670">
        <v>179.99</v>
      </c>
      <c r="F670">
        <v>1</v>
      </c>
      <c r="G670" t="s">
        <v>18</v>
      </c>
      <c r="H670" t="s">
        <v>36</v>
      </c>
      <c r="I670" t="s">
        <v>22</v>
      </c>
      <c r="O670" s="3">
        <f t="shared" si="40"/>
        <v>0</v>
      </c>
      <c r="P670" s="3">
        <f t="shared" si="41"/>
        <v>0</v>
      </c>
      <c r="Q670" s="3">
        <f t="shared" si="42"/>
        <v>0</v>
      </c>
      <c r="R670">
        <f t="shared" si="43"/>
        <v>179.99</v>
      </c>
    </row>
    <row r="671" spans="1:18" x14ac:dyDescent="0.2">
      <c r="A671" t="s">
        <v>36</v>
      </c>
      <c r="B671" t="s">
        <v>15</v>
      </c>
      <c r="C671" t="s">
        <v>23</v>
      </c>
      <c r="D671" t="s">
        <v>24</v>
      </c>
      <c r="E671">
        <v>149.99</v>
      </c>
      <c r="F671">
        <v>1</v>
      </c>
      <c r="G671" t="s">
        <v>18</v>
      </c>
      <c r="H671" t="s">
        <v>36</v>
      </c>
      <c r="I671" t="s">
        <v>24</v>
      </c>
      <c r="O671" s="3">
        <f t="shared" si="40"/>
        <v>0</v>
      </c>
      <c r="P671" s="3">
        <f t="shared" si="41"/>
        <v>0</v>
      </c>
      <c r="Q671" s="3">
        <f t="shared" si="42"/>
        <v>0</v>
      </c>
      <c r="R671">
        <f t="shared" si="43"/>
        <v>149.99</v>
      </c>
    </row>
    <row r="672" spans="1:18" x14ac:dyDescent="0.2">
      <c r="A672" t="s">
        <v>36</v>
      </c>
      <c r="B672" t="s">
        <v>15</v>
      </c>
      <c r="C672" t="s">
        <v>29</v>
      </c>
      <c r="D672" t="s">
        <v>22</v>
      </c>
      <c r="E672">
        <v>199.99</v>
      </c>
      <c r="F672">
        <v>2</v>
      </c>
      <c r="G672" t="s">
        <v>18</v>
      </c>
      <c r="H672" t="s">
        <v>36</v>
      </c>
      <c r="I672" t="s">
        <v>22</v>
      </c>
      <c r="O672" s="3">
        <f t="shared" si="40"/>
        <v>0</v>
      </c>
      <c r="P672" s="3">
        <f t="shared" si="41"/>
        <v>0</v>
      </c>
      <c r="Q672" s="3">
        <f t="shared" si="42"/>
        <v>0</v>
      </c>
      <c r="R672">
        <f t="shared" si="43"/>
        <v>399.98</v>
      </c>
    </row>
    <row r="673" spans="1:18" x14ac:dyDescent="0.2">
      <c r="A673" t="s">
        <v>36</v>
      </c>
      <c r="B673" t="s">
        <v>15</v>
      </c>
      <c r="C673" t="s">
        <v>27</v>
      </c>
      <c r="D673" t="s">
        <v>24</v>
      </c>
      <c r="E673">
        <v>199.99</v>
      </c>
      <c r="F673">
        <v>2</v>
      </c>
      <c r="G673" t="s">
        <v>18</v>
      </c>
      <c r="H673" t="s">
        <v>36</v>
      </c>
      <c r="I673" t="s">
        <v>24</v>
      </c>
      <c r="O673" s="3">
        <f t="shared" si="40"/>
        <v>0</v>
      </c>
      <c r="P673" s="3">
        <f t="shared" si="41"/>
        <v>0</v>
      </c>
      <c r="Q673" s="3">
        <f t="shared" si="42"/>
        <v>0</v>
      </c>
      <c r="R673">
        <f t="shared" si="43"/>
        <v>399.98</v>
      </c>
    </row>
    <row r="674" spans="1:18" x14ac:dyDescent="0.2">
      <c r="A674" t="s">
        <v>36</v>
      </c>
      <c r="C674" t="s">
        <v>23</v>
      </c>
      <c r="D674" t="s">
        <v>28</v>
      </c>
      <c r="E674">
        <v>149.99</v>
      </c>
      <c r="F674">
        <v>1</v>
      </c>
      <c r="G674" t="s">
        <v>18</v>
      </c>
      <c r="H674" t="s">
        <v>36</v>
      </c>
      <c r="I674" t="s">
        <v>28</v>
      </c>
      <c r="O674" s="3">
        <f t="shared" si="40"/>
        <v>0</v>
      </c>
      <c r="P674" s="3">
        <f t="shared" si="41"/>
        <v>0</v>
      </c>
      <c r="Q674" s="3">
        <f t="shared" si="42"/>
        <v>0</v>
      </c>
      <c r="R674">
        <f t="shared" si="43"/>
        <v>149.99</v>
      </c>
    </row>
    <row r="675" spans="1:18" x14ac:dyDescent="0.2">
      <c r="A675" t="s">
        <v>36</v>
      </c>
      <c r="B675" t="s">
        <v>25</v>
      </c>
      <c r="C675" t="s">
        <v>26</v>
      </c>
      <c r="D675" t="s">
        <v>17</v>
      </c>
      <c r="E675">
        <v>339.99</v>
      </c>
      <c r="F675">
        <v>3</v>
      </c>
      <c r="G675" t="s">
        <v>18</v>
      </c>
      <c r="H675" t="s">
        <v>36</v>
      </c>
      <c r="I675" t="s">
        <v>17</v>
      </c>
      <c r="O675" s="3">
        <f t="shared" si="40"/>
        <v>0</v>
      </c>
      <c r="P675" s="3">
        <f t="shared" si="41"/>
        <v>0</v>
      </c>
      <c r="Q675" s="3">
        <f t="shared" si="42"/>
        <v>0</v>
      </c>
      <c r="R675">
        <f t="shared" si="43"/>
        <v>1019.97</v>
      </c>
    </row>
    <row r="676" spans="1:18" x14ac:dyDescent="0.2">
      <c r="A676" t="s">
        <v>36</v>
      </c>
      <c r="B676" t="s">
        <v>15</v>
      </c>
      <c r="C676" t="s">
        <v>27</v>
      </c>
      <c r="D676" t="s">
        <v>24</v>
      </c>
      <c r="E676">
        <v>159.99</v>
      </c>
      <c r="F676">
        <v>1</v>
      </c>
      <c r="G676" t="s">
        <v>18</v>
      </c>
      <c r="H676" t="s">
        <v>36</v>
      </c>
      <c r="I676" t="s">
        <v>24</v>
      </c>
      <c r="O676" s="3">
        <f t="shared" si="40"/>
        <v>0</v>
      </c>
      <c r="P676" s="3">
        <f t="shared" si="41"/>
        <v>0</v>
      </c>
      <c r="Q676" s="3">
        <f t="shared" si="42"/>
        <v>0</v>
      </c>
      <c r="R676">
        <f t="shared" si="43"/>
        <v>159.99</v>
      </c>
    </row>
    <row r="677" spans="1:18" x14ac:dyDescent="0.2">
      <c r="A677" t="s">
        <v>36</v>
      </c>
      <c r="B677" t="s">
        <v>15</v>
      </c>
      <c r="C677" t="s">
        <v>16</v>
      </c>
      <c r="D677" t="s">
        <v>28</v>
      </c>
      <c r="E677">
        <v>169.99</v>
      </c>
      <c r="F677">
        <v>4</v>
      </c>
      <c r="G677" t="s">
        <v>18</v>
      </c>
      <c r="H677" t="s">
        <v>36</v>
      </c>
      <c r="I677" t="s">
        <v>28</v>
      </c>
      <c r="O677" s="3">
        <f t="shared" si="40"/>
        <v>0</v>
      </c>
      <c r="P677" s="3">
        <f t="shared" si="41"/>
        <v>0</v>
      </c>
      <c r="Q677" s="3">
        <f t="shared" si="42"/>
        <v>0</v>
      </c>
      <c r="R677">
        <f t="shared" si="43"/>
        <v>679.96</v>
      </c>
    </row>
    <row r="678" spans="1:18" x14ac:dyDescent="0.2">
      <c r="A678" t="s">
        <v>36</v>
      </c>
      <c r="B678" t="s">
        <v>15</v>
      </c>
      <c r="C678" t="s">
        <v>21</v>
      </c>
      <c r="D678" t="s">
        <v>28</v>
      </c>
      <c r="E678">
        <v>179.99</v>
      </c>
      <c r="F678">
        <v>2</v>
      </c>
      <c r="G678" t="s">
        <v>18</v>
      </c>
      <c r="H678" t="s">
        <v>36</v>
      </c>
      <c r="I678" t="s">
        <v>28</v>
      </c>
      <c r="O678" s="3">
        <f t="shared" si="40"/>
        <v>0</v>
      </c>
      <c r="P678" s="3">
        <f t="shared" si="41"/>
        <v>0</v>
      </c>
      <c r="Q678" s="3">
        <f t="shared" si="42"/>
        <v>0</v>
      </c>
      <c r="R678">
        <f t="shared" si="43"/>
        <v>359.98</v>
      </c>
    </row>
    <row r="679" spans="1:18" x14ac:dyDescent="0.2">
      <c r="A679" t="s">
        <v>36</v>
      </c>
      <c r="B679" t="s">
        <v>15</v>
      </c>
      <c r="C679" t="s">
        <v>27</v>
      </c>
      <c r="D679" t="s">
        <v>22</v>
      </c>
      <c r="E679">
        <v>159.99</v>
      </c>
      <c r="F679">
        <v>2</v>
      </c>
      <c r="G679" t="s">
        <v>18</v>
      </c>
      <c r="H679" t="s">
        <v>36</v>
      </c>
      <c r="I679" t="s">
        <v>22</v>
      </c>
      <c r="O679" s="3">
        <f t="shared" si="40"/>
        <v>0</v>
      </c>
      <c r="P679" s="3">
        <f t="shared" si="41"/>
        <v>0</v>
      </c>
      <c r="Q679" s="3">
        <f t="shared" si="42"/>
        <v>0</v>
      </c>
      <c r="R679">
        <f t="shared" si="43"/>
        <v>319.98</v>
      </c>
    </row>
    <row r="680" spans="1:18" x14ac:dyDescent="0.2">
      <c r="A680" t="s">
        <v>36</v>
      </c>
      <c r="B680" t="s">
        <v>15</v>
      </c>
      <c r="C680" t="s">
        <v>26</v>
      </c>
      <c r="D680" t="s">
        <v>17</v>
      </c>
      <c r="E680">
        <v>169.99</v>
      </c>
      <c r="F680">
        <v>1</v>
      </c>
      <c r="G680" t="s">
        <v>18</v>
      </c>
      <c r="H680" t="s">
        <v>36</v>
      </c>
      <c r="I680" t="s">
        <v>17</v>
      </c>
      <c r="O680" s="3">
        <f t="shared" si="40"/>
        <v>0</v>
      </c>
      <c r="P680" s="3">
        <f t="shared" si="41"/>
        <v>0</v>
      </c>
      <c r="Q680" s="3">
        <f t="shared" si="42"/>
        <v>0</v>
      </c>
      <c r="R680">
        <f t="shared" si="43"/>
        <v>169.99</v>
      </c>
    </row>
    <row r="681" spans="1:18" x14ac:dyDescent="0.2">
      <c r="A681" t="s">
        <v>36</v>
      </c>
      <c r="B681" t="s">
        <v>15</v>
      </c>
      <c r="C681" t="s">
        <v>16</v>
      </c>
      <c r="D681" t="s">
        <v>24</v>
      </c>
      <c r="E681">
        <v>169.99</v>
      </c>
      <c r="F681">
        <v>1</v>
      </c>
      <c r="G681" t="s">
        <v>18</v>
      </c>
      <c r="H681" t="s">
        <v>36</v>
      </c>
      <c r="I681" t="s">
        <v>24</v>
      </c>
      <c r="O681" s="3">
        <f t="shared" si="40"/>
        <v>0</v>
      </c>
      <c r="P681" s="3">
        <f t="shared" si="41"/>
        <v>0</v>
      </c>
      <c r="Q681" s="3">
        <f t="shared" si="42"/>
        <v>0</v>
      </c>
      <c r="R681">
        <f t="shared" si="43"/>
        <v>169.99</v>
      </c>
    </row>
    <row r="682" spans="1:18" x14ac:dyDescent="0.2">
      <c r="A682" t="s">
        <v>36</v>
      </c>
      <c r="B682" t="s">
        <v>15</v>
      </c>
      <c r="C682" t="s">
        <v>23</v>
      </c>
      <c r="D682" t="s">
        <v>17</v>
      </c>
      <c r="E682">
        <v>187.49</v>
      </c>
      <c r="F682">
        <v>2</v>
      </c>
      <c r="G682" t="s">
        <v>18</v>
      </c>
      <c r="H682" t="s">
        <v>36</v>
      </c>
      <c r="I682" t="s">
        <v>17</v>
      </c>
      <c r="O682" s="3">
        <f t="shared" si="40"/>
        <v>0</v>
      </c>
      <c r="P682" s="3">
        <f t="shared" si="41"/>
        <v>0</v>
      </c>
      <c r="Q682" s="3">
        <f t="shared" si="42"/>
        <v>0</v>
      </c>
      <c r="R682">
        <f t="shared" si="43"/>
        <v>374.98</v>
      </c>
    </row>
    <row r="683" spans="1:18" x14ac:dyDescent="0.2">
      <c r="A683" t="s">
        <v>36</v>
      </c>
      <c r="B683" t="s">
        <v>15</v>
      </c>
      <c r="C683" t="s">
        <v>27</v>
      </c>
      <c r="D683" t="s">
        <v>24</v>
      </c>
      <c r="E683">
        <v>159.99</v>
      </c>
      <c r="F683">
        <v>2</v>
      </c>
      <c r="G683" t="s">
        <v>18</v>
      </c>
      <c r="H683" t="s">
        <v>36</v>
      </c>
      <c r="I683" t="s">
        <v>24</v>
      </c>
      <c r="O683" s="3">
        <f t="shared" si="40"/>
        <v>0</v>
      </c>
      <c r="P683" s="3">
        <f t="shared" si="41"/>
        <v>0</v>
      </c>
      <c r="Q683" s="3">
        <f t="shared" si="42"/>
        <v>0</v>
      </c>
      <c r="R683">
        <f t="shared" si="43"/>
        <v>319.98</v>
      </c>
    </row>
    <row r="684" spans="1:18" x14ac:dyDescent="0.2">
      <c r="A684" t="s">
        <v>36</v>
      </c>
      <c r="B684" t="s">
        <v>15</v>
      </c>
      <c r="C684" t="s">
        <v>23</v>
      </c>
      <c r="D684" t="s">
        <v>17</v>
      </c>
      <c r="E684">
        <v>149.99</v>
      </c>
      <c r="F684">
        <v>1</v>
      </c>
      <c r="G684" t="s">
        <v>18</v>
      </c>
      <c r="H684" t="s">
        <v>36</v>
      </c>
      <c r="I684" t="s">
        <v>17</v>
      </c>
      <c r="O684" s="3">
        <f t="shared" si="40"/>
        <v>0</v>
      </c>
      <c r="P684" s="3">
        <f t="shared" si="41"/>
        <v>0</v>
      </c>
      <c r="Q684" s="3">
        <f t="shared" si="42"/>
        <v>0</v>
      </c>
      <c r="R684">
        <f t="shared" si="43"/>
        <v>149.99</v>
      </c>
    </row>
    <row r="685" spans="1:18" x14ac:dyDescent="0.2">
      <c r="A685" t="s">
        <v>36</v>
      </c>
      <c r="B685" t="s">
        <v>15</v>
      </c>
      <c r="C685" t="s">
        <v>23</v>
      </c>
      <c r="D685" t="s">
        <v>17</v>
      </c>
      <c r="E685">
        <v>149.99</v>
      </c>
      <c r="F685">
        <v>2</v>
      </c>
      <c r="G685" t="s">
        <v>18</v>
      </c>
      <c r="H685" t="s">
        <v>36</v>
      </c>
      <c r="I685" t="s">
        <v>17</v>
      </c>
      <c r="O685" s="3">
        <f t="shared" si="40"/>
        <v>0</v>
      </c>
      <c r="P685" s="3">
        <f t="shared" si="41"/>
        <v>0</v>
      </c>
      <c r="Q685" s="3">
        <f t="shared" si="42"/>
        <v>0</v>
      </c>
      <c r="R685">
        <f t="shared" si="43"/>
        <v>299.98</v>
      </c>
    </row>
    <row r="686" spans="1:18" x14ac:dyDescent="0.2">
      <c r="A686" t="s">
        <v>36</v>
      </c>
      <c r="B686" t="s">
        <v>25</v>
      </c>
      <c r="C686" t="s">
        <v>23</v>
      </c>
      <c r="D686" t="s">
        <v>17</v>
      </c>
      <c r="E686">
        <v>299.99</v>
      </c>
      <c r="F686">
        <v>1</v>
      </c>
      <c r="G686" t="s">
        <v>18</v>
      </c>
      <c r="H686" t="s">
        <v>36</v>
      </c>
      <c r="I686" t="s">
        <v>17</v>
      </c>
      <c r="O686" s="3">
        <f t="shared" si="40"/>
        <v>0</v>
      </c>
      <c r="P686" s="3">
        <f t="shared" si="41"/>
        <v>0</v>
      </c>
      <c r="Q686" s="3">
        <f t="shared" si="42"/>
        <v>0</v>
      </c>
      <c r="R686">
        <f t="shared" si="43"/>
        <v>299.99</v>
      </c>
    </row>
    <row r="687" spans="1:18" x14ac:dyDescent="0.2">
      <c r="A687" t="s">
        <v>36</v>
      </c>
      <c r="B687" t="s">
        <v>15</v>
      </c>
      <c r="C687" t="s">
        <v>29</v>
      </c>
      <c r="D687" t="s">
        <v>17</v>
      </c>
      <c r="E687">
        <v>199.99</v>
      </c>
      <c r="F687">
        <v>1</v>
      </c>
      <c r="G687" t="s">
        <v>18</v>
      </c>
      <c r="H687" t="s">
        <v>36</v>
      </c>
      <c r="I687" t="s">
        <v>17</v>
      </c>
      <c r="O687" s="3">
        <f t="shared" si="40"/>
        <v>0</v>
      </c>
      <c r="P687" s="3">
        <f t="shared" si="41"/>
        <v>0</v>
      </c>
      <c r="Q687" s="3">
        <f t="shared" si="42"/>
        <v>0</v>
      </c>
      <c r="R687">
        <f t="shared" si="43"/>
        <v>199.99</v>
      </c>
    </row>
    <row r="688" spans="1:18" x14ac:dyDescent="0.2">
      <c r="A688" t="s">
        <v>36</v>
      </c>
      <c r="B688" t="s">
        <v>25</v>
      </c>
      <c r="D688" t="s">
        <v>22</v>
      </c>
      <c r="E688">
        <v>399.99</v>
      </c>
      <c r="F688">
        <v>2</v>
      </c>
      <c r="G688" t="s">
        <v>18</v>
      </c>
      <c r="H688" t="s">
        <v>36</v>
      </c>
      <c r="I688" t="s">
        <v>22</v>
      </c>
      <c r="O688" s="3">
        <f t="shared" si="40"/>
        <v>0</v>
      </c>
      <c r="P688" s="3">
        <f t="shared" si="41"/>
        <v>0</v>
      </c>
      <c r="Q688" s="3">
        <f t="shared" si="42"/>
        <v>0</v>
      </c>
      <c r="R688">
        <f t="shared" si="43"/>
        <v>799.98</v>
      </c>
    </row>
    <row r="689" spans="1:18" x14ac:dyDescent="0.2">
      <c r="A689" t="s">
        <v>36</v>
      </c>
      <c r="B689" t="s">
        <v>15</v>
      </c>
      <c r="C689" t="s">
        <v>23</v>
      </c>
      <c r="D689" t="s">
        <v>24</v>
      </c>
      <c r="E689">
        <v>149.99</v>
      </c>
      <c r="F689">
        <v>3</v>
      </c>
      <c r="G689" t="s">
        <v>18</v>
      </c>
      <c r="H689" t="s">
        <v>36</v>
      </c>
      <c r="I689" t="s">
        <v>24</v>
      </c>
      <c r="O689" s="3">
        <f t="shared" si="40"/>
        <v>0</v>
      </c>
      <c r="P689" s="3">
        <f t="shared" si="41"/>
        <v>0</v>
      </c>
      <c r="Q689" s="3">
        <f t="shared" si="42"/>
        <v>0</v>
      </c>
      <c r="R689">
        <f t="shared" si="43"/>
        <v>449.97</v>
      </c>
    </row>
    <row r="690" spans="1:18" x14ac:dyDescent="0.2">
      <c r="A690" t="s">
        <v>36</v>
      </c>
      <c r="B690" t="s">
        <v>15</v>
      </c>
      <c r="C690" t="s">
        <v>16</v>
      </c>
      <c r="D690" t="s">
        <v>17</v>
      </c>
      <c r="E690">
        <v>169.99</v>
      </c>
      <c r="F690">
        <v>1</v>
      </c>
      <c r="G690" t="s">
        <v>18</v>
      </c>
      <c r="H690" t="s">
        <v>36</v>
      </c>
      <c r="I690" t="s">
        <v>17</v>
      </c>
      <c r="O690" s="3">
        <f t="shared" si="40"/>
        <v>0</v>
      </c>
      <c r="P690" s="3">
        <f t="shared" si="41"/>
        <v>0</v>
      </c>
      <c r="Q690" s="3">
        <f t="shared" si="42"/>
        <v>0</v>
      </c>
      <c r="R690">
        <f t="shared" si="43"/>
        <v>169.99</v>
      </c>
    </row>
    <row r="691" spans="1:18" x14ac:dyDescent="0.2">
      <c r="A691" t="s">
        <v>36</v>
      </c>
      <c r="B691" t="s">
        <v>15</v>
      </c>
      <c r="C691" t="s">
        <v>29</v>
      </c>
      <c r="D691" t="s">
        <v>17</v>
      </c>
      <c r="E691">
        <v>249.99</v>
      </c>
      <c r="F691">
        <v>2</v>
      </c>
      <c r="G691" t="s">
        <v>18</v>
      </c>
      <c r="H691" t="s">
        <v>36</v>
      </c>
      <c r="I691" t="s">
        <v>17</v>
      </c>
      <c r="O691" s="3">
        <f t="shared" si="40"/>
        <v>0</v>
      </c>
      <c r="P691" s="3">
        <f t="shared" si="41"/>
        <v>0</v>
      </c>
      <c r="Q691" s="3">
        <f t="shared" si="42"/>
        <v>0</v>
      </c>
      <c r="R691">
        <f t="shared" si="43"/>
        <v>499.98</v>
      </c>
    </row>
    <row r="692" spans="1:18" x14ac:dyDescent="0.2">
      <c r="A692" t="s">
        <v>36</v>
      </c>
      <c r="B692" t="s">
        <v>15</v>
      </c>
      <c r="C692" t="s">
        <v>23</v>
      </c>
      <c r="D692" t="s">
        <v>17</v>
      </c>
      <c r="E692">
        <v>149.99</v>
      </c>
      <c r="F692">
        <v>2</v>
      </c>
      <c r="G692" t="s">
        <v>18</v>
      </c>
      <c r="H692" t="s">
        <v>36</v>
      </c>
      <c r="I692" t="s">
        <v>17</v>
      </c>
      <c r="O692" s="3">
        <f t="shared" si="40"/>
        <v>0</v>
      </c>
      <c r="P692" s="3">
        <f t="shared" si="41"/>
        <v>0</v>
      </c>
      <c r="Q692" s="3">
        <f t="shared" si="42"/>
        <v>0</v>
      </c>
      <c r="R692">
        <f t="shared" si="43"/>
        <v>299.98</v>
      </c>
    </row>
    <row r="693" spans="1:18" x14ac:dyDescent="0.2">
      <c r="A693" t="s">
        <v>36</v>
      </c>
      <c r="B693" t="s">
        <v>15</v>
      </c>
      <c r="C693" t="s">
        <v>26</v>
      </c>
      <c r="D693" t="s">
        <v>17</v>
      </c>
      <c r="E693">
        <v>212.49</v>
      </c>
      <c r="F693">
        <v>1</v>
      </c>
      <c r="G693" t="s">
        <v>18</v>
      </c>
      <c r="H693" t="s">
        <v>36</v>
      </c>
      <c r="I693" t="s">
        <v>17</v>
      </c>
      <c r="O693" s="3">
        <f t="shared" si="40"/>
        <v>0</v>
      </c>
      <c r="P693" s="3">
        <f t="shared" si="41"/>
        <v>0</v>
      </c>
      <c r="Q693" s="3">
        <f t="shared" si="42"/>
        <v>0</v>
      </c>
      <c r="R693">
        <f t="shared" si="43"/>
        <v>212.49</v>
      </c>
    </row>
    <row r="694" spans="1:18" x14ac:dyDescent="0.2">
      <c r="A694" t="s">
        <v>36</v>
      </c>
      <c r="B694" t="s">
        <v>15</v>
      </c>
      <c r="C694" t="s">
        <v>21</v>
      </c>
      <c r="D694" t="s">
        <v>28</v>
      </c>
      <c r="E694">
        <v>179.99</v>
      </c>
      <c r="F694">
        <v>2</v>
      </c>
      <c r="G694" t="s">
        <v>18</v>
      </c>
      <c r="H694" t="s">
        <v>36</v>
      </c>
      <c r="I694" t="s">
        <v>28</v>
      </c>
      <c r="O694" s="3">
        <f t="shared" si="40"/>
        <v>0</v>
      </c>
      <c r="P694" s="3">
        <f t="shared" si="41"/>
        <v>0</v>
      </c>
      <c r="Q694" s="3">
        <f t="shared" si="42"/>
        <v>0</v>
      </c>
      <c r="R694">
        <f t="shared" si="43"/>
        <v>359.98</v>
      </c>
    </row>
    <row r="695" spans="1:18" x14ac:dyDescent="0.2">
      <c r="A695" t="s">
        <v>37</v>
      </c>
      <c r="B695" t="s">
        <v>15</v>
      </c>
      <c r="C695" t="s">
        <v>27</v>
      </c>
      <c r="D695" t="s">
        <v>28</v>
      </c>
      <c r="E695">
        <v>199.99</v>
      </c>
      <c r="F695">
        <v>2</v>
      </c>
      <c r="G695" t="s">
        <v>18</v>
      </c>
      <c r="H695" t="s">
        <v>37</v>
      </c>
      <c r="I695" t="s">
        <v>28</v>
      </c>
      <c r="O695" s="3">
        <f t="shared" si="40"/>
        <v>0</v>
      </c>
      <c r="P695" s="3">
        <f t="shared" si="41"/>
        <v>0</v>
      </c>
      <c r="Q695" s="3">
        <f t="shared" si="42"/>
        <v>0</v>
      </c>
      <c r="R695">
        <f t="shared" si="43"/>
        <v>399.98</v>
      </c>
    </row>
    <row r="696" spans="1:18" x14ac:dyDescent="0.2">
      <c r="A696" t="s">
        <v>37</v>
      </c>
      <c r="B696" t="s">
        <v>15</v>
      </c>
      <c r="C696" t="s">
        <v>21</v>
      </c>
      <c r="D696" t="s">
        <v>17</v>
      </c>
      <c r="E696">
        <v>179.99</v>
      </c>
      <c r="F696">
        <v>1</v>
      </c>
      <c r="G696" t="s">
        <v>18</v>
      </c>
      <c r="H696" t="s">
        <v>37</v>
      </c>
      <c r="I696" t="s">
        <v>17</v>
      </c>
      <c r="O696" s="3">
        <f t="shared" si="40"/>
        <v>0</v>
      </c>
      <c r="P696" s="3">
        <f t="shared" si="41"/>
        <v>0</v>
      </c>
      <c r="Q696" s="3">
        <f t="shared" si="42"/>
        <v>0</v>
      </c>
      <c r="R696">
        <f t="shared" si="43"/>
        <v>179.99</v>
      </c>
    </row>
    <row r="697" spans="1:18" x14ac:dyDescent="0.2">
      <c r="A697" t="s">
        <v>37</v>
      </c>
      <c r="B697" t="s">
        <v>15</v>
      </c>
      <c r="C697" t="s">
        <v>23</v>
      </c>
      <c r="D697" t="s">
        <v>17</v>
      </c>
      <c r="E697">
        <v>149.99</v>
      </c>
      <c r="F697">
        <v>2</v>
      </c>
      <c r="G697" t="s">
        <v>18</v>
      </c>
      <c r="H697" t="s">
        <v>37</v>
      </c>
      <c r="I697" t="s">
        <v>17</v>
      </c>
      <c r="O697" s="3">
        <f t="shared" si="40"/>
        <v>0</v>
      </c>
      <c r="P697" s="3">
        <f t="shared" si="41"/>
        <v>0</v>
      </c>
      <c r="Q697" s="3">
        <f t="shared" si="42"/>
        <v>0</v>
      </c>
      <c r="R697">
        <f t="shared" si="43"/>
        <v>299.98</v>
      </c>
    </row>
    <row r="698" spans="1:18" x14ac:dyDescent="0.2">
      <c r="A698" t="s">
        <v>37</v>
      </c>
      <c r="B698" t="s">
        <v>15</v>
      </c>
      <c r="C698" t="s">
        <v>21</v>
      </c>
      <c r="D698" t="s">
        <v>22</v>
      </c>
      <c r="E698">
        <v>179.99</v>
      </c>
      <c r="F698">
        <v>3</v>
      </c>
      <c r="G698" t="s">
        <v>18</v>
      </c>
      <c r="H698" t="s">
        <v>37</v>
      </c>
      <c r="I698" t="s">
        <v>22</v>
      </c>
      <c r="J698" t="s">
        <v>31</v>
      </c>
      <c r="K698">
        <v>389.7</v>
      </c>
      <c r="L698">
        <v>23212</v>
      </c>
      <c r="M698">
        <v>433</v>
      </c>
      <c r="N698" t="s">
        <v>32</v>
      </c>
      <c r="O698" s="3">
        <f t="shared" si="40"/>
        <v>1.8654144408064795E-2</v>
      </c>
      <c r="P698" s="3">
        <f t="shared" si="41"/>
        <v>0.9</v>
      </c>
      <c r="Q698" s="3">
        <f t="shared" si="42"/>
        <v>6.9284064665127024E-3</v>
      </c>
      <c r="R698">
        <f t="shared" si="43"/>
        <v>539.97</v>
      </c>
    </row>
    <row r="699" spans="1:18" x14ac:dyDescent="0.2">
      <c r="A699" t="s">
        <v>37</v>
      </c>
      <c r="B699" t="s">
        <v>15</v>
      </c>
      <c r="C699" t="s">
        <v>23</v>
      </c>
      <c r="D699" t="s">
        <v>22</v>
      </c>
      <c r="E699">
        <v>149.99</v>
      </c>
      <c r="F699">
        <v>1</v>
      </c>
      <c r="G699" t="s">
        <v>18</v>
      </c>
      <c r="H699" t="s">
        <v>37</v>
      </c>
      <c r="I699" t="s">
        <v>22</v>
      </c>
      <c r="J699" t="s">
        <v>31</v>
      </c>
      <c r="K699">
        <v>389.7</v>
      </c>
      <c r="L699">
        <v>23212</v>
      </c>
      <c r="M699">
        <v>433</v>
      </c>
      <c r="N699" t="s">
        <v>32</v>
      </c>
      <c r="O699" s="3">
        <f t="shared" si="40"/>
        <v>1.8654144408064795E-2</v>
      </c>
      <c r="P699" s="3">
        <f t="shared" si="41"/>
        <v>0.9</v>
      </c>
      <c r="Q699" s="3">
        <f t="shared" si="42"/>
        <v>2.3094688221709007E-3</v>
      </c>
      <c r="R699">
        <f t="shared" si="43"/>
        <v>149.99</v>
      </c>
    </row>
    <row r="700" spans="1:18" x14ac:dyDescent="0.2">
      <c r="A700" t="s">
        <v>37</v>
      </c>
      <c r="B700" t="s">
        <v>15</v>
      </c>
      <c r="C700" t="s">
        <v>26</v>
      </c>
      <c r="D700" t="s">
        <v>17</v>
      </c>
      <c r="E700">
        <v>169.99</v>
      </c>
      <c r="F700">
        <v>3</v>
      </c>
      <c r="G700" t="s">
        <v>18</v>
      </c>
      <c r="H700" t="s">
        <v>37</v>
      </c>
      <c r="I700" t="s">
        <v>17</v>
      </c>
      <c r="O700" s="3">
        <f t="shared" si="40"/>
        <v>0</v>
      </c>
      <c r="P700" s="3">
        <f t="shared" si="41"/>
        <v>0</v>
      </c>
      <c r="Q700" s="3">
        <f t="shared" si="42"/>
        <v>0</v>
      </c>
      <c r="R700">
        <f t="shared" si="43"/>
        <v>509.97</v>
      </c>
    </row>
    <row r="701" spans="1:18" x14ac:dyDescent="0.2">
      <c r="A701" t="s">
        <v>37</v>
      </c>
      <c r="B701" t="s">
        <v>15</v>
      </c>
      <c r="C701" t="s">
        <v>27</v>
      </c>
      <c r="D701" t="s">
        <v>28</v>
      </c>
      <c r="E701">
        <v>159.99</v>
      </c>
      <c r="F701">
        <v>2</v>
      </c>
      <c r="G701" t="s">
        <v>18</v>
      </c>
      <c r="H701" t="s">
        <v>37</v>
      </c>
      <c r="I701" t="s">
        <v>28</v>
      </c>
      <c r="O701" s="3">
        <f t="shared" si="40"/>
        <v>0</v>
      </c>
      <c r="P701" s="3">
        <f t="shared" si="41"/>
        <v>0</v>
      </c>
      <c r="Q701" s="3">
        <f t="shared" si="42"/>
        <v>0</v>
      </c>
      <c r="R701">
        <f t="shared" si="43"/>
        <v>319.98</v>
      </c>
    </row>
    <row r="702" spans="1:18" x14ac:dyDescent="0.2">
      <c r="A702" t="s">
        <v>37</v>
      </c>
      <c r="B702" t="s">
        <v>15</v>
      </c>
      <c r="C702" t="s">
        <v>16</v>
      </c>
      <c r="D702" t="s">
        <v>17</v>
      </c>
      <c r="E702">
        <v>212.49</v>
      </c>
      <c r="F702">
        <v>1</v>
      </c>
      <c r="G702" t="s">
        <v>18</v>
      </c>
      <c r="H702" t="s">
        <v>37</v>
      </c>
      <c r="I702" t="s">
        <v>17</v>
      </c>
      <c r="O702" s="3">
        <f t="shared" si="40"/>
        <v>0</v>
      </c>
      <c r="P702" s="3">
        <f t="shared" si="41"/>
        <v>0</v>
      </c>
      <c r="Q702" s="3">
        <f t="shared" si="42"/>
        <v>0</v>
      </c>
      <c r="R702">
        <f t="shared" si="43"/>
        <v>212.49</v>
      </c>
    </row>
    <row r="703" spans="1:18" x14ac:dyDescent="0.2">
      <c r="A703" t="s">
        <v>37</v>
      </c>
      <c r="B703" t="s">
        <v>15</v>
      </c>
      <c r="C703" t="s">
        <v>27</v>
      </c>
      <c r="D703" t="s">
        <v>17</v>
      </c>
      <c r="E703">
        <v>159.99</v>
      </c>
      <c r="F703">
        <v>1</v>
      </c>
      <c r="G703" t="s">
        <v>18</v>
      </c>
      <c r="H703" t="s">
        <v>37</v>
      </c>
      <c r="I703" t="s">
        <v>17</v>
      </c>
      <c r="O703" s="3">
        <f t="shared" si="40"/>
        <v>0</v>
      </c>
      <c r="P703" s="3">
        <f t="shared" si="41"/>
        <v>0</v>
      </c>
      <c r="Q703" s="3">
        <f t="shared" si="42"/>
        <v>0</v>
      </c>
      <c r="R703">
        <f t="shared" si="43"/>
        <v>159.99</v>
      </c>
    </row>
    <row r="704" spans="1:18" x14ac:dyDescent="0.2">
      <c r="A704" t="s">
        <v>37</v>
      </c>
      <c r="B704" t="s">
        <v>15</v>
      </c>
      <c r="C704" t="s">
        <v>23</v>
      </c>
      <c r="D704" t="s">
        <v>24</v>
      </c>
      <c r="E704">
        <v>149.99</v>
      </c>
      <c r="F704">
        <v>1</v>
      </c>
      <c r="G704" t="s">
        <v>18</v>
      </c>
      <c r="H704" t="s">
        <v>37</v>
      </c>
      <c r="I704" t="s">
        <v>24</v>
      </c>
      <c r="O704" s="3">
        <f t="shared" si="40"/>
        <v>0</v>
      </c>
      <c r="P704" s="3">
        <f t="shared" si="41"/>
        <v>0</v>
      </c>
      <c r="Q704" s="3">
        <f t="shared" si="42"/>
        <v>0</v>
      </c>
      <c r="R704">
        <f t="shared" si="43"/>
        <v>149.99</v>
      </c>
    </row>
    <row r="705" spans="1:18" x14ac:dyDescent="0.2">
      <c r="A705" t="s">
        <v>37</v>
      </c>
      <c r="B705" t="s">
        <v>15</v>
      </c>
      <c r="C705" t="s">
        <v>27</v>
      </c>
      <c r="D705" t="s">
        <v>17</v>
      </c>
      <c r="E705">
        <v>199.99</v>
      </c>
      <c r="F705">
        <v>1</v>
      </c>
      <c r="G705" t="s">
        <v>18</v>
      </c>
      <c r="H705" t="s">
        <v>37</v>
      </c>
      <c r="I705" t="s">
        <v>17</v>
      </c>
      <c r="O705" s="3">
        <f t="shared" si="40"/>
        <v>0</v>
      </c>
      <c r="P705" s="3">
        <f t="shared" si="41"/>
        <v>0</v>
      </c>
      <c r="Q705" s="3">
        <f t="shared" si="42"/>
        <v>0</v>
      </c>
      <c r="R705">
        <f t="shared" si="43"/>
        <v>199.99</v>
      </c>
    </row>
    <row r="706" spans="1:18" x14ac:dyDescent="0.2">
      <c r="A706" t="s">
        <v>37</v>
      </c>
      <c r="B706" t="s">
        <v>15</v>
      </c>
      <c r="C706" t="s">
        <v>27</v>
      </c>
      <c r="D706" t="s">
        <v>24</v>
      </c>
      <c r="E706">
        <v>159.99</v>
      </c>
      <c r="F706">
        <v>1</v>
      </c>
      <c r="G706" t="s">
        <v>18</v>
      </c>
      <c r="H706" t="s">
        <v>37</v>
      </c>
      <c r="I706" t="s">
        <v>24</v>
      </c>
      <c r="O706" s="3">
        <f t="shared" si="40"/>
        <v>0</v>
      </c>
      <c r="P706" s="3">
        <f t="shared" si="41"/>
        <v>0</v>
      </c>
      <c r="Q706" s="3">
        <f t="shared" si="42"/>
        <v>0</v>
      </c>
      <c r="R706">
        <f t="shared" si="43"/>
        <v>159.99</v>
      </c>
    </row>
    <row r="707" spans="1:18" x14ac:dyDescent="0.2">
      <c r="A707" t="s">
        <v>37</v>
      </c>
      <c r="B707" t="s">
        <v>15</v>
      </c>
      <c r="C707" t="s">
        <v>16</v>
      </c>
      <c r="D707" t="s">
        <v>28</v>
      </c>
      <c r="E707">
        <v>169.99</v>
      </c>
      <c r="F707">
        <v>1</v>
      </c>
      <c r="G707" t="s">
        <v>18</v>
      </c>
      <c r="H707" t="s">
        <v>37</v>
      </c>
      <c r="I707" t="s">
        <v>28</v>
      </c>
      <c r="O707" s="3">
        <f t="shared" ref="O707:O770" si="44">IFERROR(M707/L707,0)</f>
        <v>0</v>
      </c>
      <c r="P707" s="3">
        <f t="shared" ref="P707:P770" si="45">IFERROR(K707/M707,0)</f>
        <v>0</v>
      </c>
      <c r="Q707" s="3">
        <f t="shared" ref="Q707:Q770" si="46">IFERROR(F707/M707,0)</f>
        <v>0</v>
      </c>
      <c r="R707">
        <f t="shared" ref="R707:R770" si="47">E707*F707</f>
        <v>169.99</v>
      </c>
    </row>
    <row r="708" spans="1:18" x14ac:dyDescent="0.2">
      <c r="A708" t="s">
        <v>37</v>
      </c>
      <c r="B708" t="s">
        <v>25</v>
      </c>
      <c r="C708" t="s">
        <v>16</v>
      </c>
      <c r="D708" t="s">
        <v>24</v>
      </c>
      <c r="E708">
        <v>339.99</v>
      </c>
      <c r="F708">
        <v>4</v>
      </c>
      <c r="G708" t="s">
        <v>18</v>
      </c>
      <c r="H708" t="s">
        <v>37</v>
      </c>
      <c r="I708" t="s">
        <v>24</v>
      </c>
      <c r="O708" s="3">
        <f t="shared" si="44"/>
        <v>0</v>
      </c>
      <c r="P708" s="3">
        <f t="shared" si="45"/>
        <v>0</v>
      </c>
      <c r="Q708" s="3">
        <f t="shared" si="46"/>
        <v>0</v>
      </c>
      <c r="R708">
        <f t="shared" si="47"/>
        <v>1359.96</v>
      </c>
    </row>
    <row r="709" spans="1:18" x14ac:dyDescent="0.2">
      <c r="A709" t="s">
        <v>37</v>
      </c>
      <c r="B709" t="s">
        <v>25</v>
      </c>
      <c r="C709" t="s">
        <v>23</v>
      </c>
      <c r="D709" t="s">
        <v>17</v>
      </c>
      <c r="E709">
        <v>299.99</v>
      </c>
      <c r="F709">
        <v>4</v>
      </c>
      <c r="G709" t="s">
        <v>18</v>
      </c>
      <c r="H709" t="s">
        <v>37</v>
      </c>
      <c r="I709" t="s">
        <v>17</v>
      </c>
      <c r="O709" s="3">
        <f t="shared" si="44"/>
        <v>0</v>
      </c>
      <c r="P709" s="3">
        <f t="shared" si="45"/>
        <v>0</v>
      </c>
      <c r="Q709" s="3">
        <f t="shared" si="46"/>
        <v>0</v>
      </c>
      <c r="R709">
        <f t="shared" si="47"/>
        <v>1199.96</v>
      </c>
    </row>
    <row r="710" spans="1:18" x14ac:dyDescent="0.2">
      <c r="A710" t="s">
        <v>37</v>
      </c>
      <c r="B710" t="s">
        <v>15</v>
      </c>
      <c r="C710" t="s">
        <v>23</v>
      </c>
      <c r="D710" t="s">
        <v>28</v>
      </c>
      <c r="E710">
        <v>187.49</v>
      </c>
      <c r="F710">
        <v>1</v>
      </c>
      <c r="G710" t="s">
        <v>18</v>
      </c>
      <c r="H710" t="s">
        <v>37</v>
      </c>
      <c r="I710" t="s">
        <v>28</v>
      </c>
      <c r="O710" s="3">
        <f t="shared" si="44"/>
        <v>0</v>
      </c>
      <c r="P710" s="3">
        <f t="shared" si="45"/>
        <v>0</v>
      </c>
      <c r="Q710" s="3">
        <f t="shared" si="46"/>
        <v>0</v>
      </c>
      <c r="R710">
        <f t="shared" si="47"/>
        <v>187.49</v>
      </c>
    </row>
    <row r="711" spans="1:18" x14ac:dyDescent="0.2">
      <c r="A711" t="s">
        <v>37</v>
      </c>
      <c r="B711" t="s">
        <v>15</v>
      </c>
      <c r="C711" t="s">
        <v>23</v>
      </c>
      <c r="D711" t="s">
        <v>28</v>
      </c>
      <c r="E711">
        <v>187.49</v>
      </c>
      <c r="F711">
        <v>1</v>
      </c>
      <c r="G711" t="s">
        <v>18</v>
      </c>
      <c r="H711" t="s">
        <v>37</v>
      </c>
      <c r="I711" t="s">
        <v>28</v>
      </c>
      <c r="O711" s="3">
        <f t="shared" si="44"/>
        <v>0</v>
      </c>
      <c r="P711" s="3">
        <f t="shared" si="45"/>
        <v>0</v>
      </c>
      <c r="Q711" s="3">
        <f t="shared" si="46"/>
        <v>0</v>
      </c>
      <c r="R711">
        <f t="shared" si="47"/>
        <v>187.49</v>
      </c>
    </row>
    <row r="712" spans="1:18" x14ac:dyDescent="0.2">
      <c r="A712" t="s">
        <v>37</v>
      </c>
      <c r="B712" t="s">
        <v>15</v>
      </c>
      <c r="C712" t="s">
        <v>23</v>
      </c>
      <c r="D712" t="s">
        <v>24</v>
      </c>
      <c r="E712">
        <v>149.99</v>
      </c>
      <c r="F712">
        <v>1</v>
      </c>
      <c r="G712" t="s">
        <v>18</v>
      </c>
      <c r="H712" t="s">
        <v>37</v>
      </c>
      <c r="I712" t="s">
        <v>24</v>
      </c>
      <c r="O712" s="3">
        <f t="shared" si="44"/>
        <v>0</v>
      </c>
      <c r="P712" s="3">
        <f t="shared" si="45"/>
        <v>0</v>
      </c>
      <c r="Q712" s="3">
        <f t="shared" si="46"/>
        <v>0</v>
      </c>
      <c r="R712">
        <f t="shared" si="47"/>
        <v>149.99</v>
      </c>
    </row>
    <row r="713" spans="1:18" x14ac:dyDescent="0.2">
      <c r="A713" t="s">
        <v>37</v>
      </c>
      <c r="B713" t="s">
        <v>15</v>
      </c>
      <c r="C713" t="s">
        <v>23</v>
      </c>
      <c r="D713" t="s">
        <v>28</v>
      </c>
      <c r="E713">
        <v>187.49</v>
      </c>
      <c r="F713">
        <v>1</v>
      </c>
      <c r="G713" t="s">
        <v>18</v>
      </c>
      <c r="H713" t="s">
        <v>37</v>
      </c>
      <c r="I713" t="s">
        <v>28</v>
      </c>
      <c r="O713" s="3">
        <f t="shared" si="44"/>
        <v>0</v>
      </c>
      <c r="P713" s="3">
        <f t="shared" si="45"/>
        <v>0</v>
      </c>
      <c r="Q713" s="3">
        <f t="shared" si="46"/>
        <v>0</v>
      </c>
      <c r="R713">
        <f t="shared" si="47"/>
        <v>187.49</v>
      </c>
    </row>
    <row r="714" spans="1:18" x14ac:dyDescent="0.2">
      <c r="A714" t="s">
        <v>37</v>
      </c>
      <c r="B714" t="s">
        <v>15</v>
      </c>
      <c r="C714" t="s">
        <v>21</v>
      </c>
      <c r="D714" t="s">
        <v>17</v>
      </c>
      <c r="E714">
        <v>179.99</v>
      </c>
      <c r="F714">
        <v>1</v>
      </c>
      <c r="G714" t="s">
        <v>18</v>
      </c>
      <c r="H714" t="s">
        <v>37</v>
      </c>
      <c r="I714" t="s">
        <v>17</v>
      </c>
      <c r="O714" s="3">
        <f t="shared" si="44"/>
        <v>0</v>
      </c>
      <c r="P714" s="3">
        <f t="shared" si="45"/>
        <v>0</v>
      </c>
      <c r="Q714" s="3">
        <f t="shared" si="46"/>
        <v>0</v>
      </c>
      <c r="R714">
        <f t="shared" si="47"/>
        <v>179.99</v>
      </c>
    </row>
    <row r="715" spans="1:18" x14ac:dyDescent="0.2">
      <c r="A715" t="s">
        <v>37</v>
      </c>
      <c r="B715" t="s">
        <v>15</v>
      </c>
      <c r="C715" t="s">
        <v>23</v>
      </c>
      <c r="D715" t="s">
        <v>17</v>
      </c>
      <c r="E715">
        <v>149.99</v>
      </c>
      <c r="F715">
        <v>1</v>
      </c>
      <c r="G715" t="s">
        <v>18</v>
      </c>
      <c r="H715" t="s">
        <v>37</v>
      </c>
      <c r="I715" t="s">
        <v>17</v>
      </c>
      <c r="O715" s="3">
        <f t="shared" si="44"/>
        <v>0</v>
      </c>
      <c r="P715" s="3">
        <f t="shared" si="45"/>
        <v>0</v>
      </c>
      <c r="Q715" s="3">
        <f t="shared" si="46"/>
        <v>0</v>
      </c>
      <c r="R715">
        <f t="shared" si="47"/>
        <v>149.99</v>
      </c>
    </row>
    <row r="716" spans="1:18" x14ac:dyDescent="0.2">
      <c r="A716" t="s">
        <v>37</v>
      </c>
      <c r="B716" t="s">
        <v>15</v>
      </c>
      <c r="C716" t="s">
        <v>23</v>
      </c>
      <c r="D716" t="s">
        <v>28</v>
      </c>
      <c r="E716">
        <v>149.99</v>
      </c>
      <c r="F716">
        <v>1</v>
      </c>
      <c r="G716" t="s">
        <v>18</v>
      </c>
      <c r="H716" t="s">
        <v>37</v>
      </c>
      <c r="I716" t="s">
        <v>28</v>
      </c>
      <c r="O716" s="3">
        <f t="shared" si="44"/>
        <v>0</v>
      </c>
      <c r="P716" s="3">
        <f t="shared" si="45"/>
        <v>0</v>
      </c>
      <c r="Q716" s="3">
        <f t="shared" si="46"/>
        <v>0</v>
      </c>
      <c r="R716">
        <f t="shared" si="47"/>
        <v>149.99</v>
      </c>
    </row>
    <row r="717" spans="1:18" x14ac:dyDescent="0.2">
      <c r="A717" t="s">
        <v>37</v>
      </c>
      <c r="B717" t="s">
        <v>15</v>
      </c>
      <c r="C717" t="s">
        <v>26</v>
      </c>
      <c r="D717" t="s">
        <v>28</v>
      </c>
      <c r="E717">
        <v>169.99</v>
      </c>
      <c r="F717">
        <v>1</v>
      </c>
      <c r="G717" t="s">
        <v>18</v>
      </c>
      <c r="H717" t="s">
        <v>37</v>
      </c>
      <c r="I717" t="s">
        <v>28</v>
      </c>
      <c r="O717" s="3">
        <f t="shared" si="44"/>
        <v>0</v>
      </c>
      <c r="P717" s="3">
        <f t="shared" si="45"/>
        <v>0</v>
      </c>
      <c r="Q717" s="3">
        <f t="shared" si="46"/>
        <v>0</v>
      </c>
      <c r="R717">
        <f t="shared" si="47"/>
        <v>169.99</v>
      </c>
    </row>
    <row r="718" spans="1:18" x14ac:dyDescent="0.2">
      <c r="A718" t="s">
        <v>37</v>
      </c>
      <c r="B718" t="s">
        <v>15</v>
      </c>
      <c r="C718" t="s">
        <v>23</v>
      </c>
      <c r="D718" t="s">
        <v>17</v>
      </c>
      <c r="E718">
        <v>149.99</v>
      </c>
      <c r="F718">
        <v>1</v>
      </c>
      <c r="G718" t="s">
        <v>18</v>
      </c>
      <c r="H718" t="s">
        <v>37</v>
      </c>
      <c r="I718" t="s">
        <v>17</v>
      </c>
      <c r="O718" s="3">
        <f t="shared" si="44"/>
        <v>0</v>
      </c>
      <c r="P718" s="3">
        <f t="shared" si="45"/>
        <v>0</v>
      </c>
      <c r="Q718" s="3">
        <f t="shared" si="46"/>
        <v>0</v>
      </c>
      <c r="R718">
        <f t="shared" si="47"/>
        <v>149.99</v>
      </c>
    </row>
    <row r="719" spans="1:18" x14ac:dyDescent="0.2">
      <c r="A719" t="s">
        <v>37</v>
      </c>
      <c r="B719" t="s">
        <v>15</v>
      </c>
      <c r="C719" t="s">
        <v>23</v>
      </c>
      <c r="D719" t="s">
        <v>28</v>
      </c>
      <c r="E719">
        <v>187.49</v>
      </c>
      <c r="F719">
        <v>1</v>
      </c>
      <c r="G719" t="s">
        <v>18</v>
      </c>
      <c r="H719" t="s">
        <v>37</v>
      </c>
      <c r="I719" t="s">
        <v>28</v>
      </c>
      <c r="O719" s="3">
        <f t="shared" si="44"/>
        <v>0</v>
      </c>
      <c r="P719" s="3">
        <f t="shared" si="45"/>
        <v>0</v>
      </c>
      <c r="Q719" s="3">
        <f t="shared" si="46"/>
        <v>0</v>
      </c>
      <c r="R719">
        <f t="shared" si="47"/>
        <v>187.49</v>
      </c>
    </row>
    <row r="720" spans="1:18" x14ac:dyDescent="0.2">
      <c r="A720" t="s">
        <v>37</v>
      </c>
      <c r="B720" t="s">
        <v>15</v>
      </c>
      <c r="C720" t="s">
        <v>21</v>
      </c>
      <c r="D720" t="s">
        <v>28</v>
      </c>
      <c r="E720">
        <v>179.99</v>
      </c>
      <c r="F720">
        <v>1</v>
      </c>
      <c r="G720" t="s">
        <v>18</v>
      </c>
      <c r="H720" t="s">
        <v>37</v>
      </c>
      <c r="I720" t="s">
        <v>28</v>
      </c>
      <c r="O720" s="3">
        <f t="shared" si="44"/>
        <v>0</v>
      </c>
      <c r="P720" s="3">
        <f t="shared" si="45"/>
        <v>0</v>
      </c>
      <c r="Q720" s="3">
        <f t="shared" si="46"/>
        <v>0</v>
      </c>
      <c r="R720">
        <f t="shared" si="47"/>
        <v>179.99</v>
      </c>
    </row>
    <row r="721" spans="1:18" x14ac:dyDescent="0.2">
      <c r="A721" t="s">
        <v>37</v>
      </c>
      <c r="B721" t="s">
        <v>15</v>
      </c>
      <c r="C721" t="s">
        <v>27</v>
      </c>
      <c r="D721" t="s">
        <v>17</v>
      </c>
      <c r="E721">
        <v>199.99</v>
      </c>
      <c r="F721">
        <v>1</v>
      </c>
      <c r="G721" t="s">
        <v>18</v>
      </c>
      <c r="H721" t="s">
        <v>37</v>
      </c>
      <c r="I721" t="s">
        <v>17</v>
      </c>
      <c r="O721" s="3">
        <f t="shared" si="44"/>
        <v>0</v>
      </c>
      <c r="P721" s="3">
        <f t="shared" si="45"/>
        <v>0</v>
      </c>
      <c r="Q721" s="3">
        <f t="shared" si="46"/>
        <v>0</v>
      </c>
      <c r="R721">
        <f t="shared" si="47"/>
        <v>199.99</v>
      </c>
    </row>
    <row r="722" spans="1:18" x14ac:dyDescent="0.2">
      <c r="A722" t="s">
        <v>37</v>
      </c>
      <c r="B722" t="s">
        <v>15</v>
      </c>
      <c r="C722" t="s">
        <v>23</v>
      </c>
      <c r="D722" t="s">
        <v>22</v>
      </c>
      <c r="E722">
        <v>149.99</v>
      </c>
      <c r="F722">
        <v>2</v>
      </c>
      <c r="G722" t="s">
        <v>18</v>
      </c>
      <c r="H722" t="s">
        <v>37</v>
      </c>
      <c r="I722" t="s">
        <v>22</v>
      </c>
      <c r="J722" t="s">
        <v>31</v>
      </c>
      <c r="K722">
        <v>389.7</v>
      </c>
      <c r="L722">
        <v>23212</v>
      </c>
      <c r="M722">
        <v>433</v>
      </c>
      <c r="N722" t="s">
        <v>32</v>
      </c>
      <c r="O722" s="3">
        <f t="shared" si="44"/>
        <v>1.8654144408064795E-2</v>
      </c>
      <c r="P722" s="3">
        <f t="shared" si="45"/>
        <v>0.9</v>
      </c>
      <c r="Q722" s="3">
        <f t="shared" si="46"/>
        <v>4.6189376443418013E-3</v>
      </c>
      <c r="R722">
        <f t="shared" si="47"/>
        <v>299.98</v>
      </c>
    </row>
    <row r="723" spans="1:18" x14ac:dyDescent="0.2">
      <c r="A723" t="s">
        <v>37</v>
      </c>
      <c r="B723" t="s">
        <v>15</v>
      </c>
      <c r="C723" t="s">
        <v>23</v>
      </c>
      <c r="D723" t="s">
        <v>24</v>
      </c>
      <c r="E723">
        <v>187.49</v>
      </c>
      <c r="F723">
        <v>2</v>
      </c>
      <c r="G723" t="s">
        <v>18</v>
      </c>
      <c r="H723" t="s">
        <v>37</v>
      </c>
      <c r="I723" t="s">
        <v>24</v>
      </c>
      <c r="O723" s="3">
        <f t="shared" si="44"/>
        <v>0</v>
      </c>
      <c r="P723" s="3">
        <f t="shared" si="45"/>
        <v>0</v>
      </c>
      <c r="Q723" s="3">
        <f t="shared" si="46"/>
        <v>0</v>
      </c>
      <c r="R723">
        <f t="shared" si="47"/>
        <v>374.98</v>
      </c>
    </row>
    <row r="724" spans="1:18" x14ac:dyDescent="0.2">
      <c r="A724" t="s">
        <v>37</v>
      </c>
      <c r="B724" t="s">
        <v>15</v>
      </c>
      <c r="C724" t="s">
        <v>23</v>
      </c>
      <c r="D724" t="s">
        <v>28</v>
      </c>
      <c r="E724">
        <v>149.99</v>
      </c>
      <c r="F724">
        <v>1</v>
      </c>
      <c r="G724" t="s">
        <v>18</v>
      </c>
      <c r="H724" t="s">
        <v>37</v>
      </c>
      <c r="I724" t="s">
        <v>28</v>
      </c>
      <c r="O724" s="3">
        <f t="shared" si="44"/>
        <v>0</v>
      </c>
      <c r="P724" s="3">
        <f t="shared" si="45"/>
        <v>0</v>
      </c>
      <c r="Q724" s="3">
        <f t="shared" si="46"/>
        <v>0</v>
      </c>
      <c r="R724">
        <f t="shared" si="47"/>
        <v>149.99</v>
      </c>
    </row>
    <row r="725" spans="1:18" x14ac:dyDescent="0.2">
      <c r="A725" t="s">
        <v>37</v>
      </c>
      <c r="B725" t="s">
        <v>15</v>
      </c>
      <c r="C725" t="s">
        <v>23</v>
      </c>
      <c r="D725" t="s">
        <v>24</v>
      </c>
      <c r="E725">
        <v>149.99</v>
      </c>
      <c r="F725">
        <v>1</v>
      </c>
      <c r="G725" t="s">
        <v>18</v>
      </c>
      <c r="H725" t="s">
        <v>37</v>
      </c>
      <c r="I725" t="s">
        <v>24</v>
      </c>
      <c r="O725" s="3">
        <f t="shared" si="44"/>
        <v>0</v>
      </c>
      <c r="P725" s="3">
        <f t="shared" si="45"/>
        <v>0</v>
      </c>
      <c r="Q725" s="3">
        <f t="shared" si="46"/>
        <v>0</v>
      </c>
      <c r="R725">
        <f t="shared" si="47"/>
        <v>149.99</v>
      </c>
    </row>
    <row r="726" spans="1:18" x14ac:dyDescent="0.2">
      <c r="A726" t="s">
        <v>37</v>
      </c>
      <c r="B726" t="s">
        <v>15</v>
      </c>
      <c r="C726" t="s">
        <v>29</v>
      </c>
      <c r="D726" t="s">
        <v>17</v>
      </c>
      <c r="E726">
        <v>199.99</v>
      </c>
      <c r="F726">
        <v>1</v>
      </c>
      <c r="G726" t="s">
        <v>18</v>
      </c>
      <c r="H726" t="s">
        <v>37</v>
      </c>
      <c r="I726" t="s">
        <v>17</v>
      </c>
      <c r="O726" s="3">
        <f t="shared" si="44"/>
        <v>0</v>
      </c>
      <c r="P726" s="3">
        <f t="shared" si="45"/>
        <v>0</v>
      </c>
      <c r="Q726" s="3">
        <f t="shared" si="46"/>
        <v>0</v>
      </c>
      <c r="R726">
        <f t="shared" si="47"/>
        <v>199.99</v>
      </c>
    </row>
    <row r="727" spans="1:18" x14ac:dyDescent="0.2">
      <c r="A727" t="s">
        <v>37</v>
      </c>
      <c r="B727" t="s">
        <v>15</v>
      </c>
      <c r="D727" t="s">
        <v>17</v>
      </c>
      <c r="E727">
        <v>199.99</v>
      </c>
      <c r="F727">
        <v>1</v>
      </c>
      <c r="G727" t="s">
        <v>18</v>
      </c>
      <c r="H727" t="s">
        <v>37</v>
      </c>
      <c r="I727" t="s">
        <v>17</v>
      </c>
      <c r="O727" s="3">
        <f t="shared" si="44"/>
        <v>0</v>
      </c>
      <c r="P727" s="3">
        <f t="shared" si="45"/>
        <v>0</v>
      </c>
      <c r="Q727" s="3">
        <f t="shared" si="46"/>
        <v>0</v>
      </c>
      <c r="R727">
        <f t="shared" si="47"/>
        <v>199.99</v>
      </c>
    </row>
    <row r="728" spans="1:18" x14ac:dyDescent="0.2">
      <c r="A728" t="s">
        <v>37</v>
      </c>
      <c r="B728" t="s">
        <v>15</v>
      </c>
      <c r="C728" t="s">
        <v>16</v>
      </c>
      <c r="D728" t="s">
        <v>24</v>
      </c>
      <c r="E728">
        <v>212.49</v>
      </c>
      <c r="F728">
        <v>3</v>
      </c>
      <c r="G728" t="s">
        <v>18</v>
      </c>
      <c r="H728" t="s">
        <v>37</v>
      </c>
      <c r="I728" t="s">
        <v>24</v>
      </c>
      <c r="O728" s="3">
        <f t="shared" si="44"/>
        <v>0</v>
      </c>
      <c r="P728" s="3">
        <f t="shared" si="45"/>
        <v>0</v>
      </c>
      <c r="Q728" s="3">
        <f t="shared" si="46"/>
        <v>0</v>
      </c>
      <c r="R728">
        <f t="shared" si="47"/>
        <v>637.47</v>
      </c>
    </row>
    <row r="729" spans="1:18" x14ac:dyDescent="0.2">
      <c r="A729" t="s">
        <v>37</v>
      </c>
      <c r="B729" t="s">
        <v>15</v>
      </c>
      <c r="C729" t="s">
        <v>26</v>
      </c>
      <c r="D729" t="s">
        <v>24</v>
      </c>
      <c r="E729">
        <v>169.99</v>
      </c>
      <c r="F729">
        <v>1</v>
      </c>
      <c r="G729" t="s">
        <v>18</v>
      </c>
      <c r="H729" t="s">
        <v>37</v>
      </c>
      <c r="I729" t="s">
        <v>24</v>
      </c>
      <c r="O729" s="3">
        <f t="shared" si="44"/>
        <v>0</v>
      </c>
      <c r="P729" s="3">
        <f t="shared" si="45"/>
        <v>0</v>
      </c>
      <c r="Q729" s="3">
        <f t="shared" si="46"/>
        <v>0</v>
      </c>
      <c r="R729">
        <f t="shared" si="47"/>
        <v>169.99</v>
      </c>
    </row>
    <row r="730" spans="1:18" x14ac:dyDescent="0.2">
      <c r="A730" t="s">
        <v>37</v>
      </c>
      <c r="B730" t="s">
        <v>15</v>
      </c>
      <c r="C730" t="s">
        <v>21</v>
      </c>
      <c r="D730" t="s">
        <v>24</v>
      </c>
      <c r="E730">
        <v>179.99</v>
      </c>
      <c r="F730">
        <v>1</v>
      </c>
      <c r="G730" t="s">
        <v>18</v>
      </c>
      <c r="H730" t="s">
        <v>37</v>
      </c>
      <c r="I730" t="s">
        <v>24</v>
      </c>
      <c r="O730" s="3">
        <f t="shared" si="44"/>
        <v>0</v>
      </c>
      <c r="P730" s="3">
        <f t="shared" si="45"/>
        <v>0</v>
      </c>
      <c r="Q730" s="3">
        <f t="shared" si="46"/>
        <v>0</v>
      </c>
      <c r="R730">
        <f t="shared" si="47"/>
        <v>179.99</v>
      </c>
    </row>
    <row r="731" spans="1:18" x14ac:dyDescent="0.2">
      <c r="A731" t="s">
        <v>37</v>
      </c>
      <c r="B731" t="s">
        <v>25</v>
      </c>
      <c r="C731" t="s">
        <v>29</v>
      </c>
      <c r="D731" t="s">
        <v>24</v>
      </c>
      <c r="E731">
        <v>399.99</v>
      </c>
      <c r="F731">
        <v>1</v>
      </c>
      <c r="G731" t="s">
        <v>18</v>
      </c>
      <c r="H731" t="s">
        <v>37</v>
      </c>
      <c r="I731" t="s">
        <v>24</v>
      </c>
      <c r="O731" s="3">
        <f t="shared" si="44"/>
        <v>0</v>
      </c>
      <c r="P731" s="3">
        <f t="shared" si="45"/>
        <v>0</v>
      </c>
      <c r="Q731" s="3">
        <f t="shared" si="46"/>
        <v>0</v>
      </c>
      <c r="R731">
        <f t="shared" si="47"/>
        <v>399.99</v>
      </c>
    </row>
    <row r="732" spans="1:18" x14ac:dyDescent="0.2">
      <c r="A732" t="s">
        <v>37</v>
      </c>
      <c r="B732" t="s">
        <v>15</v>
      </c>
      <c r="C732" t="s">
        <v>23</v>
      </c>
      <c r="D732" t="s">
        <v>24</v>
      </c>
      <c r="E732">
        <v>149.99</v>
      </c>
      <c r="F732">
        <v>1</v>
      </c>
      <c r="G732" t="s">
        <v>18</v>
      </c>
      <c r="H732" t="s">
        <v>37</v>
      </c>
      <c r="I732" t="s">
        <v>24</v>
      </c>
      <c r="O732" s="3">
        <f t="shared" si="44"/>
        <v>0</v>
      </c>
      <c r="P732" s="3">
        <f t="shared" si="45"/>
        <v>0</v>
      </c>
      <c r="Q732" s="3">
        <f t="shared" si="46"/>
        <v>0</v>
      </c>
      <c r="R732">
        <f t="shared" si="47"/>
        <v>149.99</v>
      </c>
    </row>
    <row r="733" spans="1:18" x14ac:dyDescent="0.2">
      <c r="A733" t="s">
        <v>37</v>
      </c>
      <c r="B733" t="s">
        <v>15</v>
      </c>
      <c r="C733" t="s">
        <v>21</v>
      </c>
      <c r="D733" t="s">
        <v>28</v>
      </c>
      <c r="E733">
        <v>179.99</v>
      </c>
      <c r="F733">
        <v>1</v>
      </c>
      <c r="G733" t="s">
        <v>18</v>
      </c>
      <c r="H733" t="s">
        <v>37</v>
      </c>
      <c r="I733" t="s">
        <v>28</v>
      </c>
      <c r="O733" s="3">
        <f t="shared" si="44"/>
        <v>0</v>
      </c>
      <c r="P733" s="3">
        <f t="shared" si="45"/>
        <v>0</v>
      </c>
      <c r="Q733" s="3">
        <f t="shared" si="46"/>
        <v>0</v>
      </c>
      <c r="R733">
        <f t="shared" si="47"/>
        <v>179.99</v>
      </c>
    </row>
    <row r="734" spans="1:18" x14ac:dyDescent="0.2">
      <c r="A734" t="s">
        <v>37</v>
      </c>
      <c r="B734" t="s">
        <v>15</v>
      </c>
      <c r="C734" t="s">
        <v>16</v>
      </c>
      <c r="D734" t="s">
        <v>22</v>
      </c>
      <c r="E734">
        <v>212.49</v>
      </c>
      <c r="F734">
        <v>1</v>
      </c>
      <c r="G734" t="s">
        <v>18</v>
      </c>
      <c r="H734" t="s">
        <v>37</v>
      </c>
      <c r="I734" t="s">
        <v>22</v>
      </c>
      <c r="J734" t="s">
        <v>31</v>
      </c>
      <c r="K734">
        <v>389.7</v>
      </c>
      <c r="L734">
        <v>23212</v>
      </c>
      <c r="M734">
        <v>433</v>
      </c>
      <c r="N734" t="s">
        <v>32</v>
      </c>
      <c r="O734" s="3">
        <f t="shared" si="44"/>
        <v>1.8654144408064795E-2</v>
      </c>
      <c r="P734" s="3">
        <f t="shared" si="45"/>
        <v>0.9</v>
      </c>
      <c r="Q734" s="3">
        <f t="shared" si="46"/>
        <v>2.3094688221709007E-3</v>
      </c>
      <c r="R734">
        <f t="shared" si="47"/>
        <v>212.49</v>
      </c>
    </row>
    <row r="735" spans="1:18" x14ac:dyDescent="0.2">
      <c r="A735" t="s">
        <v>37</v>
      </c>
      <c r="B735" t="s">
        <v>15</v>
      </c>
      <c r="C735" t="s">
        <v>21</v>
      </c>
      <c r="D735" t="s">
        <v>28</v>
      </c>
      <c r="E735">
        <v>179.99</v>
      </c>
      <c r="F735">
        <v>1</v>
      </c>
      <c r="G735" t="s">
        <v>18</v>
      </c>
      <c r="H735" t="s">
        <v>37</v>
      </c>
      <c r="I735" t="s">
        <v>28</v>
      </c>
      <c r="O735" s="3">
        <f t="shared" si="44"/>
        <v>0</v>
      </c>
      <c r="P735" s="3">
        <f t="shared" si="45"/>
        <v>0</v>
      </c>
      <c r="Q735" s="3">
        <f t="shared" si="46"/>
        <v>0</v>
      </c>
      <c r="R735">
        <f t="shared" si="47"/>
        <v>179.99</v>
      </c>
    </row>
    <row r="736" spans="1:18" x14ac:dyDescent="0.2">
      <c r="A736" t="s">
        <v>37</v>
      </c>
      <c r="B736" t="s">
        <v>15</v>
      </c>
      <c r="D736" t="s">
        <v>24</v>
      </c>
      <c r="E736">
        <v>199.99</v>
      </c>
      <c r="F736">
        <v>1</v>
      </c>
      <c r="G736" t="s">
        <v>18</v>
      </c>
      <c r="H736" t="s">
        <v>37</v>
      </c>
      <c r="I736" t="s">
        <v>24</v>
      </c>
      <c r="O736" s="3">
        <f t="shared" si="44"/>
        <v>0</v>
      </c>
      <c r="P736" s="3">
        <f t="shared" si="45"/>
        <v>0</v>
      </c>
      <c r="Q736" s="3">
        <f t="shared" si="46"/>
        <v>0</v>
      </c>
      <c r="R736">
        <f t="shared" si="47"/>
        <v>199.99</v>
      </c>
    </row>
    <row r="737" spans="1:18" x14ac:dyDescent="0.2">
      <c r="A737" t="s">
        <v>37</v>
      </c>
      <c r="B737" t="s">
        <v>25</v>
      </c>
      <c r="C737" t="s">
        <v>26</v>
      </c>
      <c r="D737" t="s">
        <v>28</v>
      </c>
      <c r="E737">
        <v>339.99</v>
      </c>
      <c r="F737">
        <v>2</v>
      </c>
      <c r="G737" t="s">
        <v>18</v>
      </c>
      <c r="H737" t="s">
        <v>37</v>
      </c>
      <c r="I737" t="s">
        <v>28</v>
      </c>
      <c r="O737" s="3">
        <f t="shared" si="44"/>
        <v>0</v>
      </c>
      <c r="P737" s="3">
        <f t="shared" si="45"/>
        <v>0</v>
      </c>
      <c r="Q737" s="3">
        <f t="shared" si="46"/>
        <v>0</v>
      </c>
      <c r="R737">
        <f t="shared" si="47"/>
        <v>679.98</v>
      </c>
    </row>
    <row r="738" spans="1:18" x14ac:dyDescent="0.2">
      <c r="A738" t="s">
        <v>37</v>
      </c>
      <c r="B738" t="s">
        <v>15</v>
      </c>
      <c r="C738" t="s">
        <v>23</v>
      </c>
      <c r="D738" t="s">
        <v>22</v>
      </c>
      <c r="E738">
        <v>149.99</v>
      </c>
      <c r="F738">
        <v>1</v>
      </c>
      <c r="G738" t="s">
        <v>18</v>
      </c>
      <c r="H738" t="s">
        <v>37</v>
      </c>
      <c r="I738" t="s">
        <v>22</v>
      </c>
      <c r="J738" t="s">
        <v>31</v>
      </c>
      <c r="K738">
        <v>389.7</v>
      </c>
      <c r="L738">
        <v>23212</v>
      </c>
      <c r="M738">
        <v>433</v>
      </c>
      <c r="N738" t="s">
        <v>32</v>
      </c>
      <c r="O738" s="3">
        <f t="shared" si="44"/>
        <v>1.8654144408064795E-2</v>
      </c>
      <c r="P738" s="3">
        <f t="shared" si="45"/>
        <v>0.9</v>
      </c>
      <c r="Q738" s="3">
        <f t="shared" si="46"/>
        <v>2.3094688221709007E-3</v>
      </c>
      <c r="R738">
        <f t="shared" si="47"/>
        <v>149.99</v>
      </c>
    </row>
    <row r="739" spans="1:18" x14ac:dyDescent="0.2">
      <c r="A739" t="s">
        <v>37</v>
      </c>
      <c r="B739" t="s">
        <v>15</v>
      </c>
      <c r="C739" t="s">
        <v>23</v>
      </c>
      <c r="D739" t="s">
        <v>24</v>
      </c>
      <c r="E739">
        <v>149.99</v>
      </c>
      <c r="F739">
        <v>1</v>
      </c>
      <c r="G739" t="s">
        <v>18</v>
      </c>
      <c r="H739" t="s">
        <v>37</v>
      </c>
      <c r="I739" t="s">
        <v>24</v>
      </c>
      <c r="O739" s="3">
        <f t="shared" si="44"/>
        <v>0</v>
      </c>
      <c r="P739" s="3">
        <f t="shared" si="45"/>
        <v>0</v>
      </c>
      <c r="Q739" s="3">
        <f t="shared" si="46"/>
        <v>0</v>
      </c>
      <c r="R739">
        <f t="shared" si="47"/>
        <v>149.99</v>
      </c>
    </row>
    <row r="740" spans="1:18" x14ac:dyDescent="0.2">
      <c r="A740" t="s">
        <v>37</v>
      </c>
      <c r="B740" t="s">
        <v>15</v>
      </c>
      <c r="C740" t="s">
        <v>23</v>
      </c>
      <c r="D740" t="s">
        <v>28</v>
      </c>
      <c r="E740">
        <v>149.99</v>
      </c>
      <c r="F740">
        <v>1</v>
      </c>
      <c r="G740" t="s">
        <v>18</v>
      </c>
      <c r="H740" t="s">
        <v>37</v>
      </c>
      <c r="I740" t="s">
        <v>28</v>
      </c>
      <c r="O740" s="3">
        <f t="shared" si="44"/>
        <v>0</v>
      </c>
      <c r="P740" s="3">
        <f t="shared" si="45"/>
        <v>0</v>
      </c>
      <c r="Q740" s="3">
        <f t="shared" si="46"/>
        <v>0</v>
      </c>
      <c r="R740">
        <f t="shared" si="47"/>
        <v>149.99</v>
      </c>
    </row>
    <row r="741" spans="1:18" x14ac:dyDescent="0.2">
      <c r="A741" t="s">
        <v>37</v>
      </c>
      <c r="B741" t="s">
        <v>15</v>
      </c>
      <c r="C741" t="s">
        <v>27</v>
      </c>
      <c r="D741" t="s">
        <v>22</v>
      </c>
      <c r="E741">
        <v>199.99</v>
      </c>
      <c r="F741">
        <v>1</v>
      </c>
      <c r="G741" t="s">
        <v>18</v>
      </c>
      <c r="H741" t="s">
        <v>37</v>
      </c>
      <c r="I741" t="s">
        <v>22</v>
      </c>
      <c r="J741" t="s">
        <v>31</v>
      </c>
      <c r="K741">
        <v>389.7</v>
      </c>
      <c r="L741">
        <v>23212</v>
      </c>
      <c r="M741">
        <v>433</v>
      </c>
      <c r="N741" t="s">
        <v>32</v>
      </c>
      <c r="O741" s="3">
        <f t="shared" si="44"/>
        <v>1.8654144408064795E-2</v>
      </c>
      <c r="P741" s="3">
        <f t="shared" si="45"/>
        <v>0.9</v>
      </c>
      <c r="Q741" s="3">
        <f t="shared" si="46"/>
        <v>2.3094688221709007E-3</v>
      </c>
      <c r="R741">
        <f t="shared" si="47"/>
        <v>199.99</v>
      </c>
    </row>
    <row r="742" spans="1:18" x14ac:dyDescent="0.2">
      <c r="A742" t="s">
        <v>37</v>
      </c>
      <c r="B742" t="s">
        <v>25</v>
      </c>
      <c r="C742" t="s">
        <v>23</v>
      </c>
      <c r="D742" t="s">
        <v>17</v>
      </c>
      <c r="E742">
        <v>299.99</v>
      </c>
      <c r="F742">
        <v>1</v>
      </c>
      <c r="G742" t="s">
        <v>18</v>
      </c>
      <c r="H742" t="s">
        <v>37</v>
      </c>
      <c r="I742" t="s">
        <v>17</v>
      </c>
      <c r="O742" s="3">
        <f t="shared" si="44"/>
        <v>0</v>
      </c>
      <c r="P742" s="3">
        <f t="shared" si="45"/>
        <v>0</v>
      </c>
      <c r="Q742" s="3">
        <f t="shared" si="46"/>
        <v>0</v>
      </c>
      <c r="R742">
        <f t="shared" si="47"/>
        <v>299.99</v>
      </c>
    </row>
    <row r="743" spans="1:18" x14ac:dyDescent="0.2">
      <c r="A743" t="s">
        <v>37</v>
      </c>
      <c r="B743" t="s">
        <v>25</v>
      </c>
      <c r="C743" t="s">
        <v>23</v>
      </c>
      <c r="D743" t="s">
        <v>28</v>
      </c>
      <c r="E743">
        <v>299.99</v>
      </c>
      <c r="F743">
        <v>1</v>
      </c>
      <c r="G743" t="s">
        <v>18</v>
      </c>
      <c r="H743" t="s">
        <v>37</v>
      </c>
      <c r="I743" t="s">
        <v>28</v>
      </c>
      <c r="O743" s="3">
        <f t="shared" si="44"/>
        <v>0</v>
      </c>
      <c r="P743" s="3">
        <f t="shared" si="45"/>
        <v>0</v>
      </c>
      <c r="Q743" s="3">
        <f t="shared" si="46"/>
        <v>0</v>
      </c>
      <c r="R743">
        <f t="shared" si="47"/>
        <v>299.99</v>
      </c>
    </row>
    <row r="744" spans="1:18" x14ac:dyDescent="0.2">
      <c r="A744" t="s">
        <v>37</v>
      </c>
      <c r="B744" t="s">
        <v>15</v>
      </c>
      <c r="C744" t="s">
        <v>27</v>
      </c>
      <c r="D744" t="s">
        <v>24</v>
      </c>
      <c r="E744">
        <v>199.99</v>
      </c>
      <c r="F744">
        <v>2</v>
      </c>
      <c r="G744" t="s">
        <v>18</v>
      </c>
      <c r="H744" t="s">
        <v>37</v>
      </c>
      <c r="I744" t="s">
        <v>24</v>
      </c>
      <c r="O744" s="3">
        <f t="shared" si="44"/>
        <v>0</v>
      </c>
      <c r="P744" s="3">
        <f t="shared" si="45"/>
        <v>0</v>
      </c>
      <c r="Q744" s="3">
        <f t="shared" si="46"/>
        <v>0</v>
      </c>
      <c r="R744">
        <f t="shared" si="47"/>
        <v>399.98</v>
      </c>
    </row>
    <row r="745" spans="1:18" x14ac:dyDescent="0.2">
      <c r="A745" t="s">
        <v>37</v>
      </c>
      <c r="B745" t="s">
        <v>15</v>
      </c>
      <c r="C745" t="s">
        <v>26</v>
      </c>
      <c r="D745" t="s">
        <v>17</v>
      </c>
      <c r="E745">
        <v>169.99</v>
      </c>
      <c r="F745">
        <v>2</v>
      </c>
      <c r="G745" t="s">
        <v>18</v>
      </c>
      <c r="H745" t="s">
        <v>37</v>
      </c>
      <c r="I745" t="s">
        <v>17</v>
      </c>
      <c r="O745" s="3">
        <f t="shared" si="44"/>
        <v>0</v>
      </c>
      <c r="P745" s="3">
        <f t="shared" si="45"/>
        <v>0</v>
      </c>
      <c r="Q745" s="3">
        <f t="shared" si="46"/>
        <v>0</v>
      </c>
      <c r="R745">
        <f t="shared" si="47"/>
        <v>339.98</v>
      </c>
    </row>
    <row r="746" spans="1:18" x14ac:dyDescent="0.2">
      <c r="A746" t="s">
        <v>37</v>
      </c>
      <c r="B746" t="s">
        <v>15</v>
      </c>
      <c r="C746" t="s">
        <v>27</v>
      </c>
      <c r="D746" t="s">
        <v>24</v>
      </c>
      <c r="E746">
        <v>159.99</v>
      </c>
      <c r="F746">
        <v>1</v>
      </c>
      <c r="G746" t="s">
        <v>18</v>
      </c>
      <c r="H746" t="s">
        <v>37</v>
      </c>
      <c r="I746" t="s">
        <v>24</v>
      </c>
      <c r="O746" s="3">
        <f t="shared" si="44"/>
        <v>0</v>
      </c>
      <c r="P746" s="3">
        <f t="shared" si="45"/>
        <v>0</v>
      </c>
      <c r="Q746" s="3">
        <f t="shared" si="46"/>
        <v>0</v>
      </c>
      <c r="R746">
        <f t="shared" si="47"/>
        <v>159.99</v>
      </c>
    </row>
    <row r="747" spans="1:18" x14ac:dyDescent="0.2">
      <c r="A747" t="s">
        <v>37</v>
      </c>
      <c r="C747" t="s">
        <v>26</v>
      </c>
      <c r="D747" t="s">
        <v>17</v>
      </c>
      <c r="E747">
        <v>169.99</v>
      </c>
      <c r="F747">
        <v>2</v>
      </c>
      <c r="G747" t="s">
        <v>18</v>
      </c>
      <c r="H747" t="s">
        <v>37</v>
      </c>
      <c r="I747" t="s">
        <v>17</v>
      </c>
      <c r="O747" s="3">
        <f t="shared" si="44"/>
        <v>0</v>
      </c>
      <c r="P747" s="3">
        <f t="shared" si="45"/>
        <v>0</v>
      </c>
      <c r="Q747" s="3">
        <f t="shared" si="46"/>
        <v>0</v>
      </c>
      <c r="R747">
        <f t="shared" si="47"/>
        <v>339.98</v>
      </c>
    </row>
    <row r="748" spans="1:18" x14ac:dyDescent="0.2">
      <c r="A748" t="s">
        <v>37</v>
      </c>
      <c r="B748" t="s">
        <v>15</v>
      </c>
      <c r="C748" t="s">
        <v>23</v>
      </c>
      <c r="D748" t="s">
        <v>17</v>
      </c>
      <c r="E748">
        <v>149.99</v>
      </c>
      <c r="F748">
        <v>1</v>
      </c>
      <c r="G748" t="s">
        <v>18</v>
      </c>
      <c r="H748" t="s">
        <v>37</v>
      </c>
      <c r="I748" t="s">
        <v>17</v>
      </c>
      <c r="O748" s="3">
        <f t="shared" si="44"/>
        <v>0</v>
      </c>
      <c r="P748" s="3">
        <f t="shared" si="45"/>
        <v>0</v>
      </c>
      <c r="Q748" s="3">
        <f t="shared" si="46"/>
        <v>0</v>
      </c>
      <c r="R748">
        <f t="shared" si="47"/>
        <v>149.99</v>
      </c>
    </row>
    <row r="749" spans="1:18" x14ac:dyDescent="0.2">
      <c r="A749" t="s">
        <v>37</v>
      </c>
      <c r="B749" t="s">
        <v>15</v>
      </c>
      <c r="C749" t="s">
        <v>27</v>
      </c>
      <c r="D749" t="s">
        <v>22</v>
      </c>
      <c r="E749">
        <v>159.99</v>
      </c>
      <c r="F749">
        <v>3</v>
      </c>
      <c r="G749" t="s">
        <v>18</v>
      </c>
      <c r="H749" t="s">
        <v>37</v>
      </c>
      <c r="I749" t="s">
        <v>22</v>
      </c>
      <c r="J749" t="s">
        <v>31</v>
      </c>
      <c r="K749">
        <v>389.7</v>
      </c>
      <c r="L749">
        <v>23212</v>
      </c>
      <c r="M749">
        <v>433</v>
      </c>
      <c r="N749" t="s">
        <v>32</v>
      </c>
      <c r="O749" s="3">
        <f t="shared" si="44"/>
        <v>1.8654144408064795E-2</v>
      </c>
      <c r="P749" s="3">
        <f t="shared" si="45"/>
        <v>0.9</v>
      </c>
      <c r="Q749" s="3">
        <f t="shared" si="46"/>
        <v>6.9284064665127024E-3</v>
      </c>
      <c r="R749">
        <f t="shared" si="47"/>
        <v>479.97</v>
      </c>
    </row>
    <row r="750" spans="1:18" x14ac:dyDescent="0.2">
      <c r="A750" t="s">
        <v>37</v>
      </c>
      <c r="B750" t="s">
        <v>15</v>
      </c>
      <c r="C750" t="s">
        <v>23</v>
      </c>
      <c r="D750" t="s">
        <v>17</v>
      </c>
      <c r="E750">
        <v>187.49</v>
      </c>
      <c r="F750">
        <v>2</v>
      </c>
      <c r="G750" t="s">
        <v>18</v>
      </c>
      <c r="H750" t="s">
        <v>37</v>
      </c>
      <c r="I750" t="s">
        <v>17</v>
      </c>
      <c r="O750" s="3">
        <f t="shared" si="44"/>
        <v>0</v>
      </c>
      <c r="P750" s="3">
        <f t="shared" si="45"/>
        <v>0</v>
      </c>
      <c r="Q750" s="3">
        <f t="shared" si="46"/>
        <v>0</v>
      </c>
      <c r="R750">
        <f t="shared" si="47"/>
        <v>374.98</v>
      </c>
    </row>
    <row r="751" spans="1:18" x14ac:dyDescent="0.2">
      <c r="A751" t="s">
        <v>37</v>
      </c>
      <c r="B751" t="s">
        <v>25</v>
      </c>
      <c r="C751" t="s">
        <v>23</v>
      </c>
      <c r="D751" t="s">
        <v>17</v>
      </c>
      <c r="E751">
        <v>299.99</v>
      </c>
      <c r="F751">
        <v>2</v>
      </c>
      <c r="G751" t="s">
        <v>18</v>
      </c>
      <c r="H751" t="s">
        <v>37</v>
      </c>
      <c r="I751" t="s">
        <v>17</v>
      </c>
      <c r="O751" s="3">
        <f t="shared" si="44"/>
        <v>0</v>
      </c>
      <c r="P751" s="3">
        <f t="shared" si="45"/>
        <v>0</v>
      </c>
      <c r="Q751" s="3">
        <f t="shared" si="46"/>
        <v>0</v>
      </c>
      <c r="R751">
        <f t="shared" si="47"/>
        <v>599.98</v>
      </c>
    </row>
    <row r="752" spans="1:18" x14ac:dyDescent="0.2">
      <c r="A752" t="s">
        <v>37</v>
      </c>
      <c r="B752" t="s">
        <v>15</v>
      </c>
      <c r="C752" t="s">
        <v>23</v>
      </c>
      <c r="D752" t="s">
        <v>28</v>
      </c>
      <c r="E752">
        <v>149.99</v>
      </c>
      <c r="F752">
        <v>2</v>
      </c>
      <c r="G752" t="s">
        <v>18</v>
      </c>
      <c r="H752" t="s">
        <v>37</v>
      </c>
      <c r="I752" t="s">
        <v>28</v>
      </c>
      <c r="O752" s="3">
        <f t="shared" si="44"/>
        <v>0</v>
      </c>
      <c r="P752" s="3">
        <f t="shared" si="45"/>
        <v>0</v>
      </c>
      <c r="Q752" s="3">
        <f t="shared" si="46"/>
        <v>0</v>
      </c>
      <c r="R752">
        <f t="shared" si="47"/>
        <v>299.98</v>
      </c>
    </row>
    <row r="753" spans="1:18" x14ac:dyDescent="0.2">
      <c r="A753" t="s">
        <v>37</v>
      </c>
      <c r="C753" t="s">
        <v>23</v>
      </c>
      <c r="D753" t="s">
        <v>22</v>
      </c>
      <c r="E753">
        <v>149.99</v>
      </c>
      <c r="F753">
        <v>1</v>
      </c>
      <c r="G753" t="s">
        <v>18</v>
      </c>
      <c r="H753" t="s">
        <v>37</v>
      </c>
      <c r="I753" t="s">
        <v>22</v>
      </c>
      <c r="J753" t="s">
        <v>31</v>
      </c>
      <c r="K753">
        <v>389.7</v>
      </c>
      <c r="L753">
        <v>23212</v>
      </c>
      <c r="M753">
        <v>433</v>
      </c>
      <c r="N753" t="s">
        <v>32</v>
      </c>
      <c r="O753" s="3">
        <f t="shared" si="44"/>
        <v>1.8654144408064795E-2</v>
      </c>
      <c r="P753" s="3">
        <f t="shared" si="45"/>
        <v>0.9</v>
      </c>
      <c r="Q753" s="3">
        <f t="shared" si="46"/>
        <v>2.3094688221709007E-3</v>
      </c>
      <c r="R753">
        <f t="shared" si="47"/>
        <v>149.99</v>
      </c>
    </row>
    <row r="754" spans="1:18" x14ac:dyDescent="0.2">
      <c r="A754" t="s">
        <v>37</v>
      </c>
      <c r="B754" t="s">
        <v>15</v>
      </c>
      <c r="C754" t="s">
        <v>23</v>
      </c>
      <c r="D754" t="s">
        <v>17</v>
      </c>
      <c r="E754">
        <v>149.99</v>
      </c>
      <c r="F754">
        <v>3</v>
      </c>
      <c r="G754" t="s">
        <v>18</v>
      </c>
      <c r="H754" t="s">
        <v>37</v>
      </c>
      <c r="I754" t="s">
        <v>17</v>
      </c>
      <c r="O754" s="3">
        <f t="shared" si="44"/>
        <v>0</v>
      </c>
      <c r="P754" s="3">
        <f t="shared" si="45"/>
        <v>0</v>
      </c>
      <c r="Q754" s="3">
        <f t="shared" si="46"/>
        <v>0</v>
      </c>
      <c r="R754">
        <f t="shared" si="47"/>
        <v>449.97</v>
      </c>
    </row>
    <row r="755" spans="1:18" x14ac:dyDescent="0.2">
      <c r="A755" t="s">
        <v>37</v>
      </c>
      <c r="B755" t="s">
        <v>15</v>
      </c>
      <c r="C755" t="s">
        <v>16</v>
      </c>
      <c r="D755" t="s">
        <v>24</v>
      </c>
      <c r="E755">
        <v>212.49</v>
      </c>
      <c r="F755">
        <v>2</v>
      </c>
      <c r="G755" t="s">
        <v>18</v>
      </c>
      <c r="H755" t="s">
        <v>37</v>
      </c>
      <c r="I755" t="s">
        <v>24</v>
      </c>
      <c r="O755" s="3">
        <f t="shared" si="44"/>
        <v>0</v>
      </c>
      <c r="P755" s="3">
        <f t="shared" si="45"/>
        <v>0</v>
      </c>
      <c r="Q755" s="3">
        <f t="shared" si="46"/>
        <v>0</v>
      </c>
      <c r="R755">
        <f t="shared" si="47"/>
        <v>424.98</v>
      </c>
    </row>
    <row r="756" spans="1:18" x14ac:dyDescent="0.2">
      <c r="A756" t="s">
        <v>37</v>
      </c>
      <c r="B756" t="s">
        <v>15</v>
      </c>
      <c r="C756" t="s">
        <v>23</v>
      </c>
      <c r="D756" t="s">
        <v>17</v>
      </c>
      <c r="E756">
        <v>149.99</v>
      </c>
      <c r="F756">
        <v>2</v>
      </c>
      <c r="G756" t="s">
        <v>18</v>
      </c>
      <c r="H756" t="s">
        <v>37</v>
      </c>
      <c r="I756" t="s">
        <v>17</v>
      </c>
      <c r="O756" s="3">
        <f t="shared" si="44"/>
        <v>0</v>
      </c>
      <c r="P756" s="3">
        <f t="shared" si="45"/>
        <v>0</v>
      </c>
      <c r="Q756" s="3">
        <f t="shared" si="46"/>
        <v>0</v>
      </c>
      <c r="R756">
        <f t="shared" si="47"/>
        <v>299.98</v>
      </c>
    </row>
    <row r="757" spans="1:18" x14ac:dyDescent="0.2">
      <c r="A757" t="s">
        <v>37</v>
      </c>
      <c r="B757" t="s">
        <v>15</v>
      </c>
      <c r="C757" t="s">
        <v>26</v>
      </c>
      <c r="D757" t="s">
        <v>17</v>
      </c>
      <c r="E757">
        <v>169.99</v>
      </c>
      <c r="F757">
        <v>2</v>
      </c>
      <c r="G757" t="s">
        <v>18</v>
      </c>
      <c r="H757" t="s">
        <v>37</v>
      </c>
      <c r="I757" t="s">
        <v>17</v>
      </c>
      <c r="O757" s="3">
        <f t="shared" si="44"/>
        <v>0</v>
      </c>
      <c r="P757" s="3">
        <f t="shared" si="45"/>
        <v>0</v>
      </c>
      <c r="Q757" s="3">
        <f t="shared" si="46"/>
        <v>0</v>
      </c>
      <c r="R757">
        <f t="shared" si="47"/>
        <v>339.98</v>
      </c>
    </row>
    <row r="758" spans="1:18" x14ac:dyDescent="0.2">
      <c r="A758" t="s">
        <v>37</v>
      </c>
      <c r="B758" t="s">
        <v>15</v>
      </c>
      <c r="C758" t="s">
        <v>23</v>
      </c>
      <c r="D758" t="s">
        <v>28</v>
      </c>
      <c r="E758">
        <v>149.99</v>
      </c>
      <c r="F758">
        <v>1</v>
      </c>
      <c r="G758" t="s">
        <v>18</v>
      </c>
      <c r="H758" t="s">
        <v>37</v>
      </c>
      <c r="I758" t="s">
        <v>28</v>
      </c>
      <c r="O758" s="3">
        <f t="shared" si="44"/>
        <v>0</v>
      </c>
      <c r="P758" s="3">
        <f t="shared" si="45"/>
        <v>0</v>
      </c>
      <c r="Q758" s="3">
        <f t="shared" si="46"/>
        <v>0</v>
      </c>
      <c r="R758">
        <f t="shared" si="47"/>
        <v>149.99</v>
      </c>
    </row>
    <row r="759" spans="1:18" x14ac:dyDescent="0.2">
      <c r="A759" t="s">
        <v>37</v>
      </c>
      <c r="B759" t="s">
        <v>15</v>
      </c>
      <c r="C759" t="s">
        <v>21</v>
      </c>
      <c r="D759" t="s">
        <v>28</v>
      </c>
      <c r="E759">
        <v>179.99</v>
      </c>
      <c r="F759">
        <v>2</v>
      </c>
      <c r="G759" t="s">
        <v>18</v>
      </c>
      <c r="H759" t="s">
        <v>37</v>
      </c>
      <c r="I759" t="s">
        <v>28</v>
      </c>
      <c r="O759" s="3">
        <f t="shared" si="44"/>
        <v>0</v>
      </c>
      <c r="P759" s="3">
        <f t="shared" si="45"/>
        <v>0</v>
      </c>
      <c r="Q759" s="3">
        <f t="shared" si="46"/>
        <v>0</v>
      </c>
      <c r="R759">
        <f t="shared" si="47"/>
        <v>359.98</v>
      </c>
    </row>
    <row r="760" spans="1:18" x14ac:dyDescent="0.2">
      <c r="A760" t="s">
        <v>37</v>
      </c>
      <c r="B760" t="s">
        <v>25</v>
      </c>
      <c r="C760" t="s">
        <v>23</v>
      </c>
      <c r="D760" t="s">
        <v>17</v>
      </c>
      <c r="E760">
        <v>299.99</v>
      </c>
      <c r="F760">
        <v>3</v>
      </c>
      <c r="G760" t="s">
        <v>18</v>
      </c>
      <c r="H760" t="s">
        <v>37</v>
      </c>
      <c r="I760" t="s">
        <v>17</v>
      </c>
      <c r="O760" s="3">
        <f t="shared" si="44"/>
        <v>0</v>
      </c>
      <c r="P760" s="3">
        <f t="shared" si="45"/>
        <v>0</v>
      </c>
      <c r="Q760" s="3">
        <f t="shared" si="46"/>
        <v>0</v>
      </c>
      <c r="R760">
        <f t="shared" si="47"/>
        <v>899.97</v>
      </c>
    </row>
    <row r="761" spans="1:18" x14ac:dyDescent="0.2">
      <c r="A761" t="s">
        <v>37</v>
      </c>
      <c r="B761" t="s">
        <v>15</v>
      </c>
      <c r="C761" t="s">
        <v>23</v>
      </c>
      <c r="D761" t="s">
        <v>24</v>
      </c>
      <c r="E761">
        <v>187.49</v>
      </c>
      <c r="F761">
        <v>2</v>
      </c>
      <c r="G761" t="s">
        <v>18</v>
      </c>
      <c r="H761" t="s">
        <v>37</v>
      </c>
      <c r="I761" t="s">
        <v>24</v>
      </c>
      <c r="O761" s="3">
        <f t="shared" si="44"/>
        <v>0</v>
      </c>
      <c r="P761" s="3">
        <f t="shared" si="45"/>
        <v>0</v>
      </c>
      <c r="Q761" s="3">
        <f t="shared" si="46"/>
        <v>0</v>
      </c>
      <c r="R761">
        <f t="shared" si="47"/>
        <v>374.98</v>
      </c>
    </row>
    <row r="762" spans="1:18" x14ac:dyDescent="0.2">
      <c r="A762" t="s">
        <v>37</v>
      </c>
      <c r="B762" t="s">
        <v>15</v>
      </c>
      <c r="C762" t="s">
        <v>21</v>
      </c>
      <c r="D762" t="s">
        <v>28</v>
      </c>
      <c r="E762">
        <v>179.99</v>
      </c>
      <c r="F762">
        <v>1</v>
      </c>
      <c r="G762" t="s">
        <v>18</v>
      </c>
      <c r="H762" t="s">
        <v>37</v>
      </c>
      <c r="I762" t="s">
        <v>28</v>
      </c>
      <c r="O762" s="3">
        <f t="shared" si="44"/>
        <v>0</v>
      </c>
      <c r="P762" s="3">
        <f t="shared" si="45"/>
        <v>0</v>
      </c>
      <c r="Q762" s="3">
        <f t="shared" si="46"/>
        <v>0</v>
      </c>
      <c r="R762">
        <f t="shared" si="47"/>
        <v>179.99</v>
      </c>
    </row>
    <row r="763" spans="1:18" x14ac:dyDescent="0.2">
      <c r="A763" t="s">
        <v>37</v>
      </c>
      <c r="B763" t="s">
        <v>15</v>
      </c>
      <c r="C763" t="s">
        <v>16</v>
      </c>
      <c r="D763" t="s">
        <v>24</v>
      </c>
      <c r="E763">
        <v>169.99</v>
      </c>
      <c r="F763">
        <v>1</v>
      </c>
      <c r="G763" t="s">
        <v>18</v>
      </c>
      <c r="H763" t="s">
        <v>37</v>
      </c>
      <c r="I763" t="s">
        <v>24</v>
      </c>
      <c r="O763" s="3">
        <f t="shared" si="44"/>
        <v>0</v>
      </c>
      <c r="P763" s="3">
        <f t="shared" si="45"/>
        <v>0</v>
      </c>
      <c r="Q763" s="3">
        <f t="shared" si="46"/>
        <v>0</v>
      </c>
      <c r="R763">
        <f t="shared" si="47"/>
        <v>169.99</v>
      </c>
    </row>
    <row r="764" spans="1:18" x14ac:dyDescent="0.2">
      <c r="A764" t="s">
        <v>37</v>
      </c>
      <c r="B764" t="s">
        <v>15</v>
      </c>
      <c r="C764" t="s">
        <v>27</v>
      </c>
      <c r="D764" t="s">
        <v>28</v>
      </c>
      <c r="E764">
        <v>159.99</v>
      </c>
      <c r="F764">
        <v>1</v>
      </c>
      <c r="G764" t="s">
        <v>18</v>
      </c>
      <c r="H764" t="s">
        <v>37</v>
      </c>
      <c r="I764" t="s">
        <v>28</v>
      </c>
      <c r="O764" s="3">
        <f t="shared" si="44"/>
        <v>0</v>
      </c>
      <c r="P764" s="3">
        <f t="shared" si="45"/>
        <v>0</v>
      </c>
      <c r="Q764" s="3">
        <f t="shared" si="46"/>
        <v>0</v>
      </c>
      <c r="R764">
        <f t="shared" si="47"/>
        <v>159.99</v>
      </c>
    </row>
    <row r="765" spans="1:18" x14ac:dyDescent="0.2">
      <c r="A765" t="s">
        <v>37</v>
      </c>
      <c r="C765" t="s">
        <v>23</v>
      </c>
      <c r="D765" t="s">
        <v>17</v>
      </c>
      <c r="E765">
        <v>149.99</v>
      </c>
      <c r="F765">
        <v>1</v>
      </c>
      <c r="G765" t="s">
        <v>18</v>
      </c>
      <c r="H765" t="s">
        <v>37</v>
      </c>
      <c r="I765" t="s">
        <v>17</v>
      </c>
      <c r="O765" s="3">
        <f t="shared" si="44"/>
        <v>0</v>
      </c>
      <c r="P765" s="3">
        <f t="shared" si="45"/>
        <v>0</v>
      </c>
      <c r="Q765" s="3">
        <f t="shared" si="46"/>
        <v>0</v>
      </c>
      <c r="R765">
        <f t="shared" si="47"/>
        <v>149.99</v>
      </c>
    </row>
    <row r="766" spans="1:18" x14ac:dyDescent="0.2">
      <c r="A766" t="s">
        <v>37</v>
      </c>
      <c r="C766" t="s">
        <v>26</v>
      </c>
      <c r="D766" t="s">
        <v>17</v>
      </c>
      <c r="E766">
        <v>169.99</v>
      </c>
      <c r="F766">
        <v>2</v>
      </c>
      <c r="G766" t="s">
        <v>18</v>
      </c>
      <c r="H766" t="s">
        <v>37</v>
      </c>
      <c r="I766" t="s">
        <v>17</v>
      </c>
      <c r="O766" s="3">
        <f t="shared" si="44"/>
        <v>0</v>
      </c>
      <c r="P766" s="3">
        <f t="shared" si="45"/>
        <v>0</v>
      </c>
      <c r="Q766" s="3">
        <f t="shared" si="46"/>
        <v>0</v>
      </c>
      <c r="R766">
        <f t="shared" si="47"/>
        <v>339.98</v>
      </c>
    </row>
    <row r="767" spans="1:18" x14ac:dyDescent="0.2">
      <c r="A767" t="s">
        <v>37</v>
      </c>
      <c r="B767" t="s">
        <v>15</v>
      </c>
      <c r="C767" t="s">
        <v>23</v>
      </c>
      <c r="D767" t="s">
        <v>24</v>
      </c>
      <c r="E767">
        <v>149.99</v>
      </c>
      <c r="F767">
        <v>1</v>
      </c>
      <c r="G767" t="s">
        <v>18</v>
      </c>
      <c r="H767" t="s">
        <v>37</v>
      </c>
      <c r="I767" t="s">
        <v>24</v>
      </c>
      <c r="O767" s="3">
        <f t="shared" si="44"/>
        <v>0</v>
      </c>
      <c r="P767" s="3">
        <f t="shared" si="45"/>
        <v>0</v>
      </c>
      <c r="Q767" s="3">
        <f t="shared" si="46"/>
        <v>0</v>
      </c>
      <c r="R767">
        <f t="shared" si="47"/>
        <v>149.99</v>
      </c>
    </row>
    <row r="768" spans="1:18" x14ac:dyDescent="0.2">
      <c r="A768" t="s">
        <v>37</v>
      </c>
      <c r="B768" t="s">
        <v>15</v>
      </c>
      <c r="C768" t="s">
        <v>16</v>
      </c>
      <c r="D768" t="s">
        <v>28</v>
      </c>
      <c r="E768">
        <v>212.49</v>
      </c>
      <c r="F768">
        <v>2</v>
      </c>
      <c r="G768" t="s">
        <v>18</v>
      </c>
      <c r="H768" t="s">
        <v>37</v>
      </c>
      <c r="I768" t="s">
        <v>28</v>
      </c>
      <c r="O768" s="3">
        <f t="shared" si="44"/>
        <v>0</v>
      </c>
      <c r="P768" s="3">
        <f t="shared" si="45"/>
        <v>0</v>
      </c>
      <c r="Q768" s="3">
        <f t="shared" si="46"/>
        <v>0</v>
      </c>
      <c r="R768">
        <f t="shared" si="47"/>
        <v>424.98</v>
      </c>
    </row>
    <row r="769" spans="1:18" x14ac:dyDescent="0.2">
      <c r="A769" t="s">
        <v>37</v>
      </c>
      <c r="B769" t="s">
        <v>15</v>
      </c>
      <c r="C769" t="s">
        <v>23</v>
      </c>
      <c r="D769" t="s">
        <v>17</v>
      </c>
      <c r="E769">
        <v>149.99</v>
      </c>
      <c r="F769">
        <v>1</v>
      </c>
      <c r="G769" t="s">
        <v>18</v>
      </c>
      <c r="H769" t="s">
        <v>37</v>
      </c>
      <c r="I769" t="s">
        <v>17</v>
      </c>
      <c r="O769" s="3">
        <f t="shared" si="44"/>
        <v>0</v>
      </c>
      <c r="P769" s="3">
        <f t="shared" si="45"/>
        <v>0</v>
      </c>
      <c r="Q769" s="3">
        <f t="shared" si="46"/>
        <v>0</v>
      </c>
      <c r="R769">
        <f t="shared" si="47"/>
        <v>149.99</v>
      </c>
    </row>
    <row r="770" spans="1:18" x14ac:dyDescent="0.2">
      <c r="A770" t="s">
        <v>37</v>
      </c>
      <c r="B770" t="s">
        <v>15</v>
      </c>
      <c r="C770" t="s">
        <v>23</v>
      </c>
      <c r="D770" t="s">
        <v>24</v>
      </c>
      <c r="E770">
        <v>187.49</v>
      </c>
      <c r="F770">
        <v>2</v>
      </c>
      <c r="G770" t="s">
        <v>18</v>
      </c>
      <c r="H770" t="s">
        <v>37</v>
      </c>
      <c r="I770" t="s">
        <v>24</v>
      </c>
      <c r="O770" s="3">
        <f t="shared" si="44"/>
        <v>0</v>
      </c>
      <c r="P770" s="3">
        <f t="shared" si="45"/>
        <v>0</v>
      </c>
      <c r="Q770" s="3">
        <f t="shared" si="46"/>
        <v>0</v>
      </c>
      <c r="R770">
        <f t="shared" si="47"/>
        <v>374.98</v>
      </c>
    </row>
    <row r="771" spans="1:18" x14ac:dyDescent="0.2">
      <c r="A771" t="s">
        <v>37</v>
      </c>
      <c r="C771" t="s">
        <v>21</v>
      </c>
      <c r="D771" t="s">
        <v>28</v>
      </c>
      <c r="E771">
        <v>179.99</v>
      </c>
      <c r="F771">
        <v>1</v>
      </c>
      <c r="G771" t="s">
        <v>18</v>
      </c>
      <c r="H771" t="s">
        <v>37</v>
      </c>
      <c r="I771" t="s">
        <v>28</v>
      </c>
      <c r="O771" s="3">
        <f t="shared" ref="O771:O834" si="48">IFERROR(M771/L771,0)</f>
        <v>0</v>
      </c>
      <c r="P771" s="3">
        <f t="shared" ref="P771:P834" si="49">IFERROR(K771/M771,0)</f>
        <v>0</v>
      </c>
      <c r="Q771" s="3">
        <f t="shared" ref="Q771:Q834" si="50">IFERROR(F771/M771,0)</f>
        <v>0</v>
      </c>
      <c r="R771">
        <f t="shared" ref="R771:R834" si="51">E771*F771</f>
        <v>179.99</v>
      </c>
    </row>
    <row r="772" spans="1:18" x14ac:dyDescent="0.2">
      <c r="A772" t="s">
        <v>37</v>
      </c>
      <c r="B772" t="s">
        <v>15</v>
      </c>
      <c r="C772" t="s">
        <v>23</v>
      </c>
      <c r="D772" t="s">
        <v>28</v>
      </c>
      <c r="E772">
        <v>149.99</v>
      </c>
      <c r="F772">
        <v>1</v>
      </c>
      <c r="G772" t="s">
        <v>18</v>
      </c>
      <c r="H772" t="s">
        <v>37</v>
      </c>
      <c r="I772" t="s">
        <v>28</v>
      </c>
      <c r="O772" s="3">
        <f t="shared" si="48"/>
        <v>0</v>
      </c>
      <c r="P772" s="3">
        <f t="shared" si="49"/>
        <v>0</v>
      </c>
      <c r="Q772" s="3">
        <f t="shared" si="50"/>
        <v>0</v>
      </c>
      <c r="R772">
        <f t="shared" si="51"/>
        <v>149.99</v>
      </c>
    </row>
    <row r="773" spans="1:18" x14ac:dyDescent="0.2">
      <c r="A773" t="s">
        <v>37</v>
      </c>
      <c r="B773" t="s">
        <v>15</v>
      </c>
      <c r="C773" t="s">
        <v>23</v>
      </c>
      <c r="D773" t="s">
        <v>22</v>
      </c>
      <c r="E773">
        <v>149.99</v>
      </c>
      <c r="F773">
        <v>1</v>
      </c>
      <c r="G773" t="s">
        <v>18</v>
      </c>
      <c r="H773" t="s">
        <v>37</v>
      </c>
      <c r="I773" t="s">
        <v>22</v>
      </c>
      <c r="J773" t="s">
        <v>31</v>
      </c>
      <c r="K773">
        <v>389.7</v>
      </c>
      <c r="L773">
        <v>23212</v>
      </c>
      <c r="M773">
        <v>433</v>
      </c>
      <c r="N773" t="s">
        <v>32</v>
      </c>
      <c r="O773" s="3">
        <f t="shared" si="48"/>
        <v>1.8654144408064795E-2</v>
      </c>
      <c r="P773" s="3">
        <f t="shared" si="49"/>
        <v>0.9</v>
      </c>
      <c r="Q773" s="3">
        <f t="shared" si="50"/>
        <v>2.3094688221709007E-3</v>
      </c>
      <c r="R773">
        <f t="shared" si="51"/>
        <v>149.99</v>
      </c>
    </row>
    <row r="774" spans="1:18" x14ac:dyDescent="0.2">
      <c r="A774" t="s">
        <v>37</v>
      </c>
      <c r="B774" t="s">
        <v>15</v>
      </c>
      <c r="C774" t="s">
        <v>16</v>
      </c>
      <c r="D774" t="s">
        <v>17</v>
      </c>
      <c r="E774">
        <v>169.99</v>
      </c>
      <c r="F774">
        <v>1</v>
      </c>
      <c r="G774" t="s">
        <v>18</v>
      </c>
      <c r="H774" t="s">
        <v>37</v>
      </c>
      <c r="I774" t="s">
        <v>17</v>
      </c>
      <c r="O774" s="3">
        <f t="shared" si="48"/>
        <v>0</v>
      </c>
      <c r="P774" s="3">
        <f t="shared" si="49"/>
        <v>0</v>
      </c>
      <c r="Q774" s="3">
        <f t="shared" si="50"/>
        <v>0</v>
      </c>
      <c r="R774">
        <f t="shared" si="51"/>
        <v>169.99</v>
      </c>
    </row>
    <row r="775" spans="1:18" x14ac:dyDescent="0.2">
      <c r="A775" t="s">
        <v>37</v>
      </c>
      <c r="B775" t="s">
        <v>25</v>
      </c>
      <c r="C775" t="s">
        <v>23</v>
      </c>
      <c r="D775" t="s">
        <v>24</v>
      </c>
      <c r="E775">
        <v>299.99</v>
      </c>
      <c r="F775">
        <v>2</v>
      </c>
      <c r="G775" t="s">
        <v>18</v>
      </c>
      <c r="H775" t="s">
        <v>37</v>
      </c>
      <c r="I775" t="s">
        <v>24</v>
      </c>
      <c r="O775" s="3">
        <f t="shared" si="48"/>
        <v>0</v>
      </c>
      <c r="P775" s="3">
        <f t="shared" si="49"/>
        <v>0</v>
      </c>
      <c r="Q775" s="3">
        <f t="shared" si="50"/>
        <v>0</v>
      </c>
      <c r="R775">
        <f t="shared" si="51"/>
        <v>599.98</v>
      </c>
    </row>
    <row r="776" spans="1:18" x14ac:dyDescent="0.2">
      <c r="A776" t="s">
        <v>37</v>
      </c>
      <c r="B776" t="s">
        <v>25</v>
      </c>
      <c r="C776" t="s">
        <v>23</v>
      </c>
      <c r="D776" t="s">
        <v>17</v>
      </c>
      <c r="E776">
        <v>299.99</v>
      </c>
      <c r="F776">
        <v>2</v>
      </c>
      <c r="G776" t="s">
        <v>18</v>
      </c>
      <c r="H776" t="s">
        <v>37</v>
      </c>
      <c r="I776" t="s">
        <v>17</v>
      </c>
      <c r="O776" s="3">
        <f t="shared" si="48"/>
        <v>0</v>
      </c>
      <c r="P776" s="3">
        <f t="shared" si="49"/>
        <v>0</v>
      </c>
      <c r="Q776" s="3">
        <f t="shared" si="50"/>
        <v>0</v>
      </c>
      <c r="R776">
        <f t="shared" si="51"/>
        <v>599.98</v>
      </c>
    </row>
    <row r="777" spans="1:18" x14ac:dyDescent="0.2">
      <c r="A777" t="s">
        <v>37</v>
      </c>
      <c r="B777" t="s">
        <v>15</v>
      </c>
      <c r="C777" t="s">
        <v>23</v>
      </c>
      <c r="D777" t="s">
        <v>28</v>
      </c>
      <c r="E777">
        <v>149.99</v>
      </c>
      <c r="F777">
        <v>2</v>
      </c>
      <c r="G777" t="s">
        <v>18</v>
      </c>
      <c r="H777" t="s">
        <v>37</v>
      </c>
      <c r="I777" t="s">
        <v>28</v>
      </c>
      <c r="O777" s="3">
        <f t="shared" si="48"/>
        <v>0</v>
      </c>
      <c r="P777" s="3">
        <f t="shared" si="49"/>
        <v>0</v>
      </c>
      <c r="Q777" s="3">
        <f t="shared" si="50"/>
        <v>0</v>
      </c>
      <c r="R777">
        <f t="shared" si="51"/>
        <v>299.98</v>
      </c>
    </row>
    <row r="778" spans="1:18" x14ac:dyDescent="0.2">
      <c r="A778" t="s">
        <v>37</v>
      </c>
      <c r="B778" t="s">
        <v>15</v>
      </c>
      <c r="C778" t="s">
        <v>16</v>
      </c>
      <c r="D778" t="s">
        <v>22</v>
      </c>
      <c r="E778">
        <v>169.99</v>
      </c>
      <c r="F778">
        <v>1</v>
      </c>
      <c r="G778" t="s">
        <v>18</v>
      </c>
      <c r="H778" t="s">
        <v>37</v>
      </c>
      <c r="I778" t="s">
        <v>22</v>
      </c>
      <c r="J778" t="s">
        <v>31</v>
      </c>
      <c r="K778">
        <v>389.7</v>
      </c>
      <c r="L778">
        <v>23212</v>
      </c>
      <c r="M778">
        <v>433</v>
      </c>
      <c r="N778" t="s">
        <v>32</v>
      </c>
      <c r="O778" s="3">
        <f t="shared" si="48"/>
        <v>1.8654144408064795E-2</v>
      </c>
      <c r="P778" s="3">
        <f t="shared" si="49"/>
        <v>0.9</v>
      </c>
      <c r="Q778" s="3">
        <f t="shared" si="50"/>
        <v>2.3094688221709007E-3</v>
      </c>
      <c r="R778">
        <f t="shared" si="51"/>
        <v>169.99</v>
      </c>
    </row>
    <row r="779" spans="1:18" x14ac:dyDescent="0.2">
      <c r="A779" t="s">
        <v>37</v>
      </c>
      <c r="B779" t="s">
        <v>15</v>
      </c>
      <c r="C779" t="s">
        <v>23</v>
      </c>
      <c r="D779" t="s">
        <v>28</v>
      </c>
      <c r="E779">
        <v>149.99</v>
      </c>
      <c r="F779">
        <v>2</v>
      </c>
      <c r="G779" t="s">
        <v>18</v>
      </c>
      <c r="H779" t="s">
        <v>37</v>
      </c>
      <c r="I779" t="s">
        <v>28</v>
      </c>
      <c r="O779" s="3">
        <f t="shared" si="48"/>
        <v>0</v>
      </c>
      <c r="P779" s="3">
        <f t="shared" si="49"/>
        <v>0</v>
      </c>
      <c r="Q779" s="3">
        <f t="shared" si="50"/>
        <v>0</v>
      </c>
      <c r="R779">
        <f t="shared" si="51"/>
        <v>299.98</v>
      </c>
    </row>
    <row r="780" spans="1:18" x14ac:dyDescent="0.2">
      <c r="A780" t="s">
        <v>37</v>
      </c>
      <c r="B780" t="s">
        <v>15</v>
      </c>
      <c r="C780" t="s">
        <v>23</v>
      </c>
      <c r="D780" t="s">
        <v>17</v>
      </c>
      <c r="E780">
        <v>149.99</v>
      </c>
      <c r="F780">
        <v>1</v>
      </c>
      <c r="G780" t="s">
        <v>18</v>
      </c>
      <c r="H780" t="s">
        <v>37</v>
      </c>
      <c r="I780" t="s">
        <v>17</v>
      </c>
      <c r="O780" s="3">
        <f t="shared" si="48"/>
        <v>0</v>
      </c>
      <c r="P780" s="3">
        <f t="shared" si="49"/>
        <v>0</v>
      </c>
      <c r="Q780" s="3">
        <f t="shared" si="50"/>
        <v>0</v>
      </c>
      <c r="R780">
        <f t="shared" si="51"/>
        <v>149.99</v>
      </c>
    </row>
    <row r="781" spans="1:18" x14ac:dyDescent="0.2">
      <c r="A781" t="s">
        <v>37</v>
      </c>
      <c r="B781" t="s">
        <v>15</v>
      </c>
      <c r="C781" t="s">
        <v>23</v>
      </c>
      <c r="D781" t="s">
        <v>24</v>
      </c>
      <c r="E781">
        <v>149.99</v>
      </c>
      <c r="F781">
        <v>2</v>
      </c>
      <c r="G781" t="s">
        <v>18</v>
      </c>
      <c r="H781" t="s">
        <v>37</v>
      </c>
      <c r="I781" t="s">
        <v>24</v>
      </c>
      <c r="O781" s="3">
        <f t="shared" si="48"/>
        <v>0</v>
      </c>
      <c r="P781" s="3">
        <f t="shared" si="49"/>
        <v>0</v>
      </c>
      <c r="Q781" s="3">
        <f t="shared" si="50"/>
        <v>0</v>
      </c>
      <c r="R781">
        <f t="shared" si="51"/>
        <v>299.98</v>
      </c>
    </row>
    <row r="782" spans="1:18" x14ac:dyDescent="0.2">
      <c r="A782" t="s">
        <v>37</v>
      </c>
      <c r="B782" t="s">
        <v>15</v>
      </c>
      <c r="C782" t="s">
        <v>26</v>
      </c>
      <c r="D782" t="s">
        <v>22</v>
      </c>
      <c r="E782">
        <v>169.99</v>
      </c>
      <c r="F782">
        <v>1</v>
      </c>
      <c r="G782" t="s">
        <v>18</v>
      </c>
      <c r="H782" t="s">
        <v>37</v>
      </c>
      <c r="I782" t="s">
        <v>22</v>
      </c>
      <c r="J782" t="s">
        <v>31</v>
      </c>
      <c r="K782">
        <v>389.7</v>
      </c>
      <c r="L782">
        <v>23212</v>
      </c>
      <c r="M782">
        <v>433</v>
      </c>
      <c r="N782" t="s">
        <v>32</v>
      </c>
      <c r="O782" s="3">
        <f t="shared" si="48"/>
        <v>1.8654144408064795E-2</v>
      </c>
      <c r="P782" s="3">
        <f t="shared" si="49"/>
        <v>0.9</v>
      </c>
      <c r="Q782" s="3">
        <f t="shared" si="50"/>
        <v>2.3094688221709007E-3</v>
      </c>
      <c r="R782">
        <f t="shared" si="51"/>
        <v>169.99</v>
      </c>
    </row>
    <row r="783" spans="1:18" x14ac:dyDescent="0.2">
      <c r="A783" t="s">
        <v>37</v>
      </c>
      <c r="B783" t="s">
        <v>15</v>
      </c>
      <c r="C783" t="s">
        <v>23</v>
      </c>
      <c r="D783" t="s">
        <v>24</v>
      </c>
      <c r="E783">
        <v>187.49</v>
      </c>
      <c r="F783">
        <v>2</v>
      </c>
      <c r="G783" t="s">
        <v>18</v>
      </c>
      <c r="H783" t="s">
        <v>37</v>
      </c>
      <c r="I783" t="s">
        <v>24</v>
      </c>
      <c r="O783" s="3">
        <f t="shared" si="48"/>
        <v>0</v>
      </c>
      <c r="P783" s="3">
        <f t="shared" si="49"/>
        <v>0</v>
      </c>
      <c r="Q783" s="3">
        <f t="shared" si="50"/>
        <v>0</v>
      </c>
      <c r="R783">
        <f t="shared" si="51"/>
        <v>374.98</v>
      </c>
    </row>
    <row r="784" spans="1:18" x14ac:dyDescent="0.2">
      <c r="A784" t="s">
        <v>37</v>
      </c>
      <c r="B784" t="s">
        <v>15</v>
      </c>
      <c r="C784" t="s">
        <v>23</v>
      </c>
      <c r="D784" t="s">
        <v>28</v>
      </c>
      <c r="E784">
        <v>187.49</v>
      </c>
      <c r="F784">
        <v>1</v>
      </c>
      <c r="G784" t="s">
        <v>18</v>
      </c>
      <c r="H784" t="s">
        <v>37</v>
      </c>
      <c r="I784" t="s">
        <v>28</v>
      </c>
      <c r="O784" s="3">
        <f t="shared" si="48"/>
        <v>0</v>
      </c>
      <c r="P784" s="3">
        <f t="shared" si="49"/>
        <v>0</v>
      </c>
      <c r="Q784" s="3">
        <f t="shared" si="50"/>
        <v>0</v>
      </c>
      <c r="R784">
        <f t="shared" si="51"/>
        <v>187.49</v>
      </c>
    </row>
    <row r="785" spans="1:18" x14ac:dyDescent="0.2">
      <c r="A785" t="s">
        <v>37</v>
      </c>
      <c r="B785" t="s">
        <v>25</v>
      </c>
      <c r="C785" t="s">
        <v>26</v>
      </c>
      <c r="D785" t="s">
        <v>17</v>
      </c>
      <c r="E785">
        <v>339.99</v>
      </c>
      <c r="F785">
        <v>1</v>
      </c>
      <c r="G785" t="s">
        <v>18</v>
      </c>
      <c r="H785" t="s">
        <v>37</v>
      </c>
      <c r="I785" t="s">
        <v>17</v>
      </c>
      <c r="O785" s="3">
        <f t="shared" si="48"/>
        <v>0</v>
      </c>
      <c r="P785" s="3">
        <f t="shared" si="49"/>
        <v>0</v>
      </c>
      <c r="Q785" s="3">
        <f t="shared" si="50"/>
        <v>0</v>
      </c>
      <c r="R785">
        <f t="shared" si="51"/>
        <v>339.99</v>
      </c>
    </row>
    <row r="786" spans="1:18" x14ac:dyDescent="0.2">
      <c r="A786" t="s">
        <v>37</v>
      </c>
      <c r="B786" t="s">
        <v>15</v>
      </c>
      <c r="C786" t="s">
        <v>23</v>
      </c>
      <c r="D786" t="s">
        <v>24</v>
      </c>
      <c r="E786">
        <v>149.99</v>
      </c>
      <c r="F786">
        <v>1</v>
      </c>
      <c r="G786" t="s">
        <v>18</v>
      </c>
      <c r="H786" t="s">
        <v>37</v>
      </c>
      <c r="I786" t="s">
        <v>24</v>
      </c>
      <c r="O786" s="3">
        <f t="shared" si="48"/>
        <v>0</v>
      </c>
      <c r="P786" s="3">
        <f t="shared" si="49"/>
        <v>0</v>
      </c>
      <c r="Q786" s="3">
        <f t="shared" si="50"/>
        <v>0</v>
      </c>
      <c r="R786">
        <f t="shared" si="51"/>
        <v>149.99</v>
      </c>
    </row>
    <row r="787" spans="1:18" x14ac:dyDescent="0.2">
      <c r="A787" t="s">
        <v>37</v>
      </c>
      <c r="B787" t="s">
        <v>25</v>
      </c>
      <c r="C787" t="s">
        <v>23</v>
      </c>
      <c r="D787" t="s">
        <v>22</v>
      </c>
      <c r="E787">
        <v>299.99</v>
      </c>
      <c r="F787">
        <v>1</v>
      </c>
      <c r="G787" t="s">
        <v>18</v>
      </c>
      <c r="H787" t="s">
        <v>37</v>
      </c>
      <c r="I787" t="s">
        <v>22</v>
      </c>
      <c r="J787" t="s">
        <v>31</v>
      </c>
      <c r="K787">
        <v>389.7</v>
      </c>
      <c r="L787">
        <v>23212</v>
      </c>
      <c r="M787">
        <v>433</v>
      </c>
      <c r="N787" t="s">
        <v>32</v>
      </c>
      <c r="O787" s="3">
        <f t="shared" si="48"/>
        <v>1.8654144408064795E-2</v>
      </c>
      <c r="P787" s="3">
        <f t="shared" si="49"/>
        <v>0.9</v>
      </c>
      <c r="Q787" s="3">
        <f t="shared" si="50"/>
        <v>2.3094688221709007E-3</v>
      </c>
      <c r="R787">
        <f t="shared" si="51"/>
        <v>299.99</v>
      </c>
    </row>
    <row r="788" spans="1:18" x14ac:dyDescent="0.2">
      <c r="A788" t="s">
        <v>37</v>
      </c>
      <c r="B788" t="s">
        <v>15</v>
      </c>
      <c r="C788" t="s">
        <v>21</v>
      </c>
      <c r="D788" t="s">
        <v>17</v>
      </c>
      <c r="E788">
        <v>179.99</v>
      </c>
      <c r="F788">
        <v>4</v>
      </c>
      <c r="G788" t="s">
        <v>18</v>
      </c>
      <c r="H788" t="s">
        <v>37</v>
      </c>
      <c r="I788" t="s">
        <v>17</v>
      </c>
      <c r="O788" s="3">
        <f t="shared" si="48"/>
        <v>0</v>
      </c>
      <c r="P788" s="3">
        <f t="shared" si="49"/>
        <v>0</v>
      </c>
      <c r="Q788" s="3">
        <f t="shared" si="50"/>
        <v>0</v>
      </c>
      <c r="R788">
        <f t="shared" si="51"/>
        <v>719.96</v>
      </c>
    </row>
    <row r="789" spans="1:18" x14ac:dyDescent="0.2">
      <c r="A789" t="s">
        <v>37</v>
      </c>
      <c r="D789" t="s">
        <v>17</v>
      </c>
      <c r="E789">
        <v>199.99</v>
      </c>
      <c r="F789">
        <v>4</v>
      </c>
      <c r="G789" t="s">
        <v>18</v>
      </c>
      <c r="H789" t="s">
        <v>37</v>
      </c>
      <c r="I789" t="s">
        <v>17</v>
      </c>
      <c r="O789" s="3">
        <f t="shared" si="48"/>
        <v>0</v>
      </c>
      <c r="P789" s="3">
        <f t="shared" si="49"/>
        <v>0</v>
      </c>
      <c r="Q789" s="3">
        <f t="shared" si="50"/>
        <v>0</v>
      </c>
      <c r="R789">
        <f t="shared" si="51"/>
        <v>799.96</v>
      </c>
    </row>
    <row r="790" spans="1:18" x14ac:dyDescent="0.2">
      <c r="A790" t="s">
        <v>37</v>
      </c>
      <c r="B790" t="s">
        <v>15</v>
      </c>
      <c r="C790" t="s">
        <v>23</v>
      </c>
      <c r="D790" t="s">
        <v>24</v>
      </c>
      <c r="E790">
        <v>149.99</v>
      </c>
      <c r="F790">
        <v>1</v>
      </c>
      <c r="G790" t="s">
        <v>18</v>
      </c>
      <c r="H790" t="s">
        <v>37</v>
      </c>
      <c r="I790" t="s">
        <v>24</v>
      </c>
      <c r="O790" s="3">
        <f t="shared" si="48"/>
        <v>0</v>
      </c>
      <c r="P790" s="3">
        <f t="shared" si="49"/>
        <v>0</v>
      </c>
      <c r="Q790" s="3">
        <f t="shared" si="50"/>
        <v>0</v>
      </c>
      <c r="R790">
        <f t="shared" si="51"/>
        <v>149.99</v>
      </c>
    </row>
    <row r="791" spans="1:18" x14ac:dyDescent="0.2">
      <c r="A791" t="s">
        <v>37</v>
      </c>
      <c r="B791" t="s">
        <v>25</v>
      </c>
      <c r="C791" t="s">
        <v>23</v>
      </c>
      <c r="D791" t="s">
        <v>17</v>
      </c>
      <c r="E791">
        <v>299.99</v>
      </c>
      <c r="F791">
        <v>1</v>
      </c>
      <c r="G791" t="s">
        <v>18</v>
      </c>
      <c r="H791" t="s">
        <v>37</v>
      </c>
      <c r="I791" t="s">
        <v>17</v>
      </c>
      <c r="O791" s="3">
        <f t="shared" si="48"/>
        <v>0</v>
      </c>
      <c r="P791" s="3">
        <f t="shared" si="49"/>
        <v>0</v>
      </c>
      <c r="Q791" s="3">
        <f t="shared" si="50"/>
        <v>0</v>
      </c>
      <c r="R791">
        <f t="shared" si="51"/>
        <v>299.99</v>
      </c>
    </row>
    <row r="792" spans="1:18" x14ac:dyDescent="0.2">
      <c r="A792" t="s">
        <v>37</v>
      </c>
      <c r="B792" t="s">
        <v>25</v>
      </c>
      <c r="C792" t="s">
        <v>23</v>
      </c>
      <c r="D792" t="s">
        <v>28</v>
      </c>
      <c r="E792">
        <v>299.99</v>
      </c>
      <c r="F792">
        <v>1</v>
      </c>
      <c r="G792" t="s">
        <v>18</v>
      </c>
      <c r="H792" t="s">
        <v>37</v>
      </c>
      <c r="I792" t="s">
        <v>28</v>
      </c>
      <c r="O792" s="3">
        <f t="shared" si="48"/>
        <v>0</v>
      </c>
      <c r="P792" s="3">
        <f t="shared" si="49"/>
        <v>0</v>
      </c>
      <c r="Q792" s="3">
        <f t="shared" si="50"/>
        <v>0</v>
      </c>
      <c r="R792">
        <f t="shared" si="51"/>
        <v>299.99</v>
      </c>
    </row>
    <row r="793" spans="1:18" x14ac:dyDescent="0.2">
      <c r="A793" t="s">
        <v>37</v>
      </c>
      <c r="B793" t="s">
        <v>15</v>
      </c>
      <c r="C793" t="s">
        <v>23</v>
      </c>
      <c r="D793" t="s">
        <v>17</v>
      </c>
      <c r="E793">
        <v>149.99</v>
      </c>
      <c r="F793">
        <v>2</v>
      </c>
      <c r="G793" t="s">
        <v>18</v>
      </c>
      <c r="H793" t="s">
        <v>37</v>
      </c>
      <c r="I793" t="s">
        <v>17</v>
      </c>
      <c r="O793" s="3">
        <f t="shared" si="48"/>
        <v>0</v>
      </c>
      <c r="P793" s="3">
        <f t="shared" si="49"/>
        <v>0</v>
      </c>
      <c r="Q793" s="3">
        <f t="shared" si="50"/>
        <v>0</v>
      </c>
      <c r="R793">
        <f t="shared" si="51"/>
        <v>299.98</v>
      </c>
    </row>
    <row r="794" spans="1:18" x14ac:dyDescent="0.2">
      <c r="A794" t="s">
        <v>37</v>
      </c>
      <c r="B794" t="s">
        <v>15</v>
      </c>
      <c r="C794" t="s">
        <v>26</v>
      </c>
      <c r="D794" t="s">
        <v>17</v>
      </c>
      <c r="E794">
        <v>212.49</v>
      </c>
      <c r="F794">
        <v>3</v>
      </c>
      <c r="G794" t="s">
        <v>18</v>
      </c>
      <c r="H794" t="s">
        <v>37</v>
      </c>
      <c r="I794" t="s">
        <v>17</v>
      </c>
      <c r="O794" s="3">
        <f t="shared" si="48"/>
        <v>0</v>
      </c>
      <c r="P794" s="3">
        <f t="shared" si="49"/>
        <v>0</v>
      </c>
      <c r="Q794" s="3">
        <f t="shared" si="50"/>
        <v>0</v>
      </c>
      <c r="R794">
        <f t="shared" si="51"/>
        <v>637.47</v>
      </c>
    </row>
    <row r="795" spans="1:18" x14ac:dyDescent="0.2">
      <c r="A795" t="s">
        <v>37</v>
      </c>
      <c r="B795" t="s">
        <v>15</v>
      </c>
      <c r="C795" t="s">
        <v>23</v>
      </c>
      <c r="D795" t="s">
        <v>17</v>
      </c>
      <c r="E795">
        <v>187.49</v>
      </c>
      <c r="F795">
        <v>2</v>
      </c>
      <c r="G795" t="s">
        <v>18</v>
      </c>
      <c r="H795" t="s">
        <v>37</v>
      </c>
      <c r="I795" t="s">
        <v>17</v>
      </c>
      <c r="O795" s="3">
        <f t="shared" si="48"/>
        <v>0</v>
      </c>
      <c r="P795" s="3">
        <f t="shared" si="49"/>
        <v>0</v>
      </c>
      <c r="Q795" s="3">
        <f t="shared" si="50"/>
        <v>0</v>
      </c>
      <c r="R795">
        <f t="shared" si="51"/>
        <v>374.98</v>
      </c>
    </row>
    <row r="796" spans="1:18" x14ac:dyDescent="0.2">
      <c r="A796" t="s">
        <v>37</v>
      </c>
      <c r="B796" t="s">
        <v>15</v>
      </c>
      <c r="C796" t="s">
        <v>23</v>
      </c>
      <c r="D796" t="s">
        <v>22</v>
      </c>
      <c r="E796">
        <v>149.99</v>
      </c>
      <c r="F796">
        <v>2</v>
      </c>
      <c r="G796" t="s">
        <v>18</v>
      </c>
      <c r="H796" t="s">
        <v>37</v>
      </c>
      <c r="I796" t="s">
        <v>22</v>
      </c>
      <c r="J796" t="s">
        <v>31</v>
      </c>
      <c r="K796">
        <v>389.7</v>
      </c>
      <c r="L796">
        <v>23212</v>
      </c>
      <c r="M796">
        <v>433</v>
      </c>
      <c r="N796" t="s">
        <v>32</v>
      </c>
      <c r="O796" s="3">
        <f t="shared" si="48"/>
        <v>1.8654144408064795E-2</v>
      </c>
      <c r="P796" s="3">
        <f t="shared" si="49"/>
        <v>0.9</v>
      </c>
      <c r="Q796" s="3">
        <f t="shared" si="50"/>
        <v>4.6189376443418013E-3</v>
      </c>
      <c r="R796">
        <f t="shared" si="51"/>
        <v>299.98</v>
      </c>
    </row>
    <row r="797" spans="1:18" x14ac:dyDescent="0.2">
      <c r="A797" t="s">
        <v>37</v>
      </c>
      <c r="B797" t="s">
        <v>15</v>
      </c>
      <c r="C797" t="s">
        <v>23</v>
      </c>
      <c r="D797" t="s">
        <v>17</v>
      </c>
      <c r="E797">
        <v>149.99</v>
      </c>
      <c r="F797">
        <v>1</v>
      </c>
      <c r="G797" t="s">
        <v>18</v>
      </c>
      <c r="H797" t="s">
        <v>37</v>
      </c>
      <c r="I797" t="s">
        <v>17</v>
      </c>
      <c r="O797" s="3">
        <f t="shared" si="48"/>
        <v>0</v>
      </c>
      <c r="P797" s="3">
        <f t="shared" si="49"/>
        <v>0</v>
      </c>
      <c r="Q797" s="3">
        <f t="shared" si="50"/>
        <v>0</v>
      </c>
      <c r="R797">
        <f t="shared" si="51"/>
        <v>149.99</v>
      </c>
    </row>
    <row r="798" spans="1:18" x14ac:dyDescent="0.2">
      <c r="A798" t="s">
        <v>37</v>
      </c>
      <c r="B798" t="s">
        <v>15</v>
      </c>
      <c r="C798" t="s">
        <v>23</v>
      </c>
      <c r="D798" t="s">
        <v>28</v>
      </c>
      <c r="E798">
        <v>149.99</v>
      </c>
      <c r="F798">
        <v>1</v>
      </c>
      <c r="G798" t="s">
        <v>18</v>
      </c>
      <c r="H798" t="s">
        <v>37</v>
      </c>
      <c r="I798" t="s">
        <v>28</v>
      </c>
      <c r="O798" s="3">
        <f t="shared" si="48"/>
        <v>0</v>
      </c>
      <c r="P798" s="3">
        <f t="shared" si="49"/>
        <v>0</v>
      </c>
      <c r="Q798" s="3">
        <f t="shared" si="50"/>
        <v>0</v>
      </c>
      <c r="R798">
        <f t="shared" si="51"/>
        <v>149.99</v>
      </c>
    </row>
    <row r="799" spans="1:18" x14ac:dyDescent="0.2">
      <c r="A799" t="s">
        <v>37</v>
      </c>
      <c r="B799" t="s">
        <v>15</v>
      </c>
      <c r="C799" t="s">
        <v>21</v>
      </c>
      <c r="D799" t="s">
        <v>24</v>
      </c>
      <c r="E799">
        <v>179.99</v>
      </c>
      <c r="F799">
        <v>4</v>
      </c>
      <c r="G799" t="s">
        <v>18</v>
      </c>
      <c r="H799" t="s">
        <v>37</v>
      </c>
      <c r="I799" t="s">
        <v>24</v>
      </c>
      <c r="O799" s="3">
        <f t="shared" si="48"/>
        <v>0</v>
      </c>
      <c r="P799" s="3">
        <f t="shared" si="49"/>
        <v>0</v>
      </c>
      <c r="Q799" s="3">
        <f t="shared" si="50"/>
        <v>0</v>
      </c>
      <c r="R799">
        <f t="shared" si="51"/>
        <v>719.96</v>
      </c>
    </row>
    <row r="800" spans="1:18" x14ac:dyDescent="0.2">
      <c r="A800" t="s">
        <v>37</v>
      </c>
      <c r="B800" t="s">
        <v>15</v>
      </c>
      <c r="C800" t="s">
        <v>26</v>
      </c>
      <c r="D800" t="s">
        <v>17</v>
      </c>
      <c r="E800">
        <v>169.99</v>
      </c>
      <c r="F800">
        <v>1</v>
      </c>
      <c r="G800" t="s">
        <v>18</v>
      </c>
      <c r="H800" t="s">
        <v>37</v>
      </c>
      <c r="I800" t="s">
        <v>17</v>
      </c>
      <c r="O800" s="3">
        <f t="shared" si="48"/>
        <v>0</v>
      </c>
      <c r="P800" s="3">
        <f t="shared" si="49"/>
        <v>0</v>
      </c>
      <c r="Q800" s="3">
        <f t="shared" si="50"/>
        <v>0</v>
      </c>
      <c r="R800">
        <f t="shared" si="51"/>
        <v>169.99</v>
      </c>
    </row>
    <row r="801" spans="1:18" x14ac:dyDescent="0.2">
      <c r="A801" t="s">
        <v>37</v>
      </c>
      <c r="B801" t="s">
        <v>15</v>
      </c>
      <c r="C801" t="s">
        <v>23</v>
      </c>
      <c r="D801" t="s">
        <v>24</v>
      </c>
      <c r="E801">
        <v>187.49</v>
      </c>
      <c r="F801">
        <v>2</v>
      </c>
      <c r="G801" t="s">
        <v>18</v>
      </c>
      <c r="H801" t="s">
        <v>37</v>
      </c>
      <c r="I801" t="s">
        <v>24</v>
      </c>
      <c r="O801" s="3">
        <f t="shared" si="48"/>
        <v>0</v>
      </c>
      <c r="P801" s="3">
        <f t="shared" si="49"/>
        <v>0</v>
      </c>
      <c r="Q801" s="3">
        <f t="shared" si="50"/>
        <v>0</v>
      </c>
      <c r="R801">
        <f t="shared" si="51"/>
        <v>374.98</v>
      </c>
    </row>
    <row r="802" spans="1:18" x14ac:dyDescent="0.2">
      <c r="A802" t="s">
        <v>37</v>
      </c>
      <c r="B802" t="s">
        <v>15</v>
      </c>
      <c r="C802" t="s">
        <v>23</v>
      </c>
      <c r="D802" t="s">
        <v>28</v>
      </c>
      <c r="E802">
        <v>149.99</v>
      </c>
      <c r="F802">
        <v>1</v>
      </c>
      <c r="G802" t="s">
        <v>18</v>
      </c>
      <c r="H802" t="s">
        <v>37</v>
      </c>
      <c r="I802" t="s">
        <v>28</v>
      </c>
      <c r="O802" s="3">
        <f t="shared" si="48"/>
        <v>0</v>
      </c>
      <c r="P802" s="3">
        <f t="shared" si="49"/>
        <v>0</v>
      </c>
      <c r="Q802" s="3">
        <f t="shared" si="50"/>
        <v>0</v>
      </c>
      <c r="R802">
        <f t="shared" si="51"/>
        <v>149.99</v>
      </c>
    </row>
    <row r="803" spans="1:18" x14ac:dyDescent="0.2">
      <c r="A803" t="s">
        <v>37</v>
      </c>
      <c r="B803" t="s">
        <v>15</v>
      </c>
      <c r="C803" t="s">
        <v>16</v>
      </c>
      <c r="D803" t="s">
        <v>28</v>
      </c>
      <c r="E803">
        <v>169.99</v>
      </c>
      <c r="F803">
        <v>2</v>
      </c>
      <c r="G803" t="s">
        <v>18</v>
      </c>
      <c r="H803" t="s">
        <v>37</v>
      </c>
      <c r="I803" t="s">
        <v>28</v>
      </c>
      <c r="O803" s="3">
        <f t="shared" si="48"/>
        <v>0</v>
      </c>
      <c r="P803" s="3">
        <f t="shared" si="49"/>
        <v>0</v>
      </c>
      <c r="Q803" s="3">
        <f t="shared" si="50"/>
        <v>0</v>
      </c>
      <c r="R803">
        <f t="shared" si="51"/>
        <v>339.98</v>
      </c>
    </row>
    <row r="804" spans="1:18" x14ac:dyDescent="0.2">
      <c r="A804" t="s">
        <v>37</v>
      </c>
      <c r="B804" t="s">
        <v>15</v>
      </c>
      <c r="C804" t="s">
        <v>16</v>
      </c>
      <c r="D804" t="s">
        <v>24</v>
      </c>
      <c r="E804">
        <v>212.49</v>
      </c>
      <c r="F804">
        <v>1</v>
      </c>
      <c r="G804" t="s">
        <v>18</v>
      </c>
      <c r="H804" t="s">
        <v>37</v>
      </c>
      <c r="I804" t="s">
        <v>24</v>
      </c>
      <c r="O804" s="3">
        <f t="shared" si="48"/>
        <v>0</v>
      </c>
      <c r="P804" s="3">
        <f t="shared" si="49"/>
        <v>0</v>
      </c>
      <c r="Q804" s="3">
        <f t="shared" si="50"/>
        <v>0</v>
      </c>
      <c r="R804">
        <f t="shared" si="51"/>
        <v>212.49</v>
      </c>
    </row>
    <row r="805" spans="1:18" x14ac:dyDescent="0.2">
      <c r="A805" t="s">
        <v>37</v>
      </c>
      <c r="B805" t="s">
        <v>15</v>
      </c>
      <c r="C805" t="s">
        <v>23</v>
      </c>
      <c r="D805" t="s">
        <v>22</v>
      </c>
      <c r="E805">
        <v>149.99</v>
      </c>
      <c r="F805">
        <v>1</v>
      </c>
      <c r="G805" t="s">
        <v>18</v>
      </c>
      <c r="H805" t="s">
        <v>37</v>
      </c>
      <c r="I805" t="s">
        <v>22</v>
      </c>
      <c r="J805" t="s">
        <v>31</v>
      </c>
      <c r="K805">
        <v>389.7</v>
      </c>
      <c r="L805">
        <v>23212</v>
      </c>
      <c r="M805">
        <v>433</v>
      </c>
      <c r="N805" t="s">
        <v>32</v>
      </c>
      <c r="O805" s="3">
        <f t="shared" si="48"/>
        <v>1.8654144408064795E-2</v>
      </c>
      <c r="P805" s="3">
        <f t="shared" si="49"/>
        <v>0.9</v>
      </c>
      <c r="Q805" s="3">
        <f t="shared" si="50"/>
        <v>2.3094688221709007E-3</v>
      </c>
      <c r="R805">
        <f t="shared" si="51"/>
        <v>149.99</v>
      </c>
    </row>
    <row r="806" spans="1:18" x14ac:dyDescent="0.2">
      <c r="A806" t="s">
        <v>37</v>
      </c>
      <c r="B806" t="s">
        <v>15</v>
      </c>
      <c r="C806" t="s">
        <v>23</v>
      </c>
      <c r="D806" t="s">
        <v>17</v>
      </c>
      <c r="E806">
        <v>149.99</v>
      </c>
      <c r="F806">
        <v>1</v>
      </c>
      <c r="G806" t="s">
        <v>18</v>
      </c>
      <c r="H806" t="s">
        <v>37</v>
      </c>
      <c r="I806" t="s">
        <v>17</v>
      </c>
      <c r="O806" s="3">
        <f t="shared" si="48"/>
        <v>0</v>
      </c>
      <c r="P806" s="3">
        <f t="shared" si="49"/>
        <v>0</v>
      </c>
      <c r="Q806" s="3">
        <f t="shared" si="50"/>
        <v>0</v>
      </c>
      <c r="R806">
        <f t="shared" si="51"/>
        <v>149.99</v>
      </c>
    </row>
    <row r="807" spans="1:18" x14ac:dyDescent="0.2">
      <c r="A807" t="s">
        <v>37</v>
      </c>
      <c r="B807" t="s">
        <v>15</v>
      </c>
      <c r="C807" t="s">
        <v>27</v>
      </c>
      <c r="D807" t="s">
        <v>28</v>
      </c>
      <c r="E807">
        <v>159.99</v>
      </c>
      <c r="F807">
        <v>1</v>
      </c>
      <c r="G807" t="s">
        <v>18</v>
      </c>
      <c r="H807" t="s">
        <v>37</v>
      </c>
      <c r="I807" t="s">
        <v>28</v>
      </c>
      <c r="O807" s="3">
        <f t="shared" si="48"/>
        <v>0</v>
      </c>
      <c r="P807" s="3">
        <f t="shared" si="49"/>
        <v>0</v>
      </c>
      <c r="Q807" s="3">
        <f t="shared" si="50"/>
        <v>0</v>
      </c>
      <c r="R807">
        <f t="shared" si="51"/>
        <v>159.99</v>
      </c>
    </row>
    <row r="808" spans="1:18" x14ac:dyDescent="0.2">
      <c r="A808" t="s">
        <v>37</v>
      </c>
      <c r="B808" t="s">
        <v>15</v>
      </c>
      <c r="C808" t="s">
        <v>23</v>
      </c>
      <c r="D808" t="s">
        <v>17</v>
      </c>
      <c r="E808">
        <v>187.49</v>
      </c>
      <c r="F808">
        <v>2</v>
      </c>
      <c r="G808" t="s">
        <v>18</v>
      </c>
      <c r="H808" t="s">
        <v>37</v>
      </c>
      <c r="I808" t="s">
        <v>17</v>
      </c>
      <c r="O808" s="3">
        <f t="shared" si="48"/>
        <v>0</v>
      </c>
      <c r="P808" s="3">
        <f t="shared" si="49"/>
        <v>0</v>
      </c>
      <c r="Q808" s="3">
        <f t="shared" si="50"/>
        <v>0</v>
      </c>
      <c r="R808">
        <f t="shared" si="51"/>
        <v>374.98</v>
      </c>
    </row>
    <row r="809" spans="1:18" x14ac:dyDescent="0.2">
      <c r="A809" t="s">
        <v>37</v>
      </c>
      <c r="B809" t="s">
        <v>15</v>
      </c>
      <c r="C809" t="s">
        <v>23</v>
      </c>
      <c r="D809" t="s">
        <v>28</v>
      </c>
      <c r="E809">
        <v>149.99</v>
      </c>
      <c r="F809">
        <v>1</v>
      </c>
      <c r="G809" t="s">
        <v>18</v>
      </c>
      <c r="H809" t="s">
        <v>37</v>
      </c>
      <c r="I809" t="s">
        <v>28</v>
      </c>
      <c r="O809" s="3">
        <f t="shared" si="48"/>
        <v>0</v>
      </c>
      <c r="P809" s="3">
        <f t="shared" si="49"/>
        <v>0</v>
      </c>
      <c r="Q809" s="3">
        <f t="shared" si="50"/>
        <v>0</v>
      </c>
      <c r="R809">
        <f t="shared" si="51"/>
        <v>149.99</v>
      </c>
    </row>
    <row r="810" spans="1:18" x14ac:dyDescent="0.2">
      <c r="A810" t="s">
        <v>37</v>
      </c>
      <c r="B810" t="s">
        <v>15</v>
      </c>
      <c r="C810" t="s">
        <v>23</v>
      </c>
      <c r="D810" t="s">
        <v>24</v>
      </c>
      <c r="E810">
        <v>149.99</v>
      </c>
      <c r="F810">
        <v>1</v>
      </c>
      <c r="G810" t="s">
        <v>18</v>
      </c>
      <c r="H810" t="s">
        <v>37</v>
      </c>
      <c r="I810" t="s">
        <v>24</v>
      </c>
      <c r="O810" s="3">
        <f t="shared" si="48"/>
        <v>0</v>
      </c>
      <c r="P810" s="3">
        <f t="shared" si="49"/>
        <v>0</v>
      </c>
      <c r="Q810" s="3">
        <f t="shared" si="50"/>
        <v>0</v>
      </c>
      <c r="R810">
        <f t="shared" si="51"/>
        <v>149.99</v>
      </c>
    </row>
    <row r="811" spans="1:18" x14ac:dyDescent="0.2">
      <c r="A811" t="s">
        <v>37</v>
      </c>
      <c r="B811" t="s">
        <v>15</v>
      </c>
      <c r="C811" t="s">
        <v>26</v>
      </c>
      <c r="D811" t="s">
        <v>17</v>
      </c>
      <c r="E811">
        <v>212.49</v>
      </c>
      <c r="F811">
        <v>1</v>
      </c>
      <c r="G811" t="s">
        <v>18</v>
      </c>
      <c r="H811" t="s">
        <v>37</v>
      </c>
      <c r="I811" t="s">
        <v>17</v>
      </c>
      <c r="O811" s="3">
        <f t="shared" si="48"/>
        <v>0</v>
      </c>
      <c r="P811" s="3">
        <f t="shared" si="49"/>
        <v>0</v>
      </c>
      <c r="Q811" s="3">
        <f t="shared" si="50"/>
        <v>0</v>
      </c>
      <c r="R811">
        <f t="shared" si="51"/>
        <v>212.49</v>
      </c>
    </row>
    <row r="812" spans="1:18" x14ac:dyDescent="0.2">
      <c r="A812" t="s">
        <v>37</v>
      </c>
      <c r="B812" t="s">
        <v>15</v>
      </c>
      <c r="D812" t="s">
        <v>17</v>
      </c>
      <c r="E812">
        <v>199.99</v>
      </c>
      <c r="F812">
        <v>1</v>
      </c>
      <c r="G812" t="s">
        <v>18</v>
      </c>
      <c r="H812" t="s">
        <v>37</v>
      </c>
      <c r="I812" t="s">
        <v>17</v>
      </c>
      <c r="O812" s="3">
        <f t="shared" si="48"/>
        <v>0</v>
      </c>
      <c r="P812" s="3">
        <f t="shared" si="49"/>
        <v>0</v>
      </c>
      <c r="Q812" s="3">
        <f t="shared" si="50"/>
        <v>0</v>
      </c>
      <c r="R812">
        <f t="shared" si="51"/>
        <v>199.99</v>
      </c>
    </row>
    <row r="813" spans="1:18" x14ac:dyDescent="0.2">
      <c r="A813" t="s">
        <v>37</v>
      </c>
      <c r="B813" t="s">
        <v>15</v>
      </c>
      <c r="C813" t="s">
        <v>16</v>
      </c>
      <c r="D813" t="s">
        <v>24</v>
      </c>
      <c r="E813">
        <v>169.99</v>
      </c>
      <c r="F813">
        <v>1</v>
      </c>
      <c r="G813" t="s">
        <v>18</v>
      </c>
      <c r="H813" t="s">
        <v>37</v>
      </c>
      <c r="I813" t="s">
        <v>24</v>
      </c>
      <c r="O813" s="3">
        <f t="shared" si="48"/>
        <v>0</v>
      </c>
      <c r="P813" s="3">
        <f t="shared" si="49"/>
        <v>0</v>
      </c>
      <c r="Q813" s="3">
        <f t="shared" si="50"/>
        <v>0</v>
      </c>
      <c r="R813">
        <f t="shared" si="51"/>
        <v>169.99</v>
      </c>
    </row>
    <row r="814" spans="1:18" x14ac:dyDescent="0.2">
      <c r="A814" t="s">
        <v>37</v>
      </c>
      <c r="B814" t="s">
        <v>15</v>
      </c>
      <c r="C814" t="s">
        <v>16</v>
      </c>
      <c r="D814" t="s">
        <v>17</v>
      </c>
      <c r="E814">
        <v>169.99</v>
      </c>
      <c r="F814">
        <v>1</v>
      </c>
      <c r="G814" t="s">
        <v>18</v>
      </c>
      <c r="H814" t="s">
        <v>37</v>
      </c>
      <c r="I814" t="s">
        <v>17</v>
      </c>
      <c r="O814" s="3">
        <f t="shared" si="48"/>
        <v>0</v>
      </c>
      <c r="P814" s="3">
        <f t="shared" si="49"/>
        <v>0</v>
      </c>
      <c r="Q814" s="3">
        <f t="shared" si="50"/>
        <v>0</v>
      </c>
      <c r="R814">
        <f t="shared" si="51"/>
        <v>169.99</v>
      </c>
    </row>
    <row r="815" spans="1:18" x14ac:dyDescent="0.2">
      <c r="A815" t="s">
        <v>37</v>
      </c>
      <c r="B815" t="s">
        <v>25</v>
      </c>
      <c r="C815" t="s">
        <v>21</v>
      </c>
      <c r="D815" t="s">
        <v>24</v>
      </c>
      <c r="E815">
        <v>359.99</v>
      </c>
      <c r="F815">
        <v>1</v>
      </c>
      <c r="G815" t="s">
        <v>18</v>
      </c>
      <c r="H815" t="s">
        <v>37</v>
      </c>
      <c r="I815" t="s">
        <v>24</v>
      </c>
      <c r="O815" s="3">
        <f t="shared" si="48"/>
        <v>0</v>
      </c>
      <c r="P815" s="3">
        <f t="shared" si="49"/>
        <v>0</v>
      </c>
      <c r="Q815" s="3">
        <f t="shared" si="50"/>
        <v>0</v>
      </c>
      <c r="R815">
        <f t="shared" si="51"/>
        <v>359.99</v>
      </c>
    </row>
    <row r="816" spans="1:18" x14ac:dyDescent="0.2">
      <c r="A816" t="s">
        <v>37</v>
      </c>
      <c r="C816" t="s">
        <v>23</v>
      </c>
      <c r="D816" t="s">
        <v>28</v>
      </c>
      <c r="E816">
        <v>149.99</v>
      </c>
      <c r="F816">
        <v>1</v>
      </c>
      <c r="G816" t="s">
        <v>18</v>
      </c>
      <c r="H816" t="s">
        <v>37</v>
      </c>
      <c r="I816" t="s">
        <v>28</v>
      </c>
      <c r="O816" s="3">
        <f t="shared" si="48"/>
        <v>0</v>
      </c>
      <c r="P816" s="3">
        <f t="shared" si="49"/>
        <v>0</v>
      </c>
      <c r="Q816" s="3">
        <f t="shared" si="50"/>
        <v>0</v>
      </c>
      <c r="R816">
        <f t="shared" si="51"/>
        <v>149.99</v>
      </c>
    </row>
    <row r="817" spans="1:18" x14ac:dyDescent="0.2">
      <c r="A817" t="s">
        <v>37</v>
      </c>
      <c r="B817" t="s">
        <v>15</v>
      </c>
      <c r="C817" t="s">
        <v>26</v>
      </c>
      <c r="D817" t="s">
        <v>17</v>
      </c>
      <c r="E817">
        <v>169.99</v>
      </c>
      <c r="F817">
        <v>1</v>
      </c>
      <c r="G817" t="s">
        <v>18</v>
      </c>
      <c r="H817" t="s">
        <v>37</v>
      </c>
      <c r="I817" t="s">
        <v>17</v>
      </c>
      <c r="O817" s="3">
        <f t="shared" si="48"/>
        <v>0</v>
      </c>
      <c r="P817" s="3">
        <f t="shared" si="49"/>
        <v>0</v>
      </c>
      <c r="Q817" s="3">
        <f t="shared" si="50"/>
        <v>0</v>
      </c>
      <c r="R817">
        <f t="shared" si="51"/>
        <v>169.99</v>
      </c>
    </row>
    <row r="818" spans="1:18" x14ac:dyDescent="0.2">
      <c r="A818" t="s">
        <v>37</v>
      </c>
      <c r="B818" t="s">
        <v>15</v>
      </c>
      <c r="C818" t="s">
        <v>23</v>
      </c>
      <c r="D818" t="s">
        <v>22</v>
      </c>
      <c r="E818">
        <v>149.99</v>
      </c>
      <c r="F818">
        <v>1</v>
      </c>
      <c r="G818" t="s">
        <v>18</v>
      </c>
      <c r="H818" t="s">
        <v>37</v>
      </c>
      <c r="I818" t="s">
        <v>22</v>
      </c>
      <c r="J818" t="s">
        <v>31</v>
      </c>
      <c r="K818">
        <v>389.7</v>
      </c>
      <c r="L818">
        <v>23212</v>
      </c>
      <c r="M818">
        <v>433</v>
      </c>
      <c r="N818" t="s">
        <v>32</v>
      </c>
      <c r="O818" s="3">
        <f t="shared" si="48"/>
        <v>1.8654144408064795E-2</v>
      </c>
      <c r="P818" s="3">
        <f t="shared" si="49"/>
        <v>0.9</v>
      </c>
      <c r="Q818" s="3">
        <f t="shared" si="50"/>
        <v>2.3094688221709007E-3</v>
      </c>
      <c r="R818">
        <f t="shared" si="51"/>
        <v>149.99</v>
      </c>
    </row>
    <row r="819" spans="1:18" x14ac:dyDescent="0.2">
      <c r="A819" t="s">
        <v>37</v>
      </c>
      <c r="B819" t="s">
        <v>15</v>
      </c>
      <c r="C819" t="s">
        <v>23</v>
      </c>
      <c r="D819" t="s">
        <v>24</v>
      </c>
      <c r="E819">
        <v>149.99</v>
      </c>
      <c r="F819">
        <v>1</v>
      </c>
      <c r="G819" t="s">
        <v>18</v>
      </c>
      <c r="H819" t="s">
        <v>37</v>
      </c>
      <c r="I819" t="s">
        <v>24</v>
      </c>
      <c r="O819" s="3">
        <f t="shared" si="48"/>
        <v>0</v>
      </c>
      <c r="P819" s="3">
        <f t="shared" si="49"/>
        <v>0</v>
      </c>
      <c r="Q819" s="3">
        <f t="shared" si="50"/>
        <v>0</v>
      </c>
      <c r="R819">
        <f t="shared" si="51"/>
        <v>149.99</v>
      </c>
    </row>
    <row r="820" spans="1:18" x14ac:dyDescent="0.2">
      <c r="A820" t="s">
        <v>37</v>
      </c>
      <c r="B820" t="s">
        <v>15</v>
      </c>
      <c r="C820" t="s">
        <v>23</v>
      </c>
      <c r="D820" t="s">
        <v>17</v>
      </c>
      <c r="E820">
        <v>149.99</v>
      </c>
      <c r="F820">
        <v>2</v>
      </c>
      <c r="G820" t="s">
        <v>18</v>
      </c>
      <c r="H820" t="s">
        <v>37</v>
      </c>
      <c r="I820" t="s">
        <v>17</v>
      </c>
      <c r="O820" s="3">
        <f t="shared" si="48"/>
        <v>0</v>
      </c>
      <c r="P820" s="3">
        <f t="shared" si="49"/>
        <v>0</v>
      </c>
      <c r="Q820" s="3">
        <f t="shared" si="50"/>
        <v>0</v>
      </c>
      <c r="R820">
        <f t="shared" si="51"/>
        <v>299.98</v>
      </c>
    </row>
    <row r="821" spans="1:18" x14ac:dyDescent="0.2">
      <c r="A821" t="s">
        <v>37</v>
      </c>
      <c r="B821" t="s">
        <v>15</v>
      </c>
      <c r="C821" t="s">
        <v>23</v>
      </c>
      <c r="D821" t="s">
        <v>17</v>
      </c>
      <c r="E821">
        <v>149.99</v>
      </c>
      <c r="F821">
        <v>3</v>
      </c>
      <c r="G821" t="s">
        <v>18</v>
      </c>
      <c r="H821" t="s">
        <v>37</v>
      </c>
      <c r="I821" t="s">
        <v>17</v>
      </c>
      <c r="O821" s="3">
        <f t="shared" si="48"/>
        <v>0</v>
      </c>
      <c r="P821" s="3">
        <f t="shared" si="49"/>
        <v>0</v>
      </c>
      <c r="Q821" s="3">
        <f t="shared" si="50"/>
        <v>0</v>
      </c>
      <c r="R821">
        <f t="shared" si="51"/>
        <v>449.97</v>
      </c>
    </row>
    <row r="822" spans="1:18" x14ac:dyDescent="0.2">
      <c r="A822" t="s">
        <v>37</v>
      </c>
      <c r="B822" t="s">
        <v>15</v>
      </c>
      <c r="C822" t="s">
        <v>27</v>
      </c>
      <c r="D822" t="s">
        <v>17</v>
      </c>
      <c r="E822">
        <v>159.99</v>
      </c>
      <c r="F822">
        <v>4</v>
      </c>
      <c r="G822" t="s">
        <v>18</v>
      </c>
      <c r="H822" t="s">
        <v>37</v>
      </c>
      <c r="I822" t="s">
        <v>17</v>
      </c>
      <c r="O822" s="3">
        <f t="shared" si="48"/>
        <v>0</v>
      </c>
      <c r="P822" s="3">
        <f t="shared" si="49"/>
        <v>0</v>
      </c>
      <c r="Q822" s="3">
        <f t="shared" si="50"/>
        <v>0</v>
      </c>
      <c r="R822">
        <f t="shared" si="51"/>
        <v>639.96</v>
      </c>
    </row>
    <row r="823" spans="1:18" x14ac:dyDescent="0.2">
      <c r="A823" t="s">
        <v>37</v>
      </c>
      <c r="B823" t="s">
        <v>15</v>
      </c>
      <c r="C823" t="s">
        <v>23</v>
      </c>
      <c r="D823" t="s">
        <v>22</v>
      </c>
      <c r="E823">
        <v>187.49</v>
      </c>
      <c r="F823">
        <v>1</v>
      </c>
      <c r="G823" t="s">
        <v>18</v>
      </c>
      <c r="H823" t="s">
        <v>37</v>
      </c>
      <c r="I823" t="s">
        <v>22</v>
      </c>
      <c r="J823" t="s">
        <v>31</v>
      </c>
      <c r="K823">
        <v>389.7</v>
      </c>
      <c r="L823">
        <v>23212</v>
      </c>
      <c r="M823">
        <v>433</v>
      </c>
      <c r="N823" t="s">
        <v>32</v>
      </c>
      <c r="O823" s="3">
        <f t="shared" si="48"/>
        <v>1.8654144408064795E-2</v>
      </c>
      <c r="P823" s="3">
        <f t="shared" si="49"/>
        <v>0.9</v>
      </c>
      <c r="Q823" s="3">
        <f t="shared" si="50"/>
        <v>2.3094688221709007E-3</v>
      </c>
      <c r="R823">
        <f t="shared" si="51"/>
        <v>187.49</v>
      </c>
    </row>
    <row r="824" spans="1:18" x14ac:dyDescent="0.2">
      <c r="A824" t="s">
        <v>37</v>
      </c>
      <c r="B824" t="s">
        <v>25</v>
      </c>
      <c r="C824" t="s">
        <v>23</v>
      </c>
      <c r="D824" t="s">
        <v>22</v>
      </c>
      <c r="E824">
        <v>299.99</v>
      </c>
      <c r="F824">
        <v>2</v>
      </c>
      <c r="G824" t="s">
        <v>18</v>
      </c>
      <c r="H824" t="s">
        <v>37</v>
      </c>
      <c r="I824" t="s">
        <v>22</v>
      </c>
      <c r="J824" t="s">
        <v>31</v>
      </c>
      <c r="K824">
        <v>389.7</v>
      </c>
      <c r="L824">
        <v>23212</v>
      </c>
      <c r="M824">
        <v>433</v>
      </c>
      <c r="N824" t="s">
        <v>32</v>
      </c>
      <c r="O824" s="3">
        <f t="shared" si="48"/>
        <v>1.8654144408064795E-2</v>
      </c>
      <c r="P824" s="3">
        <f t="shared" si="49"/>
        <v>0.9</v>
      </c>
      <c r="Q824" s="3">
        <f t="shared" si="50"/>
        <v>4.6189376443418013E-3</v>
      </c>
      <c r="R824">
        <f t="shared" si="51"/>
        <v>599.98</v>
      </c>
    </row>
    <row r="825" spans="1:18" x14ac:dyDescent="0.2">
      <c r="A825" t="s">
        <v>37</v>
      </c>
      <c r="B825" t="s">
        <v>15</v>
      </c>
      <c r="C825" t="s">
        <v>16</v>
      </c>
      <c r="D825" t="s">
        <v>28</v>
      </c>
      <c r="E825">
        <v>169.99</v>
      </c>
      <c r="F825">
        <v>1</v>
      </c>
      <c r="G825" t="s">
        <v>18</v>
      </c>
      <c r="H825" t="s">
        <v>37</v>
      </c>
      <c r="I825" t="s">
        <v>28</v>
      </c>
      <c r="O825" s="3">
        <f t="shared" si="48"/>
        <v>0</v>
      </c>
      <c r="P825" s="3">
        <f t="shared" si="49"/>
        <v>0</v>
      </c>
      <c r="Q825" s="3">
        <f t="shared" si="50"/>
        <v>0</v>
      </c>
      <c r="R825">
        <f t="shared" si="51"/>
        <v>169.99</v>
      </c>
    </row>
    <row r="826" spans="1:18" x14ac:dyDescent="0.2">
      <c r="A826" t="s">
        <v>37</v>
      </c>
      <c r="B826" t="s">
        <v>15</v>
      </c>
      <c r="C826" t="s">
        <v>21</v>
      </c>
      <c r="D826" t="s">
        <v>24</v>
      </c>
      <c r="E826">
        <v>179.99</v>
      </c>
      <c r="F826">
        <v>1</v>
      </c>
      <c r="G826" t="s">
        <v>18</v>
      </c>
      <c r="H826" t="s">
        <v>37</v>
      </c>
      <c r="I826" t="s">
        <v>24</v>
      </c>
      <c r="O826" s="3">
        <f t="shared" si="48"/>
        <v>0</v>
      </c>
      <c r="P826" s="3">
        <f t="shared" si="49"/>
        <v>0</v>
      </c>
      <c r="Q826" s="3">
        <f t="shared" si="50"/>
        <v>0</v>
      </c>
      <c r="R826">
        <f t="shared" si="51"/>
        <v>179.99</v>
      </c>
    </row>
    <row r="827" spans="1:18" x14ac:dyDescent="0.2">
      <c r="A827" t="s">
        <v>37</v>
      </c>
      <c r="B827" t="s">
        <v>15</v>
      </c>
      <c r="C827" t="s">
        <v>16</v>
      </c>
      <c r="D827" t="s">
        <v>22</v>
      </c>
      <c r="E827">
        <v>169.99</v>
      </c>
      <c r="F827">
        <v>2</v>
      </c>
      <c r="G827" t="s">
        <v>18</v>
      </c>
      <c r="H827" t="s">
        <v>37</v>
      </c>
      <c r="I827" t="s">
        <v>22</v>
      </c>
      <c r="J827" t="s">
        <v>31</v>
      </c>
      <c r="K827">
        <v>389.7</v>
      </c>
      <c r="L827">
        <v>23212</v>
      </c>
      <c r="M827">
        <v>433</v>
      </c>
      <c r="N827" t="s">
        <v>32</v>
      </c>
      <c r="O827" s="3">
        <f t="shared" si="48"/>
        <v>1.8654144408064795E-2</v>
      </c>
      <c r="P827" s="3">
        <f t="shared" si="49"/>
        <v>0.9</v>
      </c>
      <c r="Q827" s="3">
        <f t="shared" si="50"/>
        <v>4.6189376443418013E-3</v>
      </c>
      <c r="R827">
        <f t="shared" si="51"/>
        <v>339.98</v>
      </c>
    </row>
    <row r="828" spans="1:18" x14ac:dyDescent="0.2">
      <c r="A828" t="s">
        <v>37</v>
      </c>
      <c r="B828" t="s">
        <v>15</v>
      </c>
      <c r="D828" t="s">
        <v>28</v>
      </c>
      <c r="E828">
        <v>199.99</v>
      </c>
      <c r="F828">
        <v>1</v>
      </c>
      <c r="G828" t="s">
        <v>18</v>
      </c>
      <c r="H828" t="s">
        <v>37</v>
      </c>
      <c r="I828" t="s">
        <v>28</v>
      </c>
      <c r="O828" s="3">
        <f t="shared" si="48"/>
        <v>0</v>
      </c>
      <c r="P828" s="3">
        <f t="shared" si="49"/>
        <v>0</v>
      </c>
      <c r="Q828" s="3">
        <f t="shared" si="50"/>
        <v>0</v>
      </c>
      <c r="R828">
        <f t="shared" si="51"/>
        <v>199.99</v>
      </c>
    </row>
    <row r="829" spans="1:18" x14ac:dyDescent="0.2">
      <c r="A829" t="s">
        <v>37</v>
      </c>
      <c r="B829" t="s">
        <v>25</v>
      </c>
      <c r="C829" t="s">
        <v>23</v>
      </c>
      <c r="D829" t="s">
        <v>22</v>
      </c>
      <c r="E829">
        <v>299.99</v>
      </c>
      <c r="F829">
        <v>1</v>
      </c>
      <c r="G829" t="s">
        <v>18</v>
      </c>
      <c r="H829" t="s">
        <v>37</v>
      </c>
      <c r="I829" t="s">
        <v>22</v>
      </c>
      <c r="J829" t="s">
        <v>31</v>
      </c>
      <c r="K829">
        <v>389.7</v>
      </c>
      <c r="L829">
        <v>23212</v>
      </c>
      <c r="M829">
        <v>433</v>
      </c>
      <c r="N829" t="s">
        <v>32</v>
      </c>
      <c r="O829" s="3">
        <f t="shared" si="48"/>
        <v>1.8654144408064795E-2</v>
      </c>
      <c r="P829" s="3">
        <f t="shared" si="49"/>
        <v>0.9</v>
      </c>
      <c r="Q829" s="3">
        <f t="shared" si="50"/>
        <v>2.3094688221709007E-3</v>
      </c>
      <c r="R829">
        <f t="shared" si="51"/>
        <v>299.99</v>
      </c>
    </row>
    <row r="830" spans="1:18" x14ac:dyDescent="0.2">
      <c r="A830" t="s">
        <v>37</v>
      </c>
      <c r="B830" t="s">
        <v>15</v>
      </c>
      <c r="C830" t="s">
        <v>23</v>
      </c>
      <c r="D830" t="s">
        <v>22</v>
      </c>
      <c r="E830">
        <v>149.99</v>
      </c>
      <c r="F830">
        <v>1</v>
      </c>
      <c r="G830" t="s">
        <v>18</v>
      </c>
      <c r="H830" t="s">
        <v>37</v>
      </c>
      <c r="I830" t="s">
        <v>22</v>
      </c>
      <c r="J830" t="s">
        <v>31</v>
      </c>
      <c r="K830">
        <v>389.7</v>
      </c>
      <c r="L830">
        <v>23212</v>
      </c>
      <c r="M830">
        <v>433</v>
      </c>
      <c r="N830" t="s">
        <v>32</v>
      </c>
      <c r="O830" s="3">
        <f t="shared" si="48"/>
        <v>1.8654144408064795E-2</v>
      </c>
      <c r="P830" s="3">
        <f t="shared" si="49"/>
        <v>0.9</v>
      </c>
      <c r="Q830" s="3">
        <f t="shared" si="50"/>
        <v>2.3094688221709007E-3</v>
      </c>
      <c r="R830">
        <f t="shared" si="51"/>
        <v>149.99</v>
      </c>
    </row>
    <row r="831" spans="1:18" x14ac:dyDescent="0.2">
      <c r="A831" t="s">
        <v>37</v>
      </c>
      <c r="B831" t="s">
        <v>15</v>
      </c>
      <c r="C831" t="s">
        <v>23</v>
      </c>
      <c r="D831" t="s">
        <v>28</v>
      </c>
      <c r="E831">
        <v>149.99</v>
      </c>
      <c r="F831">
        <v>1</v>
      </c>
      <c r="G831" t="s">
        <v>18</v>
      </c>
      <c r="H831" t="s">
        <v>37</v>
      </c>
      <c r="I831" t="s">
        <v>28</v>
      </c>
      <c r="O831" s="3">
        <f t="shared" si="48"/>
        <v>0</v>
      </c>
      <c r="P831" s="3">
        <f t="shared" si="49"/>
        <v>0</v>
      </c>
      <c r="Q831" s="3">
        <f t="shared" si="50"/>
        <v>0</v>
      </c>
      <c r="R831">
        <f t="shared" si="51"/>
        <v>149.99</v>
      </c>
    </row>
    <row r="832" spans="1:18" x14ac:dyDescent="0.2">
      <c r="A832" t="s">
        <v>37</v>
      </c>
      <c r="B832" t="s">
        <v>15</v>
      </c>
      <c r="C832" t="s">
        <v>23</v>
      </c>
      <c r="D832" t="s">
        <v>28</v>
      </c>
      <c r="E832">
        <v>187.49</v>
      </c>
      <c r="F832">
        <v>1</v>
      </c>
      <c r="G832" t="s">
        <v>18</v>
      </c>
      <c r="H832" t="s">
        <v>37</v>
      </c>
      <c r="I832" t="s">
        <v>28</v>
      </c>
      <c r="O832" s="3">
        <f t="shared" si="48"/>
        <v>0</v>
      </c>
      <c r="P832" s="3">
        <f t="shared" si="49"/>
        <v>0</v>
      </c>
      <c r="Q832" s="3">
        <f t="shared" si="50"/>
        <v>0</v>
      </c>
      <c r="R832">
        <f t="shared" si="51"/>
        <v>187.49</v>
      </c>
    </row>
    <row r="833" spans="1:18" x14ac:dyDescent="0.2">
      <c r="A833" t="s">
        <v>37</v>
      </c>
      <c r="B833" t="s">
        <v>15</v>
      </c>
      <c r="C833" t="s">
        <v>21</v>
      </c>
      <c r="D833" t="s">
        <v>17</v>
      </c>
      <c r="E833">
        <v>179.99</v>
      </c>
      <c r="F833">
        <v>1</v>
      </c>
      <c r="G833" t="s">
        <v>18</v>
      </c>
      <c r="H833" t="s">
        <v>37</v>
      </c>
      <c r="I833" t="s">
        <v>17</v>
      </c>
      <c r="O833" s="3">
        <f t="shared" si="48"/>
        <v>0</v>
      </c>
      <c r="P833" s="3">
        <f t="shared" si="49"/>
        <v>0</v>
      </c>
      <c r="Q833" s="3">
        <f t="shared" si="50"/>
        <v>0</v>
      </c>
      <c r="R833">
        <f t="shared" si="51"/>
        <v>179.99</v>
      </c>
    </row>
    <row r="834" spans="1:18" x14ac:dyDescent="0.2">
      <c r="A834" t="s">
        <v>37</v>
      </c>
      <c r="C834" t="s">
        <v>21</v>
      </c>
      <c r="D834" t="s">
        <v>24</v>
      </c>
      <c r="E834">
        <v>179.99</v>
      </c>
      <c r="F834">
        <v>1</v>
      </c>
      <c r="G834" t="s">
        <v>18</v>
      </c>
      <c r="H834" t="s">
        <v>37</v>
      </c>
      <c r="I834" t="s">
        <v>24</v>
      </c>
      <c r="O834" s="3">
        <f t="shared" si="48"/>
        <v>0</v>
      </c>
      <c r="P834" s="3">
        <f t="shared" si="49"/>
        <v>0</v>
      </c>
      <c r="Q834" s="3">
        <f t="shared" si="50"/>
        <v>0</v>
      </c>
      <c r="R834">
        <f t="shared" si="51"/>
        <v>179.99</v>
      </c>
    </row>
    <row r="835" spans="1:18" x14ac:dyDescent="0.2">
      <c r="A835" t="s">
        <v>37</v>
      </c>
      <c r="B835" t="s">
        <v>15</v>
      </c>
      <c r="C835" t="s">
        <v>23</v>
      </c>
      <c r="D835" t="s">
        <v>22</v>
      </c>
      <c r="E835">
        <v>149.99</v>
      </c>
      <c r="F835">
        <v>1</v>
      </c>
      <c r="G835" t="s">
        <v>18</v>
      </c>
      <c r="H835" t="s">
        <v>37</v>
      </c>
      <c r="I835" t="s">
        <v>22</v>
      </c>
      <c r="J835" t="s">
        <v>31</v>
      </c>
      <c r="K835">
        <v>389.7</v>
      </c>
      <c r="L835">
        <v>23212</v>
      </c>
      <c r="M835">
        <v>433</v>
      </c>
      <c r="N835" t="s">
        <v>32</v>
      </c>
      <c r="O835" s="3">
        <f t="shared" ref="O835:O898" si="52">IFERROR(M835/L835,0)</f>
        <v>1.8654144408064795E-2</v>
      </c>
      <c r="P835" s="3">
        <f t="shared" ref="P835:P898" si="53">IFERROR(K835/M835,0)</f>
        <v>0.9</v>
      </c>
      <c r="Q835" s="3">
        <f t="shared" ref="Q835:Q898" si="54">IFERROR(F835/M835,0)</f>
        <v>2.3094688221709007E-3</v>
      </c>
      <c r="R835">
        <f t="shared" ref="R835:R898" si="55">E835*F835</f>
        <v>149.99</v>
      </c>
    </row>
    <row r="836" spans="1:18" x14ac:dyDescent="0.2">
      <c r="A836" t="s">
        <v>37</v>
      </c>
      <c r="B836" t="s">
        <v>15</v>
      </c>
      <c r="C836" t="s">
        <v>23</v>
      </c>
      <c r="D836" t="s">
        <v>22</v>
      </c>
      <c r="E836">
        <v>149.99</v>
      </c>
      <c r="F836">
        <v>1</v>
      </c>
      <c r="G836" t="s">
        <v>18</v>
      </c>
      <c r="H836" t="s">
        <v>37</v>
      </c>
      <c r="I836" t="s">
        <v>22</v>
      </c>
      <c r="J836" t="s">
        <v>31</v>
      </c>
      <c r="K836">
        <v>389.7</v>
      </c>
      <c r="L836">
        <v>23212</v>
      </c>
      <c r="M836">
        <v>433</v>
      </c>
      <c r="N836" t="s">
        <v>32</v>
      </c>
      <c r="O836" s="3">
        <f t="shared" si="52"/>
        <v>1.8654144408064795E-2</v>
      </c>
      <c r="P836" s="3">
        <f t="shared" si="53"/>
        <v>0.9</v>
      </c>
      <c r="Q836" s="3">
        <f t="shared" si="54"/>
        <v>2.3094688221709007E-3</v>
      </c>
      <c r="R836">
        <f t="shared" si="55"/>
        <v>149.99</v>
      </c>
    </row>
    <row r="837" spans="1:18" x14ac:dyDescent="0.2">
      <c r="A837" t="s">
        <v>37</v>
      </c>
      <c r="B837" t="s">
        <v>15</v>
      </c>
      <c r="C837" t="s">
        <v>23</v>
      </c>
      <c r="D837" t="s">
        <v>17</v>
      </c>
      <c r="E837">
        <v>149.99</v>
      </c>
      <c r="F837">
        <v>2</v>
      </c>
      <c r="G837" t="s">
        <v>18</v>
      </c>
      <c r="H837" t="s">
        <v>37</v>
      </c>
      <c r="I837" t="s">
        <v>17</v>
      </c>
      <c r="O837" s="3">
        <f t="shared" si="52"/>
        <v>0</v>
      </c>
      <c r="P837" s="3">
        <f t="shared" si="53"/>
        <v>0</v>
      </c>
      <c r="Q837" s="3">
        <f t="shared" si="54"/>
        <v>0</v>
      </c>
      <c r="R837">
        <f t="shared" si="55"/>
        <v>299.98</v>
      </c>
    </row>
    <row r="838" spans="1:18" x14ac:dyDescent="0.2">
      <c r="A838" t="s">
        <v>37</v>
      </c>
      <c r="B838" t="s">
        <v>15</v>
      </c>
      <c r="C838" t="s">
        <v>27</v>
      </c>
      <c r="D838" t="s">
        <v>17</v>
      </c>
      <c r="E838">
        <v>159.99</v>
      </c>
      <c r="F838">
        <v>1</v>
      </c>
      <c r="G838" t="s">
        <v>18</v>
      </c>
      <c r="H838" t="s">
        <v>37</v>
      </c>
      <c r="I838" t="s">
        <v>17</v>
      </c>
      <c r="O838" s="3">
        <f t="shared" si="52"/>
        <v>0</v>
      </c>
      <c r="P838" s="3">
        <f t="shared" si="53"/>
        <v>0</v>
      </c>
      <c r="Q838" s="3">
        <f t="shared" si="54"/>
        <v>0</v>
      </c>
      <c r="R838">
        <f t="shared" si="55"/>
        <v>159.99</v>
      </c>
    </row>
    <row r="839" spans="1:18" x14ac:dyDescent="0.2">
      <c r="A839" t="s">
        <v>37</v>
      </c>
      <c r="B839" t="s">
        <v>15</v>
      </c>
      <c r="C839" t="s">
        <v>26</v>
      </c>
      <c r="D839" t="s">
        <v>17</v>
      </c>
      <c r="E839">
        <v>169.99</v>
      </c>
      <c r="F839">
        <v>2</v>
      </c>
      <c r="G839" t="s">
        <v>18</v>
      </c>
      <c r="H839" t="s">
        <v>37</v>
      </c>
      <c r="I839" t="s">
        <v>17</v>
      </c>
      <c r="O839" s="3">
        <f t="shared" si="52"/>
        <v>0</v>
      </c>
      <c r="P839" s="3">
        <f t="shared" si="53"/>
        <v>0</v>
      </c>
      <c r="Q839" s="3">
        <f t="shared" si="54"/>
        <v>0</v>
      </c>
      <c r="R839">
        <f t="shared" si="55"/>
        <v>339.98</v>
      </c>
    </row>
    <row r="840" spans="1:18" x14ac:dyDescent="0.2">
      <c r="A840" t="s">
        <v>37</v>
      </c>
      <c r="B840" t="s">
        <v>25</v>
      </c>
      <c r="C840" t="s">
        <v>16</v>
      </c>
      <c r="D840" t="s">
        <v>17</v>
      </c>
      <c r="E840">
        <v>339.99</v>
      </c>
      <c r="F840">
        <v>2</v>
      </c>
      <c r="G840" t="s">
        <v>18</v>
      </c>
      <c r="H840" t="s">
        <v>37</v>
      </c>
      <c r="I840" t="s">
        <v>17</v>
      </c>
      <c r="O840" s="3">
        <f t="shared" si="52"/>
        <v>0</v>
      </c>
      <c r="P840" s="3">
        <f t="shared" si="53"/>
        <v>0</v>
      </c>
      <c r="Q840" s="3">
        <f t="shared" si="54"/>
        <v>0</v>
      </c>
      <c r="R840">
        <f t="shared" si="55"/>
        <v>679.98</v>
      </c>
    </row>
    <row r="841" spans="1:18" x14ac:dyDescent="0.2">
      <c r="A841" t="s">
        <v>37</v>
      </c>
      <c r="C841" t="s">
        <v>23</v>
      </c>
      <c r="D841" t="s">
        <v>24</v>
      </c>
      <c r="E841">
        <v>149.99</v>
      </c>
      <c r="F841">
        <v>2</v>
      </c>
      <c r="G841" t="s">
        <v>18</v>
      </c>
      <c r="H841" t="s">
        <v>37</v>
      </c>
      <c r="I841" t="s">
        <v>24</v>
      </c>
      <c r="O841" s="3">
        <f t="shared" si="52"/>
        <v>0</v>
      </c>
      <c r="P841" s="3">
        <f t="shared" si="53"/>
        <v>0</v>
      </c>
      <c r="Q841" s="3">
        <f t="shared" si="54"/>
        <v>0</v>
      </c>
      <c r="R841">
        <f t="shared" si="55"/>
        <v>299.98</v>
      </c>
    </row>
    <row r="842" spans="1:18" x14ac:dyDescent="0.2">
      <c r="A842" t="s">
        <v>37</v>
      </c>
      <c r="B842" t="s">
        <v>15</v>
      </c>
      <c r="C842" t="s">
        <v>21</v>
      </c>
      <c r="D842" t="s">
        <v>22</v>
      </c>
      <c r="E842">
        <v>179.99</v>
      </c>
      <c r="F842">
        <v>1</v>
      </c>
      <c r="G842" t="s">
        <v>18</v>
      </c>
      <c r="H842" t="s">
        <v>37</v>
      </c>
      <c r="I842" t="s">
        <v>22</v>
      </c>
      <c r="J842" t="s">
        <v>31</v>
      </c>
      <c r="K842">
        <v>389.7</v>
      </c>
      <c r="L842">
        <v>23212</v>
      </c>
      <c r="M842">
        <v>433</v>
      </c>
      <c r="N842" t="s">
        <v>32</v>
      </c>
      <c r="O842" s="3">
        <f t="shared" si="52"/>
        <v>1.8654144408064795E-2</v>
      </c>
      <c r="P842" s="3">
        <f t="shared" si="53"/>
        <v>0.9</v>
      </c>
      <c r="Q842" s="3">
        <f t="shared" si="54"/>
        <v>2.3094688221709007E-3</v>
      </c>
      <c r="R842">
        <f t="shared" si="55"/>
        <v>179.99</v>
      </c>
    </row>
    <row r="843" spans="1:18" x14ac:dyDescent="0.2">
      <c r="A843" t="s">
        <v>37</v>
      </c>
      <c r="B843" t="s">
        <v>15</v>
      </c>
      <c r="C843" t="s">
        <v>26</v>
      </c>
      <c r="D843" t="s">
        <v>17</v>
      </c>
      <c r="E843">
        <v>212.49</v>
      </c>
      <c r="F843">
        <v>1</v>
      </c>
      <c r="G843" t="s">
        <v>18</v>
      </c>
      <c r="H843" t="s">
        <v>37</v>
      </c>
      <c r="I843" t="s">
        <v>17</v>
      </c>
      <c r="O843" s="3">
        <f t="shared" si="52"/>
        <v>0</v>
      </c>
      <c r="P843" s="3">
        <f t="shared" si="53"/>
        <v>0</v>
      </c>
      <c r="Q843" s="3">
        <f t="shared" si="54"/>
        <v>0</v>
      </c>
      <c r="R843">
        <f t="shared" si="55"/>
        <v>212.49</v>
      </c>
    </row>
    <row r="844" spans="1:18" x14ac:dyDescent="0.2">
      <c r="A844" t="s">
        <v>37</v>
      </c>
      <c r="B844" t="s">
        <v>15</v>
      </c>
      <c r="C844" t="s">
        <v>16</v>
      </c>
      <c r="D844" t="s">
        <v>17</v>
      </c>
      <c r="E844">
        <v>169.99</v>
      </c>
      <c r="F844">
        <v>3</v>
      </c>
      <c r="G844" t="s">
        <v>18</v>
      </c>
      <c r="H844" t="s">
        <v>37</v>
      </c>
      <c r="I844" t="s">
        <v>17</v>
      </c>
      <c r="O844" s="3">
        <f t="shared" si="52"/>
        <v>0</v>
      </c>
      <c r="P844" s="3">
        <f t="shared" si="53"/>
        <v>0</v>
      </c>
      <c r="Q844" s="3">
        <f t="shared" si="54"/>
        <v>0</v>
      </c>
      <c r="R844">
        <f t="shared" si="55"/>
        <v>509.97</v>
      </c>
    </row>
    <row r="845" spans="1:18" x14ac:dyDescent="0.2">
      <c r="A845" t="s">
        <v>37</v>
      </c>
      <c r="B845" t="s">
        <v>15</v>
      </c>
      <c r="C845" t="s">
        <v>23</v>
      </c>
      <c r="D845" t="s">
        <v>28</v>
      </c>
      <c r="E845">
        <v>149.99</v>
      </c>
      <c r="F845">
        <v>1</v>
      </c>
      <c r="G845" t="s">
        <v>18</v>
      </c>
      <c r="H845" t="s">
        <v>37</v>
      </c>
      <c r="I845" t="s">
        <v>28</v>
      </c>
      <c r="O845" s="3">
        <f t="shared" si="52"/>
        <v>0</v>
      </c>
      <c r="P845" s="3">
        <f t="shared" si="53"/>
        <v>0</v>
      </c>
      <c r="Q845" s="3">
        <f t="shared" si="54"/>
        <v>0</v>
      </c>
      <c r="R845">
        <f t="shared" si="55"/>
        <v>149.99</v>
      </c>
    </row>
    <row r="846" spans="1:18" x14ac:dyDescent="0.2">
      <c r="A846" t="s">
        <v>37</v>
      </c>
      <c r="B846" t="s">
        <v>15</v>
      </c>
      <c r="C846" t="s">
        <v>23</v>
      </c>
      <c r="D846" t="s">
        <v>22</v>
      </c>
      <c r="E846">
        <v>149.99</v>
      </c>
      <c r="F846">
        <v>1</v>
      </c>
      <c r="G846" t="s">
        <v>18</v>
      </c>
      <c r="H846" t="s">
        <v>37</v>
      </c>
      <c r="I846" t="s">
        <v>22</v>
      </c>
      <c r="J846" t="s">
        <v>31</v>
      </c>
      <c r="K846">
        <v>389.7</v>
      </c>
      <c r="L846">
        <v>23212</v>
      </c>
      <c r="M846">
        <v>433</v>
      </c>
      <c r="N846" t="s">
        <v>32</v>
      </c>
      <c r="O846" s="3">
        <f t="shared" si="52"/>
        <v>1.8654144408064795E-2</v>
      </c>
      <c r="P846" s="3">
        <f t="shared" si="53"/>
        <v>0.9</v>
      </c>
      <c r="Q846" s="3">
        <f t="shared" si="54"/>
        <v>2.3094688221709007E-3</v>
      </c>
      <c r="R846">
        <f t="shared" si="55"/>
        <v>149.99</v>
      </c>
    </row>
    <row r="847" spans="1:18" x14ac:dyDescent="0.2">
      <c r="A847" t="s">
        <v>37</v>
      </c>
      <c r="B847" t="s">
        <v>15</v>
      </c>
      <c r="C847" t="s">
        <v>23</v>
      </c>
      <c r="D847" t="s">
        <v>24</v>
      </c>
      <c r="E847">
        <v>187.49</v>
      </c>
      <c r="F847">
        <v>2</v>
      </c>
      <c r="G847" t="s">
        <v>18</v>
      </c>
      <c r="H847" t="s">
        <v>37</v>
      </c>
      <c r="I847" t="s">
        <v>24</v>
      </c>
      <c r="O847" s="3">
        <f t="shared" si="52"/>
        <v>0</v>
      </c>
      <c r="P847" s="3">
        <f t="shared" si="53"/>
        <v>0</v>
      </c>
      <c r="Q847" s="3">
        <f t="shared" si="54"/>
        <v>0</v>
      </c>
      <c r="R847">
        <f t="shared" si="55"/>
        <v>374.98</v>
      </c>
    </row>
    <row r="848" spans="1:18" x14ac:dyDescent="0.2">
      <c r="A848" t="s">
        <v>37</v>
      </c>
      <c r="B848" t="s">
        <v>15</v>
      </c>
      <c r="C848" t="s">
        <v>23</v>
      </c>
      <c r="D848" t="s">
        <v>24</v>
      </c>
      <c r="E848">
        <v>187.49</v>
      </c>
      <c r="F848">
        <v>1</v>
      </c>
      <c r="G848" t="s">
        <v>18</v>
      </c>
      <c r="H848" t="s">
        <v>37</v>
      </c>
      <c r="I848" t="s">
        <v>24</v>
      </c>
      <c r="O848" s="3">
        <f t="shared" si="52"/>
        <v>0</v>
      </c>
      <c r="P848" s="3">
        <f t="shared" si="53"/>
        <v>0</v>
      </c>
      <c r="Q848" s="3">
        <f t="shared" si="54"/>
        <v>0</v>
      </c>
      <c r="R848">
        <f t="shared" si="55"/>
        <v>187.49</v>
      </c>
    </row>
    <row r="849" spans="1:18" x14ac:dyDescent="0.2">
      <c r="A849" t="s">
        <v>37</v>
      </c>
      <c r="B849" t="s">
        <v>15</v>
      </c>
      <c r="C849" t="s">
        <v>16</v>
      </c>
      <c r="D849" t="s">
        <v>28</v>
      </c>
      <c r="E849">
        <v>169.99</v>
      </c>
      <c r="F849">
        <v>2</v>
      </c>
      <c r="G849" t="s">
        <v>18</v>
      </c>
      <c r="H849" t="s">
        <v>37</v>
      </c>
      <c r="I849" t="s">
        <v>28</v>
      </c>
      <c r="O849" s="3">
        <f t="shared" si="52"/>
        <v>0</v>
      </c>
      <c r="P849" s="3">
        <f t="shared" si="53"/>
        <v>0</v>
      </c>
      <c r="Q849" s="3">
        <f t="shared" si="54"/>
        <v>0</v>
      </c>
      <c r="R849">
        <f t="shared" si="55"/>
        <v>339.98</v>
      </c>
    </row>
    <row r="850" spans="1:18" x14ac:dyDescent="0.2">
      <c r="A850" t="s">
        <v>37</v>
      </c>
      <c r="B850" t="s">
        <v>15</v>
      </c>
      <c r="C850" t="s">
        <v>23</v>
      </c>
      <c r="D850" t="s">
        <v>24</v>
      </c>
      <c r="E850">
        <v>149.99</v>
      </c>
      <c r="F850">
        <v>2</v>
      </c>
      <c r="G850" t="s">
        <v>18</v>
      </c>
      <c r="H850" t="s">
        <v>37</v>
      </c>
      <c r="I850" t="s">
        <v>24</v>
      </c>
      <c r="O850" s="3">
        <f t="shared" si="52"/>
        <v>0</v>
      </c>
      <c r="P850" s="3">
        <f t="shared" si="53"/>
        <v>0</v>
      </c>
      <c r="Q850" s="3">
        <f t="shared" si="54"/>
        <v>0</v>
      </c>
      <c r="R850">
        <f t="shared" si="55"/>
        <v>299.98</v>
      </c>
    </row>
    <row r="851" spans="1:18" x14ac:dyDescent="0.2">
      <c r="A851" t="s">
        <v>37</v>
      </c>
      <c r="B851" t="s">
        <v>15</v>
      </c>
      <c r="C851" t="s">
        <v>23</v>
      </c>
      <c r="D851" t="s">
        <v>17</v>
      </c>
      <c r="E851">
        <v>149.99</v>
      </c>
      <c r="F851">
        <v>2</v>
      </c>
      <c r="G851" t="s">
        <v>18</v>
      </c>
      <c r="H851" t="s">
        <v>37</v>
      </c>
      <c r="I851" t="s">
        <v>17</v>
      </c>
      <c r="O851" s="3">
        <f t="shared" si="52"/>
        <v>0</v>
      </c>
      <c r="P851" s="3">
        <f t="shared" si="53"/>
        <v>0</v>
      </c>
      <c r="Q851" s="3">
        <f t="shared" si="54"/>
        <v>0</v>
      </c>
      <c r="R851">
        <f t="shared" si="55"/>
        <v>299.98</v>
      </c>
    </row>
    <row r="852" spans="1:18" x14ac:dyDescent="0.2">
      <c r="A852" t="s">
        <v>37</v>
      </c>
      <c r="B852" t="s">
        <v>15</v>
      </c>
      <c r="C852" t="s">
        <v>16</v>
      </c>
      <c r="D852" t="s">
        <v>24</v>
      </c>
      <c r="E852">
        <v>169.99</v>
      </c>
      <c r="F852">
        <v>1</v>
      </c>
      <c r="G852" t="s">
        <v>18</v>
      </c>
      <c r="H852" t="s">
        <v>37</v>
      </c>
      <c r="I852" t="s">
        <v>24</v>
      </c>
      <c r="O852" s="3">
        <f t="shared" si="52"/>
        <v>0</v>
      </c>
      <c r="P852" s="3">
        <f t="shared" si="53"/>
        <v>0</v>
      </c>
      <c r="Q852" s="3">
        <f t="shared" si="54"/>
        <v>0</v>
      </c>
      <c r="R852">
        <f t="shared" si="55"/>
        <v>169.99</v>
      </c>
    </row>
    <row r="853" spans="1:18" x14ac:dyDescent="0.2">
      <c r="A853" t="s">
        <v>37</v>
      </c>
      <c r="B853" t="s">
        <v>15</v>
      </c>
      <c r="C853" t="s">
        <v>23</v>
      </c>
      <c r="D853" t="s">
        <v>28</v>
      </c>
      <c r="E853">
        <v>149.99</v>
      </c>
      <c r="F853">
        <v>2</v>
      </c>
      <c r="G853" t="s">
        <v>18</v>
      </c>
      <c r="H853" t="s">
        <v>37</v>
      </c>
      <c r="I853" t="s">
        <v>28</v>
      </c>
      <c r="O853" s="3">
        <f t="shared" si="52"/>
        <v>0</v>
      </c>
      <c r="P853" s="3">
        <f t="shared" si="53"/>
        <v>0</v>
      </c>
      <c r="Q853" s="3">
        <f t="shared" si="54"/>
        <v>0</v>
      </c>
      <c r="R853">
        <f t="shared" si="55"/>
        <v>299.98</v>
      </c>
    </row>
    <row r="854" spans="1:18" x14ac:dyDescent="0.2">
      <c r="A854" t="s">
        <v>37</v>
      </c>
      <c r="B854" t="s">
        <v>15</v>
      </c>
      <c r="C854" t="s">
        <v>23</v>
      </c>
      <c r="D854" t="s">
        <v>24</v>
      </c>
      <c r="E854">
        <v>187.49</v>
      </c>
      <c r="F854">
        <v>1</v>
      </c>
      <c r="G854" t="s">
        <v>18</v>
      </c>
      <c r="H854" t="s">
        <v>37</v>
      </c>
      <c r="I854" t="s">
        <v>24</v>
      </c>
      <c r="O854" s="3">
        <f t="shared" si="52"/>
        <v>0</v>
      </c>
      <c r="P854" s="3">
        <f t="shared" si="53"/>
        <v>0</v>
      </c>
      <c r="Q854" s="3">
        <f t="shared" si="54"/>
        <v>0</v>
      </c>
      <c r="R854">
        <f t="shared" si="55"/>
        <v>187.49</v>
      </c>
    </row>
    <row r="855" spans="1:18" x14ac:dyDescent="0.2">
      <c r="A855" t="s">
        <v>37</v>
      </c>
      <c r="B855" t="s">
        <v>15</v>
      </c>
      <c r="C855" t="s">
        <v>23</v>
      </c>
      <c r="D855" t="s">
        <v>17</v>
      </c>
      <c r="E855">
        <v>149.99</v>
      </c>
      <c r="F855">
        <v>1</v>
      </c>
      <c r="G855" t="s">
        <v>18</v>
      </c>
      <c r="H855" t="s">
        <v>37</v>
      </c>
      <c r="I855" t="s">
        <v>17</v>
      </c>
      <c r="O855" s="3">
        <f t="shared" si="52"/>
        <v>0</v>
      </c>
      <c r="P855" s="3">
        <f t="shared" si="53"/>
        <v>0</v>
      </c>
      <c r="Q855" s="3">
        <f t="shared" si="54"/>
        <v>0</v>
      </c>
      <c r="R855">
        <f t="shared" si="55"/>
        <v>149.99</v>
      </c>
    </row>
    <row r="856" spans="1:18" x14ac:dyDescent="0.2">
      <c r="A856" t="s">
        <v>37</v>
      </c>
      <c r="B856" t="s">
        <v>15</v>
      </c>
      <c r="C856" t="s">
        <v>16</v>
      </c>
      <c r="D856" t="s">
        <v>17</v>
      </c>
      <c r="E856">
        <v>169.99</v>
      </c>
      <c r="F856">
        <v>1</v>
      </c>
      <c r="G856" t="s">
        <v>18</v>
      </c>
      <c r="H856" t="s">
        <v>37</v>
      </c>
      <c r="I856" t="s">
        <v>17</v>
      </c>
      <c r="O856" s="3">
        <f t="shared" si="52"/>
        <v>0</v>
      </c>
      <c r="P856" s="3">
        <f t="shared" si="53"/>
        <v>0</v>
      </c>
      <c r="Q856" s="3">
        <f t="shared" si="54"/>
        <v>0</v>
      </c>
      <c r="R856">
        <f t="shared" si="55"/>
        <v>169.99</v>
      </c>
    </row>
    <row r="857" spans="1:18" x14ac:dyDescent="0.2">
      <c r="A857" t="s">
        <v>37</v>
      </c>
      <c r="B857" t="s">
        <v>15</v>
      </c>
      <c r="C857" t="s">
        <v>23</v>
      </c>
      <c r="D857" t="s">
        <v>24</v>
      </c>
      <c r="E857">
        <v>149.99</v>
      </c>
      <c r="F857">
        <v>1</v>
      </c>
      <c r="G857" t="s">
        <v>18</v>
      </c>
      <c r="H857" t="s">
        <v>37</v>
      </c>
      <c r="I857" t="s">
        <v>24</v>
      </c>
      <c r="O857" s="3">
        <f t="shared" si="52"/>
        <v>0</v>
      </c>
      <c r="P857" s="3">
        <f t="shared" si="53"/>
        <v>0</v>
      </c>
      <c r="Q857" s="3">
        <f t="shared" si="54"/>
        <v>0</v>
      </c>
      <c r="R857">
        <f t="shared" si="55"/>
        <v>149.99</v>
      </c>
    </row>
    <row r="858" spans="1:18" x14ac:dyDescent="0.2">
      <c r="A858" t="s">
        <v>37</v>
      </c>
      <c r="B858" t="s">
        <v>15</v>
      </c>
      <c r="C858" t="s">
        <v>16</v>
      </c>
      <c r="D858" t="s">
        <v>28</v>
      </c>
      <c r="E858">
        <v>212.49</v>
      </c>
      <c r="F858">
        <v>3</v>
      </c>
      <c r="G858" t="s">
        <v>18</v>
      </c>
      <c r="H858" t="s">
        <v>37</v>
      </c>
      <c r="I858" t="s">
        <v>28</v>
      </c>
      <c r="O858" s="3">
        <f t="shared" si="52"/>
        <v>0</v>
      </c>
      <c r="P858" s="3">
        <f t="shared" si="53"/>
        <v>0</v>
      </c>
      <c r="Q858" s="3">
        <f t="shared" si="54"/>
        <v>0</v>
      </c>
      <c r="R858">
        <f t="shared" si="55"/>
        <v>637.47</v>
      </c>
    </row>
    <row r="859" spans="1:18" x14ac:dyDescent="0.2">
      <c r="A859" t="s">
        <v>37</v>
      </c>
      <c r="B859" t="s">
        <v>15</v>
      </c>
      <c r="C859" t="s">
        <v>23</v>
      </c>
      <c r="D859" t="s">
        <v>24</v>
      </c>
      <c r="E859">
        <v>187.49</v>
      </c>
      <c r="F859">
        <v>2</v>
      </c>
      <c r="G859" t="s">
        <v>18</v>
      </c>
      <c r="H859" t="s">
        <v>37</v>
      </c>
      <c r="I859" t="s">
        <v>24</v>
      </c>
      <c r="O859" s="3">
        <f t="shared" si="52"/>
        <v>0</v>
      </c>
      <c r="P859" s="3">
        <f t="shared" si="53"/>
        <v>0</v>
      </c>
      <c r="Q859" s="3">
        <f t="shared" si="54"/>
        <v>0</v>
      </c>
      <c r="R859">
        <f t="shared" si="55"/>
        <v>374.98</v>
      </c>
    </row>
    <row r="860" spans="1:18" x14ac:dyDescent="0.2">
      <c r="A860" t="s">
        <v>38</v>
      </c>
      <c r="C860" t="s">
        <v>21</v>
      </c>
      <c r="D860" t="s">
        <v>28</v>
      </c>
      <c r="E860">
        <v>179.99</v>
      </c>
      <c r="F860">
        <v>1</v>
      </c>
      <c r="G860" t="s">
        <v>18</v>
      </c>
      <c r="H860" t="s">
        <v>38</v>
      </c>
      <c r="I860" t="s">
        <v>28</v>
      </c>
      <c r="O860" s="3">
        <f t="shared" si="52"/>
        <v>0</v>
      </c>
      <c r="P860" s="3">
        <f t="shared" si="53"/>
        <v>0</v>
      </c>
      <c r="Q860" s="3">
        <f t="shared" si="54"/>
        <v>0</v>
      </c>
      <c r="R860">
        <f t="shared" si="55"/>
        <v>179.99</v>
      </c>
    </row>
    <row r="861" spans="1:18" x14ac:dyDescent="0.2">
      <c r="A861" t="s">
        <v>38</v>
      </c>
      <c r="B861" t="s">
        <v>15</v>
      </c>
      <c r="C861" t="s">
        <v>23</v>
      </c>
      <c r="D861" t="s">
        <v>28</v>
      </c>
      <c r="E861">
        <v>187.49</v>
      </c>
      <c r="F861">
        <v>1</v>
      </c>
      <c r="G861" t="s">
        <v>18</v>
      </c>
      <c r="H861" t="s">
        <v>38</v>
      </c>
      <c r="I861" t="s">
        <v>28</v>
      </c>
      <c r="O861" s="3">
        <f t="shared" si="52"/>
        <v>0</v>
      </c>
      <c r="P861" s="3">
        <f t="shared" si="53"/>
        <v>0</v>
      </c>
      <c r="Q861" s="3">
        <f t="shared" si="54"/>
        <v>0</v>
      </c>
      <c r="R861">
        <f t="shared" si="55"/>
        <v>187.49</v>
      </c>
    </row>
    <row r="862" spans="1:18" x14ac:dyDescent="0.2">
      <c r="A862" t="s">
        <v>38</v>
      </c>
      <c r="C862" t="s">
        <v>23</v>
      </c>
      <c r="D862" t="s">
        <v>24</v>
      </c>
      <c r="E862">
        <v>149.99</v>
      </c>
      <c r="F862">
        <v>2</v>
      </c>
      <c r="G862" t="s">
        <v>18</v>
      </c>
      <c r="H862" t="s">
        <v>38</v>
      </c>
      <c r="I862" t="s">
        <v>24</v>
      </c>
      <c r="J862" t="s">
        <v>39</v>
      </c>
      <c r="K862">
        <v>878.9</v>
      </c>
      <c r="L862">
        <v>41182</v>
      </c>
      <c r="M862">
        <v>799</v>
      </c>
      <c r="N862" t="s">
        <v>32</v>
      </c>
      <c r="O862" s="3">
        <f t="shared" si="52"/>
        <v>1.9401680345782137E-2</v>
      </c>
      <c r="P862" s="3">
        <f t="shared" si="53"/>
        <v>1.0999999999999999</v>
      </c>
      <c r="Q862" s="3">
        <f t="shared" si="54"/>
        <v>2.5031289111389237E-3</v>
      </c>
      <c r="R862">
        <f t="shared" si="55"/>
        <v>299.98</v>
      </c>
    </row>
    <row r="863" spans="1:18" x14ac:dyDescent="0.2">
      <c r="A863" t="s">
        <v>38</v>
      </c>
      <c r="B863" t="s">
        <v>15</v>
      </c>
      <c r="C863" t="s">
        <v>26</v>
      </c>
      <c r="D863" t="s">
        <v>17</v>
      </c>
      <c r="E863">
        <v>169.99</v>
      </c>
      <c r="F863">
        <v>2</v>
      </c>
      <c r="G863" t="s">
        <v>18</v>
      </c>
      <c r="H863" t="s">
        <v>38</v>
      </c>
      <c r="I863" t="s">
        <v>17</v>
      </c>
      <c r="J863" t="s">
        <v>19</v>
      </c>
      <c r="K863">
        <v>1312.8</v>
      </c>
      <c r="L863">
        <v>52924</v>
      </c>
      <c r="M863">
        <v>1094</v>
      </c>
      <c r="N863" t="s">
        <v>40</v>
      </c>
      <c r="O863" s="3">
        <f t="shared" si="52"/>
        <v>2.0671151084574107E-2</v>
      </c>
      <c r="P863" s="3">
        <f t="shared" si="53"/>
        <v>1.2</v>
      </c>
      <c r="Q863" s="3">
        <f t="shared" si="54"/>
        <v>1.8281535648994515E-3</v>
      </c>
      <c r="R863">
        <f t="shared" si="55"/>
        <v>339.98</v>
      </c>
    </row>
    <row r="864" spans="1:18" x14ac:dyDescent="0.2">
      <c r="A864" t="s">
        <v>38</v>
      </c>
      <c r="B864" t="s">
        <v>15</v>
      </c>
      <c r="C864" t="s">
        <v>23</v>
      </c>
      <c r="D864" t="s">
        <v>17</v>
      </c>
      <c r="E864">
        <v>149.99</v>
      </c>
      <c r="F864">
        <v>2</v>
      </c>
      <c r="G864" t="s">
        <v>18</v>
      </c>
      <c r="H864" t="s">
        <v>38</v>
      </c>
      <c r="I864" t="s">
        <v>17</v>
      </c>
      <c r="J864" t="s">
        <v>19</v>
      </c>
      <c r="K864">
        <v>1312.8</v>
      </c>
      <c r="L864">
        <v>52924</v>
      </c>
      <c r="M864">
        <v>1094</v>
      </c>
      <c r="N864" t="s">
        <v>40</v>
      </c>
      <c r="O864" s="3">
        <f t="shared" si="52"/>
        <v>2.0671151084574107E-2</v>
      </c>
      <c r="P864" s="3">
        <f t="shared" si="53"/>
        <v>1.2</v>
      </c>
      <c r="Q864" s="3">
        <f t="shared" si="54"/>
        <v>1.8281535648994515E-3</v>
      </c>
      <c r="R864">
        <f t="shared" si="55"/>
        <v>299.98</v>
      </c>
    </row>
    <row r="865" spans="1:18" x14ac:dyDescent="0.2">
      <c r="A865" t="s">
        <v>38</v>
      </c>
      <c r="C865" t="s">
        <v>23</v>
      </c>
      <c r="D865" t="s">
        <v>24</v>
      </c>
      <c r="E865">
        <v>149.99</v>
      </c>
      <c r="F865">
        <v>1</v>
      </c>
      <c r="G865" t="s">
        <v>18</v>
      </c>
      <c r="H865" t="s">
        <v>38</v>
      </c>
      <c r="I865" t="s">
        <v>24</v>
      </c>
      <c r="J865" t="s">
        <v>39</v>
      </c>
      <c r="K865">
        <v>878.9</v>
      </c>
      <c r="L865">
        <v>41182</v>
      </c>
      <c r="M865">
        <v>799</v>
      </c>
      <c r="N865" t="s">
        <v>32</v>
      </c>
      <c r="O865" s="3">
        <f t="shared" si="52"/>
        <v>1.9401680345782137E-2</v>
      </c>
      <c r="P865" s="3">
        <f t="shared" si="53"/>
        <v>1.0999999999999999</v>
      </c>
      <c r="Q865" s="3">
        <f t="shared" si="54"/>
        <v>1.2515644555694619E-3</v>
      </c>
      <c r="R865">
        <f t="shared" si="55"/>
        <v>149.99</v>
      </c>
    </row>
    <row r="866" spans="1:18" x14ac:dyDescent="0.2">
      <c r="A866" t="s">
        <v>38</v>
      </c>
      <c r="B866" t="s">
        <v>15</v>
      </c>
      <c r="C866" t="s">
        <v>27</v>
      </c>
      <c r="D866" t="s">
        <v>17</v>
      </c>
      <c r="E866">
        <v>159.99</v>
      </c>
      <c r="F866">
        <v>3</v>
      </c>
      <c r="G866" t="s">
        <v>18</v>
      </c>
      <c r="H866" t="s">
        <v>38</v>
      </c>
      <c r="I866" t="s">
        <v>17</v>
      </c>
      <c r="J866" t="s">
        <v>19</v>
      </c>
      <c r="K866">
        <v>1312.8</v>
      </c>
      <c r="L866">
        <v>52924</v>
      </c>
      <c r="M866">
        <v>1094</v>
      </c>
      <c r="N866" t="s">
        <v>40</v>
      </c>
      <c r="O866" s="3">
        <f t="shared" si="52"/>
        <v>2.0671151084574107E-2</v>
      </c>
      <c r="P866" s="3">
        <f t="shared" si="53"/>
        <v>1.2</v>
      </c>
      <c r="Q866" s="3">
        <f t="shared" si="54"/>
        <v>2.7422303473491772E-3</v>
      </c>
      <c r="R866">
        <f t="shared" si="55"/>
        <v>479.97</v>
      </c>
    </row>
    <row r="867" spans="1:18" x14ac:dyDescent="0.2">
      <c r="A867" t="s">
        <v>38</v>
      </c>
      <c r="C867" t="s">
        <v>23</v>
      </c>
      <c r="D867" t="s">
        <v>17</v>
      </c>
      <c r="E867">
        <v>149.99</v>
      </c>
      <c r="F867">
        <v>2</v>
      </c>
      <c r="G867" t="s">
        <v>18</v>
      </c>
      <c r="H867" t="s">
        <v>38</v>
      </c>
      <c r="I867" t="s">
        <v>17</v>
      </c>
      <c r="J867" t="s">
        <v>19</v>
      </c>
      <c r="K867">
        <v>1312.8</v>
      </c>
      <c r="L867">
        <v>52924</v>
      </c>
      <c r="M867">
        <v>1094</v>
      </c>
      <c r="N867" t="s">
        <v>40</v>
      </c>
      <c r="O867" s="3">
        <f t="shared" si="52"/>
        <v>2.0671151084574107E-2</v>
      </c>
      <c r="P867" s="3">
        <f t="shared" si="53"/>
        <v>1.2</v>
      </c>
      <c r="Q867" s="3">
        <f t="shared" si="54"/>
        <v>1.8281535648994515E-3</v>
      </c>
      <c r="R867">
        <f t="shared" si="55"/>
        <v>299.98</v>
      </c>
    </row>
    <row r="868" spans="1:18" x14ac:dyDescent="0.2">
      <c r="A868" t="s">
        <v>38</v>
      </c>
      <c r="C868" t="s">
        <v>26</v>
      </c>
      <c r="D868" t="s">
        <v>28</v>
      </c>
      <c r="E868">
        <v>169.99</v>
      </c>
      <c r="F868">
        <v>1</v>
      </c>
      <c r="G868" t="s">
        <v>18</v>
      </c>
      <c r="H868" t="s">
        <v>38</v>
      </c>
      <c r="I868" t="s">
        <v>28</v>
      </c>
      <c r="O868" s="3">
        <f t="shared" si="52"/>
        <v>0</v>
      </c>
      <c r="P868" s="3">
        <f t="shared" si="53"/>
        <v>0</v>
      </c>
      <c r="Q868" s="3">
        <f t="shared" si="54"/>
        <v>0</v>
      </c>
      <c r="R868">
        <f t="shared" si="55"/>
        <v>169.99</v>
      </c>
    </row>
    <row r="869" spans="1:18" x14ac:dyDescent="0.2">
      <c r="A869" t="s">
        <v>38</v>
      </c>
      <c r="B869" t="s">
        <v>15</v>
      </c>
      <c r="C869" t="s">
        <v>23</v>
      </c>
      <c r="D869" t="s">
        <v>22</v>
      </c>
      <c r="E869">
        <v>149.99</v>
      </c>
      <c r="F869">
        <v>1</v>
      </c>
      <c r="G869" t="s">
        <v>18</v>
      </c>
      <c r="H869" t="s">
        <v>38</v>
      </c>
      <c r="I869" t="s">
        <v>22</v>
      </c>
      <c r="J869" t="s">
        <v>31</v>
      </c>
      <c r="K869">
        <v>463.5</v>
      </c>
      <c r="L869">
        <v>24163</v>
      </c>
      <c r="M869">
        <v>515</v>
      </c>
      <c r="N869" t="s">
        <v>40</v>
      </c>
      <c r="O869" s="3">
        <f t="shared" si="52"/>
        <v>2.1313578611927328E-2</v>
      </c>
      <c r="P869" s="3">
        <f t="shared" si="53"/>
        <v>0.9</v>
      </c>
      <c r="Q869" s="3">
        <f t="shared" si="54"/>
        <v>1.9417475728155339E-3</v>
      </c>
      <c r="R869">
        <f t="shared" si="55"/>
        <v>149.99</v>
      </c>
    </row>
    <row r="870" spans="1:18" x14ac:dyDescent="0.2">
      <c r="A870" t="s">
        <v>38</v>
      </c>
      <c r="B870" t="s">
        <v>15</v>
      </c>
      <c r="C870" t="s">
        <v>23</v>
      </c>
      <c r="D870" t="s">
        <v>28</v>
      </c>
      <c r="E870">
        <v>149.99</v>
      </c>
      <c r="F870">
        <v>2</v>
      </c>
      <c r="G870" t="s">
        <v>18</v>
      </c>
      <c r="H870" t="s">
        <v>38</v>
      </c>
      <c r="I870" t="s">
        <v>28</v>
      </c>
      <c r="O870" s="3">
        <f t="shared" si="52"/>
        <v>0</v>
      </c>
      <c r="P870" s="3">
        <f t="shared" si="53"/>
        <v>0</v>
      </c>
      <c r="Q870" s="3">
        <f t="shared" si="54"/>
        <v>0</v>
      </c>
      <c r="R870">
        <f t="shared" si="55"/>
        <v>299.98</v>
      </c>
    </row>
    <row r="871" spans="1:18" x14ac:dyDescent="0.2">
      <c r="A871" t="s">
        <v>38</v>
      </c>
      <c r="B871" t="s">
        <v>15</v>
      </c>
      <c r="C871" t="s">
        <v>26</v>
      </c>
      <c r="D871" t="s">
        <v>28</v>
      </c>
      <c r="E871">
        <v>212.49</v>
      </c>
      <c r="F871">
        <v>1</v>
      </c>
      <c r="G871" t="s">
        <v>18</v>
      </c>
      <c r="H871" t="s">
        <v>38</v>
      </c>
      <c r="I871" t="s">
        <v>28</v>
      </c>
      <c r="O871" s="3">
        <f t="shared" si="52"/>
        <v>0</v>
      </c>
      <c r="P871" s="3">
        <f t="shared" si="53"/>
        <v>0</v>
      </c>
      <c r="Q871" s="3">
        <f t="shared" si="54"/>
        <v>0</v>
      </c>
      <c r="R871">
        <f t="shared" si="55"/>
        <v>212.49</v>
      </c>
    </row>
    <row r="872" spans="1:18" x14ac:dyDescent="0.2">
      <c r="A872" t="s">
        <v>38</v>
      </c>
      <c r="B872" t="s">
        <v>15</v>
      </c>
      <c r="C872" t="s">
        <v>23</v>
      </c>
      <c r="D872" t="s">
        <v>17</v>
      </c>
      <c r="E872">
        <v>149.99</v>
      </c>
      <c r="F872">
        <v>1</v>
      </c>
      <c r="G872" t="s">
        <v>18</v>
      </c>
      <c r="H872" t="s">
        <v>38</v>
      </c>
      <c r="I872" t="s">
        <v>17</v>
      </c>
      <c r="J872" t="s">
        <v>19</v>
      </c>
      <c r="K872">
        <v>1312.8</v>
      </c>
      <c r="L872">
        <v>52924</v>
      </c>
      <c r="M872">
        <v>1094</v>
      </c>
      <c r="N872" t="s">
        <v>40</v>
      </c>
      <c r="O872" s="3">
        <f t="shared" si="52"/>
        <v>2.0671151084574107E-2</v>
      </c>
      <c r="P872" s="3">
        <f t="shared" si="53"/>
        <v>1.2</v>
      </c>
      <c r="Q872" s="3">
        <f t="shared" si="54"/>
        <v>9.1407678244972577E-4</v>
      </c>
      <c r="R872">
        <f t="shared" si="55"/>
        <v>149.99</v>
      </c>
    </row>
    <row r="873" spans="1:18" x14ac:dyDescent="0.2">
      <c r="A873" t="s">
        <v>38</v>
      </c>
      <c r="B873" t="s">
        <v>25</v>
      </c>
      <c r="C873" t="s">
        <v>26</v>
      </c>
      <c r="D873" t="s">
        <v>17</v>
      </c>
      <c r="E873">
        <v>339.99</v>
      </c>
      <c r="F873">
        <v>1</v>
      </c>
      <c r="G873" t="s">
        <v>18</v>
      </c>
      <c r="H873" t="s">
        <v>38</v>
      </c>
      <c r="I873" t="s">
        <v>17</v>
      </c>
      <c r="J873" t="s">
        <v>19</v>
      </c>
      <c r="K873">
        <v>1312.8</v>
      </c>
      <c r="L873">
        <v>52924</v>
      </c>
      <c r="M873">
        <v>1094</v>
      </c>
      <c r="N873" t="s">
        <v>40</v>
      </c>
      <c r="O873" s="3">
        <f t="shared" si="52"/>
        <v>2.0671151084574107E-2</v>
      </c>
      <c r="P873" s="3">
        <f t="shared" si="53"/>
        <v>1.2</v>
      </c>
      <c r="Q873" s="3">
        <f t="shared" si="54"/>
        <v>9.1407678244972577E-4</v>
      </c>
      <c r="R873">
        <f t="shared" si="55"/>
        <v>339.99</v>
      </c>
    </row>
    <row r="874" spans="1:18" x14ac:dyDescent="0.2">
      <c r="A874" t="s">
        <v>38</v>
      </c>
      <c r="B874" t="s">
        <v>15</v>
      </c>
      <c r="C874" t="s">
        <v>26</v>
      </c>
      <c r="D874" t="s">
        <v>22</v>
      </c>
      <c r="E874">
        <v>169.99</v>
      </c>
      <c r="F874">
        <v>1</v>
      </c>
      <c r="G874" t="s">
        <v>18</v>
      </c>
      <c r="H874" t="s">
        <v>38</v>
      </c>
      <c r="I874" t="s">
        <v>22</v>
      </c>
      <c r="J874" t="s">
        <v>31</v>
      </c>
      <c r="K874">
        <v>463.5</v>
      </c>
      <c r="L874">
        <v>24163</v>
      </c>
      <c r="M874">
        <v>515</v>
      </c>
      <c r="N874" t="s">
        <v>40</v>
      </c>
      <c r="O874" s="3">
        <f t="shared" si="52"/>
        <v>2.1313578611927328E-2</v>
      </c>
      <c r="P874" s="3">
        <f t="shared" si="53"/>
        <v>0.9</v>
      </c>
      <c r="Q874" s="3">
        <f t="shared" si="54"/>
        <v>1.9417475728155339E-3</v>
      </c>
      <c r="R874">
        <f t="shared" si="55"/>
        <v>169.99</v>
      </c>
    </row>
    <row r="875" spans="1:18" x14ac:dyDescent="0.2">
      <c r="A875" t="s">
        <v>38</v>
      </c>
      <c r="B875" t="s">
        <v>15</v>
      </c>
      <c r="D875" t="s">
        <v>17</v>
      </c>
      <c r="E875">
        <v>199.99</v>
      </c>
      <c r="F875">
        <v>1</v>
      </c>
      <c r="G875" t="s">
        <v>18</v>
      </c>
      <c r="H875" t="s">
        <v>38</v>
      </c>
      <c r="I875" t="s">
        <v>17</v>
      </c>
      <c r="J875" t="s">
        <v>19</v>
      </c>
      <c r="K875">
        <v>1312.8</v>
      </c>
      <c r="L875">
        <v>52924</v>
      </c>
      <c r="M875">
        <v>1094</v>
      </c>
      <c r="N875" t="s">
        <v>40</v>
      </c>
      <c r="O875" s="3">
        <f t="shared" si="52"/>
        <v>2.0671151084574107E-2</v>
      </c>
      <c r="P875" s="3">
        <f t="shared" si="53"/>
        <v>1.2</v>
      </c>
      <c r="Q875" s="3">
        <f t="shared" si="54"/>
        <v>9.1407678244972577E-4</v>
      </c>
      <c r="R875">
        <f t="shared" si="55"/>
        <v>199.99</v>
      </c>
    </row>
    <row r="876" spans="1:18" x14ac:dyDescent="0.2">
      <c r="A876" t="s">
        <v>38</v>
      </c>
      <c r="B876" t="s">
        <v>15</v>
      </c>
      <c r="C876" t="s">
        <v>21</v>
      </c>
      <c r="D876" t="s">
        <v>17</v>
      </c>
      <c r="E876">
        <v>224.99</v>
      </c>
      <c r="F876">
        <v>1</v>
      </c>
      <c r="G876" t="s">
        <v>18</v>
      </c>
      <c r="H876" t="s">
        <v>38</v>
      </c>
      <c r="I876" t="s">
        <v>17</v>
      </c>
      <c r="J876" t="s">
        <v>19</v>
      </c>
      <c r="K876">
        <v>1312.8</v>
      </c>
      <c r="L876">
        <v>52924</v>
      </c>
      <c r="M876">
        <v>1094</v>
      </c>
      <c r="N876" t="s">
        <v>40</v>
      </c>
      <c r="O876" s="3">
        <f t="shared" si="52"/>
        <v>2.0671151084574107E-2</v>
      </c>
      <c r="P876" s="3">
        <f t="shared" si="53"/>
        <v>1.2</v>
      </c>
      <c r="Q876" s="3">
        <f t="shared" si="54"/>
        <v>9.1407678244972577E-4</v>
      </c>
      <c r="R876">
        <f t="shared" si="55"/>
        <v>224.99</v>
      </c>
    </row>
    <row r="877" spans="1:18" x14ac:dyDescent="0.2">
      <c r="A877" t="s">
        <v>38</v>
      </c>
      <c r="B877" t="s">
        <v>15</v>
      </c>
      <c r="C877" t="s">
        <v>23</v>
      </c>
      <c r="D877" t="s">
        <v>28</v>
      </c>
      <c r="E877">
        <v>149.99</v>
      </c>
      <c r="F877">
        <v>1</v>
      </c>
      <c r="G877" t="s">
        <v>18</v>
      </c>
      <c r="H877" t="s">
        <v>38</v>
      </c>
      <c r="I877" t="s">
        <v>28</v>
      </c>
      <c r="O877" s="3">
        <f t="shared" si="52"/>
        <v>0</v>
      </c>
      <c r="P877" s="3">
        <f t="shared" si="53"/>
        <v>0</v>
      </c>
      <c r="Q877" s="3">
        <f t="shared" si="54"/>
        <v>0</v>
      </c>
      <c r="R877">
        <f t="shared" si="55"/>
        <v>149.99</v>
      </c>
    </row>
    <row r="878" spans="1:18" x14ac:dyDescent="0.2">
      <c r="A878" t="s">
        <v>38</v>
      </c>
      <c r="B878" t="s">
        <v>25</v>
      </c>
      <c r="C878" t="s">
        <v>16</v>
      </c>
      <c r="D878" t="s">
        <v>17</v>
      </c>
      <c r="E878">
        <v>339.99</v>
      </c>
      <c r="F878">
        <v>1</v>
      </c>
      <c r="G878" t="s">
        <v>18</v>
      </c>
      <c r="H878" t="s">
        <v>38</v>
      </c>
      <c r="I878" t="s">
        <v>17</v>
      </c>
      <c r="J878" t="s">
        <v>19</v>
      </c>
      <c r="K878">
        <v>1312.8</v>
      </c>
      <c r="L878">
        <v>52924</v>
      </c>
      <c r="M878">
        <v>1094</v>
      </c>
      <c r="N878" t="s">
        <v>40</v>
      </c>
      <c r="O878" s="3">
        <f t="shared" si="52"/>
        <v>2.0671151084574107E-2</v>
      </c>
      <c r="P878" s="3">
        <f t="shared" si="53"/>
        <v>1.2</v>
      </c>
      <c r="Q878" s="3">
        <f t="shared" si="54"/>
        <v>9.1407678244972577E-4</v>
      </c>
      <c r="R878">
        <f t="shared" si="55"/>
        <v>339.99</v>
      </c>
    </row>
    <row r="879" spans="1:18" x14ac:dyDescent="0.2">
      <c r="A879" t="s">
        <v>38</v>
      </c>
      <c r="B879" t="s">
        <v>15</v>
      </c>
      <c r="C879" t="s">
        <v>21</v>
      </c>
      <c r="D879" t="s">
        <v>28</v>
      </c>
      <c r="E879">
        <v>179.99</v>
      </c>
      <c r="F879">
        <v>2</v>
      </c>
      <c r="G879" t="s">
        <v>18</v>
      </c>
      <c r="H879" t="s">
        <v>38</v>
      </c>
      <c r="I879" t="s">
        <v>28</v>
      </c>
      <c r="O879" s="3">
        <f t="shared" si="52"/>
        <v>0</v>
      </c>
      <c r="P879" s="3">
        <f t="shared" si="53"/>
        <v>0</v>
      </c>
      <c r="Q879" s="3">
        <f t="shared" si="54"/>
        <v>0</v>
      </c>
      <c r="R879">
        <f t="shared" si="55"/>
        <v>359.98</v>
      </c>
    </row>
    <row r="880" spans="1:18" x14ac:dyDescent="0.2">
      <c r="A880" t="s">
        <v>38</v>
      </c>
      <c r="B880" t="s">
        <v>15</v>
      </c>
      <c r="C880" t="s">
        <v>23</v>
      </c>
      <c r="D880" t="s">
        <v>28</v>
      </c>
      <c r="E880">
        <v>187.49</v>
      </c>
      <c r="F880">
        <v>1</v>
      </c>
      <c r="G880" t="s">
        <v>18</v>
      </c>
      <c r="H880" t="s">
        <v>38</v>
      </c>
      <c r="I880" t="s">
        <v>28</v>
      </c>
      <c r="O880" s="3">
        <f t="shared" si="52"/>
        <v>0</v>
      </c>
      <c r="P880" s="3">
        <f t="shared" si="53"/>
        <v>0</v>
      </c>
      <c r="Q880" s="3">
        <f t="shared" si="54"/>
        <v>0</v>
      </c>
      <c r="R880">
        <f t="shared" si="55"/>
        <v>187.49</v>
      </c>
    </row>
    <row r="881" spans="1:18" x14ac:dyDescent="0.2">
      <c r="A881" t="s">
        <v>38</v>
      </c>
      <c r="B881" t="s">
        <v>15</v>
      </c>
      <c r="C881" t="s">
        <v>26</v>
      </c>
      <c r="D881" t="s">
        <v>24</v>
      </c>
      <c r="E881">
        <v>212.49</v>
      </c>
      <c r="F881">
        <v>1</v>
      </c>
      <c r="G881" t="s">
        <v>18</v>
      </c>
      <c r="H881" t="s">
        <v>38</v>
      </c>
      <c r="I881" t="s">
        <v>24</v>
      </c>
      <c r="J881" t="s">
        <v>39</v>
      </c>
      <c r="K881">
        <v>878.9</v>
      </c>
      <c r="L881">
        <v>41182</v>
      </c>
      <c r="M881">
        <v>799</v>
      </c>
      <c r="N881" t="s">
        <v>32</v>
      </c>
      <c r="O881" s="3">
        <f t="shared" si="52"/>
        <v>1.9401680345782137E-2</v>
      </c>
      <c r="P881" s="3">
        <f t="shared" si="53"/>
        <v>1.0999999999999999</v>
      </c>
      <c r="Q881" s="3">
        <f t="shared" si="54"/>
        <v>1.2515644555694619E-3</v>
      </c>
      <c r="R881">
        <f t="shared" si="55"/>
        <v>212.49</v>
      </c>
    </row>
    <row r="882" spans="1:18" x14ac:dyDescent="0.2">
      <c r="A882" t="s">
        <v>38</v>
      </c>
      <c r="B882" t="s">
        <v>15</v>
      </c>
      <c r="C882" t="s">
        <v>23</v>
      </c>
      <c r="D882" t="s">
        <v>17</v>
      </c>
      <c r="E882">
        <v>149.99</v>
      </c>
      <c r="F882">
        <v>1</v>
      </c>
      <c r="G882" t="s">
        <v>18</v>
      </c>
      <c r="H882" t="s">
        <v>38</v>
      </c>
      <c r="I882" t="s">
        <v>17</v>
      </c>
      <c r="J882" t="s">
        <v>19</v>
      </c>
      <c r="K882">
        <v>1312.8</v>
      </c>
      <c r="L882">
        <v>52924</v>
      </c>
      <c r="M882">
        <v>1094</v>
      </c>
      <c r="N882" t="s">
        <v>40</v>
      </c>
      <c r="O882" s="3">
        <f t="shared" si="52"/>
        <v>2.0671151084574107E-2</v>
      </c>
      <c r="P882" s="3">
        <f t="shared" si="53"/>
        <v>1.2</v>
      </c>
      <c r="Q882" s="3">
        <f t="shared" si="54"/>
        <v>9.1407678244972577E-4</v>
      </c>
      <c r="R882">
        <f t="shared" si="55"/>
        <v>149.99</v>
      </c>
    </row>
    <row r="883" spans="1:18" x14ac:dyDescent="0.2">
      <c r="A883" t="s">
        <v>38</v>
      </c>
      <c r="B883" t="s">
        <v>15</v>
      </c>
      <c r="C883" t="s">
        <v>23</v>
      </c>
      <c r="D883" t="s">
        <v>28</v>
      </c>
      <c r="E883">
        <v>149.99</v>
      </c>
      <c r="F883">
        <v>1</v>
      </c>
      <c r="G883" t="s">
        <v>18</v>
      </c>
      <c r="H883" t="s">
        <v>38</v>
      </c>
      <c r="I883" t="s">
        <v>28</v>
      </c>
      <c r="O883" s="3">
        <f t="shared" si="52"/>
        <v>0</v>
      </c>
      <c r="P883" s="3">
        <f t="shared" si="53"/>
        <v>0</v>
      </c>
      <c r="Q883" s="3">
        <f t="shared" si="54"/>
        <v>0</v>
      </c>
      <c r="R883">
        <f t="shared" si="55"/>
        <v>149.99</v>
      </c>
    </row>
    <row r="884" spans="1:18" x14ac:dyDescent="0.2">
      <c r="A884" t="s">
        <v>38</v>
      </c>
      <c r="B884" t="s">
        <v>15</v>
      </c>
      <c r="C884" t="s">
        <v>26</v>
      </c>
      <c r="D884" t="s">
        <v>28</v>
      </c>
      <c r="E884">
        <v>212.49</v>
      </c>
      <c r="F884">
        <v>1</v>
      </c>
      <c r="G884" t="s">
        <v>18</v>
      </c>
      <c r="H884" t="s">
        <v>38</v>
      </c>
      <c r="I884" t="s">
        <v>28</v>
      </c>
      <c r="O884" s="3">
        <f t="shared" si="52"/>
        <v>0</v>
      </c>
      <c r="P884" s="3">
        <f t="shared" si="53"/>
        <v>0</v>
      </c>
      <c r="Q884" s="3">
        <f t="shared" si="54"/>
        <v>0</v>
      </c>
      <c r="R884">
        <f t="shared" si="55"/>
        <v>212.49</v>
      </c>
    </row>
    <row r="885" spans="1:18" x14ac:dyDescent="0.2">
      <c r="A885" t="s">
        <v>38</v>
      </c>
      <c r="B885" t="s">
        <v>15</v>
      </c>
      <c r="D885" t="s">
        <v>28</v>
      </c>
      <c r="E885">
        <v>199.99</v>
      </c>
      <c r="F885">
        <v>2</v>
      </c>
      <c r="G885" t="s">
        <v>18</v>
      </c>
      <c r="H885" t="s">
        <v>38</v>
      </c>
      <c r="I885" t="s">
        <v>28</v>
      </c>
      <c r="O885" s="3">
        <f t="shared" si="52"/>
        <v>0</v>
      </c>
      <c r="P885" s="3">
        <f t="shared" si="53"/>
        <v>0</v>
      </c>
      <c r="Q885" s="3">
        <f t="shared" si="54"/>
        <v>0</v>
      </c>
      <c r="R885">
        <f t="shared" si="55"/>
        <v>399.98</v>
      </c>
    </row>
    <row r="886" spans="1:18" x14ac:dyDescent="0.2">
      <c r="A886" t="s">
        <v>38</v>
      </c>
      <c r="B886" t="s">
        <v>15</v>
      </c>
      <c r="C886" t="s">
        <v>23</v>
      </c>
      <c r="D886" t="s">
        <v>28</v>
      </c>
      <c r="E886">
        <v>187.49</v>
      </c>
      <c r="F886">
        <v>4</v>
      </c>
      <c r="G886" t="s">
        <v>18</v>
      </c>
      <c r="H886" t="s">
        <v>38</v>
      </c>
      <c r="I886" t="s">
        <v>28</v>
      </c>
      <c r="O886" s="3">
        <f t="shared" si="52"/>
        <v>0</v>
      </c>
      <c r="P886" s="3">
        <f t="shared" si="53"/>
        <v>0</v>
      </c>
      <c r="Q886" s="3">
        <f t="shared" si="54"/>
        <v>0</v>
      </c>
      <c r="R886">
        <f t="shared" si="55"/>
        <v>749.96</v>
      </c>
    </row>
    <row r="887" spans="1:18" x14ac:dyDescent="0.2">
      <c r="A887" t="s">
        <v>38</v>
      </c>
      <c r="B887" t="s">
        <v>15</v>
      </c>
      <c r="C887" t="s">
        <v>23</v>
      </c>
      <c r="D887" t="s">
        <v>24</v>
      </c>
      <c r="E887">
        <v>187.49</v>
      </c>
      <c r="F887">
        <v>1</v>
      </c>
      <c r="G887" t="s">
        <v>18</v>
      </c>
      <c r="H887" t="s">
        <v>38</v>
      </c>
      <c r="I887" t="s">
        <v>24</v>
      </c>
      <c r="J887" t="s">
        <v>39</v>
      </c>
      <c r="K887">
        <v>878.9</v>
      </c>
      <c r="L887">
        <v>41182</v>
      </c>
      <c r="M887">
        <v>799</v>
      </c>
      <c r="N887" t="s">
        <v>32</v>
      </c>
      <c r="O887" s="3">
        <f t="shared" si="52"/>
        <v>1.9401680345782137E-2</v>
      </c>
      <c r="P887" s="3">
        <f t="shared" si="53"/>
        <v>1.0999999999999999</v>
      </c>
      <c r="Q887" s="3">
        <f t="shared" si="54"/>
        <v>1.2515644555694619E-3</v>
      </c>
      <c r="R887">
        <f t="shared" si="55"/>
        <v>187.49</v>
      </c>
    </row>
    <row r="888" spans="1:18" x14ac:dyDescent="0.2">
      <c r="A888" t="s">
        <v>38</v>
      </c>
      <c r="B888" t="s">
        <v>15</v>
      </c>
      <c r="C888" t="s">
        <v>26</v>
      </c>
      <c r="D888" t="s">
        <v>28</v>
      </c>
      <c r="E888">
        <v>169.99</v>
      </c>
      <c r="F888">
        <v>1</v>
      </c>
      <c r="G888" t="s">
        <v>18</v>
      </c>
      <c r="H888" t="s">
        <v>38</v>
      </c>
      <c r="I888" t="s">
        <v>28</v>
      </c>
      <c r="O888" s="3">
        <f t="shared" si="52"/>
        <v>0</v>
      </c>
      <c r="P888" s="3">
        <f t="shared" si="53"/>
        <v>0</v>
      </c>
      <c r="Q888" s="3">
        <f t="shared" si="54"/>
        <v>0</v>
      </c>
      <c r="R888">
        <f t="shared" si="55"/>
        <v>169.99</v>
      </c>
    </row>
    <row r="889" spans="1:18" x14ac:dyDescent="0.2">
      <c r="A889" t="s">
        <v>38</v>
      </c>
      <c r="C889" t="s">
        <v>23</v>
      </c>
      <c r="D889" t="s">
        <v>17</v>
      </c>
      <c r="E889">
        <v>149.99</v>
      </c>
      <c r="F889">
        <v>2</v>
      </c>
      <c r="G889" t="s">
        <v>18</v>
      </c>
      <c r="H889" t="s">
        <v>38</v>
      </c>
      <c r="I889" t="s">
        <v>17</v>
      </c>
      <c r="J889" t="s">
        <v>19</v>
      </c>
      <c r="K889">
        <v>1312.8</v>
      </c>
      <c r="L889">
        <v>52924</v>
      </c>
      <c r="M889">
        <v>1094</v>
      </c>
      <c r="N889" t="s">
        <v>40</v>
      </c>
      <c r="O889" s="3">
        <f t="shared" si="52"/>
        <v>2.0671151084574107E-2</v>
      </c>
      <c r="P889" s="3">
        <f t="shared" si="53"/>
        <v>1.2</v>
      </c>
      <c r="Q889" s="3">
        <f t="shared" si="54"/>
        <v>1.8281535648994515E-3</v>
      </c>
      <c r="R889">
        <f t="shared" si="55"/>
        <v>299.98</v>
      </c>
    </row>
    <row r="890" spans="1:18" x14ac:dyDescent="0.2">
      <c r="A890" t="s">
        <v>38</v>
      </c>
      <c r="B890" t="s">
        <v>15</v>
      </c>
      <c r="C890" t="s">
        <v>23</v>
      </c>
      <c r="D890" t="s">
        <v>24</v>
      </c>
      <c r="E890">
        <v>149.99</v>
      </c>
      <c r="F890">
        <v>1</v>
      </c>
      <c r="G890" t="s">
        <v>18</v>
      </c>
      <c r="H890" t="s">
        <v>38</v>
      </c>
      <c r="I890" t="s">
        <v>24</v>
      </c>
      <c r="J890" t="s">
        <v>39</v>
      </c>
      <c r="K890">
        <v>878.9</v>
      </c>
      <c r="L890">
        <v>41182</v>
      </c>
      <c r="M890">
        <v>799</v>
      </c>
      <c r="N890" t="s">
        <v>32</v>
      </c>
      <c r="O890" s="3">
        <f t="shared" si="52"/>
        <v>1.9401680345782137E-2</v>
      </c>
      <c r="P890" s="3">
        <f t="shared" si="53"/>
        <v>1.0999999999999999</v>
      </c>
      <c r="Q890" s="3">
        <f t="shared" si="54"/>
        <v>1.2515644555694619E-3</v>
      </c>
      <c r="R890">
        <f t="shared" si="55"/>
        <v>149.99</v>
      </c>
    </row>
    <row r="891" spans="1:18" x14ac:dyDescent="0.2">
      <c r="A891" t="s">
        <v>38</v>
      </c>
      <c r="C891" t="s">
        <v>26</v>
      </c>
      <c r="D891" t="s">
        <v>17</v>
      </c>
      <c r="E891">
        <v>169.99</v>
      </c>
      <c r="F891">
        <v>1</v>
      </c>
      <c r="G891" t="s">
        <v>18</v>
      </c>
      <c r="H891" t="s">
        <v>38</v>
      </c>
      <c r="I891" t="s">
        <v>17</v>
      </c>
      <c r="J891" t="s">
        <v>19</v>
      </c>
      <c r="K891">
        <v>1312.8</v>
      </c>
      <c r="L891">
        <v>52924</v>
      </c>
      <c r="M891">
        <v>1094</v>
      </c>
      <c r="N891" t="s">
        <v>40</v>
      </c>
      <c r="O891" s="3">
        <f t="shared" si="52"/>
        <v>2.0671151084574107E-2</v>
      </c>
      <c r="P891" s="3">
        <f t="shared" si="53"/>
        <v>1.2</v>
      </c>
      <c r="Q891" s="3">
        <f t="shared" si="54"/>
        <v>9.1407678244972577E-4</v>
      </c>
      <c r="R891">
        <f t="shared" si="55"/>
        <v>169.99</v>
      </c>
    </row>
    <row r="892" spans="1:18" x14ac:dyDescent="0.2">
      <c r="A892" t="s">
        <v>38</v>
      </c>
      <c r="B892" t="s">
        <v>15</v>
      </c>
      <c r="C892" t="s">
        <v>23</v>
      </c>
      <c r="D892" t="s">
        <v>17</v>
      </c>
      <c r="E892">
        <v>149.99</v>
      </c>
      <c r="F892">
        <v>2</v>
      </c>
      <c r="G892" t="s">
        <v>18</v>
      </c>
      <c r="H892" t="s">
        <v>38</v>
      </c>
      <c r="I892" t="s">
        <v>17</v>
      </c>
      <c r="J892" t="s">
        <v>19</v>
      </c>
      <c r="K892">
        <v>1312.8</v>
      </c>
      <c r="L892">
        <v>52924</v>
      </c>
      <c r="M892">
        <v>1094</v>
      </c>
      <c r="N892" t="s">
        <v>40</v>
      </c>
      <c r="O892" s="3">
        <f t="shared" si="52"/>
        <v>2.0671151084574107E-2</v>
      </c>
      <c r="P892" s="3">
        <f t="shared" si="53"/>
        <v>1.2</v>
      </c>
      <c r="Q892" s="3">
        <f t="shared" si="54"/>
        <v>1.8281535648994515E-3</v>
      </c>
      <c r="R892">
        <f t="shared" si="55"/>
        <v>299.98</v>
      </c>
    </row>
    <row r="893" spans="1:18" x14ac:dyDescent="0.2">
      <c r="A893" t="s">
        <v>38</v>
      </c>
      <c r="C893" t="s">
        <v>16</v>
      </c>
      <c r="D893" t="s">
        <v>17</v>
      </c>
      <c r="E893">
        <v>169.99</v>
      </c>
      <c r="F893">
        <v>1</v>
      </c>
      <c r="G893" t="s">
        <v>18</v>
      </c>
      <c r="H893" t="s">
        <v>38</v>
      </c>
      <c r="I893" t="s">
        <v>17</v>
      </c>
      <c r="J893" t="s">
        <v>19</v>
      </c>
      <c r="K893">
        <v>1312.8</v>
      </c>
      <c r="L893">
        <v>52924</v>
      </c>
      <c r="M893">
        <v>1094</v>
      </c>
      <c r="N893" t="s">
        <v>40</v>
      </c>
      <c r="O893" s="3">
        <f t="shared" si="52"/>
        <v>2.0671151084574107E-2</v>
      </c>
      <c r="P893" s="3">
        <f t="shared" si="53"/>
        <v>1.2</v>
      </c>
      <c r="Q893" s="3">
        <f t="shared" si="54"/>
        <v>9.1407678244972577E-4</v>
      </c>
      <c r="R893">
        <f t="shared" si="55"/>
        <v>169.99</v>
      </c>
    </row>
    <row r="894" spans="1:18" x14ac:dyDescent="0.2">
      <c r="A894" t="s">
        <v>38</v>
      </c>
      <c r="B894" t="s">
        <v>15</v>
      </c>
      <c r="C894" t="s">
        <v>21</v>
      </c>
      <c r="D894" t="s">
        <v>22</v>
      </c>
      <c r="E894">
        <v>224.99</v>
      </c>
      <c r="F894">
        <v>1</v>
      </c>
      <c r="G894" t="s">
        <v>18</v>
      </c>
      <c r="H894" t="s">
        <v>38</v>
      </c>
      <c r="I894" t="s">
        <v>22</v>
      </c>
      <c r="J894" t="s">
        <v>31</v>
      </c>
      <c r="K894">
        <v>463.5</v>
      </c>
      <c r="L894">
        <v>24163</v>
      </c>
      <c r="M894">
        <v>515</v>
      </c>
      <c r="N894" t="s">
        <v>40</v>
      </c>
      <c r="O894" s="3">
        <f t="shared" si="52"/>
        <v>2.1313578611927328E-2</v>
      </c>
      <c r="P894" s="3">
        <f t="shared" si="53"/>
        <v>0.9</v>
      </c>
      <c r="Q894" s="3">
        <f t="shared" si="54"/>
        <v>1.9417475728155339E-3</v>
      </c>
      <c r="R894">
        <f t="shared" si="55"/>
        <v>224.99</v>
      </c>
    </row>
    <row r="895" spans="1:18" x14ac:dyDescent="0.2">
      <c r="A895" t="s">
        <v>38</v>
      </c>
      <c r="B895" t="s">
        <v>15</v>
      </c>
      <c r="C895" t="s">
        <v>23</v>
      </c>
      <c r="D895" t="s">
        <v>17</v>
      </c>
      <c r="E895">
        <v>187.49</v>
      </c>
      <c r="F895">
        <v>1</v>
      </c>
      <c r="G895" t="s">
        <v>18</v>
      </c>
      <c r="H895" t="s">
        <v>38</v>
      </c>
      <c r="I895" t="s">
        <v>17</v>
      </c>
      <c r="J895" t="s">
        <v>19</v>
      </c>
      <c r="K895">
        <v>1312.8</v>
      </c>
      <c r="L895">
        <v>52924</v>
      </c>
      <c r="M895">
        <v>1094</v>
      </c>
      <c r="N895" t="s">
        <v>40</v>
      </c>
      <c r="O895" s="3">
        <f t="shared" si="52"/>
        <v>2.0671151084574107E-2</v>
      </c>
      <c r="P895" s="3">
        <f t="shared" si="53"/>
        <v>1.2</v>
      </c>
      <c r="Q895" s="3">
        <f t="shared" si="54"/>
        <v>9.1407678244972577E-4</v>
      </c>
      <c r="R895">
        <f t="shared" si="55"/>
        <v>187.49</v>
      </c>
    </row>
    <row r="896" spans="1:18" x14ac:dyDescent="0.2">
      <c r="A896" t="s">
        <v>38</v>
      </c>
      <c r="B896" t="s">
        <v>15</v>
      </c>
      <c r="C896" t="s">
        <v>23</v>
      </c>
      <c r="D896" t="s">
        <v>22</v>
      </c>
      <c r="E896">
        <v>149.99</v>
      </c>
      <c r="F896">
        <v>1</v>
      </c>
      <c r="G896" t="s">
        <v>18</v>
      </c>
      <c r="H896" t="s">
        <v>38</v>
      </c>
      <c r="I896" t="s">
        <v>22</v>
      </c>
      <c r="J896" t="s">
        <v>31</v>
      </c>
      <c r="K896">
        <v>463.5</v>
      </c>
      <c r="L896">
        <v>24163</v>
      </c>
      <c r="M896">
        <v>515</v>
      </c>
      <c r="N896" t="s">
        <v>40</v>
      </c>
      <c r="O896" s="3">
        <f t="shared" si="52"/>
        <v>2.1313578611927328E-2</v>
      </c>
      <c r="P896" s="3">
        <f t="shared" si="53"/>
        <v>0.9</v>
      </c>
      <c r="Q896" s="3">
        <f t="shared" si="54"/>
        <v>1.9417475728155339E-3</v>
      </c>
      <c r="R896">
        <f t="shared" si="55"/>
        <v>149.99</v>
      </c>
    </row>
    <row r="897" spans="1:18" x14ac:dyDescent="0.2">
      <c r="A897" t="s">
        <v>38</v>
      </c>
      <c r="B897" t="s">
        <v>15</v>
      </c>
      <c r="C897" t="s">
        <v>23</v>
      </c>
      <c r="D897" t="s">
        <v>17</v>
      </c>
      <c r="E897">
        <v>149.99</v>
      </c>
      <c r="F897">
        <v>2</v>
      </c>
      <c r="G897" t="s">
        <v>18</v>
      </c>
      <c r="H897" t="s">
        <v>38</v>
      </c>
      <c r="I897" t="s">
        <v>17</v>
      </c>
      <c r="J897" t="s">
        <v>19</v>
      </c>
      <c r="K897">
        <v>1312.8</v>
      </c>
      <c r="L897">
        <v>52924</v>
      </c>
      <c r="M897">
        <v>1094</v>
      </c>
      <c r="N897" t="s">
        <v>40</v>
      </c>
      <c r="O897" s="3">
        <f t="shared" si="52"/>
        <v>2.0671151084574107E-2</v>
      </c>
      <c r="P897" s="3">
        <f t="shared" si="53"/>
        <v>1.2</v>
      </c>
      <c r="Q897" s="3">
        <f t="shared" si="54"/>
        <v>1.8281535648994515E-3</v>
      </c>
      <c r="R897">
        <f t="shared" si="55"/>
        <v>299.98</v>
      </c>
    </row>
    <row r="898" spans="1:18" x14ac:dyDescent="0.2">
      <c r="A898" t="s">
        <v>38</v>
      </c>
      <c r="B898" t="s">
        <v>15</v>
      </c>
      <c r="C898" t="s">
        <v>23</v>
      </c>
      <c r="D898" t="s">
        <v>24</v>
      </c>
      <c r="E898">
        <v>187.49</v>
      </c>
      <c r="F898">
        <v>1</v>
      </c>
      <c r="G898" t="s">
        <v>18</v>
      </c>
      <c r="H898" t="s">
        <v>38</v>
      </c>
      <c r="I898" t="s">
        <v>24</v>
      </c>
      <c r="J898" t="s">
        <v>39</v>
      </c>
      <c r="K898">
        <v>878.9</v>
      </c>
      <c r="L898">
        <v>41182</v>
      </c>
      <c r="M898">
        <v>799</v>
      </c>
      <c r="N898" t="s">
        <v>32</v>
      </c>
      <c r="O898" s="3">
        <f t="shared" si="52"/>
        <v>1.9401680345782137E-2</v>
      </c>
      <c r="P898" s="3">
        <f t="shared" si="53"/>
        <v>1.0999999999999999</v>
      </c>
      <c r="Q898" s="3">
        <f t="shared" si="54"/>
        <v>1.2515644555694619E-3</v>
      </c>
      <c r="R898">
        <f t="shared" si="55"/>
        <v>187.49</v>
      </c>
    </row>
    <row r="899" spans="1:18" x14ac:dyDescent="0.2">
      <c r="A899" t="s">
        <v>38</v>
      </c>
      <c r="B899" t="s">
        <v>15</v>
      </c>
      <c r="C899" t="s">
        <v>26</v>
      </c>
      <c r="D899" t="s">
        <v>24</v>
      </c>
      <c r="E899">
        <v>169.99</v>
      </c>
      <c r="F899">
        <v>1</v>
      </c>
      <c r="G899" t="s">
        <v>18</v>
      </c>
      <c r="H899" t="s">
        <v>38</v>
      </c>
      <c r="I899" t="s">
        <v>24</v>
      </c>
      <c r="J899" t="s">
        <v>39</v>
      </c>
      <c r="K899">
        <v>878.9</v>
      </c>
      <c r="L899">
        <v>41182</v>
      </c>
      <c r="M899">
        <v>799</v>
      </c>
      <c r="N899" t="s">
        <v>32</v>
      </c>
      <c r="O899" s="3">
        <f t="shared" ref="O899:O962" si="56">IFERROR(M899/L899,0)</f>
        <v>1.9401680345782137E-2</v>
      </c>
      <c r="P899" s="3">
        <f t="shared" ref="P899:P962" si="57">IFERROR(K899/M899,0)</f>
        <v>1.0999999999999999</v>
      </c>
      <c r="Q899" s="3">
        <f t="shared" ref="Q899:Q962" si="58">IFERROR(F899/M899,0)</f>
        <v>1.2515644555694619E-3</v>
      </c>
      <c r="R899">
        <f t="shared" ref="R899:R962" si="59">E899*F899</f>
        <v>169.99</v>
      </c>
    </row>
    <row r="900" spans="1:18" x14ac:dyDescent="0.2">
      <c r="A900" t="s">
        <v>38</v>
      </c>
      <c r="B900" t="s">
        <v>15</v>
      </c>
      <c r="C900" t="s">
        <v>23</v>
      </c>
      <c r="D900" t="s">
        <v>22</v>
      </c>
      <c r="E900">
        <v>187.49</v>
      </c>
      <c r="F900">
        <v>1</v>
      </c>
      <c r="G900" t="s">
        <v>18</v>
      </c>
      <c r="H900" t="s">
        <v>38</v>
      </c>
      <c r="I900" t="s">
        <v>22</v>
      </c>
      <c r="J900" t="s">
        <v>31</v>
      </c>
      <c r="K900">
        <v>463.5</v>
      </c>
      <c r="L900">
        <v>24163</v>
      </c>
      <c r="M900">
        <v>515</v>
      </c>
      <c r="N900" t="s">
        <v>40</v>
      </c>
      <c r="O900" s="3">
        <f t="shared" si="56"/>
        <v>2.1313578611927328E-2</v>
      </c>
      <c r="P900" s="3">
        <f t="shared" si="57"/>
        <v>0.9</v>
      </c>
      <c r="Q900" s="3">
        <f t="shared" si="58"/>
        <v>1.9417475728155339E-3</v>
      </c>
      <c r="R900">
        <f t="shared" si="59"/>
        <v>187.49</v>
      </c>
    </row>
    <row r="901" spans="1:18" x14ac:dyDescent="0.2">
      <c r="A901" t="s">
        <v>38</v>
      </c>
      <c r="B901" t="s">
        <v>15</v>
      </c>
      <c r="C901" t="s">
        <v>23</v>
      </c>
      <c r="D901" t="s">
        <v>28</v>
      </c>
      <c r="E901">
        <v>149.99</v>
      </c>
      <c r="F901">
        <v>2</v>
      </c>
      <c r="G901" t="s">
        <v>18</v>
      </c>
      <c r="H901" t="s">
        <v>38</v>
      </c>
      <c r="I901" t="s">
        <v>28</v>
      </c>
      <c r="O901" s="3">
        <f t="shared" si="56"/>
        <v>0</v>
      </c>
      <c r="P901" s="3">
        <f t="shared" si="57"/>
        <v>0</v>
      </c>
      <c r="Q901" s="3">
        <f t="shared" si="58"/>
        <v>0</v>
      </c>
      <c r="R901">
        <f t="shared" si="59"/>
        <v>299.98</v>
      </c>
    </row>
    <row r="902" spans="1:18" x14ac:dyDescent="0.2">
      <c r="A902" t="s">
        <v>38</v>
      </c>
      <c r="B902" t="s">
        <v>15</v>
      </c>
      <c r="C902" t="s">
        <v>26</v>
      </c>
      <c r="D902" t="s">
        <v>28</v>
      </c>
      <c r="E902">
        <v>169.99</v>
      </c>
      <c r="F902">
        <v>3</v>
      </c>
      <c r="G902" t="s">
        <v>18</v>
      </c>
      <c r="H902" t="s">
        <v>38</v>
      </c>
      <c r="I902" t="s">
        <v>28</v>
      </c>
      <c r="O902" s="3">
        <f t="shared" si="56"/>
        <v>0</v>
      </c>
      <c r="P902" s="3">
        <f t="shared" si="57"/>
        <v>0</v>
      </c>
      <c r="Q902" s="3">
        <f t="shared" si="58"/>
        <v>0</v>
      </c>
      <c r="R902">
        <f t="shared" si="59"/>
        <v>509.97</v>
      </c>
    </row>
    <row r="903" spans="1:18" x14ac:dyDescent="0.2">
      <c r="A903" t="s">
        <v>38</v>
      </c>
      <c r="B903" t="s">
        <v>15</v>
      </c>
      <c r="C903" t="s">
        <v>27</v>
      </c>
      <c r="D903" t="s">
        <v>17</v>
      </c>
      <c r="E903">
        <v>199.99</v>
      </c>
      <c r="F903">
        <v>2</v>
      </c>
      <c r="G903" t="s">
        <v>18</v>
      </c>
      <c r="H903" t="s">
        <v>38</v>
      </c>
      <c r="I903" t="s">
        <v>17</v>
      </c>
      <c r="J903" t="s">
        <v>19</v>
      </c>
      <c r="K903">
        <v>1312.8</v>
      </c>
      <c r="L903">
        <v>52924</v>
      </c>
      <c r="M903">
        <v>1094</v>
      </c>
      <c r="N903" t="s">
        <v>40</v>
      </c>
      <c r="O903" s="3">
        <f t="shared" si="56"/>
        <v>2.0671151084574107E-2</v>
      </c>
      <c r="P903" s="3">
        <f t="shared" si="57"/>
        <v>1.2</v>
      </c>
      <c r="Q903" s="3">
        <f t="shared" si="58"/>
        <v>1.8281535648994515E-3</v>
      </c>
      <c r="R903">
        <f t="shared" si="59"/>
        <v>399.98</v>
      </c>
    </row>
    <row r="904" spans="1:18" x14ac:dyDescent="0.2">
      <c r="A904" t="s">
        <v>38</v>
      </c>
      <c r="B904" t="s">
        <v>15</v>
      </c>
      <c r="C904" t="s">
        <v>23</v>
      </c>
      <c r="D904" t="s">
        <v>17</v>
      </c>
      <c r="E904">
        <v>187.49</v>
      </c>
      <c r="F904">
        <v>1</v>
      </c>
      <c r="G904" t="s">
        <v>18</v>
      </c>
      <c r="H904" t="s">
        <v>38</v>
      </c>
      <c r="I904" t="s">
        <v>17</v>
      </c>
      <c r="J904" t="s">
        <v>19</v>
      </c>
      <c r="K904">
        <v>1312.8</v>
      </c>
      <c r="L904">
        <v>52924</v>
      </c>
      <c r="M904">
        <v>1094</v>
      </c>
      <c r="N904" t="s">
        <v>40</v>
      </c>
      <c r="O904" s="3">
        <f t="shared" si="56"/>
        <v>2.0671151084574107E-2</v>
      </c>
      <c r="P904" s="3">
        <f t="shared" si="57"/>
        <v>1.2</v>
      </c>
      <c r="Q904" s="3">
        <f t="shared" si="58"/>
        <v>9.1407678244972577E-4</v>
      </c>
      <c r="R904">
        <f t="shared" si="59"/>
        <v>187.49</v>
      </c>
    </row>
    <row r="905" spans="1:18" x14ac:dyDescent="0.2">
      <c r="A905" t="s">
        <v>38</v>
      </c>
      <c r="B905" t="s">
        <v>15</v>
      </c>
      <c r="C905" t="s">
        <v>23</v>
      </c>
      <c r="D905" t="s">
        <v>17</v>
      </c>
      <c r="E905">
        <v>187.49</v>
      </c>
      <c r="F905">
        <v>1</v>
      </c>
      <c r="G905" t="s">
        <v>18</v>
      </c>
      <c r="H905" t="s">
        <v>38</v>
      </c>
      <c r="I905" t="s">
        <v>17</v>
      </c>
      <c r="J905" t="s">
        <v>19</v>
      </c>
      <c r="K905">
        <v>1312.8</v>
      </c>
      <c r="L905">
        <v>52924</v>
      </c>
      <c r="M905">
        <v>1094</v>
      </c>
      <c r="N905" t="s">
        <v>40</v>
      </c>
      <c r="O905" s="3">
        <f t="shared" si="56"/>
        <v>2.0671151084574107E-2</v>
      </c>
      <c r="P905" s="3">
        <f t="shared" si="57"/>
        <v>1.2</v>
      </c>
      <c r="Q905" s="3">
        <f t="shared" si="58"/>
        <v>9.1407678244972577E-4</v>
      </c>
      <c r="R905">
        <f t="shared" si="59"/>
        <v>187.49</v>
      </c>
    </row>
    <row r="906" spans="1:18" x14ac:dyDescent="0.2">
      <c r="A906" t="s">
        <v>38</v>
      </c>
      <c r="B906" t="s">
        <v>15</v>
      </c>
      <c r="C906" t="s">
        <v>23</v>
      </c>
      <c r="D906" t="s">
        <v>24</v>
      </c>
      <c r="E906">
        <v>149.99</v>
      </c>
      <c r="F906">
        <v>3</v>
      </c>
      <c r="G906" t="s">
        <v>18</v>
      </c>
      <c r="H906" t="s">
        <v>38</v>
      </c>
      <c r="I906" t="s">
        <v>24</v>
      </c>
      <c r="J906" t="s">
        <v>39</v>
      </c>
      <c r="K906">
        <v>878.9</v>
      </c>
      <c r="L906">
        <v>41182</v>
      </c>
      <c r="M906">
        <v>799</v>
      </c>
      <c r="N906" t="s">
        <v>32</v>
      </c>
      <c r="O906" s="3">
        <f t="shared" si="56"/>
        <v>1.9401680345782137E-2</v>
      </c>
      <c r="P906" s="3">
        <f t="shared" si="57"/>
        <v>1.0999999999999999</v>
      </c>
      <c r="Q906" s="3">
        <f t="shared" si="58"/>
        <v>3.7546933667083854E-3</v>
      </c>
      <c r="R906">
        <f t="shared" si="59"/>
        <v>449.97</v>
      </c>
    </row>
    <row r="907" spans="1:18" x14ac:dyDescent="0.2">
      <c r="A907" t="s">
        <v>38</v>
      </c>
      <c r="B907" t="s">
        <v>15</v>
      </c>
      <c r="C907" t="s">
        <v>23</v>
      </c>
      <c r="D907" t="s">
        <v>28</v>
      </c>
      <c r="E907">
        <v>187.49</v>
      </c>
      <c r="F907">
        <v>1</v>
      </c>
      <c r="G907" t="s">
        <v>18</v>
      </c>
      <c r="H907" t="s">
        <v>38</v>
      </c>
      <c r="I907" t="s">
        <v>28</v>
      </c>
      <c r="O907" s="3">
        <f t="shared" si="56"/>
        <v>0</v>
      </c>
      <c r="P907" s="3">
        <f t="shared" si="57"/>
        <v>0</v>
      </c>
      <c r="Q907" s="3">
        <f t="shared" si="58"/>
        <v>0</v>
      </c>
      <c r="R907">
        <f t="shared" si="59"/>
        <v>187.49</v>
      </c>
    </row>
    <row r="908" spans="1:18" x14ac:dyDescent="0.2">
      <c r="A908" t="s">
        <v>38</v>
      </c>
      <c r="B908" t="s">
        <v>15</v>
      </c>
      <c r="C908" t="s">
        <v>26</v>
      </c>
      <c r="D908" t="s">
        <v>28</v>
      </c>
      <c r="E908">
        <v>169.99</v>
      </c>
      <c r="F908">
        <v>1</v>
      </c>
      <c r="G908" t="s">
        <v>18</v>
      </c>
      <c r="H908" t="s">
        <v>38</v>
      </c>
      <c r="I908" t="s">
        <v>28</v>
      </c>
      <c r="O908" s="3">
        <f t="shared" si="56"/>
        <v>0</v>
      </c>
      <c r="P908" s="3">
        <f t="shared" si="57"/>
        <v>0</v>
      </c>
      <c r="Q908" s="3">
        <f t="shared" si="58"/>
        <v>0</v>
      </c>
      <c r="R908">
        <f t="shared" si="59"/>
        <v>169.99</v>
      </c>
    </row>
    <row r="909" spans="1:18" x14ac:dyDescent="0.2">
      <c r="A909" t="s">
        <v>38</v>
      </c>
      <c r="C909" t="s">
        <v>23</v>
      </c>
      <c r="D909" t="s">
        <v>28</v>
      </c>
      <c r="E909">
        <v>149.99</v>
      </c>
      <c r="F909">
        <v>1</v>
      </c>
      <c r="G909" t="s">
        <v>18</v>
      </c>
      <c r="H909" t="s">
        <v>38</v>
      </c>
      <c r="I909" t="s">
        <v>28</v>
      </c>
      <c r="O909" s="3">
        <f t="shared" si="56"/>
        <v>0</v>
      </c>
      <c r="P909" s="3">
        <f t="shared" si="57"/>
        <v>0</v>
      </c>
      <c r="Q909" s="3">
        <f t="shared" si="58"/>
        <v>0</v>
      </c>
      <c r="R909">
        <f t="shared" si="59"/>
        <v>149.99</v>
      </c>
    </row>
    <row r="910" spans="1:18" x14ac:dyDescent="0.2">
      <c r="A910" t="s">
        <v>38</v>
      </c>
      <c r="B910" t="s">
        <v>15</v>
      </c>
      <c r="C910" t="s">
        <v>26</v>
      </c>
      <c r="D910" t="s">
        <v>17</v>
      </c>
      <c r="E910">
        <v>169.99</v>
      </c>
      <c r="F910">
        <v>1</v>
      </c>
      <c r="G910" t="s">
        <v>18</v>
      </c>
      <c r="H910" t="s">
        <v>38</v>
      </c>
      <c r="I910" t="s">
        <v>17</v>
      </c>
      <c r="J910" t="s">
        <v>19</v>
      </c>
      <c r="K910">
        <v>1312.8</v>
      </c>
      <c r="L910">
        <v>52924</v>
      </c>
      <c r="M910">
        <v>1094</v>
      </c>
      <c r="N910" t="s">
        <v>40</v>
      </c>
      <c r="O910" s="3">
        <f t="shared" si="56"/>
        <v>2.0671151084574107E-2</v>
      </c>
      <c r="P910" s="3">
        <f t="shared" si="57"/>
        <v>1.2</v>
      </c>
      <c r="Q910" s="3">
        <f t="shared" si="58"/>
        <v>9.1407678244972577E-4</v>
      </c>
      <c r="R910">
        <f t="shared" si="59"/>
        <v>169.99</v>
      </c>
    </row>
    <row r="911" spans="1:18" x14ac:dyDescent="0.2">
      <c r="A911" t="s">
        <v>38</v>
      </c>
      <c r="B911" t="s">
        <v>25</v>
      </c>
      <c r="C911" t="s">
        <v>27</v>
      </c>
      <c r="D911" t="s">
        <v>17</v>
      </c>
      <c r="E911">
        <v>319.99</v>
      </c>
      <c r="F911">
        <v>2</v>
      </c>
      <c r="G911" t="s">
        <v>18</v>
      </c>
      <c r="H911" t="s">
        <v>38</v>
      </c>
      <c r="I911" t="s">
        <v>17</v>
      </c>
      <c r="J911" t="s">
        <v>19</v>
      </c>
      <c r="K911">
        <v>1312.8</v>
      </c>
      <c r="L911">
        <v>52924</v>
      </c>
      <c r="M911">
        <v>1094</v>
      </c>
      <c r="N911" t="s">
        <v>40</v>
      </c>
      <c r="O911" s="3">
        <f t="shared" si="56"/>
        <v>2.0671151084574107E-2</v>
      </c>
      <c r="P911" s="3">
        <f t="shared" si="57"/>
        <v>1.2</v>
      </c>
      <c r="Q911" s="3">
        <f t="shared" si="58"/>
        <v>1.8281535648994515E-3</v>
      </c>
      <c r="R911">
        <f t="shared" si="59"/>
        <v>639.98</v>
      </c>
    </row>
    <row r="912" spans="1:18" x14ac:dyDescent="0.2">
      <c r="A912" t="s">
        <v>38</v>
      </c>
      <c r="B912" t="s">
        <v>15</v>
      </c>
      <c r="C912" t="s">
        <v>27</v>
      </c>
      <c r="D912" t="s">
        <v>22</v>
      </c>
      <c r="E912">
        <v>159.99</v>
      </c>
      <c r="F912">
        <v>1</v>
      </c>
      <c r="G912" t="s">
        <v>18</v>
      </c>
      <c r="H912" t="s">
        <v>38</v>
      </c>
      <c r="I912" t="s">
        <v>22</v>
      </c>
      <c r="J912" t="s">
        <v>31</v>
      </c>
      <c r="K912">
        <v>463.5</v>
      </c>
      <c r="L912">
        <v>24163</v>
      </c>
      <c r="M912">
        <v>515</v>
      </c>
      <c r="N912" t="s">
        <v>40</v>
      </c>
      <c r="O912" s="3">
        <f t="shared" si="56"/>
        <v>2.1313578611927328E-2</v>
      </c>
      <c r="P912" s="3">
        <f t="shared" si="57"/>
        <v>0.9</v>
      </c>
      <c r="Q912" s="3">
        <f t="shared" si="58"/>
        <v>1.9417475728155339E-3</v>
      </c>
      <c r="R912">
        <f t="shared" si="59"/>
        <v>159.99</v>
      </c>
    </row>
    <row r="913" spans="1:18" x14ac:dyDescent="0.2">
      <c r="A913" t="s">
        <v>38</v>
      </c>
      <c r="B913" t="s">
        <v>15</v>
      </c>
      <c r="C913" t="s">
        <v>21</v>
      </c>
      <c r="D913" t="s">
        <v>28</v>
      </c>
      <c r="E913">
        <v>179.99</v>
      </c>
      <c r="F913">
        <v>2</v>
      </c>
      <c r="G913" t="s">
        <v>18</v>
      </c>
      <c r="H913" t="s">
        <v>38</v>
      </c>
      <c r="I913" t="s">
        <v>28</v>
      </c>
      <c r="O913" s="3">
        <f t="shared" si="56"/>
        <v>0</v>
      </c>
      <c r="P913" s="3">
        <f t="shared" si="57"/>
        <v>0</v>
      </c>
      <c r="Q913" s="3">
        <f t="shared" si="58"/>
        <v>0</v>
      </c>
      <c r="R913">
        <f t="shared" si="59"/>
        <v>359.98</v>
      </c>
    </row>
    <row r="914" spans="1:18" x14ac:dyDescent="0.2">
      <c r="A914" t="s">
        <v>38</v>
      </c>
      <c r="B914" t="s">
        <v>15</v>
      </c>
      <c r="C914" t="s">
        <v>26</v>
      </c>
      <c r="D914" t="s">
        <v>28</v>
      </c>
      <c r="E914">
        <v>212.49</v>
      </c>
      <c r="F914">
        <v>2</v>
      </c>
      <c r="G914" t="s">
        <v>18</v>
      </c>
      <c r="H914" t="s">
        <v>38</v>
      </c>
      <c r="I914" t="s">
        <v>28</v>
      </c>
      <c r="O914" s="3">
        <f t="shared" si="56"/>
        <v>0</v>
      </c>
      <c r="P914" s="3">
        <f t="shared" si="57"/>
        <v>0</v>
      </c>
      <c r="Q914" s="3">
        <f t="shared" si="58"/>
        <v>0</v>
      </c>
      <c r="R914">
        <f t="shared" si="59"/>
        <v>424.98</v>
      </c>
    </row>
    <row r="915" spans="1:18" x14ac:dyDescent="0.2">
      <c r="A915" t="s">
        <v>38</v>
      </c>
      <c r="B915" t="s">
        <v>15</v>
      </c>
      <c r="C915" t="s">
        <v>23</v>
      </c>
      <c r="D915" t="s">
        <v>24</v>
      </c>
      <c r="E915">
        <v>149.99</v>
      </c>
      <c r="F915">
        <v>1</v>
      </c>
      <c r="G915" t="s">
        <v>18</v>
      </c>
      <c r="H915" t="s">
        <v>38</v>
      </c>
      <c r="I915" t="s">
        <v>24</v>
      </c>
      <c r="J915" t="s">
        <v>39</v>
      </c>
      <c r="K915">
        <v>878.9</v>
      </c>
      <c r="L915">
        <v>41182</v>
      </c>
      <c r="M915">
        <v>799</v>
      </c>
      <c r="N915" t="s">
        <v>32</v>
      </c>
      <c r="O915" s="3">
        <f t="shared" si="56"/>
        <v>1.9401680345782137E-2</v>
      </c>
      <c r="P915" s="3">
        <f t="shared" si="57"/>
        <v>1.0999999999999999</v>
      </c>
      <c r="Q915" s="3">
        <f t="shared" si="58"/>
        <v>1.2515644555694619E-3</v>
      </c>
      <c r="R915">
        <f t="shared" si="59"/>
        <v>149.99</v>
      </c>
    </row>
    <row r="916" spans="1:18" x14ac:dyDescent="0.2">
      <c r="A916" t="s">
        <v>38</v>
      </c>
      <c r="B916" t="s">
        <v>25</v>
      </c>
      <c r="C916" t="s">
        <v>23</v>
      </c>
      <c r="D916" t="s">
        <v>17</v>
      </c>
      <c r="E916">
        <v>299.99</v>
      </c>
      <c r="F916">
        <v>1</v>
      </c>
      <c r="G916" t="s">
        <v>18</v>
      </c>
      <c r="H916" t="s">
        <v>38</v>
      </c>
      <c r="I916" t="s">
        <v>17</v>
      </c>
      <c r="J916" t="s">
        <v>19</v>
      </c>
      <c r="K916">
        <v>1312.8</v>
      </c>
      <c r="L916">
        <v>52924</v>
      </c>
      <c r="M916">
        <v>1094</v>
      </c>
      <c r="N916" t="s">
        <v>40</v>
      </c>
      <c r="O916" s="3">
        <f t="shared" si="56"/>
        <v>2.0671151084574107E-2</v>
      </c>
      <c r="P916" s="3">
        <f t="shared" si="57"/>
        <v>1.2</v>
      </c>
      <c r="Q916" s="3">
        <f t="shared" si="58"/>
        <v>9.1407678244972577E-4</v>
      </c>
      <c r="R916">
        <f t="shared" si="59"/>
        <v>299.99</v>
      </c>
    </row>
    <row r="917" spans="1:18" x14ac:dyDescent="0.2">
      <c r="A917" t="s">
        <v>38</v>
      </c>
      <c r="B917" t="s">
        <v>25</v>
      </c>
      <c r="C917" t="s">
        <v>26</v>
      </c>
      <c r="D917" t="s">
        <v>28</v>
      </c>
      <c r="E917">
        <v>339.99</v>
      </c>
      <c r="F917">
        <v>3</v>
      </c>
      <c r="G917" t="s">
        <v>18</v>
      </c>
      <c r="H917" t="s">
        <v>38</v>
      </c>
      <c r="I917" t="s">
        <v>28</v>
      </c>
      <c r="O917" s="3">
        <f t="shared" si="56"/>
        <v>0</v>
      </c>
      <c r="P917" s="3">
        <f t="shared" si="57"/>
        <v>0</v>
      </c>
      <c r="Q917" s="3">
        <f t="shared" si="58"/>
        <v>0</v>
      </c>
      <c r="R917">
        <f t="shared" si="59"/>
        <v>1019.97</v>
      </c>
    </row>
    <row r="918" spans="1:18" x14ac:dyDescent="0.2">
      <c r="A918" t="s">
        <v>38</v>
      </c>
      <c r="B918" t="s">
        <v>15</v>
      </c>
      <c r="C918" t="s">
        <v>23</v>
      </c>
      <c r="D918" t="s">
        <v>28</v>
      </c>
      <c r="E918">
        <v>149.99</v>
      </c>
      <c r="F918">
        <v>2</v>
      </c>
      <c r="G918" t="s">
        <v>18</v>
      </c>
      <c r="H918" t="s">
        <v>38</v>
      </c>
      <c r="I918" t="s">
        <v>28</v>
      </c>
      <c r="O918" s="3">
        <f t="shared" si="56"/>
        <v>0</v>
      </c>
      <c r="P918" s="3">
        <f t="shared" si="57"/>
        <v>0</v>
      </c>
      <c r="Q918" s="3">
        <f t="shared" si="58"/>
        <v>0</v>
      </c>
      <c r="R918">
        <f t="shared" si="59"/>
        <v>299.98</v>
      </c>
    </row>
    <row r="919" spans="1:18" x14ac:dyDescent="0.2">
      <c r="A919" t="s">
        <v>38</v>
      </c>
      <c r="B919" t="s">
        <v>25</v>
      </c>
      <c r="C919" t="s">
        <v>23</v>
      </c>
      <c r="D919" t="s">
        <v>24</v>
      </c>
      <c r="E919">
        <v>299.99</v>
      </c>
      <c r="F919">
        <v>2</v>
      </c>
      <c r="G919" t="s">
        <v>18</v>
      </c>
      <c r="H919" t="s">
        <v>38</v>
      </c>
      <c r="I919" t="s">
        <v>24</v>
      </c>
      <c r="J919" t="s">
        <v>39</v>
      </c>
      <c r="K919">
        <v>878.9</v>
      </c>
      <c r="L919">
        <v>41182</v>
      </c>
      <c r="M919">
        <v>799</v>
      </c>
      <c r="N919" t="s">
        <v>32</v>
      </c>
      <c r="O919" s="3">
        <f t="shared" si="56"/>
        <v>1.9401680345782137E-2</v>
      </c>
      <c r="P919" s="3">
        <f t="shared" si="57"/>
        <v>1.0999999999999999</v>
      </c>
      <c r="Q919" s="3">
        <f t="shared" si="58"/>
        <v>2.5031289111389237E-3</v>
      </c>
      <c r="R919">
        <f t="shared" si="59"/>
        <v>599.98</v>
      </c>
    </row>
    <row r="920" spans="1:18" x14ac:dyDescent="0.2">
      <c r="A920" t="s">
        <v>38</v>
      </c>
      <c r="B920" t="s">
        <v>15</v>
      </c>
      <c r="C920" t="s">
        <v>26</v>
      </c>
      <c r="D920" t="s">
        <v>28</v>
      </c>
      <c r="E920">
        <v>212.49</v>
      </c>
      <c r="F920">
        <v>1</v>
      </c>
      <c r="G920" t="s">
        <v>18</v>
      </c>
      <c r="H920" t="s">
        <v>38</v>
      </c>
      <c r="I920" t="s">
        <v>28</v>
      </c>
      <c r="O920" s="3">
        <f t="shared" si="56"/>
        <v>0</v>
      </c>
      <c r="P920" s="3">
        <f t="shared" si="57"/>
        <v>0</v>
      </c>
      <c r="Q920" s="3">
        <f t="shared" si="58"/>
        <v>0</v>
      </c>
      <c r="R920">
        <f t="shared" si="59"/>
        <v>212.49</v>
      </c>
    </row>
    <row r="921" spans="1:18" x14ac:dyDescent="0.2">
      <c r="A921" t="s">
        <v>38</v>
      </c>
      <c r="B921" t="s">
        <v>15</v>
      </c>
      <c r="C921" t="s">
        <v>27</v>
      </c>
      <c r="D921" t="s">
        <v>24</v>
      </c>
      <c r="E921">
        <v>159.99</v>
      </c>
      <c r="F921">
        <v>2</v>
      </c>
      <c r="G921" t="s">
        <v>18</v>
      </c>
      <c r="H921" t="s">
        <v>38</v>
      </c>
      <c r="I921" t="s">
        <v>24</v>
      </c>
      <c r="J921" t="s">
        <v>39</v>
      </c>
      <c r="K921">
        <v>878.9</v>
      </c>
      <c r="L921">
        <v>41182</v>
      </c>
      <c r="M921">
        <v>799</v>
      </c>
      <c r="N921" t="s">
        <v>32</v>
      </c>
      <c r="O921" s="3">
        <f t="shared" si="56"/>
        <v>1.9401680345782137E-2</v>
      </c>
      <c r="P921" s="3">
        <f t="shared" si="57"/>
        <v>1.0999999999999999</v>
      </c>
      <c r="Q921" s="3">
        <f t="shared" si="58"/>
        <v>2.5031289111389237E-3</v>
      </c>
      <c r="R921">
        <f t="shared" si="59"/>
        <v>319.98</v>
      </c>
    </row>
    <row r="922" spans="1:18" x14ac:dyDescent="0.2">
      <c r="A922" t="s">
        <v>38</v>
      </c>
      <c r="B922" t="s">
        <v>15</v>
      </c>
      <c r="C922" t="s">
        <v>23</v>
      </c>
      <c r="D922" t="s">
        <v>24</v>
      </c>
      <c r="E922">
        <v>149.99</v>
      </c>
      <c r="F922">
        <v>2</v>
      </c>
      <c r="G922" t="s">
        <v>18</v>
      </c>
      <c r="H922" t="s">
        <v>38</v>
      </c>
      <c r="I922" t="s">
        <v>24</v>
      </c>
      <c r="J922" t="s">
        <v>39</v>
      </c>
      <c r="K922">
        <v>878.9</v>
      </c>
      <c r="L922">
        <v>41182</v>
      </c>
      <c r="M922">
        <v>799</v>
      </c>
      <c r="N922" t="s">
        <v>32</v>
      </c>
      <c r="O922" s="3">
        <f t="shared" si="56"/>
        <v>1.9401680345782137E-2</v>
      </c>
      <c r="P922" s="3">
        <f t="shared" si="57"/>
        <v>1.0999999999999999</v>
      </c>
      <c r="Q922" s="3">
        <f t="shared" si="58"/>
        <v>2.5031289111389237E-3</v>
      </c>
      <c r="R922">
        <f t="shared" si="59"/>
        <v>299.98</v>
      </c>
    </row>
    <row r="923" spans="1:18" x14ac:dyDescent="0.2">
      <c r="A923" t="s">
        <v>38</v>
      </c>
      <c r="B923" t="s">
        <v>15</v>
      </c>
      <c r="C923" t="s">
        <v>23</v>
      </c>
      <c r="D923" t="s">
        <v>17</v>
      </c>
      <c r="E923">
        <v>149.99</v>
      </c>
      <c r="F923">
        <v>1</v>
      </c>
      <c r="G923" t="s">
        <v>18</v>
      </c>
      <c r="H923" t="s">
        <v>38</v>
      </c>
      <c r="I923" t="s">
        <v>17</v>
      </c>
      <c r="J923" t="s">
        <v>19</v>
      </c>
      <c r="K923">
        <v>1312.8</v>
      </c>
      <c r="L923">
        <v>52924</v>
      </c>
      <c r="M923">
        <v>1094</v>
      </c>
      <c r="N923" t="s">
        <v>40</v>
      </c>
      <c r="O923" s="3">
        <f t="shared" si="56"/>
        <v>2.0671151084574107E-2</v>
      </c>
      <c r="P923" s="3">
        <f t="shared" si="57"/>
        <v>1.2</v>
      </c>
      <c r="Q923" s="3">
        <f t="shared" si="58"/>
        <v>9.1407678244972577E-4</v>
      </c>
      <c r="R923">
        <f t="shared" si="59"/>
        <v>149.99</v>
      </c>
    </row>
    <row r="924" spans="1:18" x14ac:dyDescent="0.2">
      <c r="A924" t="s">
        <v>38</v>
      </c>
      <c r="C924" t="s">
        <v>26</v>
      </c>
      <c r="D924" t="s">
        <v>17</v>
      </c>
      <c r="E924">
        <v>169.99</v>
      </c>
      <c r="F924">
        <v>1</v>
      </c>
      <c r="G924" t="s">
        <v>18</v>
      </c>
      <c r="H924" t="s">
        <v>38</v>
      </c>
      <c r="I924" t="s">
        <v>17</v>
      </c>
      <c r="J924" t="s">
        <v>19</v>
      </c>
      <c r="K924">
        <v>1312.8</v>
      </c>
      <c r="L924">
        <v>52924</v>
      </c>
      <c r="M924">
        <v>1094</v>
      </c>
      <c r="N924" t="s">
        <v>40</v>
      </c>
      <c r="O924" s="3">
        <f t="shared" si="56"/>
        <v>2.0671151084574107E-2</v>
      </c>
      <c r="P924" s="3">
        <f t="shared" si="57"/>
        <v>1.2</v>
      </c>
      <c r="Q924" s="3">
        <f t="shared" si="58"/>
        <v>9.1407678244972577E-4</v>
      </c>
      <c r="R924">
        <f t="shared" si="59"/>
        <v>169.99</v>
      </c>
    </row>
    <row r="925" spans="1:18" x14ac:dyDescent="0.2">
      <c r="A925" t="s">
        <v>38</v>
      </c>
      <c r="B925" t="s">
        <v>25</v>
      </c>
      <c r="C925" t="s">
        <v>21</v>
      </c>
      <c r="D925" t="s">
        <v>24</v>
      </c>
      <c r="E925">
        <v>359.99</v>
      </c>
      <c r="F925">
        <v>1</v>
      </c>
      <c r="G925" t="s">
        <v>18</v>
      </c>
      <c r="H925" t="s">
        <v>38</v>
      </c>
      <c r="I925" t="s">
        <v>24</v>
      </c>
      <c r="J925" t="s">
        <v>39</v>
      </c>
      <c r="K925">
        <v>878.9</v>
      </c>
      <c r="L925">
        <v>41182</v>
      </c>
      <c r="M925">
        <v>799</v>
      </c>
      <c r="N925" t="s">
        <v>32</v>
      </c>
      <c r="O925" s="3">
        <f t="shared" si="56"/>
        <v>1.9401680345782137E-2</v>
      </c>
      <c r="P925" s="3">
        <f t="shared" si="57"/>
        <v>1.0999999999999999</v>
      </c>
      <c r="Q925" s="3">
        <f t="shared" si="58"/>
        <v>1.2515644555694619E-3</v>
      </c>
      <c r="R925">
        <f t="shared" si="59"/>
        <v>359.99</v>
      </c>
    </row>
    <row r="926" spans="1:18" x14ac:dyDescent="0.2">
      <c r="A926" t="s">
        <v>38</v>
      </c>
      <c r="B926" t="s">
        <v>15</v>
      </c>
      <c r="C926" t="s">
        <v>16</v>
      </c>
      <c r="D926" t="s">
        <v>17</v>
      </c>
      <c r="E926">
        <v>212.49</v>
      </c>
      <c r="F926">
        <v>1</v>
      </c>
      <c r="G926" t="s">
        <v>18</v>
      </c>
      <c r="H926" t="s">
        <v>38</v>
      </c>
      <c r="I926" t="s">
        <v>17</v>
      </c>
      <c r="J926" t="s">
        <v>19</v>
      </c>
      <c r="K926">
        <v>1312.8</v>
      </c>
      <c r="L926">
        <v>52924</v>
      </c>
      <c r="M926">
        <v>1094</v>
      </c>
      <c r="N926" t="s">
        <v>40</v>
      </c>
      <c r="O926" s="3">
        <f t="shared" si="56"/>
        <v>2.0671151084574107E-2</v>
      </c>
      <c r="P926" s="3">
        <f t="shared" si="57"/>
        <v>1.2</v>
      </c>
      <c r="Q926" s="3">
        <f t="shared" si="58"/>
        <v>9.1407678244972577E-4</v>
      </c>
      <c r="R926">
        <f t="shared" si="59"/>
        <v>212.49</v>
      </c>
    </row>
    <row r="927" spans="1:18" x14ac:dyDescent="0.2">
      <c r="A927" t="s">
        <v>38</v>
      </c>
      <c r="B927" t="s">
        <v>15</v>
      </c>
      <c r="C927" t="s">
        <v>27</v>
      </c>
      <c r="D927" t="s">
        <v>17</v>
      </c>
      <c r="E927">
        <v>159.99</v>
      </c>
      <c r="F927">
        <v>1</v>
      </c>
      <c r="G927" t="s">
        <v>18</v>
      </c>
      <c r="H927" t="s">
        <v>38</v>
      </c>
      <c r="I927" t="s">
        <v>17</v>
      </c>
      <c r="J927" t="s">
        <v>19</v>
      </c>
      <c r="K927">
        <v>1312.8</v>
      </c>
      <c r="L927">
        <v>52924</v>
      </c>
      <c r="M927">
        <v>1094</v>
      </c>
      <c r="N927" t="s">
        <v>40</v>
      </c>
      <c r="O927" s="3">
        <f t="shared" si="56"/>
        <v>2.0671151084574107E-2</v>
      </c>
      <c r="P927" s="3">
        <f t="shared" si="57"/>
        <v>1.2</v>
      </c>
      <c r="Q927" s="3">
        <f t="shared" si="58"/>
        <v>9.1407678244972577E-4</v>
      </c>
      <c r="R927">
        <f t="shared" si="59"/>
        <v>159.99</v>
      </c>
    </row>
    <row r="928" spans="1:18" x14ac:dyDescent="0.2">
      <c r="A928" t="s">
        <v>38</v>
      </c>
      <c r="B928" t="s">
        <v>15</v>
      </c>
      <c r="C928" t="s">
        <v>21</v>
      </c>
      <c r="D928" t="s">
        <v>17</v>
      </c>
      <c r="E928">
        <v>224.99</v>
      </c>
      <c r="F928">
        <v>3</v>
      </c>
      <c r="G928" t="s">
        <v>18</v>
      </c>
      <c r="H928" t="s">
        <v>38</v>
      </c>
      <c r="I928" t="s">
        <v>17</v>
      </c>
      <c r="J928" t="s">
        <v>19</v>
      </c>
      <c r="K928">
        <v>1312.8</v>
      </c>
      <c r="L928">
        <v>52924</v>
      </c>
      <c r="M928">
        <v>1094</v>
      </c>
      <c r="N928" t="s">
        <v>40</v>
      </c>
      <c r="O928" s="3">
        <f t="shared" si="56"/>
        <v>2.0671151084574107E-2</v>
      </c>
      <c r="P928" s="3">
        <f t="shared" si="57"/>
        <v>1.2</v>
      </c>
      <c r="Q928" s="3">
        <f t="shared" si="58"/>
        <v>2.7422303473491772E-3</v>
      </c>
      <c r="R928">
        <f t="shared" si="59"/>
        <v>674.97</v>
      </c>
    </row>
    <row r="929" spans="1:18" x14ac:dyDescent="0.2">
      <c r="A929" t="s">
        <v>38</v>
      </c>
      <c r="B929" t="s">
        <v>15</v>
      </c>
      <c r="C929" t="s">
        <v>23</v>
      </c>
      <c r="D929" t="s">
        <v>24</v>
      </c>
      <c r="E929">
        <v>149.99</v>
      </c>
      <c r="F929">
        <v>2</v>
      </c>
      <c r="G929" t="s">
        <v>18</v>
      </c>
      <c r="H929" t="s">
        <v>38</v>
      </c>
      <c r="I929" t="s">
        <v>24</v>
      </c>
      <c r="J929" t="s">
        <v>39</v>
      </c>
      <c r="K929">
        <v>878.9</v>
      </c>
      <c r="L929">
        <v>41182</v>
      </c>
      <c r="M929">
        <v>799</v>
      </c>
      <c r="N929" t="s">
        <v>32</v>
      </c>
      <c r="O929" s="3">
        <f t="shared" si="56"/>
        <v>1.9401680345782137E-2</v>
      </c>
      <c r="P929" s="3">
        <f t="shared" si="57"/>
        <v>1.0999999999999999</v>
      </c>
      <c r="Q929" s="3">
        <f t="shared" si="58"/>
        <v>2.5031289111389237E-3</v>
      </c>
      <c r="R929">
        <f t="shared" si="59"/>
        <v>299.98</v>
      </c>
    </row>
    <row r="930" spans="1:18" x14ac:dyDescent="0.2">
      <c r="A930" t="s">
        <v>38</v>
      </c>
      <c r="B930" t="s">
        <v>15</v>
      </c>
      <c r="C930" t="s">
        <v>21</v>
      </c>
      <c r="D930" t="s">
        <v>24</v>
      </c>
      <c r="E930">
        <v>179.99</v>
      </c>
      <c r="F930">
        <v>1</v>
      </c>
      <c r="G930" t="s">
        <v>18</v>
      </c>
      <c r="H930" t="s">
        <v>38</v>
      </c>
      <c r="I930" t="s">
        <v>24</v>
      </c>
      <c r="J930" t="s">
        <v>39</v>
      </c>
      <c r="K930">
        <v>878.9</v>
      </c>
      <c r="L930">
        <v>41182</v>
      </c>
      <c r="M930">
        <v>799</v>
      </c>
      <c r="N930" t="s">
        <v>32</v>
      </c>
      <c r="O930" s="3">
        <f t="shared" si="56"/>
        <v>1.9401680345782137E-2</v>
      </c>
      <c r="P930" s="3">
        <f t="shared" si="57"/>
        <v>1.0999999999999999</v>
      </c>
      <c r="Q930" s="3">
        <f t="shared" si="58"/>
        <v>1.2515644555694619E-3</v>
      </c>
      <c r="R930">
        <f t="shared" si="59"/>
        <v>179.99</v>
      </c>
    </row>
    <row r="931" spans="1:18" x14ac:dyDescent="0.2">
      <c r="A931" t="s">
        <v>38</v>
      </c>
      <c r="B931" t="s">
        <v>15</v>
      </c>
      <c r="C931" t="s">
        <v>29</v>
      </c>
      <c r="D931" t="s">
        <v>28</v>
      </c>
      <c r="E931">
        <v>249.99</v>
      </c>
      <c r="F931">
        <v>1</v>
      </c>
      <c r="G931" t="s">
        <v>18</v>
      </c>
      <c r="H931" t="s">
        <v>38</v>
      </c>
      <c r="I931" t="s">
        <v>28</v>
      </c>
      <c r="O931" s="3">
        <f t="shared" si="56"/>
        <v>0</v>
      </c>
      <c r="P931" s="3">
        <f t="shared" si="57"/>
        <v>0</v>
      </c>
      <c r="Q931" s="3">
        <f t="shared" si="58"/>
        <v>0</v>
      </c>
      <c r="R931">
        <f t="shared" si="59"/>
        <v>249.99</v>
      </c>
    </row>
    <row r="932" spans="1:18" x14ac:dyDescent="0.2">
      <c r="A932" t="s">
        <v>38</v>
      </c>
      <c r="B932" t="s">
        <v>15</v>
      </c>
      <c r="C932" t="s">
        <v>23</v>
      </c>
      <c r="D932" t="s">
        <v>17</v>
      </c>
      <c r="E932">
        <v>149.99</v>
      </c>
      <c r="F932">
        <v>1</v>
      </c>
      <c r="G932" t="s">
        <v>18</v>
      </c>
      <c r="H932" t="s">
        <v>38</v>
      </c>
      <c r="I932" t="s">
        <v>17</v>
      </c>
      <c r="J932" t="s">
        <v>19</v>
      </c>
      <c r="K932">
        <v>1312.8</v>
      </c>
      <c r="L932">
        <v>52924</v>
      </c>
      <c r="M932">
        <v>1094</v>
      </c>
      <c r="N932" t="s">
        <v>40</v>
      </c>
      <c r="O932" s="3">
        <f t="shared" si="56"/>
        <v>2.0671151084574107E-2</v>
      </c>
      <c r="P932" s="3">
        <f t="shared" si="57"/>
        <v>1.2</v>
      </c>
      <c r="Q932" s="3">
        <f t="shared" si="58"/>
        <v>9.1407678244972577E-4</v>
      </c>
      <c r="R932">
        <f t="shared" si="59"/>
        <v>149.99</v>
      </c>
    </row>
    <row r="933" spans="1:18" x14ac:dyDescent="0.2">
      <c r="A933" t="s">
        <v>38</v>
      </c>
      <c r="B933" t="s">
        <v>15</v>
      </c>
      <c r="C933" t="s">
        <v>23</v>
      </c>
      <c r="D933" t="s">
        <v>24</v>
      </c>
      <c r="E933">
        <v>187.49</v>
      </c>
      <c r="F933">
        <v>1</v>
      </c>
      <c r="G933" t="s">
        <v>18</v>
      </c>
      <c r="H933" t="s">
        <v>38</v>
      </c>
      <c r="I933" t="s">
        <v>24</v>
      </c>
      <c r="J933" t="s">
        <v>39</v>
      </c>
      <c r="K933">
        <v>878.9</v>
      </c>
      <c r="L933">
        <v>41182</v>
      </c>
      <c r="M933">
        <v>799</v>
      </c>
      <c r="N933" t="s">
        <v>32</v>
      </c>
      <c r="O933" s="3">
        <f t="shared" si="56"/>
        <v>1.9401680345782137E-2</v>
      </c>
      <c r="P933" s="3">
        <f t="shared" si="57"/>
        <v>1.0999999999999999</v>
      </c>
      <c r="Q933" s="3">
        <f t="shared" si="58"/>
        <v>1.2515644555694619E-3</v>
      </c>
      <c r="R933">
        <f t="shared" si="59"/>
        <v>187.49</v>
      </c>
    </row>
    <row r="934" spans="1:18" x14ac:dyDescent="0.2">
      <c r="A934" t="s">
        <v>38</v>
      </c>
      <c r="B934" t="s">
        <v>15</v>
      </c>
      <c r="C934" t="s">
        <v>23</v>
      </c>
      <c r="D934" t="s">
        <v>28</v>
      </c>
      <c r="E934">
        <v>149.99</v>
      </c>
      <c r="F934">
        <v>3</v>
      </c>
      <c r="G934" t="s">
        <v>18</v>
      </c>
      <c r="H934" t="s">
        <v>38</v>
      </c>
      <c r="I934" t="s">
        <v>28</v>
      </c>
      <c r="O934" s="3">
        <f t="shared" si="56"/>
        <v>0</v>
      </c>
      <c r="P934" s="3">
        <f t="shared" si="57"/>
        <v>0</v>
      </c>
      <c r="Q934" s="3">
        <f t="shared" si="58"/>
        <v>0</v>
      </c>
      <c r="R934">
        <f t="shared" si="59"/>
        <v>449.97</v>
      </c>
    </row>
    <row r="935" spans="1:18" x14ac:dyDescent="0.2">
      <c r="A935" t="s">
        <v>38</v>
      </c>
      <c r="B935" t="s">
        <v>15</v>
      </c>
      <c r="C935" t="s">
        <v>16</v>
      </c>
      <c r="D935" t="s">
        <v>17</v>
      </c>
      <c r="E935">
        <v>212.49</v>
      </c>
      <c r="F935">
        <v>1</v>
      </c>
      <c r="G935" t="s">
        <v>18</v>
      </c>
      <c r="H935" t="s">
        <v>38</v>
      </c>
      <c r="I935" t="s">
        <v>17</v>
      </c>
      <c r="J935" t="s">
        <v>19</v>
      </c>
      <c r="K935">
        <v>1312.8</v>
      </c>
      <c r="L935">
        <v>52924</v>
      </c>
      <c r="M935">
        <v>1094</v>
      </c>
      <c r="N935" t="s">
        <v>40</v>
      </c>
      <c r="O935" s="3">
        <f t="shared" si="56"/>
        <v>2.0671151084574107E-2</v>
      </c>
      <c r="P935" s="3">
        <f t="shared" si="57"/>
        <v>1.2</v>
      </c>
      <c r="Q935" s="3">
        <f t="shared" si="58"/>
        <v>9.1407678244972577E-4</v>
      </c>
      <c r="R935">
        <f t="shared" si="59"/>
        <v>212.49</v>
      </c>
    </row>
    <row r="936" spans="1:18" x14ac:dyDescent="0.2">
      <c r="A936" t="s">
        <v>38</v>
      </c>
      <c r="B936" t="s">
        <v>15</v>
      </c>
      <c r="C936" t="s">
        <v>23</v>
      </c>
      <c r="D936" t="s">
        <v>17</v>
      </c>
      <c r="E936">
        <v>149.99</v>
      </c>
      <c r="F936">
        <v>1</v>
      </c>
      <c r="G936" t="s">
        <v>18</v>
      </c>
      <c r="H936" t="s">
        <v>38</v>
      </c>
      <c r="I936" t="s">
        <v>17</v>
      </c>
      <c r="J936" t="s">
        <v>19</v>
      </c>
      <c r="K936">
        <v>1312.8</v>
      </c>
      <c r="L936">
        <v>52924</v>
      </c>
      <c r="M936">
        <v>1094</v>
      </c>
      <c r="N936" t="s">
        <v>40</v>
      </c>
      <c r="O936" s="3">
        <f t="shared" si="56"/>
        <v>2.0671151084574107E-2</v>
      </c>
      <c r="P936" s="3">
        <f t="shared" si="57"/>
        <v>1.2</v>
      </c>
      <c r="Q936" s="3">
        <f t="shared" si="58"/>
        <v>9.1407678244972577E-4</v>
      </c>
      <c r="R936">
        <f t="shared" si="59"/>
        <v>149.99</v>
      </c>
    </row>
    <row r="937" spans="1:18" x14ac:dyDescent="0.2">
      <c r="A937" t="s">
        <v>38</v>
      </c>
      <c r="B937" t="s">
        <v>15</v>
      </c>
      <c r="C937" t="s">
        <v>26</v>
      </c>
      <c r="D937" t="s">
        <v>17</v>
      </c>
      <c r="E937">
        <v>169.99</v>
      </c>
      <c r="F937">
        <v>1</v>
      </c>
      <c r="G937" t="s">
        <v>18</v>
      </c>
      <c r="H937" t="s">
        <v>38</v>
      </c>
      <c r="I937" t="s">
        <v>17</v>
      </c>
      <c r="J937" t="s">
        <v>19</v>
      </c>
      <c r="K937">
        <v>1312.8</v>
      </c>
      <c r="L937">
        <v>52924</v>
      </c>
      <c r="M937">
        <v>1094</v>
      </c>
      <c r="N937" t="s">
        <v>40</v>
      </c>
      <c r="O937" s="3">
        <f t="shared" si="56"/>
        <v>2.0671151084574107E-2</v>
      </c>
      <c r="P937" s="3">
        <f t="shared" si="57"/>
        <v>1.2</v>
      </c>
      <c r="Q937" s="3">
        <f t="shared" si="58"/>
        <v>9.1407678244972577E-4</v>
      </c>
      <c r="R937">
        <f t="shared" si="59"/>
        <v>169.99</v>
      </c>
    </row>
    <row r="938" spans="1:18" x14ac:dyDescent="0.2">
      <c r="A938" t="s">
        <v>38</v>
      </c>
      <c r="B938" t="s">
        <v>15</v>
      </c>
      <c r="C938" t="s">
        <v>27</v>
      </c>
      <c r="D938" t="s">
        <v>17</v>
      </c>
      <c r="E938">
        <v>159.99</v>
      </c>
      <c r="F938">
        <v>2</v>
      </c>
      <c r="G938" t="s">
        <v>18</v>
      </c>
      <c r="H938" t="s">
        <v>38</v>
      </c>
      <c r="I938" t="s">
        <v>17</v>
      </c>
      <c r="J938" t="s">
        <v>19</v>
      </c>
      <c r="K938">
        <v>1312.8</v>
      </c>
      <c r="L938">
        <v>52924</v>
      </c>
      <c r="M938">
        <v>1094</v>
      </c>
      <c r="N938" t="s">
        <v>40</v>
      </c>
      <c r="O938" s="3">
        <f t="shared" si="56"/>
        <v>2.0671151084574107E-2</v>
      </c>
      <c r="P938" s="3">
        <f t="shared" si="57"/>
        <v>1.2</v>
      </c>
      <c r="Q938" s="3">
        <f t="shared" si="58"/>
        <v>1.8281535648994515E-3</v>
      </c>
      <c r="R938">
        <f t="shared" si="59"/>
        <v>319.98</v>
      </c>
    </row>
    <row r="939" spans="1:18" x14ac:dyDescent="0.2">
      <c r="A939" t="s">
        <v>38</v>
      </c>
      <c r="B939" t="s">
        <v>15</v>
      </c>
      <c r="C939" t="s">
        <v>26</v>
      </c>
      <c r="D939" t="s">
        <v>17</v>
      </c>
      <c r="E939">
        <v>212.49</v>
      </c>
      <c r="F939">
        <v>1</v>
      </c>
      <c r="G939" t="s">
        <v>18</v>
      </c>
      <c r="H939" t="s">
        <v>38</v>
      </c>
      <c r="I939" t="s">
        <v>17</v>
      </c>
      <c r="J939" t="s">
        <v>19</v>
      </c>
      <c r="K939">
        <v>1312.8</v>
      </c>
      <c r="L939">
        <v>52924</v>
      </c>
      <c r="M939">
        <v>1094</v>
      </c>
      <c r="N939" t="s">
        <v>40</v>
      </c>
      <c r="O939" s="3">
        <f t="shared" si="56"/>
        <v>2.0671151084574107E-2</v>
      </c>
      <c r="P939" s="3">
        <f t="shared" si="57"/>
        <v>1.2</v>
      </c>
      <c r="Q939" s="3">
        <f t="shared" si="58"/>
        <v>9.1407678244972577E-4</v>
      </c>
      <c r="R939">
        <f t="shared" si="59"/>
        <v>212.49</v>
      </c>
    </row>
    <row r="940" spans="1:18" x14ac:dyDescent="0.2">
      <c r="A940" t="s">
        <v>38</v>
      </c>
      <c r="B940" t="s">
        <v>25</v>
      </c>
      <c r="D940" t="s">
        <v>24</v>
      </c>
      <c r="E940">
        <v>399.99</v>
      </c>
      <c r="F940">
        <v>1</v>
      </c>
      <c r="G940" t="s">
        <v>18</v>
      </c>
      <c r="H940" t="s">
        <v>38</v>
      </c>
      <c r="I940" t="s">
        <v>24</v>
      </c>
      <c r="J940" t="s">
        <v>39</v>
      </c>
      <c r="K940">
        <v>878.9</v>
      </c>
      <c r="L940">
        <v>41182</v>
      </c>
      <c r="M940">
        <v>799</v>
      </c>
      <c r="N940" t="s">
        <v>32</v>
      </c>
      <c r="O940" s="3">
        <f t="shared" si="56"/>
        <v>1.9401680345782137E-2</v>
      </c>
      <c r="P940" s="3">
        <f t="shared" si="57"/>
        <v>1.0999999999999999</v>
      </c>
      <c r="Q940" s="3">
        <f t="shared" si="58"/>
        <v>1.2515644555694619E-3</v>
      </c>
      <c r="R940">
        <f t="shared" si="59"/>
        <v>399.99</v>
      </c>
    </row>
    <row r="941" spans="1:18" x14ac:dyDescent="0.2">
      <c r="A941" t="s">
        <v>38</v>
      </c>
      <c r="B941" t="s">
        <v>15</v>
      </c>
      <c r="C941" t="s">
        <v>16</v>
      </c>
      <c r="D941" t="s">
        <v>17</v>
      </c>
      <c r="E941">
        <v>212.49</v>
      </c>
      <c r="F941">
        <v>3</v>
      </c>
      <c r="G941" t="s">
        <v>18</v>
      </c>
      <c r="H941" t="s">
        <v>38</v>
      </c>
      <c r="I941" t="s">
        <v>17</v>
      </c>
      <c r="J941" t="s">
        <v>19</v>
      </c>
      <c r="K941">
        <v>1312.8</v>
      </c>
      <c r="L941">
        <v>52924</v>
      </c>
      <c r="M941">
        <v>1094</v>
      </c>
      <c r="N941" t="s">
        <v>40</v>
      </c>
      <c r="O941" s="3">
        <f t="shared" si="56"/>
        <v>2.0671151084574107E-2</v>
      </c>
      <c r="P941" s="3">
        <f t="shared" si="57"/>
        <v>1.2</v>
      </c>
      <c r="Q941" s="3">
        <f t="shared" si="58"/>
        <v>2.7422303473491772E-3</v>
      </c>
      <c r="R941">
        <f t="shared" si="59"/>
        <v>637.47</v>
      </c>
    </row>
    <row r="942" spans="1:18" x14ac:dyDescent="0.2">
      <c r="A942" t="s">
        <v>38</v>
      </c>
      <c r="B942" t="s">
        <v>15</v>
      </c>
      <c r="C942" t="s">
        <v>23</v>
      </c>
      <c r="D942" t="s">
        <v>22</v>
      </c>
      <c r="E942">
        <v>149.99</v>
      </c>
      <c r="F942">
        <v>2</v>
      </c>
      <c r="G942" t="s">
        <v>18</v>
      </c>
      <c r="H942" t="s">
        <v>38</v>
      </c>
      <c r="I942" t="s">
        <v>22</v>
      </c>
      <c r="J942" t="s">
        <v>31</v>
      </c>
      <c r="K942">
        <v>463.5</v>
      </c>
      <c r="L942">
        <v>24163</v>
      </c>
      <c r="M942">
        <v>515</v>
      </c>
      <c r="N942" t="s">
        <v>40</v>
      </c>
      <c r="O942" s="3">
        <f t="shared" si="56"/>
        <v>2.1313578611927328E-2</v>
      </c>
      <c r="P942" s="3">
        <f t="shared" si="57"/>
        <v>0.9</v>
      </c>
      <c r="Q942" s="3">
        <f t="shared" si="58"/>
        <v>3.8834951456310678E-3</v>
      </c>
      <c r="R942">
        <f t="shared" si="59"/>
        <v>299.98</v>
      </c>
    </row>
    <row r="943" spans="1:18" x14ac:dyDescent="0.2">
      <c r="A943" t="s">
        <v>38</v>
      </c>
      <c r="C943" t="s">
        <v>23</v>
      </c>
      <c r="D943" t="s">
        <v>22</v>
      </c>
      <c r="E943">
        <v>149.99</v>
      </c>
      <c r="F943">
        <v>1</v>
      </c>
      <c r="G943" t="s">
        <v>18</v>
      </c>
      <c r="H943" t="s">
        <v>38</v>
      </c>
      <c r="I943" t="s">
        <v>22</v>
      </c>
      <c r="J943" t="s">
        <v>31</v>
      </c>
      <c r="K943">
        <v>463.5</v>
      </c>
      <c r="L943">
        <v>24163</v>
      </c>
      <c r="M943">
        <v>515</v>
      </c>
      <c r="N943" t="s">
        <v>40</v>
      </c>
      <c r="O943" s="3">
        <f t="shared" si="56"/>
        <v>2.1313578611927328E-2</v>
      </c>
      <c r="P943" s="3">
        <f t="shared" si="57"/>
        <v>0.9</v>
      </c>
      <c r="Q943" s="3">
        <f t="shared" si="58"/>
        <v>1.9417475728155339E-3</v>
      </c>
      <c r="R943">
        <f t="shared" si="59"/>
        <v>149.99</v>
      </c>
    </row>
    <row r="944" spans="1:18" x14ac:dyDescent="0.2">
      <c r="A944" t="s">
        <v>38</v>
      </c>
      <c r="B944" t="s">
        <v>15</v>
      </c>
      <c r="C944" t="s">
        <v>27</v>
      </c>
      <c r="D944" t="s">
        <v>24</v>
      </c>
      <c r="E944">
        <v>199.99</v>
      </c>
      <c r="F944">
        <v>1</v>
      </c>
      <c r="G944" t="s">
        <v>18</v>
      </c>
      <c r="H944" t="s">
        <v>38</v>
      </c>
      <c r="I944" t="s">
        <v>24</v>
      </c>
      <c r="J944" t="s">
        <v>39</v>
      </c>
      <c r="K944">
        <v>878.9</v>
      </c>
      <c r="L944">
        <v>41182</v>
      </c>
      <c r="M944">
        <v>799</v>
      </c>
      <c r="N944" t="s">
        <v>32</v>
      </c>
      <c r="O944" s="3">
        <f t="shared" si="56"/>
        <v>1.9401680345782137E-2</v>
      </c>
      <c r="P944" s="3">
        <f t="shared" si="57"/>
        <v>1.0999999999999999</v>
      </c>
      <c r="Q944" s="3">
        <f t="shared" si="58"/>
        <v>1.2515644555694619E-3</v>
      </c>
      <c r="R944">
        <f t="shared" si="59"/>
        <v>199.99</v>
      </c>
    </row>
    <row r="945" spans="1:18" x14ac:dyDescent="0.2">
      <c r="A945" t="s">
        <v>38</v>
      </c>
      <c r="B945" t="s">
        <v>15</v>
      </c>
      <c r="C945" t="s">
        <v>23</v>
      </c>
      <c r="D945" t="s">
        <v>17</v>
      </c>
      <c r="E945">
        <v>187.49</v>
      </c>
      <c r="F945">
        <v>1</v>
      </c>
      <c r="G945" t="s">
        <v>18</v>
      </c>
      <c r="H945" t="s">
        <v>38</v>
      </c>
      <c r="I945" t="s">
        <v>17</v>
      </c>
      <c r="J945" t="s">
        <v>19</v>
      </c>
      <c r="K945">
        <v>1312.8</v>
      </c>
      <c r="L945">
        <v>52924</v>
      </c>
      <c r="M945">
        <v>1094</v>
      </c>
      <c r="N945" t="s">
        <v>40</v>
      </c>
      <c r="O945" s="3">
        <f t="shared" si="56"/>
        <v>2.0671151084574107E-2</v>
      </c>
      <c r="P945" s="3">
        <f t="shared" si="57"/>
        <v>1.2</v>
      </c>
      <c r="Q945" s="3">
        <f t="shared" si="58"/>
        <v>9.1407678244972577E-4</v>
      </c>
      <c r="R945">
        <f t="shared" si="59"/>
        <v>187.49</v>
      </c>
    </row>
    <row r="946" spans="1:18" x14ac:dyDescent="0.2">
      <c r="A946" t="s">
        <v>38</v>
      </c>
      <c r="B946" t="s">
        <v>15</v>
      </c>
      <c r="C946" t="s">
        <v>23</v>
      </c>
      <c r="D946" t="s">
        <v>22</v>
      </c>
      <c r="E946">
        <v>149.99</v>
      </c>
      <c r="F946">
        <v>1</v>
      </c>
      <c r="G946" t="s">
        <v>18</v>
      </c>
      <c r="H946" t="s">
        <v>38</v>
      </c>
      <c r="I946" t="s">
        <v>22</v>
      </c>
      <c r="J946" t="s">
        <v>31</v>
      </c>
      <c r="K946">
        <v>463.5</v>
      </c>
      <c r="L946">
        <v>24163</v>
      </c>
      <c r="M946">
        <v>515</v>
      </c>
      <c r="N946" t="s">
        <v>40</v>
      </c>
      <c r="O946" s="3">
        <f t="shared" si="56"/>
        <v>2.1313578611927328E-2</v>
      </c>
      <c r="P946" s="3">
        <f t="shared" si="57"/>
        <v>0.9</v>
      </c>
      <c r="Q946" s="3">
        <f t="shared" si="58"/>
        <v>1.9417475728155339E-3</v>
      </c>
      <c r="R946">
        <f t="shared" si="59"/>
        <v>149.99</v>
      </c>
    </row>
    <row r="947" spans="1:18" x14ac:dyDescent="0.2">
      <c r="A947" t="s">
        <v>38</v>
      </c>
      <c r="B947" t="s">
        <v>15</v>
      </c>
      <c r="D947" t="s">
        <v>28</v>
      </c>
      <c r="E947">
        <v>199.99</v>
      </c>
      <c r="F947">
        <v>1</v>
      </c>
      <c r="G947" t="s">
        <v>18</v>
      </c>
      <c r="H947" t="s">
        <v>38</v>
      </c>
      <c r="I947" t="s">
        <v>28</v>
      </c>
      <c r="O947" s="3">
        <f t="shared" si="56"/>
        <v>0</v>
      </c>
      <c r="P947" s="3">
        <f t="shared" si="57"/>
        <v>0</v>
      </c>
      <c r="Q947" s="3">
        <f t="shared" si="58"/>
        <v>0</v>
      </c>
      <c r="R947">
        <f t="shared" si="59"/>
        <v>199.99</v>
      </c>
    </row>
    <row r="948" spans="1:18" x14ac:dyDescent="0.2">
      <c r="A948" t="s">
        <v>38</v>
      </c>
      <c r="B948" t="s">
        <v>15</v>
      </c>
      <c r="C948" t="s">
        <v>27</v>
      </c>
      <c r="D948" t="s">
        <v>28</v>
      </c>
      <c r="E948">
        <v>159.99</v>
      </c>
      <c r="F948">
        <v>1</v>
      </c>
      <c r="G948" t="s">
        <v>18</v>
      </c>
      <c r="H948" t="s">
        <v>38</v>
      </c>
      <c r="I948" t="s">
        <v>28</v>
      </c>
      <c r="O948" s="3">
        <f t="shared" si="56"/>
        <v>0</v>
      </c>
      <c r="P948" s="3">
        <f t="shared" si="57"/>
        <v>0</v>
      </c>
      <c r="Q948" s="3">
        <f t="shared" si="58"/>
        <v>0</v>
      </c>
      <c r="R948">
        <f t="shared" si="59"/>
        <v>159.99</v>
      </c>
    </row>
    <row r="949" spans="1:18" x14ac:dyDescent="0.2">
      <c r="A949" t="s">
        <v>38</v>
      </c>
      <c r="B949" t="s">
        <v>15</v>
      </c>
      <c r="C949" t="s">
        <v>29</v>
      </c>
      <c r="D949" t="s">
        <v>22</v>
      </c>
      <c r="E949">
        <v>249.99</v>
      </c>
      <c r="F949">
        <v>3</v>
      </c>
      <c r="G949" t="s">
        <v>18</v>
      </c>
      <c r="H949" t="s">
        <v>38</v>
      </c>
      <c r="I949" t="s">
        <v>22</v>
      </c>
      <c r="J949" t="s">
        <v>31</v>
      </c>
      <c r="K949">
        <v>463.5</v>
      </c>
      <c r="L949">
        <v>24163</v>
      </c>
      <c r="M949">
        <v>515</v>
      </c>
      <c r="N949" t="s">
        <v>40</v>
      </c>
      <c r="O949" s="3">
        <f t="shared" si="56"/>
        <v>2.1313578611927328E-2</v>
      </c>
      <c r="P949" s="3">
        <f t="shared" si="57"/>
        <v>0.9</v>
      </c>
      <c r="Q949" s="3">
        <f t="shared" si="58"/>
        <v>5.8252427184466021E-3</v>
      </c>
      <c r="R949">
        <f t="shared" si="59"/>
        <v>749.97</v>
      </c>
    </row>
    <row r="950" spans="1:18" x14ac:dyDescent="0.2">
      <c r="A950" t="s">
        <v>38</v>
      </c>
      <c r="B950" t="s">
        <v>15</v>
      </c>
      <c r="C950" t="s">
        <v>27</v>
      </c>
      <c r="D950" t="s">
        <v>17</v>
      </c>
      <c r="E950">
        <v>199.99</v>
      </c>
      <c r="F950">
        <v>2</v>
      </c>
      <c r="G950" t="s">
        <v>18</v>
      </c>
      <c r="H950" t="s">
        <v>38</v>
      </c>
      <c r="I950" t="s">
        <v>17</v>
      </c>
      <c r="J950" t="s">
        <v>19</v>
      </c>
      <c r="K950">
        <v>1312.8</v>
      </c>
      <c r="L950">
        <v>52924</v>
      </c>
      <c r="M950">
        <v>1094</v>
      </c>
      <c r="N950" t="s">
        <v>40</v>
      </c>
      <c r="O950" s="3">
        <f t="shared" si="56"/>
        <v>2.0671151084574107E-2</v>
      </c>
      <c r="P950" s="3">
        <f t="shared" si="57"/>
        <v>1.2</v>
      </c>
      <c r="Q950" s="3">
        <f t="shared" si="58"/>
        <v>1.8281535648994515E-3</v>
      </c>
      <c r="R950">
        <f t="shared" si="59"/>
        <v>399.98</v>
      </c>
    </row>
    <row r="951" spans="1:18" x14ac:dyDescent="0.2">
      <c r="A951" t="s">
        <v>38</v>
      </c>
      <c r="B951" t="s">
        <v>15</v>
      </c>
      <c r="C951" t="s">
        <v>26</v>
      </c>
      <c r="D951" t="s">
        <v>28</v>
      </c>
      <c r="E951">
        <v>212.49</v>
      </c>
      <c r="F951">
        <v>3</v>
      </c>
      <c r="G951" t="s">
        <v>18</v>
      </c>
      <c r="H951" t="s">
        <v>38</v>
      </c>
      <c r="I951" t="s">
        <v>28</v>
      </c>
      <c r="O951" s="3">
        <f t="shared" si="56"/>
        <v>0</v>
      </c>
      <c r="P951" s="3">
        <f t="shared" si="57"/>
        <v>0</v>
      </c>
      <c r="Q951" s="3">
        <f t="shared" si="58"/>
        <v>0</v>
      </c>
      <c r="R951">
        <f t="shared" si="59"/>
        <v>637.47</v>
      </c>
    </row>
    <row r="952" spans="1:18" x14ac:dyDescent="0.2">
      <c r="A952" t="s">
        <v>38</v>
      </c>
      <c r="B952" t="s">
        <v>15</v>
      </c>
      <c r="C952" t="s">
        <v>23</v>
      </c>
      <c r="D952" t="s">
        <v>17</v>
      </c>
      <c r="E952">
        <v>149.99</v>
      </c>
      <c r="F952">
        <v>1</v>
      </c>
      <c r="G952" t="s">
        <v>18</v>
      </c>
      <c r="H952" t="s">
        <v>38</v>
      </c>
      <c r="I952" t="s">
        <v>17</v>
      </c>
      <c r="J952" t="s">
        <v>19</v>
      </c>
      <c r="K952">
        <v>1312.8</v>
      </c>
      <c r="L952">
        <v>52924</v>
      </c>
      <c r="M952">
        <v>1094</v>
      </c>
      <c r="N952" t="s">
        <v>40</v>
      </c>
      <c r="O952" s="3">
        <f t="shared" si="56"/>
        <v>2.0671151084574107E-2</v>
      </c>
      <c r="P952" s="3">
        <f t="shared" si="57"/>
        <v>1.2</v>
      </c>
      <c r="Q952" s="3">
        <f t="shared" si="58"/>
        <v>9.1407678244972577E-4</v>
      </c>
      <c r="R952">
        <f t="shared" si="59"/>
        <v>149.99</v>
      </c>
    </row>
    <row r="953" spans="1:18" x14ac:dyDescent="0.2">
      <c r="A953" t="s">
        <v>38</v>
      </c>
      <c r="B953" t="s">
        <v>15</v>
      </c>
      <c r="C953" t="s">
        <v>23</v>
      </c>
      <c r="D953" t="s">
        <v>28</v>
      </c>
      <c r="E953">
        <v>149.99</v>
      </c>
      <c r="F953">
        <v>3</v>
      </c>
      <c r="G953" t="s">
        <v>18</v>
      </c>
      <c r="H953" t="s">
        <v>38</v>
      </c>
      <c r="I953" t="s">
        <v>28</v>
      </c>
      <c r="O953" s="3">
        <f t="shared" si="56"/>
        <v>0</v>
      </c>
      <c r="P953" s="3">
        <f t="shared" si="57"/>
        <v>0</v>
      </c>
      <c r="Q953" s="3">
        <f t="shared" si="58"/>
        <v>0</v>
      </c>
      <c r="R953">
        <f t="shared" si="59"/>
        <v>449.97</v>
      </c>
    </row>
    <row r="954" spans="1:18" x14ac:dyDescent="0.2">
      <c r="A954" t="s">
        <v>38</v>
      </c>
      <c r="B954" t="s">
        <v>15</v>
      </c>
      <c r="C954" t="s">
        <v>21</v>
      </c>
      <c r="D954" t="s">
        <v>28</v>
      </c>
      <c r="E954">
        <v>179.99</v>
      </c>
      <c r="F954">
        <v>1</v>
      </c>
      <c r="G954" t="s">
        <v>18</v>
      </c>
      <c r="H954" t="s">
        <v>38</v>
      </c>
      <c r="I954" t="s">
        <v>28</v>
      </c>
      <c r="O954" s="3">
        <f t="shared" si="56"/>
        <v>0</v>
      </c>
      <c r="P954" s="3">
        <f t="shared" si="57"/>
        <v>0</v>
      </c>
      <c r="Q954" s="3">
        <f t="shared" si="58"/>
        <v>0</v>
      </c>
      <c r="R954">
        <f t="shared" si="59"/>
        <v>179.99</v>
      </c>
    </row>
    <row r="955" spans="1:18" x14ac:dyDescent="0.2">
      <c r="A955" t="s">
        <v>38</v>
      </c>
      <c r="B955" t="s">
        <v>15</v>
      </c>
      <c r="C955" t="s">
        <v>23</v>
      </c>
      <c r="D955" t="s">
        <v>17</v>
      </c>
      <c r="E955">
        <v>149.99</v>
      </c>
      <c r="F955">
        <v>3</v>
      </c>
      <c r="G955" t="s">
        <v>18</v>
      </c>
      <c r="H955" t="s">
        <v>38</v>
      </c>
      <c r="I955" t="s">
        <v>17</v>
      </c>
      <c r="J955" t="s">
        <v>19</v>
      </c>
      <c r="K955">
        <v>1312.8</v>
      </c>
      <c r="L955">
        <v>52924</v>
      </c>
      <c r="M955">
        <v>1094</v>
      </c>
      <c r="N955" t="s">
        <v>40</v>
      </c>
      <c r="O955" s="3">
        <f t="shared" si="56"/>
        <v>2.0671151084574107E-2</v>
      </c>
      <c r="P955" s="3">
        <f t="shared" si="57"/>
        <v>1.2</v>
      </c>
      <c r="Q955" s="3">
        <f t="shared" si="58"/>
        <v>2.7422303473491772E-3</v>
      </c>
      <c r="R955">
        <f t="shared" si="59"/>
        <v>449.97</v>
      </c>
    </row>
    <row r="956" spans="1:18" x14ac:dyDescent="0.2">
      <c r="A956" t="s">
        <v>38</v>
      </c>
      <c r="B956" t="s">
        <v>15</v>
      </c>
      <c r="C956" t="s">
        <v>27</v>
      </c>
      <c r="D956" t="s">
        <v>28</v>
      </c>
      <c r="E956">
        <v>159.99</v>
      </c>
      <c r="F956">
        <v>2</v>
      </c>
      <c r="G956" t="s">
        <v>18</v>
      </c>
      <c r="H956" t="s">
        <v>38</v>
      </c>
      <c r="I956" t="s">
        <v>28</v>
      </c>
      <c r="O956" s="3">
        <f t="shared" si="56"/>
        <v>0</v>
      </c>
      <c r="P956" s="3">
        <f t="shared" si="57"/>
        <v>0</v>
      </c>
      <c r="Q956" s="3">
        <f t="shared" si="58"/>
        <v>0</v>
      </c>
      <c r="R956">
        <f t="shared" si="59"/>
        <v>319.98</v>
      </c>
    </row>
    <row r="957" spans="1:18" x14ac:dyDescent="0.2">
      <c r="A957" t="s">
        <v>38</v>
      </c>
      <c r="C957" t="s">
        <v>16</v>
      </c>
      <c r="D957" t="s">
        <v>22</v>
      </c>
      <c r="E957">
        <v>169.99</v>
      </c>
      <c r="F957">
        <v>1</v>
      </c>
      <c r="G957" t="s">
        <v>18</v>
      </c>
      <c r="H957" t="s">
        <v>38</v>
      </c>
      <c r="I957" t="s">
        <v>22</v>
      </c>
      <c r="J957" t="s">
        <v>31</v>
      </c>
      <c r="K957">
        <v>463.5</v>
      </c>
      <c r="L957">
        <v>24163</v>
      </c>
      <c r="M957">
        <v>515</v>
      </c>
      <c r="N957" t="s">
        <v>40</v>
      </c>
      <c r="O957" s="3">
        <f t="shared" si="56"/>
        <v>2.1313578611927328E-2</v>
      </c>
      <c r="P957" s="3">
        <f t="shared" si="57"/>
        <v>0.9</v>
      </c>
      <c r="Q957" s="3">
        <f t="shared" si="58"/>
        <v>1.9417475728155339E-3</v>
      </c>
      <c r="R957">
        <f t="shared" si="59"/>
        <v>169.99</v>
      </c>
    </row>
    <row r="958" spans="1:18" x14ac:dyDescent="0.2">
      <c r="A958" t="s">
        <v>38</v>
      </c>
      <c r="B958" t="s">
        <v>15</v>
      </c>
      <c r="C958" t="s">
        <v>16</v>
      </c>
      <c r="D958" t="s">
        <v>22</v>
      </c>
      <c r="E958">
        <v>169.99</v>
      </c>
      <c r="F958">
        <v>2</v>
      </c>
      <c r="G958" t="s">
        <v>18</v>
      </c>
      <c r="H958" t="s">
        <v>38</v>
      </c>
      <c r="I958" t="s">
        <v>22</v>
      </c>
      <c r="J958" t="s">
        <v>31</v>
      </c>
      <c r="K958">
        <v>463.5</v>
      </c>
      <c r="L958">
        <v>24163</v>
      </c>
      <c r="M958">
        <v>515</v>
      </c>
      <c r="N958" t="s">
        <v>40</v>
      </c>
      <c r="O958" s="3">
        <f t="shared" si="56"/>
        <v>2.1313578611927328E-2</v>
      </c>
      <c r="P958" s="3">
        <f t="shared" si="57"/>
        <v>0.9</v>
      </c>
      <c r="Q958" s="3">
        <f t="shared" si="58"/>
        <v>3.8834951456310678E-3</v>
      </c>
      <c r="R958">
        <f t="shared" si="59"/>
        <v>339.98</v>
      </c>
    </row>
    <row r="959" spans="1:18" x14ac:dyDescent="0.2">
      <c r="A959" t="s">
        <v>38</v>
      </c>
      <c r="C959" t="s">
        <v>16</v>
      </c>
      <c r="D959" t="s">
        <v>17</v>
      </c>
      <c r="E959">
        <v>169.99</v>
      </c>
      <c r="F959">
        <v>2</v>
      </c>
      <c r="G959" t="s">
        <v>18</v>
      </c>
      <c r="H959" t="s">
        <v>38</v>
      </c>
      <c r="I959" t="s">
        <v>17</v>
      </c>
      <c r="J959" t="s">
        <v>19</v>
      </c>
      <c r="K959">
        <v>1312.8</v>
      </c>
      <c r="L959">
        <v>52924</v>
      </c>
      <c r="M959">
        <v>1094</v>
      </c>
      <c r="N959" t="s">
        <v>40</v>
      </c>
      <c r="O959" s="3">
        <f t="shared" si="56"/>
        <v>2.0671151084574107E-2</v>
      </c>
      <c r="P959" s="3">
        <f t="shared" si="57"/>
        <v>1.2</v>
      </c>
      <c r="Q959" s="3">
        <f t="shared" si="58"/>
        <v>1.8281535648994515E-3</v>
      </c>
      <c r="R959">
        <f t="shared" si="59"/>
        <v>339.98</v>
      </c>
    </row>
    <row r="960" spans="1:18" x14ac:dyDescent="0.2">
      <c r="A960" t="s">
        <v>38</v>
      </c>
      <c r="B960" t="s">
        <v>15</v>
      </c>
      <c r="C960" t="s">
        <v>23</v>
      </c>
      <c r="D960" t="s">
        <v>28</v>
      </c>
      <c r="E960">
        <v>149.99</v>
      </c>
      <c r="F960">
        <v>3</v>
      </c>
      <c r="G960" t="s">
        <v>18</v>
      </c>
      <c r="H960" t="s">
        <v>38</v>
      </c>
      <c r="I960" t="s">
        <v>28</v>
      </c>
      <c r="O960" s="3">
        <f t="shared" si="56"/>
        <v>0</v>
      </c>
      <c r="P960" s="3">
        <f t="shared" si="57"/>
        <v>0</v>
      </c>
      <c r="Q960" s="3">
        <f t="shared" si="58"/>
        <v>0</v>
      </c>
      <c r="R960">
        <f t="shared" si="59"/>
        <v>449.97</v>
      </c>
    </row>
    <row r="961" spans="1:18" x14ac:dyDescent="0.2">
      <c r="A961" t="s">
        <v>38</v>
      </c>
      <c r="B961" t="s">
        <v>15</v>
      </c>
      <c r="C961" t="s">
        <v>27</v>
      </c>
      <c r="D961" t="s">
        <v>17</v>
      </c>
      <c r="E961">
        <v>159.99</v>
      </c>
      <c r="F961">
        <v>1</v>
      </c>
      <c r="G961" t="s">
        <v>18</v>
      </c>
      <c r="H961" t="s">
        <v>38</v>
      </c>
      <c r="I961" t="s">
        <v>17</v>
      </c>
      <c r="J961" t="s">
        <v>19</v>
      </c>
      <c r="K961">
        <v>1312.8</v>
      </c>
      <c r="L961">
        <v>52924</v>
      </c>
      <c r="M961">
        <v>1094</v>
      </c>
      <c r="N961" t="s">
        <v>40</v>
      </c>
      <c r="O961" s="3">
        <f t="shared" si="56"/>
        <v>2.0671151084574107E-2</v>
      </c>
      <c r="P961" s="3">
        <f t="shared" si="57"/>
        <v>1.2</v>
      </c>
      <c r="Q961" s="3">
        <f t="shared" si="58"/>
        <v>9.1407678244972577E-4</v>
      </c>
      <c r="R961">
        <f t="shared" si="59"/>
        <v>159.99</v>
      </c>
    </row>
    <row r="962" spans="1:18" x14ac:dyDescent="0.2">
      <c r="A962" t="s">
        <v>38</v>
      </c>
      <c r="B962" t="s">
        <v>15</v>
      </c>
      <c r="C962" t="s">
        <v>27</v>
      </c>
      <c r="D962" t="s">
        <v>17</v>
      </c>
      <c r="E962">
        <v>159.99</v>
      </c>
      <c r="F962">
        <v>2</v>
      </c>
      <c r="G962" t="s">
        <v>18</v>
      </c>
      <c r="H962" t="s">
        <v>38</v>
      </c>
      <c r="I962" t="s">
        <v>17</v>
      </c>
      <c r="J962" t="s">
        <v>19</v>
      </c>
      <c r="K962">
        <v>1312.8</v>
      </c>
      <c r="L962">
        <v>52924</v>
      </c>
      <c r="M962">
        <v>1094</v>
      </c>
      <c r="N962" t="s">
        <v>40</v>
      </c>
      <c r="O962" s="3">
        <f t="shared" si="56"/>
        <v>2.0671151084574107E-2</v>
      </c>
      <c r="P962" s="3">
        <f t="shared" si="57"/>
        <v>1.2</v>
      </c>
      <c r="Q962" s="3">
        <f t="shared" si="58"/>
        <v>1.8281535648994515E-3</v>
      </c>
      <c r="R962">
        <f t="shared" si="59"/>
        <v>319.98</v>
      </c>
    </row>
    <row r="963" spans="1:18" x14ac:dyDescent="0.2">
      <c r="A963" t="s">
        <v>38</v>
      </c>
      <c r="B963" t="s">
        <v>15</v>
      </c>
      <c r="C963" t="s">
        <v>26</v>
      </c>
      <c r="D963" t="s">
        <v>17</v>
      </c>
      <c r="E963">
        <v>169.99</v>
      </c>
      <c r="F963">
        <v>1</v>
      </c>
      <c r="G963" t="s">
        <v>18</v>
      </c>
      <c r="H963" t="s">
        <v>38</v>
      </c>
      <c r="I963" t="s">
        <v>17</v>
      </c>
      <c r="J963" t="s">
        <v>19</v>
      </c>
      <c r="K963">
        <v>1312.8</v>
      </c>
      <c r="L963">
        <v>52924</v>
      </c>
      <c r="M963">
        <v>1094</v>
      </c>
      <c r="N963" t="s">
        <v>40</v>
      </c>
      <c r="O963" s="3">
        <f t="shared" ref="O963:O1026" si="60">IFERROR(M963/L963,0)</f>
        <v>2.0671151084574107E-2</v>
      </c>
      <c r="P963" s="3">
        <f t="shared" ref="P963:P1026" si="61">IFERROR(K963/M963,0)</f>
        <v>1.2</v>
      </c>
      <c r="Q963" s="3">
        <f t="shared" ref="Q963:Q1026" si="62">IFERROR(F963/M963,0)</f>
        <v>9.1407678244972577E-4</v>
      </c>
      <c r="R963">
        <f t="shared" ref="R963:R1026" si="63">E963*F963</f>
        <v>169.99</v>
      </c>
    </row>
    <row r="964" spans="1:18" x14ac:dyDescent="0.2">
      <c r="A964" t="s">
        <v>38</v>
      </c>
      <c r="C964" t="s">
        <v>27</v>
      </c>
      <c r="D964" t="s">
        <v>17</v>
      </c>
      <c r="E964">
        <v>159.99</v>
      </c>
      <c r="F964">
        <v>1</v>
      </c>
      <c r="G964" t="s">
        <v>18</v>
      </c>
      <c r="H964" t="s">
        <v>38</v>
      </c>
      <c r="I964" t="s">
        <v>17</v>
      </c>
      <c r="J964" t="s">
        <v>19</v>
      </c>
      <c r="K964">
        <v>1312.8</v>
      </c>
      <c r="L964">
        <v>52924</v>
      </c>
      <c r="M964">
        <v>1094</v>
      </c>
      <c r="N964" t="s">
        <v>40</v>
      </c>
      <c r="O964" s="3">
        <f t="shared" si="60"/>
        <v>2.0671151084574107E-2</v>
      </c>
      <c r="P964" s="3">
        <f t="shared" si="61"/>
        <v>1.2</v>
      </c>
      <c r="Q964" s="3">
        <f t="shared" si="62"/>
        <v>9.1407678244972577E-4</v>
      </c>
      <c r="R964">
        <f t="shared" si="63"/>
        <v>159.99</v>
      </c>
    </row>
    <row r="965" spans="1:18" x14ac:dyDescent="0.2">
      <c r="A965" t="s">
        <v>38</v>
      </c>
      <c r="B965" t="s">
        <v>15</v>
      </c>
      <c r="C965" t="s">
        <v>26</v>
      </c>
      <c r="D965" t="s">
        <v>17</v>
      </c>
      <c r="E965">
        <v>212.49</v>
      </c>
      <c r="F965">
        <v>1</v>
      </c>
      <c r="G965" t="s">
        <v>18</v>
      </c>
      <c r="H965" t="s">
        <v>38</v>
      </c>
      <c r="I965" t="s">
        <v>17</v>
      </c>
      <c r="J965" t="s">
        <v>19</v>
      </c>
      <c r="K965">
        <v>1312.8</v>
      </c>
      <c r="L965">
        <v>52924</v>
      </c>
      <c r="M965">
        <v>1094</v>
      </c>
      <c r="N965" t="s">
        <v>40</v>
      </c>
      <c r="O965" s="3">
        <f t="shared" si="60"/>
        <v>2.0671151084574107E-2</v>
      </c>
      <c r="P965" s="3">
        <f t="shared" si="61"/>
        <v>1.2</v>
      </c>
      <c r="Q965" s="3">
        <f t="shared" si="62"/>
        <v>9.1407678244972577E-4</v>
      </c>
      <c r="R965">
        <f t="shared" si="63"/>
        <v>212.49</v>
      </c>
    </row>
    <row r="966" spans="1:18" x14ac:dyDescent="0.2">
      <c r="A966" t="s">
        <v>38</v>
      </c>
      <c r="B966" t="s">
        <v>15</v>
      </c>
      <c r="D966" t="s">
        <v>28</v>
      </c>
      <c r="E966">
        <v>199.99</v>
      </c>
      <c r="F966">
        <v>2</v>
      </c>
      <c r="G966" t="s">
        <v>18</v>
      </c>
      <c r="H966" t="s">
        <v>38</v>
      </c>
      <c r="I966" t="s">
        <v>28</v>
      </c>
      <c r="O966" s="3">
        <f t="shared" si="60"/>
        <v>0</v>
      </c>
      <c r="P966" s="3">
        <f t="shared" si="61"/>
        <v>0</v>
      </c>
      <c r="Q966" s="3">
        <f t="shared" si="62"/>
        <v>0</v>
      </c>
      <c r="R966">
        <f t="shared" si="63"/>
        <v>399.98</v>
      </c>
    </row>
    <row r="967" spans="1:18" x14ac:dyDescent="0.2">
      <c r="A967" t="s">
        <v>38</v>
      </c>
      <c r="B967" t="s">
        <v>15</v>
      </c>
      <c r="C967" t="s">
        <v>23</v>
      </c>
      <c r="D967" t="s">
        <v>24</v>
      </c>
      <c r="E967">
        <v>149.99</v>
      </c>
      <c r="F967">
        <v>1</v>
      </c>
      <c r="G967" t="s">
        <v>18</v>
      </c>
      <c r="H967" t="s">
        <v>38</v>
      </c>
      <c r="I967" t="s">
        <v>24</v>
      </c>
      <c r="J967" t="s">
        <v>39</v>
      </c>
      <c r="K967">
        <v>878.9</v>
      </c>
      <c r="L967">
        <v>41182</v>
      </c>
      <c r="M967">
        <v>799</v>
      </c>
      <c r="N967" t="s">
        <v>32</v>
      </c>
      <c r="O967" s="3">
        <f t="shared" si="60"/>
        <v>1.9401680345782137E-2</v>
      </c>
      <c r="P967" s="3">
        <f t="shared" si="61"/>
        <v>1.0999999999999999</v>
      </c>
      <c r="Q967" s="3">
        <f t="shared" si="62"/>
        <v>1.2515644555694619E-3</v>
      </c>
      <c r="R967">
        <f t="shared" si="63"/>
        <v>149.99</v>
      </c>
    </row>
    <row r="968" spans="1:18" x14ac:dyDescent="0.2">
      <c r="A968" t="s">
        <v>38</v>
      </c>
      <c r="B968" t="s">
        <v>15</v>
      </c>
      <c r="C968" t="s">
        <v>23</v>
      </c>
      <c r="D968" t="s">
        <v>24</v>
      </c>
      <c r="E968">
        <v>149.99</v>
      </c>
      <c r="F968">
        <v>1</v>
      </c>
      <c r="G968" t="s">
        <v>18</v>
      </c>
      <c r="H968" t="s">
        <v>38</v>
      </c>
      <c r="I968" t="s">
        <v>24</v>
      </c>
      <c r="J968" t="s">
        <v>39</v>
      </c>
      <c r="K968">
        <v>878.9</v>
      </c>
      <c r="L968">
        <v>41182</v>
      </c>
      <c r="M968">
        <v>799</v>
      </c>
      <c r="N968" t="s">
        <v>32</v>
      </c>
      <c r="O968" s="3">
        <f t="shared" si="60"/>
        <v>1.9401680345782137E-2</v>
      </c>
      <c r="P968" s="3">
        <f t="shared" si="61"/>
        <v>1.0999999999999999</v>
      </c>
      <c r="Q968" s="3">
        <f t="shared" si="62"/>
        <v>1.2515644555694619E-3</v>
      </c>
      <c r="R968">
        <f t="shared" si="63"/>
        <v>149.99</v>
      </c>
    </row>
    <row r="969" spans="1:18" x14ac:dyDescent="0.2">
      <c r="A969" t="s">
        <v>38</v>
      </c>
      <c r="B969" t="s">
        <v>15</v>
      </c>
      <c r="C969" t="s">
        <v>23</v>
      </c>
      <c r="D969" t="s">
        <v>17</v>
      </c>
      <c r="E969">
        <v>149.99</v>
      </c>
      <c r="F969">
        <v>3</v>
      </c>
      <c r="G969" t="s">
        <v>18</v>
      </c>
      <c r="H969" t="s">
        <v>38</v>
      </c>
      <c r="I969" t="s">
        <v>17</v>
      </c>
      <c r="J969" t="s">
        <v>19</v>
      </c>
      <c r="K969">
        <v>1312.8</v>
      </c>
      <c r="L969">
        <v>52924</v>
      </c>
      <c r="M969">
        <v>1094</v>
      </c>
      <c r="N969" t="s">
        <v>40</v>
      </c>
      <c r="O969" s="3">
        <f t="shared" si="60"/>
        <v>2.0671151084574107E-2</v>
      </c>
      <c r="P969" s="3">
        <f t="shared" si="61"/>
        <v>1.2</v>
      </c>
      <c r="Q969" s="3">
        <f t="shared" si="62"/>
        <v>2.7422303473491772E-3</v>
      </c>
      <c r="R969">
        <f t="shared" si="63"/>
        <v>449.97</v>
      </c>
    </row>
    <row r="970" spans="1:18" x14ac:dyDescent="0.2">
      <c r="A970" t="s">
        <v>38</v>
      </c>
      <c r="B970" t="s">
        <v>15</v>
      </c>
      <c r="C970" t="s">
        <v>21</v>
      </c>
      <c r="D970" t="s">
        <v>17</v>
      </c>
      <c r="E970">
        <v>179.99</v>
      </c>
      <c r="F970">
        <v>4</v>
      </c>
      <c r="G970" t="s">
        <v>18</v>
      </c>
      <c r="H970" t="s">
        <v>38</v>
      </c>
      <c r="I970" t="s">
        <v>17</v>
      </c>
      <c r="J970" t="s">
        <v>19</v>
      </c>
      <c r="K970">
        <v>1312.8</v>
      </c>
      <c r="L970">
        <v>52924</v>
      </c>
      <c r="M970">
        <v>1094</v>
      </c>
      <c r="N970" t="s">
        <v>40</v>
      </c>
      <c r="O970" s="3">
        <f t="shared" si="60"/>
        <v>2.0671151084574107E-2</v>
      </c>
      <c r="P970" s="3">
        <f t="shared" si="61"/>
        <v>1.2</v>
      </c>
      <c r="Q970" s="3">
        <f t="shared" si="62"/>
        <v>3.6563071297989031E-3</v>
      </c>
      <c r="R970">
        <f t="shared" si="63"/>
        <v>719.96</v>
      </c>
    </row>
    <row r="971" spans="1:18" x14ac:dyDescent="0.2">
      <c r="A971" t="s">
        <v>41</v>
      </c>
      <c r="B971" t="s">
        <v>15</v>
      </c>
      <c r="C971" t="s">
        <v>27</v>
      </c>
      <c r="D971" t="s">
        <v>28</v>
      </c>
      <c r="E971">
        <v>159.99</v>
      </c>
      <c r="F971">
        <v>1</v>
      </c>
      <c r="G971" t="s">
        <v>18</v>
      </c>
      <c r="H971" t="s">
        <v>41</v>
      </c>
      <c r="I971" t="s">
        <v>28</v>
      </c>
      <c r="J971" t="s">
        <v>42</v>
      </c>
      <c r="K971">
        <v>2315</v>
      </c>
      <c r="L971">
        <v>30560</v>
      </c>
      <c r="M971">
        <v>926</v>
      </c>
      <c r="N971" t="s">
        <v>20</v>
      </c>
      <c r="O971" s="3">
        <f t="shared" si="60"/>
        <v>3.030104712041885E-2</v>
      </c>
      <c r="P971" s="3">
        <f t="shared" si="61"/>
        <v>2.5</v>
      </c>
      <c r="Q971" s="3">
        <f t="shared" si="62"/>
        <v>1.0799136069114472E-3</v>
      </c>
      <c r="R971">
        <f t="shared" si="63"/>
        <v>159.99</v>
      </c>
    </row>
    <row r="972" spans="1:18" x14ac:dyDescent="0.2">
      <c r="A972" t="s">
        <v>41</v>
      </c>
      <c r="B972" t="s">
        <v>15</v>
      </c>
      <c r="C972" t="s">
        <v>23</v>
      </c>
      <c r="D972" t="s">
        <v>24</v>
      </c>
      <c r="E972">
        <v>187.49</v>
      </c>
      <c r="F972">
        <v>2</v>
      </c>
      <c r="G972" t="s">
        <v>18</v>
      </c>
      <c r="H972" t="s">
        <v>41</v>
      </c>
      <c r="I972" t="s">
        <v>24</v>
      </c>
      <c r="O972" s="3">
        <f t="shared" si="60"/>
        <v>0</v>
      </c>
      <c r="P972" s="3">
        <f t="shared" si="61"/>
        <v>0</v>
      </c>
      <c r="Q972" s="3">
        <f t="shared" si="62"/>
        <v>0</v>
      </c>
      <c r="R972">
        <f t="shared" si="63"/>
        <v>374.98</v>
      </c>
    </row>
    <row r="973" spans="1:18" x14ac:dyDescent="0.2">
      <c r="A973" t="s">
        <v>41</v>
      </c>
      <c r="B973" t="s">
        <v>15</v>
      </c>
      <c r="C973" t="s">
        <v>23</v>
      </c>
      <c r="D973" t="s">
        <v>17</v>
      </c>
      <c r="E973">
        <v>149.99</v>
      </c>
      <c r="F973">
        <v>1</v>
      </c>
      <c r="G973" t="s">
        <v>18</v>
      </c>
      <c r="H973" t="s">
        <v>41</v>
      </c>
      <c r="I973" t="s">
        <v>17</v>
      </c>
      <c r="O973" s="3">
        <f t="shared" si="60"/>
        <v>0</v>
      </c>
      <c r="P973" s="3">
        <f t="shared" si="61"/>
        <v>0</v>
      </c>
      <c r="Q973" s="3">
        <f t="shared" si="62"/>
        <v>0</v>
      </c>
      <c r="R973">
        <f t="shared" si="63"/>
        <v>149.99</v>
      </c>
    </row>
    <row r="974" spans="1:18" x14ac:dyDescent="0.2">
      <c r="A974" t="s">
        <v>41</v>
      </c>
      <c r="B974" t="s">
        <v>15</v>
      </c>
      <c r="C974" t="s">
        <v>23</v>
      </c>
      <c r="D974" t="s">
        <v>17</v>
      </c>
      <c r="E974">
        <v>187.49</v>
      </c>
      <c r="F974">
        <v>2</v>
      </c>
      <c r="G974" t="s">
        <v>18</v>
      </c>
      <c r="H974" t="s">
        <v>41</v>
      </c>
      <c r="I974" t="s">
        <v>17</v>
      </c>
      <c r="O974" s="3">
        <f t="shared" si="60"/>
        <v>0</v>
      </c>
      <c r="P974" s="3">
        <f t="shared" si="61"/>
        <v>0</v>
      </c>
      <c r="Q974" s="3">
        <f t="shared" si="62"/>
        <v>0</v>
      </c>
      <c r="R974">
        <f t="shared" si="63"/>
        <v>374.98</v>
      </c>
    </row>
    <row r="975" spans="1:18" x14ac:dyDescent="0.2">
      <c r="A975" t="s">
        <v>41</v>
      </c>
      <c r="B975" t="s">
        <v>15</v>
      </c>
      <c r="C975" t="s">
        <v>29</v>
      </c>
      <c r="D975" t="s">
        <v>17</v>
      </c>
      <c r="E975">
        <v>249.99</v>
      </c>
      <c r="F975">
        <v>2</v>
      </c>
      <c r="G975" t="s">
        <v>18</v>
      </c>
      <c r="H975" t="s">
        <v>41</v>
      </c>
      <c r="I975" t="s">
        <v>17</v>
      </c>
      <c r="O975" s="3">
        <f t="shared" si="60"/>
        <v>0</v>
      </c>
      <c r="P975" s="3">
        <f t="shared" si="61"/>
        <v>0</v>
      </c>
      <c r="Q975" s="3">
        <f t="shared" si="62"/>
        <v>0</v>
      </c>
      <c r="R975">
        <f t="shared" si="63"/>
        <v>499.98</v>
      </c>
    </row>
    <row r="976" spans="1:18" x14ac:dyDescent="0.2">
      <c r="A976" t="s">
        <v>41</v>
      </c>
      <c r="B976" t="s">
        <v>15</v>
      </c>
      <c r="C976" t="s">
        <v>23</v>
      </c>
      <c r="D976" t="s">
        <v>24</v>
      </c>
      <c r="E976">
        <v>149.99</v>
      </c>
      <c r="F976">
        <v>1</v>
      </c>
      <c r="G976" t="s">
        <v>18</v>
      </c>
      <c r="H976" t="s">
        <v>41</v>
      </c>
      <c r="I976" t="s">
        <v>24</v>
      </c>
      <c r="O976" s="3">
        <f t="shared" si="60"/>
        <v>0</v>
      </c>
      <c r="P976" s="3">
        <f t="shared" si="61"/>
        <v>0</v>
      </c>
      <c r="Q976" s="3">
        <f t="shared" si="62"/>
        <v>0</v>
      </c>
      <c r="R976">
        <f t="shared" si="63"/>
        <v>149.99</v>
      </c>
    </row>
    <row r="977" spans="1:18" x14ac:dyDescent="0.2">
      <c r="A977" t="s">
        <v>41</v>
      </c>
      <c r="B977" t="s">
        <v>15</v>
      </c>
      <c r="C977" t="s">
        <v>16</v>
      </c>
      <c r="D977" t="s">
        <v>24</v>
      </c>
      <c r="E977">
        <v>169.99</v>
      </c>
      <c r="F977">
        <v>3</v>
      </c>
      <c r="G977" t="s">
        <v>18</v>
      </c>
      <c r="H977" t="s">
        <v>41</v>
      </c>
      <c r="I977" t="s">
        <v>24</v>
      </c>
      <c r="O977" s="3">
        <f t="shared" si="60"/>
        <v>0</v>
      </c>
      <c r="P977" s="3">
        <f t="shared" si="61"/>
        <v>0</v>
      </c>
      <c r="Q977" s="3">
        <f t="shared" si="62"/>
        <v>0</v>
      </c>
      <c r="R977">
        <f t="shared" si="63"/>
        <v>509.97</v>
      </c>
    </row>
    <row r="978" spans="1:18" x14ac:dyDescent="0.2">
      <c r="A978" t="s">
        <v>41</v>
      </c>
      <c r="B978" t="s">
        <v>25</v>
      </c>
      <c r="C978" t="s">
        <v>26</v>
      </c>
      <c r="D978" t="s">
        <v>24</v>
      </c>
      <c r="E978">
        <v>339.99</v>
      </c>
      <c r="F978">
        <v>1</v>
      </c>
      <c r="G978" t="s">
        <v>18</v>
      </c>
      <c r="H978" t="s">
        <v>41</v>
      </c>
      <c r="I978" t="s">
        <v>24</v>
      </c>
      <c r="O978" s="3">
        <f t="shared" si="60"/>
        <v>0</v>
      </c>
      <c r="P978" s="3">
        <f t="shared" si="61"/>
        <v>0</v>
      </c>
      <c r="Q978" s="3">
        <f t="shared" si="62"/>
        <v>0</v>
      </c>
      <c r="R978">
        <f t="shared" si="63"/>
        <v>339.99</v>
      </c>
    </row>
    <row r="979" spans="1:18" x14ac:dyDescent="0.2">
      <c r="A979" t="s">
        <v>41</v>
      </c>
      <c r="D979" t="s">
        <v>22</v>
      </c>
      <c r="E979">
        <v>199.99</v>
      </c>
      <c r="F979">
        <v>1</v>
      </c>
      <c r="G979" t="s">
        <v>18</v>
      </c>
      <c r="H979" t="s">
        <v>41</v>
      </c>
      <c r="I979" t="s">
        <v>22</v>
      </c>
      <c r="O979" s="3">
        <f t="shared" si="60"/>
        <v>0</v>
      </c>
      <c r="P979" s="3">
        <f t="shared" si="61"/>
        <v>0</v>
      </c>
      <c r="Q979" s="3">
        <f t="shared" si="62"/>
        <v>0</v>
      </c>
      <c r="R979">
        <f t="shared" si="63"/>
        <v>199.99</v>
      </c>
    </row>
    <row r="980" spans="1:18" x14ac:dyDescent="0.2">
      <c r="A980" t="s">
        <v>41</v>
      </c>
      <c r="B980" t="s">
        <v>15</v>
      </c>
      <c r="C980" t="s">
        <v>26</v>
      </c>
      <c r="D980" t="s">
        <v>22</v>
      </c>
      <c r="E980">
        <v>212.49</v>
      </c>
      <c r="F980">
        <v>2</v>
      </c>
      <c r="G980" t="s">
        <v>18</v>
      </c>
      <c r="H980" t="s">
        <v>41</v>
      </c>
      <c r="I980" t="s">
        <v>22</v>
      </c>
      <c r="O980" s="3">
        <f t="shared" si="60"/>
        <v>0</v>
      </c>
      <c r="P980" s="3">
        <f t="shared" si="61"/>
        <v>0</v>
      </c>
      <c r="Q980" s="3">
        <f t="shared" si="62"/>
        <v>0</v>
      </c>
      <c r="R980">
        <f t="shared" si="63"/>
        <v>424.98</v>
      </c>
    </row>
    <row r="981" spans="1:18" x14ac:dyDescent="0.2">
      <c r="A981" t="s">
        <v>41</v>
      </c>
      <c r="B981" t="s">
        <v>15</v>
      </c>
      <c r="C981" t="s">
        <v>23</v>
      </c>
      <c r="D981" t="s">
        <v>22</v>
      </c>
      <c r="E981">
        <v>187.49</v>
      </c>
      <c r="F981">
        <v>1</v>
      </c>
      <c r="G981" t="s">
        <v>18</v>
      </c>
      <c r="H981" t="s">
        <v>41</v>
      </c>
      <c r="I981" t="s">
        <v>22</v>
      </c>
      <c r="O981" s="3">
        <f t="shared" si="60"/>
        <v>0</v>
      </c>
      <c r="P981" s="3">
        <f t="shared" si="61"/>
        <v>0</v>
      </c>
      <c r="Q981" s="3">
        <f t="shared" si="62"/>
        <v>0</v>
      </c>
      <c r="R981">
        <f t="shared" si="63"/>
        <v>187.49</v>
      </c>
    </row>
    <row r="982" spans="1:18" x14ac:dyDescent="0.2">
      <c r="A982" t="s">
        <v>41</v>
      </c>
      <c r="B982" t="s">
        <v>15</v>
      </c>
      <c r="C982" t="s">
        <v>16</v>
      </c>
      <c r="D982" t="s">
        <v>17</v>
      </c>
      <c r="E982">
        <v>212.49</v>
      </c>
      <c r="F982">
        <v>2</v>
      </c>
      <c r="G982" t="s">
        <v>18</v>
      </c>
      <c r="H982" t="s">
        <v>41</v>
      </c>
      <c r="I982" t="s">
        <v>17</v>
      </c>
      <c r="O982" s="3">
        <f t="shared" si="60"/>
        <v>0</v>
      </c>
      <c r="P982" s="3">
        <f t="shared" si="61"/>
        <v>0</v>
      </c>
      <c r="Q982" s="3">
        <f t="shared" si="62"/>
        <v>0</v>
      </c>
      <c r="R982">
        <f t="shared" si="63"/>
        <v>424.98</v>
      </c>
    </row>
    <row r="983" spans="1:18" x14ac:dyDescent="0.2">
      <c r="A983" t="s">
        <v>41</v>
      </c>
      <c r="B983" t="s">
        <v>15</v>
      </c>
      <c r="C983" t="s">
        <v>21</v>
      </c>
      <c r="D983" t="s">
        <v>17</v>
      </c>
      <c r="E983">
        <v>224.99</v>
      </c>
      <c r="F983">
        <v>2</v>
      </c>
      <c r="G983" t="s">
        <v>18</v>
      </c>
      <c r="H983" t="s">
        <v>41</v>
      </c>
      <c r="I983" t="s">
        <v>17</v>
      </c>
      <c r="O983" s="3">
        <f t="shared" si="60"/>
        <v>0</v>
      </c>
      <c r="P983" s="3">
        <f t="shared" si="61"/>
        <v>0</v>
      </c>
      <c r="Q983" s="3">
        <f t="shared" si="62"/>
        <v>0</v>
      </c>
      <c r="R983">
        <f t="shared" si="63"/>
        <v>449.98</v>
      </c>
    </row>
    <row r="984" spans="1:18" x14ac:dyDescent="0.2">
      <c r="A984" t="s">
        <v>41</v>
      </c>
      <c r="B984" t="s">
        <v>15</v>
      </c>
      <c r="C984" t="s">
        <v>23</v>
      </c>
      <c r="D984" t="s">
        <v>28</v>
      </c>
      <c r="E984">
        <v>149.99</v>
      </c>
      <c r="F984">
        <v>1</v>
      </c>
      <c r="G984" t="s">
        <v>18</v>
      </c>
      <c r="H984" t="s">
        <v>41</v>
      </c>
      <c r="I984" t="s">
        <v>28</v>
      </c>
      <c r="J984" t="s">
        <v>42</v>
      </c>
      <c r="K984">
        <v>2315</v>
      </c>
      <c r="L984">
        <v>30560</v>
      </c>
      <c r="M984">
        <v>926</v>
      </c>
      <c r="N984" t="s">
        <v>20</v>
      </c>
      <c r="O984" s="3">
        <f t="shared" si="60"/>
        <v>3.030104712041885E-2</v>
      </c>
      <c r="P984" s="3">
        <f t="shared" si="61"/>
        <v>2.5</v>
      </c>
      <c r="Q984" s="3">
        <f t="shared" si="62"/>
        <v>1.0799136069114472E-3</v>
      </c>
      <c r="R984">
        <f t="shared" si="63"/>
        <v>149.99</v>
      </c>
    </row>
    <row r="985" spans="1:18" x14ac:dyDescent="0.2">
      <c r="A985" t="s">
        <v>41</v>
      </c>
      <c r="B985" t="s">
        <v>15</v>
      </c>
      <c r="C985" t="s">
        <v>16</v>
      </c>
      <c r="D985" t="s">
        <v>17</v>
      </c>
      <c r="E985">
        <v>169.99</v>
      </c>
      <c r="F985">
        <v>1</v>
      </c>
      <c r="G985" t="s">
        <v>18</v>
      </c>
      <c r="H985" t="s">
        <v>41</v>
      </c>
      <c r="I985" t="s">
        <v>17</v>
      </c>
      <c r="O985" s="3">
        <f t="shared" si="60"/>
        <v>0</v>
      </c>
      <c r="P985" s="3">
        <f t="shared" si="61"/>
        <v>0</v>
      </c>
      <c r="Q985" s="3">
        <f t="shared" si="62"/>
        <v>0</v>
      </c>
      <c r="R985">
        <f t="shared" si="63"/>
        <v>169.99</v>
      </c>
    </row>
    <row r="986" spans="1:18" x14ac:dyDescent="0.2">
      <c r="A986" t="s">
        <v>41</v>
      </c>
      <c r="B986" t="s">
        <v>15</v>
      </c>
      <c r="C986" t="s">
        <v>23</v>
      </c>
      <c r="D986" t="s">
        <v>24</v>
      </c>
      <c r="E986">
        <v>187.49</v>
      </c>
      <c r="F986">
        <v>2</v>
      </c>
      <c r="G986" t="s">
        <v>18</v>
      </c>
      <c r="H986" t="s">
        <v>41</v>
      </c>
      <c r="I986" t="s">
        <v>24</v>
      </c>
      <c r="O986" s="3">
        <f t="shared" si="60"/>
        <v>0</v>
      </c>
      <c r="P986" s="3">
        <f t="shared" si="61"/>
        <v>0</v>
      </c>
      <c r="Q986" s="3">
        <f t="shared" si="62"/>
        <v>0</v>
      </c>
      <c r="R986">
        <f t="shared" si="63"/>
        <v>374.98</v>
      </c>
    </row>
    <row r="987" spans="1:18" x14ac:dyDescent="0.2">
      <c r="A987" t="s">
        <v>41</v>
      </c>
      <c r="B987" t="s">
        <v>15</v>
      </c>
      <c r="C987" t="s">
        <v>16</v>
      </c>
      <c r="D987" t="s">
        <v>24</v>
      </c>
      <c r="E987">
        <v>212.49</v>
      </c>
      <c r="F987">
        <v>1</v>
      </c>
      <c r="G987" t="s">
        <v>18</v>
      </c>
      <c r="H987" t="s">
        <v>41</v>
      </c>
      <c r="I987" t="s">
        <v>24</v>
      </c>
      <c r="O987" s="3">
        <f t="shared" si="60"/>
        <v>0</v>
      </c>
      <c r="P987" s="3">
        <f t="shared" si="61"/>
        <v>0</v>
      </c>
      <c r="Q987" s="3">
        <f t="shared" si="62"/>
        <v>0</v>
      </c>
      <c r="R987">
        <f t="shared" si="63"/>
        <v>212.49</v>
      </c>
    </row>
    <row r="988" spans="1:18" x14ac:dyDescent="0.2">
      <c r="A988" t="s">
        <v>41</v>
      </c>
      <c r="C988" t="s">
        <v>23</v>
      </c>
      <c r="D988" t="s">
        <v>24</v>
      </c>
      <c r="E988">
        <v>149.99</v>
      </c>
      <c r="F988">
        <v>3</v>
      </c>
      <c r="G988" t="s">
        <v>18</v>
      </c>
      <c r="H988" t="s">
        <v>41</v>
      </c>
      <c r="I988" t="s">
        <v>24</v>
      </c>
      <c r="O988" s="3">
        <f t="shared" si="60"/>
        <v>0</v>
      </c>
      <c r="P988" s="3">
        <f t="shared" si="61"/>
        <v>0</v>
      </c>
      <c r="Q988" s="3">
        <f t="shared" si="62"/>
        <v>0</v>
      </c>
      <c r="R988">
        <f t="shared" si="63"/>
        <v>449.97</v>
      </c>
    </row>
    <row r="989" spans="1:18" x14ac:dyDescent="0.2">
      <c r="A989" t="s">
        <v>41</v>
      </c>
      <c r="B989" t="s">
        <v>25</v>
      </c>
      <c r="C989" t="s">
        <v>26</v>
      </c>
      <c r="D989" t="s">
        <v>22</v>
      </c>
      <c r="E989">
        <v>339.99</v>
      </c>
      <c r="F989">
        <v>2</v>
      </c>
      <c r="G989" t="s">
        <v>18</v>
      </c>
      <c r="H989" t="s">
        <v>41</v>
      </c>
      <c r="I989" t="s">
        <v>22</v>
      </c>
      <c r="O989" s="3">
        <f t="shared" si="60"/>
        <v>0</v>
      </c>
      <c r="P989" s="3">
        <f t="shared" si="61"/>
        <v>0</v>
      </c>
      <c r="Q989" s="3">
        <f t="shared" si="62"/>
        <v>0</v>
      </c>
      <c r="R989">
        <f t="shared" si="63"/>
        <v>679.98</v>
      </c>
    </row>
    <row r="990" spans="1:18" x14ac:dyDescent="0.2">
      <c r="A990" t="s">
        <v>41</v>
      </c>
      <c r="B990" t="s">
        <v>15</v>
      </c>
      <c r="C990" t="s">
        <v>29</v>
      </c>
      <c r="D990" t="s">
        <v>28</v>
      </c>
      <c r="E990">
        <v>199.99</v>
      </c>
      <c r="F990">
        <v>2</v>
      </c>
      <c r="G990" t="s">
        <v>18</v>
      </c>
      <c r="H990" t="s">
        <v>41</v>
      </c>
      <c r="I990" t="s">
        <v>28</v>
      </c>
      <c r="J990" t="s">
        <v>42</v>
      </c>
      <c r="K990">
        <v>2315</v>
      </c>
      <c r="L990">
        <v>30560</v>
      </c>
      <c r="M990">
        <v>926</v>
      </c>
      <c r="N990" t="s">
        <v>20</v>
      </c>
      <c r="O990" s="3">
        <f t="shared" si="60"/>
        <v>3.030104712041885E-2</v>
      </c>
      <c r="P990" s="3">
        <f t="shared" si="61"/>
        <v>2.5</v>
      </c>
      <c r="Q990" s="3">
        <f t="shared" si="62"/>
        <v>2.1598272138228943E-3</v>
      </c>
      <c r="R990">
        <f t="shared" si="63"/>
        <v>399.98</v>
      </c>
    </row>
    <row r="991" spans="1:18" x14ac:dyDescent="0.2">
      <c r="A991" t="s">
        <v>41</v>
      </c>
      <c r="B991" t="s">
        <v>15</v>
      </c>
      <c r="C991" t="s">
        <v>21</v>
      </c>
      <c r="D991" t="s">
        <v>28</v>
      </c>
      <c r="E991">
        <v>179.99</v>
      </c>
      <c r="F991">
        <v>1</v>
      </c>
      <c r="G991" t="s">
        <v>18</v>
      </c>
      <c r="H991" t="s">
        <v>41</v>
      </c>
      <c r="I991" t="s">
        <v>28</v>
      </c>
      <c r="J991" t="s">
        <v>42</v>
      </c>
      <c r="K991">
        <v>2315</v>
      </c>
      <c r="L991">
        <v>30560</v>
      </c>
      <c r="M991">
        <v>926</v>
      </c>
      <c r="N991" t="s">
        <v>20</v>
      </c>
      <c r="O991" s="3">
        <f t="shared" si="60"/>
        <v>3.030104712041885E-2</v>
      </c>
      <c r="P991" s="3">
        <f t="shared" si="61"/>
        <v>2.5</v>
      </c>
      <c r="Q991" s="3">
        <f t="shared" si="62"/>
        <v>1.0799136069114472E-3</v>
      </c>
      <c r="R991">
        <f t="shared" si="63"/>
        <v>179.99</v>
      </c>
    </row>
    <row r="992" spans="1:18" x14ac:dyDescent="0.2">
      <c r="A992" t="s">
        <v>41</v>
      </c>
      <c r="B992" t="s">
        <v>15</v>
      </c>
      <c r="C992" t="s">
        <v>16</v>
      </c>
      <c r="D992" t="s">
        <v>28</v>
      </c>
      <c r="E992">
        <v>169.99</v>
      </c>
      <c r="F992">
        <v>1</v>
      </c>
      <c r="G992" t="s">
        <v>18</v>
      </c>
      <c r="H992" t="s">
        <v>41</v>
      </c>
      <c r="I992" t="s">
        <v>28</v>
      </c>
      <c r="J992" t="s">
        <v>42</v>
      </c>
      <c r="K992">
        <v>2315</v>
      </c>
      <c r="L992">
        <v>30560</v>
      </c>
      <c r="M992">
        <v>926</v>
      </c>
      <c r="N992" t="s">
        <v>20</v>
      </c>
      <c r="O992" s="3">
        <f t="shared" si="60"/>
        <v>3.030104712041885E-2</v>
      </c>
      <c r="P992" s="3">
        <f t="shared" si="61"/>
        <v>2.5</v>
      </c>
      <c r="Q992" s="3">
        <f t="shared" si="62"/>
        <v>1.0799136069114472E-3</v>
      </c>
      <c r="R992">
        <f t="shared" si="63"/>
        <v>169.99</v>
      </c>
    </row>
    <row r="993" spans="1:18" x14ac:dyDescent="0.2">
      <c r="A993" t="s">
        <v>41</v>
      </c>
      <c r="B993" t="s">
        <v>15</v>
      </c>
      <c r="D993" t="s">
        <v>17</v>
      </c>
      <c r="E993">
        <v>199.99</v>
      </c>
      <c r="F993">
        <v>1</v>
      </c>
      <c r="G993" t="s">
        <v>18</v>
      </c>
      <c r="H993" t="s">
        <v>41</v>
      </c>
      <c r="I993" t="s">
        <v>17</v>
      </c>
      <c r="O993" s="3">
        <f t="shared" si="60"/>
        <v>0</v>
      </c>
      <c r="P993" s="3">
        <f t="shared" si="61"/>
        <v>0</v>
      </c>
      <c r="Q993" s="3">
        <f t="shared" si="62"/>
        <v>0</v>
      </c>
      <c r="R993">
        <f t="shared" si="63"/>
        <v>199.99</v>
      </c>
    </row>
    <row r="994" spans="1:18" x14ac:dyDescent="0.2">
      <c r="A994" t="s">
        <v>41</v>
      </c>
      <c r="B994" t="s">
        <v>15</v>
      </c>
      <c r="C994" t="s">
        <v>23</v>
      </c>
      <c r="D994" t="s">
        <v>17</v>
      </c>
      <c r="E994">
        <v>187.49</v>
      </c>
      <c r="F994">
        <v>3</v>
      </c>
      <c r="G994" t="s">
        <v>18</v>
      </c>
      <c r="H994" t="s">
        <v>41</v>
      </c>
      <c r="I994" t="s">
        <v>17</v>
      </c>
      <c r="O994" s="3">
        <f t="shared" si="60"/>
        <v>0</v>
      </c>
      <c r="P994" s="3">
        <f t="shared" si="61"/>
        <v>0</v>
      </c>
      <c r="Q994" s="3">
        <f t="shared" si="62"/>
        <v>0</v>
      </c>
      <c r="R994">
        <f t="shared" si="63"/>
        <v>562.47</v>
      </c>
    </row>
    <row r="995" spans="1:18" x14ac:dyDescent="0.2">
      <c r="A995" t="s">
        <v>41</v>
      </c>
      <c r="B995" t="s">
        <v>15</v>
      </c>
      <c r="D995" t="s">
        <v>28</v>
      </c>
      <c r="E995">
        <v>199.99</v>
      </c>
      <c r="F995">
        <v>2</v>
      </c>
      <c r="G995" t="s">
        <v>18</v>
      </c>
      <c r="H995" t="s">
        <v>41</v>
      </c>
      <c r="I995" t="s">
        <v>28</v>
      </c>
      <c r="J995" t="s">
        <v>42</v>
      </c>
      <c r="K995">
        <v>2315</v>
      </c>
      <c r="L995">
        <v>30560</v>
      </c>
      <c r="M995">
        <v>926</v>
      </c>
      <c r="N995" t="s">
        <v>20</v>
      </c>
      <c r="O995" s="3">
        <f t="shared" si="60"/>
        <v>3.030104712041885E-2</v>
      </c>
      <c r="P995" s="3">
        <f t="shared" si="61"/>
        <v>2.5</v>
      </c>
      <c r="Q995" s="3">
        <f t="shared" si="62"/>
        <v>2.1598272138228943E-3</v>
      </c>
      <c r="R995">
        <f t="shared" si="63"/>
        <v>399.98</v>
      </c>
    </row>
    <row r="996" spans="1:18" x14ac:dyDescent="0.2">
      <c r="A996" t="s">
        <v>41</v>
      </c>
      <c r="B996" t="s">
        <v>15</v>
      </c>
      <c r="D996" t="s">
        <v>24</v>
      </c>
      <c r="E996">
        <v>249.99</v>
      </c>
      <c r="F996">
        <v>1</v>
      </c>
      <c r="G996" t="s">
        <v>18</v>
      </c>
      <c r="H996" t="s">
        <v>41</v>
      </c>
      <c r="I996" t="s">
        <v>24</v>
      </c>
      <c r="O996" s="3">
        <f t="shared" si="60"/>
        <v>0</v>
      </c>
      <c r="P996" s="3">
        <f t="shared" si="61"/>
        <v>0</v>
      </c>
      <c r="Q996" s="3">
        <f t="shared" si="62"/>
        <v>0</v>
      </c>
      <c r="R996">
        <f t="shared" si="63"/>
        <v>249.99</v>
      </c>
    </row>
    <row r="997" spans="1:18" x14ac:dyDescent="0.2">
      <c r="A997" t="s">
        <v>41</v>
      </c>
      <c r="B997" t="s">
        <v>15</v>
      </c>
      <c r="C997" t="s">
        <v>27</v>
      </c>
      <c r="D997" t="s">
        <v>24</v>
      </c>
      <c r="E997">
        <v>159.99</v>
      </c>
      <c r="F997">
        <v>1</v>
      </c>
      <c r="G997" t="s">
        <v>18</v>
      </c>
      <c r="H997" t="s">
        <v>41</v>
      </c>
      <c r="I997" t="s">
        <v>24</v>
      </c>
      <c r="O997" s="3">
        <f t="shared" si="60"/>
        <v>0</v>
      </c>
      <c r="P997" s="3">
        <f t="shared" si="61"/>
        <v>0</v>
      </c>
      <c r="Q997" s="3">
        <f t="shared" si="62"/>
        <v>0</v>
      </c>
      <c r="R997">
        <f t="shared" si="63"/>
        <v>159.99</v>
      </c>
    </row>
    <row r="998" spans="1:18" x14ac:dyDescent="0.2">
      <c r="A998" t="s">
        <v>41</v>
      </c>
      <c r="C998" t="s">
        <v>16</v>
      </c>
      <c r="D998" t="s">
        <v>28</v>
      </c>
      <c r="E998">
        <v>169.99</v>
      </c>
      <c r="F998">
        <v>1</v>
      </c>
      <c r="G998" t="s">
        <v>18</v>
      </c>
      <c r="H998" t="s">
        <v>41</v>
      </c>
      <c r="I998" t="s">
        <v>28</v>
      </c>
      <c r="J998" t="s">
        <v>42</v>
      </c>
      <c r="K998">
        <v>2315</v>
      </c>
      <c r="L998">
        <v>30560</v>
      </c>
      <c r="M998">
        <v>926</v>
      </c>
      <c r="N998" t="s">
        <v>20</v>
      </c>
      <c r="O998" s="3">
        <f t="shared" si="60"/>
        <v>3.030104712041885E-2</v>
      </c>
      <c r="P998" s="3">
        <f t="shared" si="61"/>
        <v>2.5</v>
      </c>
      <c r="Q998" s="3">
        <f t="shared" si="62"/>
        <v>1.0799136069114472E-3</v>
      </c>
      <c r="R998">
        <f t="shared" si="63"/>
        <v>169.99</v>
      </c>
    </row>
    <row r="999" spans="1:18" x14ac:dyDescent="0.2">
      <c r="A999" t="s">
        <v>41</v>
      </c>
      <c r="B999" t="s">
        <v>15</v>
      </c>
      <c r="C999" t="s">
        <v>23</v>
      </c>
      <c r="D999" t="s">
        <v>24</v>
      </c>
      <c r="E999">
        <v>187.49</v>
      </c>
      <c r="F999">
        <v>1</v>
      </c>
      <c r="G999" t="s">
        <v>18</v>
      </c>
      <c r="H999" t="s">
        <v>41</v>
      </c>
      <c r="I999" t="s">
        <v>24</v>
      </c>
      <c r="O999" s="3">
        <f t="shared" si="60"/>
        <v>0</v>
      </c>
      <c r="P999" s="3">
        <f t="shared" si="61"/>
        <v>0</v>
      </c>
      <c r="Q999" s="3">
        <f t="shared" si="62"/>
        <v>0</v>
      </c>
      <c r="R999">
        <f t="shared" si="63"/>
        <v>187.49</v>
      </c>
    </row>
    <row r="1000" spans="1:18" x14ac:dyDescent="0.2">
      <c r="A1000" t="s">
        <v>41</v>
      </c>
      <c r="B1000" t="s">
        <v>15</v>
      </c>
      <c r="C1000" t="s">
        <v>16</v>
      </c>
      <c r="D1000" t="s">
        <v>17</v>
      </c>
      <c r="E1000">
        <v>169.99</v>
      </c>
      <c r="F1000">
        <v>1</v>
      </c>
      <c r="G1000" t="s">
        <v>18</v>
      </c>
      <c r="H1000" t="s">
        <v>41</v>
      </c>
      <c r="I1000" t="s">
        <v>17</v>
      </c>
      <c r="O1000" s="3">
        <f t="shared" si="60"/>
        <v>0</v>
      </c>
      <c r="P1000" s="3">
        <f t="shared" si="61"/>
        <v>0</v>
      </c>
      <c r="Q1000" s="3">
        <f t="shared" si="62"/>
        <v>0</v>
      </c>
      <c r="R1000">
        <f t="shared" si="63"/>
        <v>169.99</v>
      </c>
    </row>
    <row r="1001" spans="1:18" x14ac:dyDescent="0.2">
      <c r="A1001" t="s">
        <v>41</v>
      </c>
      <c r="B1001" t="s">
        <v>15</v>
      </c>
      <c r="C1001" t="s">
        <v>21</v>
      </c>
      <c r="D1001" t="s">
        <v>17</v>
      </c>
      <c r="E1001">
        <v>224.99</v>
      </c>
      <c r="F1001">
        <v>1</v>
      </c>
      <c r="G1001" t="s">
        <v>18</v>
      </c>
      <c r="H1001" t="s">
        <v>41</v>
      </c>
      <c r="I1001" t="s">
        <v>17</v>
      </c>
      <c r="O1001" s="3">
        <f t="shared" si="60"/>
        <v>0</v>
      </c>
      <c r="P1001" s="3">
        <f t="shared" si="61"/>
        <v>0</v>
      </c>
      <c r="Q1001" s="3">
        <f t="shared" si="62"/>
        <v>0</v>
      </c>
      <c r="R1001">
        <f t="shared" si="63"/>
        <v>224.99</v>
      </c>
    </row>
    <row r="1002" spans="1:18" x14ac:dyDescent="0.2">
      <c r="A1002" t="s">
        <v>41</v>
      </c>
      <c r="B1002" t="s">
        <v>25</v>
      </c>
      <c r="C1002" t="s">
        <v>23</v>
      </c>
      <c r="D1002" t="s">
        <v>17</v>
      </c>
      <c r="E1002">
        <v>299.99</v>
      </c>
      <c r="F1002">
        <v>2</v>
      </c>
      <c r="G1002" t="s">
        <v>18</v>
      </c>
      <c r="H1002" t="s">
        <v>41</v>
      </c>
      <c r="I1002" t="s">
        <v>17</v>
      </c>
      <c r="O1002" s="3">
        <f t="shared" si="60"/>
        <v>0</v>
      </c>
      <c r="P1002" s="3">
        <f t="shared" si="61"/>
        <v>0</v>
      </c>
      <c r="Q1002" s="3">
        <f t="shared" si="62"/>
        <v>0</v>
      </c>
      <c r="R1002">
        <f t="shared" si="63"/>
        <v>599.98</v>
      </c>
    </row>
    <row r="1003" spans="1:18" x14ac:dyDescent="0.2">
      <c r="A1003" t="s">
        <v>41</v>
      </c>
      <c r="B1003" t="s">
        <v>15</v>
      </c>
      <c r="D1003" t="s">
        <v>24</v>
      </c>
      <c r="E1003">
        <v>199.99</v>
      </c>
      <c r="F1003">
        <v>2</v>
      </c>
      <c r="G1003" t="s">
        <v>18</v>
      </c>
      <c r="H1003" t="s">
        <v>41</v>
      </c>
      <c r="I1003" t="s">
        <v>24</v>
      </c>
      <c r="O1003" s="3">
        <f t="shared" si="60"/>
        <v>0</v>
      </c>
      <c r="P1003" s="3">
        <f t="shared" si="61"/>
        <v>0</v>
      </c>
      <c r="Q1003" s="3">
        <f t="shared" si="62"/>
        <v>0</v>
      </c>
      <c r="R1003">
        <f t="shared" si="63"/>
        <v>399.98</v>
      </c>
    </row>
    <row r="1004" spans="1:18" x14ac:dyDescent="0.2">
      <c r="A1004" t="s">
        <v>41</v>
      </c>
      <c r="B1004" t="s">
        <v>15</v>
      </c>
      <c r="D1004" t="s">
        <v>17</v>
      </c>
      <c r="E1004">
        <v>249.99</v>
      </c>
      <c r="F1004">
        <v>2</v>
      </c>
      <c r="G1004" t="s">
        <v>18</v>
      </c>
      <c r="H1004" t="s">
        <v>41</v>
      </c>
      <c r="I1004" t="s">
        <v>17</v>
      </c>
      <c r="O1004" s="3">
        <f t="shared" si="60"/>
        <v>0</v>
      </c>
      <c r="P1004" s="3">
        <f t="shared" si="61"/>
        <v>0</v>
      </c>
      <c r="Q1004" s="3">
        <f t="shared" si="62"/>
        <v>0</v>
      </c>
      <c r="R1004">
        <f t="shared" si="63"/>
        <v>499.98</v>
      </c>
    </row>
    <row r="1005" spans="1:18" x14ac:dyDescent="0.2">
      <c r="A1005" t="s">
        <v>41</v>
      </c>
      <c r="B1005" t="s">
        <v>15</v>
      </c>
      <c r="C1005" t="s">
        <v>23</v>
      </c>
      <c r="D1005" t="s">
        <v>17</v>
      </c>
      <c r="E1005">
        <v>149.99</v>
      </c>
      <c r="F1005">
        <v>1</v>
      </c>
      <c r="G1005" t="s">
        <v>18</v>
      </c>
      <c r="H1005" t="s">
        <v>41</v>
      </c>
      <c r="I1005" t="s">
        <v>17</v>
      </c>
      <c r="O1005" s="3">
        <f t="shared" si="60"/>
        <v>0</v>
      </c>
      <c r="P1005" s="3">
        <f t="shared" si="61"/>
        <v>0</v>
      </c>
      <c r="Q1005" s="3">
        <f t="shared" si="62"/>
        <v>0</v>
      </c>
      <c r="R1005">
        <f t="shared" si="63"/>
        <v>149.99</v>
      </c>
    </row>
    <row r="1006" spans="1:18" x14ac:dyDescent="0.2">
      <c r="A1006" t="s">
        <v>41</v>
      </c>
      <c r="B1006" t="s">
        <v>15</v>
      </c>
      <c r="D1006" t="s">
        <v>24</v>
      </c>
      <c r="E1006">
        <v>199.99</v>
      </c>
      <c r="F1006">
        <v>1</v>
      </c>
      <c r="G1006" t="s">
        <v>18</v>
      </c>
      <c r="H1006" t="s">
        <v>41</v>
      </c>
      <c r="I1006" t="s">
        <v>24</v>
      </c>
      <c r="O1006" s="3">
        <f t="shared" si="60"/>
        <v>0</v>
      </c>
      <c r="P1006" s="3">
        <f t="shared" si="61"/>
        <v>0</v>
      </c>
      <c r="Q1006" s="3">
        <f t="shared" si="62"/>
        <v>0</v>
      </c>
      <c r="R1006">
        <f t="shared" si="63"/>
        <v>199.99</v>
      </c>
    </row>
    <row r="1007" spans="1:18" x14ac:dyDescent="0.2">
      <c r="A1007" t="s">
        <v>41</v>
      </c>
      <c r="B1007" t="s">
        <v>15</v>
      </c>
      <c r="C1007" t="s">
        <v>29</v>
      </c>
      <c r="D1007" t="s">
        <v>28</v>
      </c>
      <c r="E1007">
        <v>199.99</v>
      </c>
      <c r="F1007">
        <v>1</v>
      </c>
      <c r="G1007" t="s">
        <v>18</v>
      </c>
      <c r="H1007" t="s">
        <v>41</v>
      </c>
      <c r="I1007" t="s">
        <v>28</v>
      </c>
      <c r="J1007" t="s">
        <v>42</v>
      </c>
      <c r="K1007">
        <v>2315</v>
      </c>
      <c r="L1007">
        <v>30560</v>
      </c>
      <c r="M1007">
        <v>926</v>
      </c>
      <c r="N1007" t="s">
        <v>20</v>
      </c>
      <c r="O1007" s="3">
        <f t="shared" si="60"/>
        <v>3.030104712041885E-2</v>
      </c>
      <c r="P1007" s="3">
        <f t="shared" si="61"/>
        <v>2.5</v>
      </c>
      <c r="Q1007" s="3">
        <f t="shared" si="62"/>
        <v>1.0799136069114472E-3</v>
      </c>
      <c r="R1007">
        <f t="shared" si="63"/>
        <v>199.99</v>
      </c>
    </row>
    <row r="1008" spans="1:18" x14ac:dyDescent="0.2">
      <c r="A1008" t="s">
        <v>41</v>
      </c>
      <c r="B1008" t="s">
        <v>15</v>
      </c>
      <c r="C1008" t="s">
        <v>21</v>
      </c>
      <c r="D1008" t="s">
        <v>17</v>
      </c>
      <c r="E1008">
        <v>224.99</v>
      </c>
      <c r="F1008">
        <v>1</v>
      </c>
      <c r="G1008" t="s">
        <v>18</v>
      </c>
      <c r="H1008" t="s">
        <v>41</v>
      </c>
      <c r="I1008" t="s">
        <v>17</v>
      </c>
      <c r="O1008" s="3">
        <f t="shared" si="60"/>
        <v>0</v>
      </c>
      <c r="P1008" s="3">
        <f t="shared" si="61"/>
        <v>0</v>
      </c>
      <c r="Q1008" s="3">
        <f t="shared" si="62"/>
        <v>0</v>
      </c>
      <c r="R1008">
        <f t="shared" si="63"/>
        <v>224.99</v>
      </c>
    </row>
    <row r="1009" spans="1:18" x14ac:dyDescent="0.2">
      <c r="A1009" t="s">
        <v>41</v>
      </c>
      <c r="B1009" t="s">
        <v>15</v>
      </c>
      <c r="C1009" t="s">
        <v>16</v>
      </c>
      <c r="D1009" t="s">
        <v>24</v>
      </c>
      <c r="E1009">
        <v>169.99</v>
      </c>
      <c r="F1009">
        <v>1</v>
      </c>
      <c r="G1009" t="s">
        <v>18</v>
      </c>
      <c r="H1009" t="s">
        <v>41</v>
      </c>
      <c r="I1009" t="s">
        <v>24</v>
      </c>
      <c r="O1009" s="3">
        <f t="shared" si="60"/>
        <v>0</v>
      </c>
      <c r="P1009" s="3">
        <f t="shared" si="61"/>
        <v>0</v>
      </c>
      <c r="Q1009" s="3">
        <f t="shared" si="62"/>
        <v>0</v>
      </c>
      <c r="R1009">
        <f t="shared" si="63"/>
        <v>169.99</v>
      </c>
    </row>
    <row r="1010" spans="1:18" x14ac:dyDescent="0.2">
      <c r="A1010" t="s">
        <v>41</v>
      </c>
      <c r="B1010" t="s">
        <v>15</v>
      </c>
      <c r="C1010" t="s">
        <v>23</v>
      </c>
      <c r="D1010" t="s">
        <v>24</v>
      </c>
      <c r="E1010">
        <v>149.99</v>
      </c>
      <c r="F1010">
        <v>1</v>
      </c>
      <c r="G1010" t="s">
        <v>18</v>
      </c>
      <c r="H1010" t="s">
        <v>41</v>
      </c>
      <c r="I1010" t="s">
        <v>24</v>
      </c>
      <c r="O1010" s="3">
        <f t="shared" si="60"/>
        <v>0</v>
      </c>
      <c r="P1010" s="3">
        <f t="shared" si="61"/>
        <v>0</v>
      </c>
      <c r="Q1010" s="3">
        <f t="shared" si="62"/>
        <v>0</v>
      </c>
      <c r="R1010">
        <f t="shared" si="63"/>
        <v>149.99</v>
      </c>
    </row>
    <row r="1011" spans="1:18" x14ac:dyDescent="0.2">
      <c r="A1011" t="s">
        <v>41</v>
      </c>
      <c r="B1011" t="s">
        <v>15</v>
      </c>
      <c r="C1011" t="s">
        <v>23</v>
      </c>
      <c r="D1011" t="s">
        <v>22</v>
      </c>
      <c r="E1011">
        <v>187.49</v>
      </c>
      <c r="F1011">
        <v>1</v>
      </c>
      <c r="G1011" t="s">
        <v>18</v>
      </c>
      <c r="H1011" t="s">
        <v>41</v>
      </c>
      <c r="I1011" t="s">
        <v>22</v>
      </c>
      <c r="O1011" s="3">
        <f t="shared" si="60"/>
        <v>0</v>
      </c>
      <c r="P1011" s="3">
        <f t="shared" si="61"/>
        <v>0</v>
      </c>
      <c r="Q1011" s="3">
        <f t="shared" si="62"/>
        <v>0</v>
      </c>
      <c r="R1011">
        <f t="shared" si="63"/>
        <v>187.49</v>
      </c>
    </row>
    <row r="1012" spans="1:18" x14ac:dyDescent="0.2">
      <c r="A1012" t="s">
        <v>41</v>
      </c>
      <c r="B1012" t="s">
        <v>15</v>
      </c>
      <c r="C1012" t="s">
        <v>23</v>
      </c>
      <c r="D1012" t="s">
        <v>28</v>
      </c>
      <c r="E1012">
        <v>149.99</v>
      </c>
      <c r="F1012">
        <v>1</v>
      </c>
      <c r="G1012" t="s">
        <v>18</v>
      </c>
      <c r="H1012" t="s">
        <v>41</v>
      </c>
      <c r="I1012" t="s">
        <v>28</v>
      </c>
      <c r="J1012" t="s">
        <v>42</v>
      </c>
      <c r="K1012">
        <v>2315</v>
      </c>
      <c r="L1012">
        <v>30560</v>
      </c>
      <c r="M1012">
        <v>926</v>
      </c>
      <c r="N1012" t="s">
        <v>20</v>
      </c>
      <c r="O1012" s="3">
        <f t="shared" si="60"/>
        <v>3.030104712041885E-2</v>
      </c>
      <c r="P1012" s="3">
        <f t="shared" si="61"/>
        <v>2.5</v>
      </c>
      <c r="Q1012" s="3">
        <f t="shared" si="62"/>
        <v>1.0799136069114472E-3</v>
      </c>
      <c r="R1012">
        <f t="shared" si="63"/>
        <v>149.99</v>
      </c>
    </row>
    <row r="1013" spans="1:18" x14ac:dyDescent="0.2">
      <c r="A1013" t="s">
        <v>41</v>
      </c>
      <c r="B1013" t="s">
        <v>15</v>
      </c>
      <c r="C1013" t="s">
        <v>27</v>
      </c>
      <c r="D1013" t="s">
        <v>22</v>
      </c>
      <c r="E1013">
        <v>199.99</v>
      </c>
      <c r="F1013">
        <v>1</v>
      </c>
      <c r="G1013" t="s">
        <v>18</v>
      </c>
      <c r="H1013" t="s">
        <v>41</v>
      </c>
      <c r="I1013" t="s">
        <v>22</v>
      </c>
      <c r="O1013" s="3">
        <f t="shared" si="60"/>
        <v>0</v>
      </c>
      <c r="P1013" s="3">
        <f t="shared" si="61"/>
        <v>0</v>
      </c>
      <c r="Q1013" s="3">
        <f t="shared" si="62"/>
        <v>0</v>
      </c>
      <c r="R1013">
        <f t="shared" si="63"/>
        <v>199.99</v>
      </c>
    </row>
    <row r="1014" spans="1:18" x14ac:dyDescent="0.2">
      <c r="A1014" t="s">
        <v>41</v>
      </c>
      <c r="B1014" t="s">
        <v>15</v>
      </c>
      <c r="C1014" t="s">
        <v>16</v>
      </c>
      <c r="D1014" t="s">
        <v>22</v>
      </c>
      <c r="E1014">
        <v>169.99</v>
      </c>
      <c r="F1014">
        <v>1</v>
      </c>
      <c r="G1014" t="s">
        <v>18</v>
      </c>
      <c r="H1014" t="s">
        <v>41</v>
      </c>
      <c r="I1014" t="s">
        <v>22</v>
      </c>
      <c r="O1014" s="3">
        <f t="shared" si="60"/>
        <v>0</v>
      </c>
      <c r="P1014" s="3">
        <f t="shared" si="61"/>
        <v>0</v>
      </c>
      <c r="Q1014" s="3">
        <f t="shared" si="62"/>
        <v>0</v>
      </c>
      <c r="R1014">
        <f t="shared" si="63"/>
        <v>169.99</v>
      </c>
    </row>
    <row r="1015" spans="1:18" x14ac:dyDescent="0.2">
      <c r="A1015" t="s">
        <v>41</v>
      </c>
      <c r="B1015" t="s">
        <v>15</v>
      </c>
      <c r="C1015" t="s">
        <v>23</v>
      </c>
      <c r="D1015" t="s">
        <v>24</v>
      </c>
      <c r="E1015">
        <v>187.49</v>
      </c>
      <c r="F1015">
        <v>1</v>
      </c>
      <c r="G1015" t="s">
        <v>18</v>
      </c>
      <c r="H1015" t="s">
        <v>41</v>
      </c>
      <c r="I1015" t="s">
        <v>24</v>
      </c>
      <c r="O1015" s="3">
        <f t="shared" si="60"/>
        <v>0</v>
      </c>
      <c r="P1015" s="3">
        <f t="shared" si="61"/>
        <v>0</v>
      </c>
      <c r="Q1015" s="3">
        <f t="shared" si="62"/>
        <v>0</v>
      </c>
      <c r="R1015">
        <f t="shared" si="63"/>
        <v>187.49</v>
      </c>
    </row>
    <row r="1016" spans="1:18" x14ac:dyDescent="0.2">
      <c r="A1016" t="s">
        <v>41</v>
      </c>
      <c r="B1016" t="s">
        <v>15</v>
      </c>
      <c r="C1016" t="s">
        <v>23</v>
      </c>
      <c r="D1016" t="s">
        <v>28</v>
      </c>
      <c r="E1016">
        <v>149.99</v>
      </c>
      <c r="F1016">
        <v>4</v>
      </c>
      <c r="G1016" t="s">
        <v>18</v>
      </c>
      <c r="H1016" t="s">
        <v>41</v>
      </c>
      <c r="I1016" t="s">
        <v>28</v>
      </c>
      <c r="J1016" t="s">
        <v>42</v>
      </c>
      <c r="K1016">
        <v>2315</v>
      </c>
      <c r="L1016">
        <v>30560</v>
      </c>
      <c r="M1016">
        <v>926</v>
      </c>
      <c r="N1016" t="s">
        <v>20</v>
      </c>
      <c r="O1016" s="3">
        <f t="shared" si="60"/>
        <v>3.030104712041885E-2</v>
      </c>
      <c r="P1016" s="3">
        <f t="shared" si="61"/>
        <v>2.5</v>
      </c>
      <c r="Q1016" s="3">
        <f t="shared" si="62"/>
        <v>4.3196544276457886E-3</v>
      </c>
      <c r="R1016">
        <f t="shared" si="63"/>
        <v>599.96</v>
      </c>
    </row>
    <row r="1017" spans="1:18" x14ac:dyDescent="0.2">
      <c r="A1017" t="s">
        <v>41</v>
      </c>
      <c r="B1017" t="s">
        <v>15</v>
      </c>
      <c r="C1017" t="s">
        <v>21</v>
      </c>
      <c r="D1017" t="s">
        <v>24</v>
      </c>
      <c r="E1017">
        <v>224.99</v>
      </c>
      <c r="F1017">
        <v>1</v>
      </c>
      <c r="G1017" t="s">
        <v>18</v>
      </c>
      <c r="H1017" t="s">
        <v>41</v>
      </c>
      <c r="I1017" t="s">
        <v>24</v>
      </c>
      <c r="O1017" s="3">
        <f t="shared" si="60"/>
        <v>0</v>
      </c>
      <c r="P1017" s="3">
        <f t="shared" si="61"/>
        <v>0</v>
      </c>
      <c r="Q1017" s="3">
        <f t="shared" si="62"/>
        <v>0</v>
      </c>
      <c r="R1017">
        <f t="shared" si="63"/>
        <v>224.99</v>
      </c>
    </row>
    <row r="1018" spans="1:18" x14ac:dyDescent="0.2">
      <c r="A1018" t="s">
        <v>41</v>
      </c>
      <c r="B1018" t="s">
        <v>15</v>
      </c>
      <c r="C1018" t="s">
        <v>23</v>
      </c>
      <c r="D1018" t="s">
        <v>28</v>
      </c>
      <c r="E1018">
        <v>149.99</v>
      </c>
      <c r="F1018">
        <v>2</v>
      </c>
      <c r="G1018" t="s">
        <v>18</v>
      </c>
      <c r="H1018" t="s">
        <v>41</v>
      </c>
      <c r="I1018" t="s">
        <v>28</v>
      </c>
      <c r="J1018" t="s">
        <v>42</v>
      </c>
      <c r="K1018">
        <v>2315</v>
      </c>
      <c r="L1018">
        <v>30560</v>
      </c>
      <c r="M1018">
        <v>926</v>
      </c>
      <c r="N1018" t="s">
        <v>20</v>
      </c>
      <c r="O1018" s="3">
        <f t="shared" si="60"/>
        <v>3.030104712041885E-2</v>
      </c>
      <c r="P1018" s="3">
        <f t="shared" si="61"/>
        <v>2.5</v>
      </c>
      <c r="Q1018" s="3">
        <f t="shared" si="62"/>
        <v>2.1598272138228943E-3</v>
      </c>
      <c r="R1018">
        <f t="shared" si="63"/>
        <v>299.98</v>
      </c>
    </row>
    <row r="1019" spans="1:18" x14ac:dyDescent="0.2">
      <c r="A1019" t="s">
        <v>41</v>
      </c>
      <c r="B1019" t="s">
        <v>15</v>
      </c>
      <c r="C1019" t="s">
        <v>23</v>
      </c>
      <c r="D1019" t="s">
        <v>17</v>
      </c>
      <c r="E1019">
        <v>149.99</v>
      </c>
      <c r="F1019">
        <v>1</v>
      </c>
      <c r="G1019" t="s">
        <v>18</v>
      </c>
      <c r="H1019" t="s">
        <v>41</v>
      </c>
      <c r="I1019" t="s">
        <v>17</v>
      </c>
      <c r="O1019" s="3">
        <f t="shared" si="60"/>
        <v>0</v>
      </c>
      <c r="P1019" s="3">
        <f t="shared" si="61"/>
        <v>0</v>
      </c>
      <c r="Q1019" s="3">
        <f t="shared" si="62"/>
        <v>0</v>
      </c>
      <c r="R1019">
        <f t="shared" si="63"/>
        <v>149.99</v>
      </c>
    </row>
    <row r="1020" spans="1:18" x14ac:dyDescent="0.2">
      <c r="A1020" t="s">
        <v>41</v>
      </c>
      <c r="B1020" t="s">
        <v>15</v>
      </c>
      <c r="C1020" t="s">
        <v>26</v>
      </c>
      <c r="D1020" t="s">
        <v>22</v>
      </c>
      <c r="E1020">
        <v>212.49</v>
      </c>
      <c r="F1020">
        <v>2</v>
      </c>
      <c r="G1020" t="s">
        <v>18</v>
      </c>
      <c r="H1020" t="s">
        <v>41</v>
      </c>
      <c r="I1020" t="s">
        <v>22</v>
      </c>
      <c r="O1020" s="3">
        <f t="shared" si="60"/>
        <v>0</v>
      </c>
      <c r="P1020" s="3">
        <f t="shared" si="61"/>
        <v>0</v>
      </c>
      <c r="Q1020" s="3">
        <f t="shared" si="62"/>
        <v>0</v>
      </c>
      <c r="R1020">
        <f t="shared" si="63"/>
        <v>424.98</v>
      </c>
    </row>
    <row r="1021" spans="1:18" x14ac:dyDescent="0.2">
      <c r="A1021" t="s">
        <v>41</v>
      </c>
      <c r="B1021" t="s">
        <v>15</v>
      </c>
      <c r="C1021" t="s">
        <v>26</v>
      </c>
      <c r="D1021" t="s">
        <v>24</v>
      </c>
      <c r="E1021">
        <v>169.99</v>
      </c>
      <c r="F1021">
        <v>1</v>
      </c>
      <c r="G1021" t="s">
        <v>18</v>
      </c>
      <c r="H1021" t="s">
        <v>41</v>
      </c>
      <c r="I1021" t="s">
        <v>24</v>
      </c>
      <c r="O1021" s="3">
        <f t="shared" si="60"/>
        <v>0</v>
      </c>
      <c r="P1021" s="3">
        <f t="shared" si="61"/>
        <v>0</v>
      </c>
      <c r="Q1021" s="3">
        <f t="shared" si="62"/>
        <v>0</v>
      </c>
      <c r="R1021">
        <f t="shared" si="63"/>
        <v>169.99</v>
      </c>
    </row>
    <row r="1022" spans="1:18" x14ac:dyDescent="0.2">
      <c r="A1022" t="s">
        <v>41</v>
      </c>
      <c r="B1022" t="s">
        <v>15</v>
      </c>
      <c r="C1022" t="s">
        <v>23</v>
      </c>
      <c r="D1022" t="s">
        <v>22</v>
      </c>
      <c r="E1022">
        <v>187.49</v>
      </c>
      <c r="F1022">
        <v>1</v>
      </c>
      <c r="G1022" t="s">
        <v>18</v>
      </c>
      <c r="H1022" t="s">
        <v>41</v>
      </c>
      <c r="I1022" t="s">
        <v>22</v>
      </c>
      <c r="O1022" s="3">
        <f t="shared" si="60"/>
        <v>0</v>
      </c>
      <c r="P1022" s="3">
        <f t="shared" si="61"/>
        <v>0</v>
      </c>
      <c r="Q1022" s="3">
        <f t="shared" si="62"/>
        <v>0</v>
      </c>
      <c r="R1022">
        <f t="shared" si="63"/>
        <v>187.49</v>
      </c>
    </row>
    <row r="1023" spans="1:18" x14ac:dyDescent="0.2">
      <c r="A1023" t="s">
        <v>41</v>
      </c>
      <c r="B1023" t="s">
        <v>15</v>
      </c>
      <c r="C1023" t="s">
        <v>16</v>
      </c>
      <c r="D1023" t="s">
        <v>24</v>
      </c>
      <c r="E1023">
        <v>169.99</v>
      </c>
      <c r="F1023">
        <v>1</v>
      </c>
      <c r="G1023" t="s">
        <v>18</v>
      </c>
      <c r="H1023" t="s">
        <v>41</v>
      </c>
      <c r="I1023" t="s">
        <v>24</v>
      </c>
      <c r="O1023" s="3">
        <f t="shared" si="60"/>
        <v>0</v>
      </c>
      <c r="P1023" s="3">
        <f t="shared" si="61"/>
        <v>0</v>
      </c>
      <c r="Q1023" s="3">
        <f t="shared" si="62"/>
        <v>0</v>
      </c>
      <c r="R1023">
        <f t="shared" si="63"/>
        <v>169.99</v>
      </c>
    </row>
    <row r="1024" spans="1:18" x14ac:dyDescent="0.2">
      <c r="A1024" t="s">
        <v>41</v>
      </c>
      <c r="B1024" t="s">
        <v>15</v>
      </c>
      <c r="C1024" t="s">
        <v>27</v>
      </c>
      <c r="D1024" t="s">
        <v>22</v>
      </c>
      <c r="E1024">
        <v>159.99</v>
      </c>
      <c r="F1024">
        <v>2</v>
      </c>
      <c r="G1024" t="s">
        <v>18</v>
      </c>
      <c r="H1024" t="s">
        <v>41</v>
      </c>
      <c r="I1024" t="s">
        <v>22</v>
      </c>
      <c r="O1024" s="3">
        <f t="shared" si="60"/>
        <v>0</v>
      </c>
      <c r="P1024" s="3">
        <f t="shared" si="61"/>
        <v>0</v>
      </c>
      <c r="Q1024" s="3">
        <f t="shared" si="62"/>
        <v>0</v>
      </c>
      <c r="R1024">
        <f t="shared" si="63"/>
        <v>319.98</v>
      </c>
    </row>
    <row r="1025" spans="1:18" x14ac:dyDescent="0.2">
      <c r="A1025" t="s">
        <v>41</v>
      </c>
      <c r="B1025" t="s">
        <v>15</v>
      </c>
      <c r="C1025" t="s">
        <v>23</v>
      </c>
      <c r="D1025" t="s">
        <v>17</v>
      </c>
      <c r="E1025">
        <v>187.49</v>
      </c>
      <c r="F1025">
        <v>1</v>
      </c>
      <c r="G1025" t="s">
        <v>18</v>
      </c>
      <c r="H1025" t="s">
        <v>41</v>
      </c>
      <c r="I1025" t="s">
        <v>17</v>
      </c>
      <c r="O1025" s="3">
        <f t="shared" si="60"/>
        <v>0</v>
      </c>
      <c r="P1025" s="3">
        <f t="shared" si="61"/>
        <v>0</v>
      </c>
      <c r="Q1025" s="3">
        <f t="shared" si="62"/>
        <v>0</v>
      </c>
      <c r="R1025">
        <f t="shared" si="63"/>
        <v>187.49</v>
      </c>
    </row>
    <row r="1026" spans="1:18" x14ac:dyDescent="0.2">
      <c r="A1026" t="s">
        <v>41</v>
      </c>
      <c r="B1026" t="s">
        <v>15</v>
      </c>
      <c r="C1026" t="s">
        <v>26</v>
      </c>
      <c r="D1026" t="s">
        <v>17</v>
      </c>
      <c r="E1026">
        <v>212.49</v>
      </c>
      <c r="F1026">
        <v>1</v>
      </c>
      <c r="G1026" t="s">
        <v>18</v>
      </c>
      <c r="H1026" t="s">
        <v>41</v>
      </c>
      <c r="I1026" t="s">
        <v>17</v>
      </c>
      <c r="O1026" s="3">
        <f t="shared" si="60"/>
        <v>0</v>
      </c>
      <c r="P1026" s="3">
        <f t="shared" si="61"/>
        <v>0</v>
      </c>
      <c r="Q1026" s="3">
        <f t="shared" si="62"/>
        <v>0</v>
      </c>
      <c r="R1026">
        <f t="shared" si="63"/>
        <v>212.49</v>
      </c>
    </row>
    <row r="1027" spans="1:18" x14ac:dyDescent="0.2">
      <c r="A1027" t="s">
        <v>41</v>
      </c>
      <c r="B1027" t="s">
        <v>15</v>
      </c>
      <c r="C1027" t="s">
        <v>27</v>
      </c>
      <c r="D1027" t="s">
        <v>17</v>
      </c>
      <c r="E1027">
        <v>159.99</v>
      </c>
      <c r="F1027">
        <v>3</v>
      </c>
      <c r="G1027" t="s">
        <v>18</v>
      </c>
      <c r="H1027" t="s">
        <v>41</v>
      </c>
      <c r="I1027" t="s">
        <v>17</v>
      </c>
      <c r="O1027" s="3">
        <f t="shared" ref="O1027:O1090" si="64">IFERROR(M1027/L1027,0)</f>
        <v>0</v>
      </c>
      <c r="P1027" s="3">
        <f t="shared" ref="P1027:P1090" si="65">IFERROR(K1027/M1027,0)</f>
        <v>0</v>
      </c>
      <c r="Q1027" s="3">
        <f t="shared" ref="Q1027:Q1090" si="66">IFERROR(F1027/M1027,0)</f>
        <v>0</v>
      </c>
      <c r="R1027">
        <f t="shared" ref="R1027:R1090" si="67">E1027*F1027</f>
        <v>479.97</v>
      </c>
    </row>
    <row r="1028" spans="1:18" x14ac:dyDescent="0.2">
      <c r="A1028" t="s">
        <v>41</v>
      </c>
      <c r="B1028" t="s">
        <v>15</v>
      </c>
      <c r="C1028" t="s">
        <v>23</v>
      </c>
      <c r="D1028" t="s">
        <v>22</v>
      </c>
      <c r="E1028">
        <v>149.99</v>
      </c>
      <c r="F1028">
        <v>1</v>
      </c>
      <c r="G1028" t="s">
        <v>18</v>
      </c>
      <c r="H1028" t="s">
        <v>41</v>
      </c>
      <c r="I1028" t="s">
        <v>22</v>
      </c>
      <c r="O1028" s="3">
        <f t="shared" si="64"/>
        <v>0</v>
      </c>
      <c r="P1028" s="3">
        <f t="shared" si="65"/>
        <v>0</v>
      </c>
      <c r="Q1028" s="3">
        <f t="shared" si="66"/>
        <v>0</v>
      </c>
      <c r="R1028">
        <f t="shared" si="67"/>
        <v>149.99</v>
      </c>
    </row>
    <row r="1029" spans="1:18" x14ac:dyDescent="0.2">
      <c r="A1029" t="s">
        <v>41</v>
      </c>
      <c r="B1029" t="s">
        <v>15</v>
      </c>
      <c r="C1029" t="s">
        <v>23</v>
      </c>
      <c r="D1029" t="s">
        <v>17</v>
      </c>
      <c r="E1029">
        <v>149.99</v>
      </c>
      <c r="F1029">
        <v>2</v>
      </c>
      <c r="G1029" t="s">
        <v>18</v>
      </c>
      <c r="H1029" t="s">
        <v>41</v>
      </c>
      <c r="I1029" t="s">
        <v>17</v>
      </c>
      <c r="O1029" s="3">
        <f t="shared" si="64"/>
        <v>0</v>
      </c>
      <c r="P1029" s="3">
        <f t="shared" si="65"/>
        <v>0</v>
      </c>
      <c r="Q1029" s="3">
        <f t="shared" si="66"/>
        <v>0</v>
      </c>
      <c r="R1029">
        <f t="shared" si="67"/>
        <v>299.98</v>
      </c>
    </row>
    <row r="1030" spans="1:18" x14ac:dyDescent="0.2">
      <c r="A1030" t="s">
        <v>41</v>
      </c>
      <c r="B1030" t="s">
        <v>15</v>
      </c>
      <c r="C1030" t="s">
        <v>16</v>
      </c>
      <c r="D1030" t="s">
        <v>24</v>
      </c>
      <c r="E1030">
        <v>212.49</v>
      </c>
      <c r="F1030">
        <v>1</v>
      </c>
      <c r="G1030" t="s">
        <v>18</v>
      </c>
      <c r="H1030" t="s">
        <v>41</v>
      </c>
      <c r="I1030" t="s">
        <v>24</v>
      </c>
      <c r="O1030" s="3">
        <f t="shared" si="64"/>
        <v>0</v>
      </c>
      <c r="P1030" s="3">
        <f t="shared" si="65"/>
        <v>0</v>
      </c>
      <c r="Q1030" s="3">
        <f t="shared" si="66"/>
        <v>0</v>
      </c>
      <c r="R1030">
        <f t="shared" si="67"/>
        <v>212.49</v>
      </c>
    </row>
    <row r="1031" spans="1:18" x14ac:dyDescent="0.2">
      <c r="A1031" t="s">
        <v>41</v>
      </c>
      <c r="B1031" t="s">
        <v>15</v>
      </c>
      <c r="C1031" t="s">
        <v>26</v>
      </c>
      <c r="D1031" t="s">
        <v>22</v>
      </c>
      <c r="E1031">
        <v>169.99</v>
      </c>
      <c r="F1031">
        <v>2</v>
      </c>
      <c r="G1031" t="s">
        <v>18</v>
      </c>
      <c r="H1031" t="s">
        <v>41</v>
      </c>
      <c r="I1031" t="s">
        <v>22</v>
      </c>
      <c r="O1031" s="3">
        <f t="shared" si="64"/>
        <v>0</v>
      </c>
      <c r="P1031" s="3">
        <f t="shared" si="65"/>
        <v>0</v>
      </c>
      <c r="Q1031" s="3">
        <f t="shared" si="66"/>
        <v>0</v>
      </c>
      <c r="R1031">
        <f t="shared" si="67"/>
        <v>339.98</v>
      </c>
    </row>
    <row r="1032" spans="1:18" x14ac:dyDescent="0.2">
      <c r="A1032" t="s">
        <v>41</v>
      </c>
      <c r="B1032" t="s">
        <v>15</v>
      </c>
      <c r="C1032" t="s">
        <v>26</v>
      </c>
      <c r="D1032" t="s">
        <v>24</v>
      </c>
      <c r="E1032">
        <v>212.49</v>
      </c>
      <c r="F1032">
        <v>3</v>
      </c>
      <c r="G1032" t="s">
        <v>18</v>
      </c>
      <c r="H1032" t="s">
        <v>41</v>
      </c>
      <c r="I1032" t="s">
        <v>24</v>
      </c>
      <c r="O1032" s="3">
        <f t="shared" si="64"/>
        <v>0</v>
      </c>
      <c r="P1032" s="3">
        <f t="shared" si="65"/>
        <v>0</v>
      </c>
      <c r="Q1032" s="3">
        <f t="shared" si="66"/>
        <v>0</v>
      </c>
      <c r="R1032">
        <f t="shared" si="67"/>
        <v>637.47</v>
      </c>
    </row>
    <row r="1033" spans="1:18" x14ac:dyDescent="0.2">
      <c r="A1033" t="s">
        <v>41</v>
      </c>
      <c r="B1033" t="s">
        <v>15</v>
      </c>
      <c r="C1033" t="s">
        <v>23</v>
      </c>
      <c r="D1033" t="s">
        <v>28</v>
      </c>
      <c r="E1033">
        <v>149.99</v>
      </c>
      <c r="F1033">
        <v>4</v>
      </c>
      <c r="G1033" t="s">
        <v>18</v>
      </c>
      <c r="H1033" t="s">
        <v>41</v>
      </c>
      <c r="I1033" t="s">
        <v>28</v>
      </c>
      <c r="J1033" t="s">
        <v>42</v>
      </c>
      <c r="K1033">
        <v>2315</v>
      </c>
      <c r="L1033">
        <v>30560</v>
      </c>
      <c r="M1033">
        <v>926</v>
      </c>
      <c r="N1033" t="s">
        <v>20</v>
      </c>
      <c r="O1033" s="3">
        <f t="shared" si="64"/>
        <v>3.030104712041885E-2</v>
      </c>
      <c r="P1033" s="3">
        <f t="shared" si="65"/>
        <v>2.5</v>
      </c>
      <c r="Q1033" s="3">
        <f t="shared" si="66"/>
        <v>4.3196544276457886E-3</v>
      </c>
      <c r="R1033">
        <f t="shared" si="67"/>
        <v>599.96</v>
      </c>
    </row>
    <row r="1034" spans="1:18" x14ac:dyDescent="0.2">
      <c r="A1034" t="s">
        <v>41</v>
      </c>
      <c r="B1034" t="s">
        <v>15</v>
      </c>
      <c r="D1034" t="s">
        <v>28</v>
      </c>
      <c r="E1034">
        <v>199.99</v>
      </c>
      <c r="F1034">
        <v>3</v>
      </c>
      <c r="G1034" t="s">
        <v>18</v>
      </c>
      <c r="H1034" t="s">
        <v>41</v>
      </c>
      <c r="I1034" t="s">
        <v>28</v>
      </c>
      <c r="J1034" t="s">
        <v>42</v>
      </c>
      <c r="K1034">
        <v>2315</v>
      </c>
      <c r="L1034">
        <v>30560</v>
      </c>
      <c r="M1034">
        <v>926</v>
      </c>
      <c r="N1034" t="s">
        <v>20</v>
      </c>
      <c r="O1034" s="3">
        <f t="shared" si="64"/>
        <v>3.030104712041885E-2</v>
      </c>
      <c r="P1034" s="3">
        <f t="shared" si="65"/>
        <v>2.5</v>
      </c>
      <c r="Q1034" s="3">
        <f t="shared" si="66"/>
        <v>3.2397408207343412E-3</v>
      </c>
      <c r="R1034">
        <f t="shared" si="67"/>
        <v>599.97</v>
      </c>
    </row>
    <row r="1035" spans="1:18" x14ac:dyDescent="0.2">
      <c r="A1035" t="s">
        <v>41</v>
      </c>
      <c r="B1035" t="s">
        <v>25</v>
      </c>
      <c r="C1035" t="s">
        <v>16</v>
      </c>
      <c r="D1035" t="s">
        <v>24</v>
      </c>
      <c r="E1035">
        <v>339.99</v>
      </c>
      <c r="F1035">
        <v>3</v>
      </c>
      <c r="G1035" t="s">
        <v>18</v>
      </c>
      <c r="H1035" t="s">
        <v>41</v>
      </c>
      <c r="I1035" t="s">
        <v>24</v>
      </c>
      <c r="O1035" s="3">
        <f t="shared" si="64"/>
        <v>0</v>
      </c>
      <c r="P1035" s="3">
        <f t="shared" si="65"/>
        <v>0</v>
      </c>
      <c r="Q1035" s="3">
        <f t="shared" si="66"/>
        <v>0</v>
      </c>
      <c r="R1035">
        <f t="shared" si="67"/>
        <v>1019.97</v>
      </c>
    </row>
    <row r="1036" spans="1:18" x14ac:dyDescent="0.2">
      <c r="A1036" t="s">
        <v>41</v>
      </c>
      <c r="B1036" t="s">
        <v>25</v>
      </c>
      <c r="C1036" t="s">
        <v>16</v>
      </c>
      <c r="D1036" t="s">
        <v>24</v>
      </c>
      <c r="E1036">
        <v>339.99</v>
      </c>
      <c r="F1036">
        <v>2</v>
      </c>
      <c r="G1036" t="s">
        <v>18</v>
      </c>
      <c r="H1036" t="s">
        <v>41</v>
      </c>
      <c r="I1036" t="s">
        <v>24</v>
      </c>
      <c r="O1036" s="3">
        <f t="shared" si="64"/>
        <v>0</v>
      </c>
      <c r="P1036" s="3">
        <f t="shared" si="65"/>
        <v>0</v>
      </c>
      <c r="Q1036" s="3">
        <f t="shared" si="66"/>
        <v>0</v>
      </c>
      <c r="R1036">
        <f t="shared" si="67"/>
        <v>679.98</v>
      </c>
    </row>
    <row r="1037" spans="1:18" x14ac:dyDescent="0.2">
      <c r="A1037" t="s">
        <v>41</v>
      </c>
      <c r="B1037" t="s">
        <v>15</v>
      </c>
      <c r="C1037" t="s">
        <v>23</v>
      </c>
      <c r="D1037" t="s">
        <v>28</v>
      </c>
      <c r="E1037">
        <v>149.99</v>
      </c>
      <c r="F1037">
        <v>1</v>
      </c>
      <c r="G1037" t="s">
        <v>18</v>
      </c>
      <c r="H1037" t="s">
        <v>41</v>
      </c>
      <c r="I1037" t="s">
        <v>28</v>
      </c>
      <c r="J1037" t="s">
        <v>42</v>
      </c>
      <c r="K1037">
        <v>2315</v>
      </c>
      <c r="L1037">
        <v>30560</v>
      </c>
      <c r="M1037">
        <v>926</v>
      </c>
      <c r="N1037" t="s">
        <v>20</v>
      </c>
      <c r="O1037" s="3">
        <f t="shared" si="64"/>
        <v>3.030104712041885E-2</v>
      </c>
      <c r="P1037" s="3">
        <f t="shared" si="65"/>
        <v>2.5</v>
      </c>
      <c r="Q1037" s="3">
        <f t="shared" si="66"/>
        <v>1.0799136069114472E-3</v>
      </c>
      <c r="R1037">
        <f t="shared" si="67"/>
        <v>149.99</v>
      </c>
    </row>
    <row r="1038" spans="1:18" x14ac:dyDescent="0.2">
      <c r="A1038" t="s">
        <v>41</v>
      </c>
      <c r="C1038" t="s">
        <v>23</v>
      </c>
      <c r="D1038" t="s">
        <v>28</v>
      </c>
      <c r="E1038">
        <v>149.99</v>
      </c>
      <c r="F1038">
        <v>1</v>
      </c>
      <c r="G1038" t="s">
        <v>18</v>
      </c>
      <c r="H1038" t="s">
        <v>41</v>
      </c>
      <c r="I1038" t="s">
        <v>28</v>
      </c>
      <c r="J1038" t="s">
        <v>42</v>
      </c>
      <c r="K1038">
        <v>2315</v>
      </c>
      <c r="L1038">
        <v>30560</v>
      </c>
      <c r="M1038">
        <v>926</v>
      </c>
      <c r="N1038" t="s">
        <v>20</v>
      </c>
      <c r="O1038" s="3">
        <f t="shared" si="64"/>
        <v>3.030104712041885E-2</v>
      </c>
      <c r="P1038" s="3">
        <f t="shared" si="65"/>
        <v>2.5</v>
      </c>
      <c r="Q1038" s="3">
        <f t="shared" si="66"/>
        <v>1.0799136069114472E-3</v>
      </c>
      <c r="R1038">
        <f t="shared" si="67"/>
        <v>149.99</v>
      </c>
    </row>
    <row r="1039" spans="1:18" x14ac:dyDescent="0.2">
      <c r="A1039" t="s">
        <v>41</v>
      </c>
      <c r="B1039" t="s">
        <v>15</v>
      </c>
      <c r="C1039" t="s">
        <v>16</v>
      </c>
      <c r="D1039" t="s">
        <v>24</v>
      </c>
      <c r="E1039">
        <v>169.99</v>
      </c>
      <c r="F1039">
        <v>2</v>
      </c>
      <c r="G1039" t="s">
        <v>18</v>
      </c>
      <c r="H1039" t="s">
        <v>41</v>
      </c>
      <c r="I1039" t="s">
        <v>24</v>
      </c>
      <c r="O1039" s="3">
        <f t="shared" si="64"/>
        <v>0</v>
      </c>
      <c r="P1039" s="3">
        <f t="shared" si="65"/>
        <v>0</v>
      </c>
      <c r="Q1039" s="3">
        <f t="shared" si="66"/>
        <v>0</v>
      </c>
      <c r="R1039">
        <f t="shared" si="67"/>
        <v>339.98</v>
      </c>
    </row>
    <row r="1040" spans="1:18" x14ac:dyDescent="0.2">
      <c r="A1040" t="s">
        <v>41</v>
      </c>
      <c r="B1040" t="s">
        <v>15</v>
      </c>
      <c r="C1040" t="s">
        <v>23</v>
      </c>
      <c r="D1040" t="s">
        <v>28</v>
      </c>
      <c r="E1040">
        <v>149.99</v>
      </c>
      <c r="F1040">
        <v>1</v>
      </c>
      <c r="G1040" t="s">
        <v>18</v>
      </c>
      <c r="H1040" t="s">
        <v>41</v>
      </c>
      <c r="I1040" t="s">
        <v>28</v>
      </c>
      <c r="J1040" t="s">
        <v>42</v>
      </c>
      <c r="K1040">
        <v>2315</v>
      </c>
      <c r="L1040">
        <v>30560</v>
      </c>
      <c r="M1040">
        <v>926</v>
      </c>
      <c r="N1040" t="s">
        <v>20</v>
      </c>
      <c r="O1040" s="3">
        <f t="shared" si="64"/>
        <v>3.030104712041885E-2</v>
      </c>
      <c r="P1040" s="3">
        <f t="shared" si="65"/>
        <v>2.5</v>
      </c>
      <c r="Q1040" s="3">
        <f t="shared" si="66"/>
        <v>1.0799136069114472E-3</v>
      </c>
      <c r="R1040">
        <f t="shared" si="67"/>
        <v>149.99</v>
      </c>
    </row>
    <row r="1041" spans="1:18" x14ac:dyDescent="0.2">
      <c r="A1041" t="s">
        <v>41</v>
      </c>
      <c r="B1041" t="s">
        <v>15</v>
      </c>
      <c r="C1041" t="s">
        <v>27</v>
      </c>
      <c r="D1041" t="s">
        <v>22</v>
      </c>
      <c r="E1041">
        <v>159.99</v>
      </c>
      <c r="F1041">
        <v>3</v>
      </c>
      <c r="G1041" t="s">
        <v>18</v>
      </c>
      <c r="H1041" t="s">
        <v>41</v>
      </c>
      <c r="I1041" t="s">
        <v>22</v>
      </c>
      <c r="O1041" s="3">
        <f t="shared" si="64"/>
        <v>0</v>
      </c>
      <c r="P1041" s="3">
        <f t="shared" si="65"/>
        <v>0</v>
      </c>
      <c r="Q1041" s="3">
        <f t="shared" si="66"/>
        <v>0</v>
      </c>
      <c r="R1041">
        <f t="shared" si="67"/>
        <v>479.97</v>
      </c>
    </row>
    <row r="1042" spans="1:18" x14ac:dyDescent="0.2">
      <c r="A1042" t="s">
        <v>41</v>
      </c>
      <c r="B1042" t="s">
        <v>15</v>
      </c>
      <c r="C1042" t="s">
        <v>27</v>
      </c>
      <c r="D1042" t="s">
        <v>17</v>
      </c>
      <c r="E1042">
        <v>159.99</v>
      </c>
      <c r="F1042">
        <v>2</v>
      </c>
      <c r="G1042" t="s">
        <v>18</v>
      </c>
      <c r="H1042" t="s">
        <v>41</v>
      </c>
      <c r="I1042" t="s">
        <v>17</v>
      </c>
      <c r="O1042" s="3">
        <f t="shared" si="64"/>
        <v>0</v>
      </c>
      <c r="P1042" s="3">
        <f t="shared" si="65"/>
        <v>0</v>
      </c>
      <c r="Q1042" s="3">
        <f t="shared" si="66"/>
        <v>0</v>
      </c>
      <c r="R1042">
        <f t="shared" si="67"/>
        <v>319.98</v>
      </c>
    </row>
    <row r="1043" spans="1:18" x14ac:dyDescent="0.2">
      <c r="A1043" t="s">
        <v>41</v>
      </c>
      <c r="D1043" t="s">
        <v>22</v>
      </c>
      <c r="E1043">
        <v>199.99</v>
      </c>
      <c r="F1043">
        <v>3</v>
      </c>
      <c r="G1043" t="s">
        <v>18</v>
      </c>
      <c r="H1043" t="s">
        <v>41</v>
      </c>
      <c r="I1043" t="s">
        <v>22</v>
      </c>
      <c r="O1043" s="3">
        <f t="shared" si="64"/>
        <v>0</v>
      </c>
      <c r="P1043" s="3">
        <f t="shared" si="65"/>
        <v>0</v>
      </c>
      <c r="Q1043" s="3">
        <f t="shared" si="66"/>
        <v>0</v>
      </c>
      <c r="R1043">
        <f t="shared" si="67"/>
        <v>599.97</v>
      </c>
    </row>
    <row r="1044" spans="1:18" x14ac:dyDescent="0.2">
      <c r="A1044" t="s">
        <v>41</v>
      </c>
      <c r="B1044" t="s">
        <v>15</v>
      </c>
      <c r="D1044" t="s">
        <v>28</v>
      </c>
      <c r="E1044">
        <v>249.99</v>
      </c>
      <c r="F1044">
        <v>4</v>
      </c>
      <c r="G1044" t="s">
        <v>18</v>
      </c>
      <c r="H1044" t="s">
        <v>41</v>
      </c>
      <c r="I1044" t="s">
        <v>28</v>
      </c>
      <c r="J1044" t="s">
        <v>42</v>
      </c>
      <c r="K1044">
        <v>2315</v>
      </c>
      <c r="L1044">
        <v>30560</v>
      </c>
      <c r="M1044">
        <v>926</v>
      </c>
      <c r="N1044" t="s">
        <v>20</v>
      </c>
      <c r="O1044" s="3">
        <f t="shared" si="64"/>
        <v>3.030104712041885E-2</v>
      </c>
      <c r="P1044" s="3">
        <f t="shared" si="65"/>
        <v>2.5</v>
      </c>
      <c r="Q1044" s="3">
        <f t="shared" si="66"/>
        <v>4.3196544276457886E-3</v>
      </c>
      <c r="R1044">
        <f t="shared" si="67"/>
        <v>999.96</v>
      </c>
    </row>
    <row r="1045" spans="1:18" x14ac:dyDescent="0.2">
      <c r="A1045" t="s">
        <v>41</v>
      </c>
      <c r="B1045" t="s">
        <v>15</v>
      </c>
      <c r="C1045" t="s">
        <v>23</v>
      </c>
      <c r="D1045" t="s">
        <v>17</v>
      </c>
      <c r="E1045">
        <v>149.99</v>
      </c>
      <c r="F1045">
        <v>1</v>
      </c>
      <c r="G1045" t="s">
        <v>18</v>
      </c>
      <c r="H1045" t="s">
        <v>41</v>
      </c>
      <c r="I1045" t="s">
        <v>17</v>
      </c>
      <c r="O1045" s="3">
        <f t="shared" si="64"/>
        <v>0</v>
      </c>
      <c r="P1045" s="3">
        <f t="shared" si="65"/>
        <v>0</v>
      </c>
      <c r="Q1045" s="3">
        <f t="shared" si="66"/>
        <v>0</v>
      </c>
      <c r="R1045">
        <f t="shared" si="67"/>
        <v>149.99</v>
      </c>
    </row>
    <row r="1046" spans="1:18" x14ac:dyDescent="0.2">
      <c r="A1046" t="s">
        <v>41</v>
      </c>
      <c r="B1046" t="s">
        <v>15</v>
      </c>
      <c r="C1046" t="s">
        <v>21</v>
      </c>
      <c r="D1046" t="s">
        <v>28</v>
      </c>
      <c r="E1046">
        <v>179.99</v>
      </c>
      <c r="F1046">
        <v>2</v>
      </c>
      <c r="G1046" t="s">
        <v>18</v>
      </c>
      <c r="H1046" t="s">
        <v>41</v>
      </c>
      <c r="I1046" t="s">
        <v>28</v>
      </c>
      <c r="J1046" t="s">
        <v>42</v>
      </c>
      <c r="K1046">
        <v>2315</v>
      </c>
      <c r="L1046">
        <v>30560</v>
      </c>
      <c r="M1046">
        <v>926</v>
      </c>
      <c r="N1046" t="s">
        <v>20</v>
      </c>
      <c r="O1046" s="3">
        <f t="shared" si="64"/>
        <v>3.030104712041885E-2</v>
      </c>
      <c r="P1046" s="3">
        <f t="shared" si="65"/>
        <v>2.5</v>
      </c>
      <c r="Q1046" s="3">
        <f t="shared" si="66"/>
        <v>2.1598272138228943E-3</v>
      </c>
      <c r="R1046">
        <f t="shared" si="67"/>
        <v>359.98</v>
      </c>
    </row>
    <row r="1047" spans="1:18" x14ac:dyDescent="0.2">
      <c r="A1047" t="s">
        <v>41</v>
      </c>
      <c r="B1047" t="s">
        <v>15</v>
      </c>
      <c r="C1047" t="s">
        <v>16</v>
      </c>
      <c r="D1047" t="s">
        <v>28</v>
      </c>
      <c r="E1047">
        <v>169.99</v>
      </c>
      <c r="F1047">
        <v>1</v>
      </c>
      <c r="G1047" t="s">
        <v>18</v>
      </c>
      <c r="H1047" t="s">
        <v>41</v>
      </c>
      <c r="I1047" t="s">
        <v>28</v>
      </c>
      <c r="J1047" t="s">
        <v>42</v>
      </c>
      <c r="K1047">
        <v>2315</v>
      </c>
      <c r="L1047">
        <v>30560</v>
      </c>
      <c r="M1047">
        <v>926</v>
      </c>
      <c r="N1047" t="s">
        <v>20</v>
      </c>
      <c r="O1047" s="3">
        <f t="shared" si="64"/>
        <v>3.030104712041885E-2</v>
      </c>
      <c r="P1047" s="3">
        <f t="shared" si="65"/>
        <v>2.5</v>
      </c>
      <c r="Q1047" s="3">
        <f t="shared" si="66"/>
        <v>1.0799136069114472E-3</v>
      </c>
      <c r="R1047">
        <f t="shared" si="67"/>
        <v>169.99</v>
      </c>
    </row>
    <row r="1048" spans="1:18" x14ac:dyDescent="0.2">
      <c r="A1048" t="s">
        <v>41</v>
      </c>
      <c r="B1048" t="s">
        <v>15</v>
      </c>
      <c r="C1048" t="s">
        <v>26</v>
      </c>
      <c r="D1048" t="s">
        <v>24</v>
      </c>
      <c r="E1048">
        <v>169.99</v>
      </c>
      <c r="F1048">
        <v>1</v>
      </c>
      <c r="G1048" t="s">
        <v>18</v>
      </c>
      <c r="H1048" t="s">
        <v>41</v>
      </c>
      <c r="I1048" t="s">
        <v>24</v>
      </c>
      <c r="O1048" s="3">
        <f t="shared" si="64"/>
        <v>0</v>
      </c>
      <c r="P1048" s="3">
        <f t="shared" si="65"/>
        <v>0</v>
      </c>
      <c r="Q1048" s="3">
        <f t="shared" si="66"/>
        <v>0</v>
      </c>
      <c r="R1048">
        <f t="shared" si="67"/>
        <v>169.99</v>
      </c>
    </row>
    <row r="1049" spans="1:18" x14ac:dyDescent="0.2">
      <c r="A1049" t="s">
        <v>41</v>
      </c>
      <c r="B1049" t="s">
        <v>15</v>
      </c>
      <c r="C1049" t="s">
        <v>26</v>
      </c>
      <c r="D1049" t="s">
        <v>24</v>
      </c>
      <c r="E1049">
        <v>169.99</v>
      </c>
      <c r="F1049">
        <v>3</v>
      </c>
      <c r="G1049" t="s">
        <v>18</v>
      </c>
      <c r="H1049" t="s">
        <v>41</v>
      </c>
      <c r="I1049" t="s">
        <v>24</v>
      </c>
      <c r="O1049" s="3">
        <f t="shared" si="64"/>
        <v>0</v>
      </c>
      <c r="P1049" s="3">
        <f t="shared" si="65"/>
        <v>0</v>
      </c>
      <c r="Q1049" s="3">
        <f t="shared" si="66"/>
        <v>0</v>
      </c>
      <c r="R1049">
        <f t="shared" si="67"/>
        <v>509.97</v>
      </c>
    </row>
    <row r="1050" spans="1:18" x14ac:dyDescent="0.2">
      <c r="A1050" t="s">
        <v>41</v>
      </c>
      <c r="B1050" t="s">
        <v>15</v>
      </c>
      <c r="C1050" t="s">
        <v>23</v>
      </c>
      <c r="D1050" t="s">
        <v>22</v>
      </c>
      <c r="E1050">
        <v>149.99</v>
      </c>
      <c r="F1050">
        <v>1</v>
      </c>
      <c r="G1050" t="s">
        <v>18</v>
      </c>
      <c r="H1050" t="s">
        <v>41</v>
      </c>
      <c r="I1050" t="s">
        <v>22</v>
      </c>
      <c r="O1050" s="3">
        <f t="shared" si="64"/>
        <v>0</v>
      </c>
      <c r="P1050" s="3">
        <f t="shared" si="65"/>
        <v>0</v>
      </c>
      <c r="Q1050" s="3">
        <f t="shared" si="66"/>
        <v>0</v>
      </c>
      <c r="R1050">
        <f t="shared" si="67"/>
        <v>149.99</v>
      </c>
    </row>
    <row r="1051" spans="1:18" x14ac:dyDescent="0.2">
      <c r="A1051" t="s">
        <v>41</v>
      </c>
      <c r="B1051" t="s">
        <v>15</v>
      </c>
      <c r="C1051" t="s">
        <v>23</v>
      </c>
      <c r="D1051" t="s">
        <v>22</v>
      </c>
      <c r="E1051">
        <v>149.99</v>
      </c>
      <c r="F1051">
        <v>1</v>
      </c>
      <c r="G1051" t="s">
        <v>18</v>
      </c>
      <c r="H1051" t="s">
        <v>41</v>
      </c>
      <c r="I1051" t="s">
        <v>22</v>
      </c>
      <c r="O1051" s="3">
        <f t="shared" si="64"/>
        <v>0</v>
      </c>
      <c r="P1051" s="3">
        <f t="shared" si="65"/>
        <v>0</v>
      </c>
      <c r="Q1051" s="3">
        <f t="shared" si="66"/>
        <v>0</v>
      </c>
      <c r="R1051">
        <f t="shared" si="67"/>
        <v>149.99</v>
      </c>
    </row>
    <row r="1052" spans="1:18" x14ac:dyDescent="0.2">
      <c r="A1052" t="s">
        <v>41</v>
      </c>
      <c r="B1052" t="s">
        <v>15</v>
      </c>
      <c r="C1052" t="s">
        <v>21</v>
      </c>
      <c r="D1052" t="s">
        <v>17</v>
      </c>
      <c r="E1052">
        <v>179.99</v>
      </c>
      <c r="F1052">
        <v>1</v>
      </c>
      <c r="G1052" t="s">
        <v>18</v>
      </c>
      <c r="H1052" t="s">
        <v>41</v>
      </c>
      <c r="I1052" t="s">
        <v>17</v>
      </c>
      <c r="O1052" s="3">
        <f t="shared" si="64"/>
        <v>0</v>
      </c>
      <c r="P1052" s="3">
        <f t="shared" si="65"/>
        <v>0</v>
      </c>
      <c r="Q1052" s="3">
        <f t="shared" si="66"/>
        <v>0</v>
      </c>
      <c r="R1052">
        <f t="shared" si="67"/>
        <v>179.99</v>
      </c>
    </row>
    <row r="1053" spans="1:18" x14ac:dyDescent="0.2">
      <c r="A1053" t="s">
        <v>41</v>
      </c>
      <c r="B1053" t="s">
        <v>15</v>
      </c>
      <c r="C1053" t="s">
        <v>16</v>
      </c>
      <c r="D1053" t="s">
        <v>28</v>
      </c>
      <c r="E1053">
        <v>169.99</v>
      </c>
      <c r="F1053">
        <v>1</v>
      </c>
      <c r="G1053" t="s">
        <v>18</v>
      </c>
      <c r="H1053" t="s">
        <v>41</v>
      </c>
      <c r="I1053" t="s">
        <v>28</v>
      </c>
      <c r="J1053" t="s">
        <v>42</v>
      </c>
      <c r="K1053">
        <v>2315</v>
      </c>
      <c r="L1053">
        <v>30560</v>
      </c>
      <c r="M1053">
        <v>926</v>
      </c>
      <c r="N1053" t="s">
        <v>20</v>
      </c>
      <c r="O1053" s="3">
        <f t="shared" si="64"/>
        <v>3.030104712041885E-2</v>
      </c>
      <c r="P1053" s="3">
        <f t="shared" si="65"/>
        <v>2.5</v>
      </c>
      <c r="Q1053" s="3">
        <f t="shared" si="66"/>
        <v>1.0799136069114472E-3</v>
      </c>
      <c r="R1053">
        <f t="shared" si="67"/>
        <v>169.99</v>
      </c>
    </row>
    <row r="1054" spans="1:18" x14ac:dyDescent="0.2">
      <c r="A1054" t="s">
        <v>41</v>
      </c>
      <c r="B1054" t="s">
        <v>15</v>
      </c>
      <c r="C1054" t="s">
        <v>23</v>
      </c>
      <c r="D1054" t="s">
        <v>17</v>
      </c>
      <c r="E1054">
        <v>149.99</v>
      </c>
      <c r="F1054">
        <v>1</v>
      </c>
      <c r="G1054" t="s">
        <v>18</v>
      </c>
      <c r="H1054" t="s">
        <v>41</v>
      </c>
      <c r="I1054" t="s">
        <v>17</v>
      </c>
      <c r="O1054" s="3">
        <f t="shared" si="64"/>
        <v>0</v>
      </c>
      <c r="P1054" s="3">
        <f t="shared" si="65"/>
        <v>0</v>
      </c>
      <c r="Q1054" s="3">
        <f t="shared" si="66"/>
        <v>0</v>
      </c>
      <c r="R1054">
        <f t="shared" si="67"/>
        <v>149.99</v>
      </c>
    </row>
    <row r="1055" spans="1:18" x14ac:dyDescent="0.2">
      <c r="A1055" t="s">
        <v>41</v>
      </c>
      <c r="B1055" t="s">
        <v>15</v>
      </c>
      <c r="C1055" t="s">
        <v>21</v>
      </c>
      <c r="D1055" t="s">
        <v>17</v>
      </c>
      <c r="E1055">
        <v>224.99</v>
      </c>
      <c r="F1055">
        <v>1</v>
      </c>
      <c r="G1055" t="s">
        <v>18</v>
      </c>
      <c r="H1055" t="s">
        <v>41</v>
      </c>
      <c r="I1055" t="s">
        <v>17</v>
      </c>
      <c r="O1055" s="3">
        <f t="shared" si="64"/>
        <v>0</v>
      </c>
      <c r="P1055" s="3">
        <f t="shared" si="65"/>
        <v>0</v>
      </c>
      <c r="Q1055" s="3">
        <f t="shared" si="66"/>
        <v>0</v>
      </c>
      <c r="R1055">
        <f t="shared" si="67"/>
        <v>224.99</v>
      </c>
    </row>
    <row r="1056" spans="1:18" x14ac:dyDescent="0.2">
      <c r="A1056" t="s">
        <v>41</v>
      </c>
      <c r="B1056" t="s">
        <v>15</v>
      </c>
      <c r="C1056" t="s">
        <v>27</v>
      </c>
      <c r="D1056" t="s">
        <v>24</v>
      </c>
      <c r="E1056">
        <v>199.99</v>
      </c>
      <c r="F1056">
        <v>1</v>
      </c>
      <c r="G1056" t="s">
        <v>18</v>
      </c>
      <c r="H1056" t="s">
        <v>41</v>
      </c>
      <c r="I1056" t="s">
        <v>24</v>
      </c>
      <c r="O1056" s="3">
        <f t="shared" si="64"/>
        <v>0</v>
      </c>
      <c r="P1056" s="3">
        <f t="shared" si="65"/>
        <v>0</v>
      </c>
      <c r="Q1056" s="3">
        <f t="shared" si="66"/>
        <v>0</v>
      </c>
      <c r="R1056">
        <f t="shared" si="67"/>
        <v>199.99</v>
      </c>
    </row>
    <row r="1057" spans="1:18" x14ac:dyDescent="0.2">
      <c r="A1057" t="s">
        <v>41</v>
      </c>
      <c r="B1057" t="s">
        <v>15</v>
      </c>
      <c r="C1057" t="s">
        <v>21</v>
      </c>
      <c r="D1057" t="s">
        <v>24</v>
      </c>
      <c r="E1057">
        <v>179.99</v>
      </c>
      <c r="F1057">
        <v>2</v>
      </c>
      <c r="G1057" t="s">
        <v>18</v>
      </c>
      <c r="H1057" t="s">
        <v>41</v>
      </c>
      <c r="I1057" t="s">
        <v>24</v>
      </c>
      <c r="O1057" s="3">
        <f t="shared" si="64"/>
        <v>0</v>
      </c>
      <c r="P1057" s="3">
        <f t="shared" si="65"/>
        <v>0</v>
      </c>
      <c r="Q1057" s="3">
        <f t="shared" si="66"/>
        <v>0</v>
      </c>
      <c r="R1057">
        <f t="shared" si="67"/>
        <v>359.98</v>
      </c>
    </row>
    <row r="1058" spans="1:18" x14ac:dyDescent="0.2">
      <c r="A1058" t="s">
        <v>41</v>
      </c>
      <c r="B1058" t="s">
        <v>15</v>
      </c>
      <c r="C1058" t="s">
        <v>23</v>
      </c>
      <c r="D1058" t="s">
        <v>28</v>
      </c>
      <c r="E1058">
        <v>149.99</v>
      </c>
      <c r="F1058">
        <v>1</v>
      </c>
      <c r="G1058" t="s">
        <v>18</v>
      </c>
      <c r="H1058" t="s">
        <v>41</v>
      </c>
      <c r="I1058" t="s">
        <v>28</v>
      </c>
      <c r="J1058" t="s">
        <v>42</v>
      </c>
      <c r="K1058">
        <v>2315</v>
      </c>
      <c r="L1058">
        <v>30560</v>
      </c>
      <c r="M1058">
        <v>926</v>
      </c>
      <c r="N1058" t="s">
        <v>20</v>
      </c>
      <c r="O1058" s="3">
        <f t="shared" si="64"/>
        <v>3.030104712041885E-2</v>
      </c>
      <c r="P1058" s="3">
        <f t="shared" si="65"/>
        <v>2.5</v>
      </c>
      <c r="Q1058" s="3">
        <f t="shared" si="66"/>
        <v>1.0799136069114472E-3</v>
      </c>
      <c r="R1058">
        <f t="shared" si="67"/>
        <v>149.99</v>
      </c>
    </row>
    <row r="1059" spans="1:18" x14ac:dyDescent="0.2">
      <c r="A1059" t="s">
        <v>41</v>
      </c>
      <c r="B1059" t="s">
        <v>15</v>
      </c>
      <c r="C1059" t="s">
        <v>23</v>
      </c>
      <c r="D1059" t="s">
        <v>28</v>
      </c>
      <c r="E1059">
        <v>187.49</v>
      </c>
      <c r="F1059">
        <v>4</v>
      </c>
      <c r="G1059" t="s">
        <v>18</v>
      </c>
      <c r="H1059" t="s">
        <v>41</v>
      </c>
      <c r="I1059" t="s">
        <v>28</v>
      </c>
      <c r="J1059" t="s">
        <v>42</v>
      </c>
      <c r="K1059">
        <v>2315</v>
      </c>
      <c r="L1059">
        <v>30560</v>
      </c>
      <c r="M1059">
        <v>926</v>
      </c>
      <c r="N1059" t="s">
        <v>20</v>
      </c>
      <c r="O1059" s="3">
        <f t="shared" si="64"/>
        <v>3.030104712041885E-2</v>
      </c>
      <c r="P1059" s="3">
        <f t="shared" si="65"/>
        <v>2.5</v>
      </c>
      <c r="Q1059" s="3">
        <f t="shared" si="66"/>
        <v>4.3196544276457886E-3</v>
      </c>
      <c r="R1059">
        <f t="shared" si="67"/>
        <v>749.96</v>
      </c>
    </row>
    <row r="1060" spans="1:18" x14ac:dyDescent="0.2">
      <c r="A1060" t="s">
        <v>41</v>
      </c>
      <c r="B1060" t="s">
        <v>15</v>
      </c>
      <c r="C1060" t="s">
        <v>16</v>
      </c>
      <c r="D1060" t="s">
        <v>17</v>
      </c>
      <c r="E1060">
        <v>212.49</v>
      </c>
      <c r="F1060">
        <v>2</v>
      </c>
      <c r="G1060" t="s">
        <v>18</v>
      </c>
      <c r="H1060" t="s">
        <v>41</v>
      </c>
      <c r="I1060" t="s">
        <v>17</v>
      </c>
      <c r="O1060" s="3">
        <f t="shared" si="64"/>
        <v>0</v>
      </c>
      <c r="P1060" s="3">
        <f t="shared" si="65"/>
        <v>0</v>
      </c>
      <c r="Q1060" s="3">
        <f t="shared" si="66"/>
        <v>0</v>
      </c>
      <c r="R1060">
        <f t="shared" si="67"/>
        <v>424.98</v>
      </c>
    </row>
    <row r="1061" spans="1:18" x14ac:dyDescent="0.2">
      <c r="A1061" t="s">
        <v>41</v>
      </c>
      <c r="B1061" t="s">
        <v>15</v>
      </c>
      <c r="C1061" t="s">
        <v>26</v>
      </c>
      <c r="D1061" t="s">
        <v>28</v>
      </c>
      <c r="E1061">
        <v>212.49</v>
      </c>
      <c r="F1061">
        <v>1</v>
      </c>
      <c r="G1061" t="s">
        <v>18</v>
      </c>
      <c r="H1061" t="s">
        <v>41</v>
      </c>
      <c r="I1061" t="s">
        <v>28</v>
      </c>
      <c r="J1061" t="s">
        <v>42</v>
      </c>
      <c r="K1061">
        <v>2315</v>
      </c>
      <c r="L1061">
        <v>30560</v>
      </c>
      <c r="M1061">
        <v>926</v>
      </c>
      <c r="N1061" t="s">
        <v>20</v>
      </c>
      <c r="O1061" s="3">
        <f t="shared" si="64"/>
        <v>3.030104712041885E-2</v>
      </c>
      <c r="P1061" s="3">
        <f t="shared" si="65"/>
        <v>2.5</v>
      </c>
      <c r="Q1061" s="3">
        <f t="shared" si="66"/>
        <v>1.0799136069114472E-3</v>
      </c>
      <c r="R1061">
        <f t="shared" si="67"/>
        <v>212.49</v>
      </c>
    </row>
    <row r="1062" spans="1:18" x14ac:dyDescent="0.2">
      <c r="A1062" t="s">
        <v>41</v>
      </c>
      <c r="B1062" t="s">
        <v>15</v>
      </c>
      <c r="C1062" t="s">
        <v>16</v>
      </c>
      <c r="D1062" t="s">
        <v>17</v>
      </c>
      <c r="E1062">
        <v>169.99</v>
      </c>
      <c r="F1062">
        <v>1</v>
      </c>
      <c r="G1062" t="s">
        <v>18</v>
      </c>
      <c r="H1062" t="s">
        <v>41</v>
      </c>
      <c r="I1062" t="s">
        <v>17</v>
      </c>
      <c r="O1062" s="3">
        <f t="shared" si="64"/>
        <v>0</v>
      </c>
      <c r="P1062" s="3">
        <f t="shared" si="65"/>
        <v>0</v>
      </c>
      <c r="Q1062" s="3">
        <f t="shared" si="66"/>
        <v>0</v>
      </c>
      <c r="R1062">
        <f t="shared" si="67"/>
        <v>169.99</v>
      </c>
    </row>
    <row r="1063" spans="1:18" x14ac:dyDescent="0.2">
      <c r="A1063" t="s">
        <v>41</v>
      </c>
      <c r="B1063" t="s">
        <v>15</v>
      </c>
      <c r="D1063" t="s">
        <v>28</v>
      </c>
      <c r="E1063">
        <v>199.99</v>
      </c>
      <c r="F1063">
        <v>1</v>
      </c>
      <c r="G1063" t="s">
        <v>18</v>
      </c>
      <c r="H1063" t="s">
        <v>41</v>
      </c>
      <c r="I1063" t="s">
        <v>28</v>
      </c>
      <c r="J1063" t="s">
        <v>42</v>
      </c>
      <c r="K1063">
        <v>2315</v>
      </c>
      <c r="L1063">
        <v>30560</v>
      </c>
      <c r="M1063">
        <v>926</v>
      </c>
      <c r="N1063" t="s">
        <v>20</v>
      </c>
      <c r="O1063" s="3">
        <f t="shared" si="64"/>
        <v>3.030104712041885E-2</v>
      </c>
      <c r="P1063" s="3">
        <f t="shared" si="65"/>
        <v>2.5</v>
      </c>
      <c r="Q1063" s="3">
        <f t="shared" si="66"/>
        <v>1.0799136069114472E-3</v>
      </c>
      <c r="R1063">
        <f t="shared" si="67"/>
        <v>199.99</v>
      </c>
    </row>
    <row r="1064" spans="1:18" x14ac:dyDescent="0.2">
      <c r="A1064" t="s">
        <v>41</v>
      </c>
      <c r="B1064" t="s">
        <v>15</v>
      </c>
      <c r="C1064" t="s">
        <v>23</v>
      </c>
      <c r="D1064" t="s">
        <v>17</v>
      </c>
      <c r="E1064">
        <v>149.99</v>
      </c>
      <c r="F1064">
        <v>1</v>
      </c>
      <c r="G1064" t="s">
        <v>18</v>
      </c>
      <c r="H1064" t="s">
        <v>41</v>
      </c>
      <c r="I1064" t="s">
        <v>17</v>
      </c>
      <c r="O1064" s="3">
        <f t="shared" si="64"/>
        <v>0</v>
      </c>
      <c r="P1064" s="3">
        <f t="shared" si="65"/>
        <v>0</v>
      </c>
      <c r="Q1064" s="3">
        <f t="shared" si="66"/>
        <v>0</v>
      </c>
      <c r="R1064">
        <f t="shared" si="67"/>
        <v>149.99</v>
      </c>
    </row>
    <row r="1065" spans="1:18" x14ac:dyDescent="0.2">
      <c r="A1065" t="s">
        <v>41</v>
      </c>
      <c r="B1065" t="s">
        <v>15</v>
      </c>
      <c r="C1065" t="s">
        <v>23</v>
      </c>
      <c r="D1065" t="s">
        <v>17</v>
      </c>
      <c r="E1065">
        <v>149.99</v>
      </c>
      <c r="F1065">
        <v>4</v>
      </c>
      <c r="G1065" t="s">
        <v>18</v>
      </c>
      <c r="H1065" t="s">
        <v>41</v>
      </c>
      <c r="I1065" t="s">
        <v>17</v>
      </c>
      <c r="O1065" s="3">
        <f t="shared" si="64"/>
        <v>0</v>
      </c>
      <c r="P1065" s="3">
        <f t="shared" si="65"/>
        <v>0</v>
      </c>
      <c r="Q1065" s="3">
        <f t="shared" si="66"/>
        <v>0</v>
      </c>
      <c r="R1065">
        <f t="shared" si="67"/>
        <v>599.96</v>
      </c>
    </row>
    <row r="1066" spans="1:18" x14ac:dyDescent="0.2">
      <c r="A1066" t="s">
        <v>41</v>
      </c>
      <c r="B1066" t="s">
        <v>15</v>
      </c>
      <c r="C1066" t="s">
        <v>21</v>
      </c>
      <c r="D1066" t="s">
        <v>24</v>
      </c>
      <c r="E1066">
        <v>224.99</v>
      </c>
      <c r="F1066">
        <v>3</v>
      </c>
      <c r="G1066" t="s">
        <v>18</v>
      </c>
      <c r="H1066" t="s">
        <v>41</v>
      </c>
      <c r="I1066" t="s">
        <v>24</v>
      </c>
      <c r="O1066" s="3">
        <f t="shared" si="64"/>
        <v>0</v>
      </c>
      <c r="P1066" s="3">
        <f t="shared" si="65"/>
        <v>0</v>
      </c>
      <c r="Q1066" s="3">
        <f t="shared" si="66"/>
        <v>0</v>
      </c>
      <c r="R1066">
        <f t="shared" si="67"/>
        <v>674.97</v>
      </c>
    </row>
    <row r="1067" spans="1:18" x14ac:dyDescent="0.2">
      <c r="A1067" t="s">
        <v>41</v>
      </c>
      <c r="B1067" t="s">
        <v>15</v>
      </c>
      <c r="C1067" t="s">
        <v>23</v>
      </c>
      <c r="D1067" t="s">
        <v>28</v>
      </c>
      <c r="E1067">
        <v>149.99</v>
      </c>
      <c r="F1067">
        <v>1</v>
      </c>
      <c r="G1067" t="s">
        <v>18</v>
      </c>
      <c r="H1067" t="s">
        <v>41</v>
      </c>
      <c r="I1067" t="s">
        <v>28</v>
      </c>
      <c r="J1067" t="s">
        <v>42</v>
      </c>
      <c r="K1067">
        <v>2315</v>
      </c>
      <c r="L1067">
        <v>30560</v>
      </c>
      <c r="M1067">
        <v>926</v>
      </c>
      <c r="N1067" t="s">
        <v>20</v>
      </c>
      <c r="O1067" s="3">
        <f t="shared" si="64"/>
        <v>3.030104712041885E-2</v>
      </c>
      <c r="P1067" s="3">
        <f t="shared" si="65"/>
        <v>2.5</v>
      </c>
      <c r="Q1067" s="3">
        <f t="shared" si="66"/>
        <v>1.0799136069114472E-3</v>
      </c>
      <c r="R1067">
        <f t="shared" si="67"/>
        <v>149.99</v>
      </c>
    </row>
    <row r="1068" spans="1:18" x14ac:dyDescent="0.2">
      <c r="A1068" t="s">
        <v>41</v>
      </c>
      <c r="B1068" t="s">
        <v>15</v>
      </c>
      <c r="C1068" t="s">
        <v>27</v>
      </c>
      <c r="D1068" t="s">
        <v>24</v>
      </c>
      <c r="E1068">
        <v>199.99</v>
      </c>
      <c r="F1068">
        <v>3</v>
      </c>
      <c r="G1068" t="s">
        <v>18</v>
      </c>
      <c r="H1068" t="s">
        <v>41</v>
      </c>
      <c r="I1068" t="s">
        <v>24</v>
      </c>
      <c r="O1068" s="3">
        <f t="shared" si="64"/>
        <v>0</v>
      </c>
      <c r="P1068" s="3">
        <f t="shared" si="65"/>
        <v>0</v>
      </c>
      <c r="Q1068" s="3">
        <f t="shared" si="66"/>
        <v>0</v>
      </c>
      <c r="R1068">
        <f t="shared" si="67"/>
        <v>599.97</v>
      </c>
    </row>
    <row r="1069" spans="1:18" x14ac:dyDescent="0.2">
      <c r="A1069" t="s">
        <v>41</v>
      </c>
      <c r="B1069" t="s">
        <v>15</v>
      </c>
      <c r="C1069" t="s">
        <v>23</v>
      </c>
      <c r="D1069" t="s">
        <v>24</v>
      </c>
      <c r="E1069">
        <v>149.99</v>
      </c>
      <c r="F1069">
        <v>2</v>
      </c>
      <c r="G1069" t="s">
        <v>18</v>
      </c>
      <c r="H1069" t="s">
        <v>41</v>
      </c>
      <c r="I1069" t="s">
        <v>24</v>
      </c>
      <c r="O1069" s="3">
        <f t="shared" si="64"/>
        <v>0</v>
      </c>
      <c r="P1069" s="3">
        <f t="shared" si="65"/>
        <v>0</v>
      </c>
      <c r="Q1069" s="3">
        <f t="shared" si="66"/>
        <v>0</v>
      </c>
      <c r="R1069">
        <f t="shared" si="67"/>
        <v>299.98</v>
      </c>
    </row>
    <row r="1070" spans="1:18" x14ac:dyDescent="0.2">
      <c r="A1070" t="s">
        <v>41</v>
      </c>
      <c r="B1070" t="s">
        <v>15</v>
      </c>
      <c r="C1070" t="s">
        <v>23</v>
      </c>
      <c r="D1070" t="s">
        <v>22</v>
      </c>
      <c r="E1070">
        <v>149.99</v>
      </c>
      <c r="F1070">
        <v>2</v>
      </c>
      <c r="G1070" t="s">
        <v>18</v>
      </c>
      <c r="H1070" t="s">
        <v>41</v>
      </c>
      <c r="I1070" t="s">
        <v>22</v>
      </c>
      <c r="O1070" s="3">
        <f t="shared" si="64"/>
        <v>0</v>
      </c>
      <c r="P1070" s="3">
        <f t="shared" si="65"/>
        <v>0</v>
      </c>
      <c r="Q1070" s="3">
        <f t="shared" si="66"/>
        <v>0</v>
      </c>
      <c r="R1070">
        <f t="shared" si="67"/>
        <v>299.98</v>
      </c>
    </row>
    <row r="1071" spans="1:18" x14ac:dyDescent="0.2">
      <c r="A1071" t="s">
        <v>41</v>
      </c>
      <c r="B1071" t="s">
        <v>15</v>
      </c>
      <c r="C1071" t="s">
        <v>23</v>
      </c>
      <c r="D1071" t="s">
        <v>24</v>
      </c>
      <c r="E1071">
        <v>187.49</v>
      </c>
      <c r="F1071">
        <v>1</v>
      </c>
      <c r="G1071" t="s">
        <v>18</v>
      </c>
      <c r="H1071" t="s">
        <v>41</v>
      </c>
      <c r="I1071" t="s">
        <v>24</v>
      </c>
      <c r="O1071" s="3">
        <f t="shared" si="64"/>
        <v>0</v>
      </c>
      <c r="P1071" s="3">
        <f t="shared" si="65"/>
        <v>0</v>
      </c>
      <c r="Q1071" s="3">
        <f t="shared" si="66"/>
        <v>0</v>
      </c>
      <c r="R1071">
        <f t="shared" si="67"/>
        <v>187.49</v>
      </c>
    </row>
    <row r="1072" spans="1:18" x14ac:dyDescent="0.2">
      <c r="A1072" t="s">
        <v>41</v>
      </c>
      <c r="B1072" t="s">
        <v>15</v>
      </c>
      <c r="C1072" t="s">
        <v>21</v>
      </c>
      <c r="D1072" t="s">
        <v>17</v>
      </c>
      <c r="E1072">
        <v>179.99</v>
      </c>
      <c r="F1072">
        <v>1</v>
      </c>
      <c r="G1072" t="s">
        <v>18</v>
      </c>
      <c r="H1072" t="s">
        <v>41</v>
      </c>
      <c r="I1072" t="s">
        <v>17</v>
      </c>
      <c r="O1072" s="3">
        <f t="shared" si="64"/>
        <v>0</v>
      </c>
      <c r="P1072" s="3">
        <f t="shared" si="65"/>
        <v>0</v>
      </c>
      <c r="Q1072" s="3">
        <f t="shared" si="66"/>
        <v>0</v>
      </c>
      <c r="R1072">
        <f t="shared" si="67"/>
        <v>179.99</v>
      </c>
    </row>
    <row r="1073" spans="1:18" x14ac:dyDescent="0.2">
      <c r="A1073" t="s">
        <v>41</v>
      </c>
      <c r="B1073" t="s">
        <v>15</v>
      </c>
      <c r="C1073" t="s">
        <v>23</v>
      </c>
      <c r="D1073" t="s">
        <v>28</v>
      </c>
      <c r="E1073">
        <v>149.99</v>
      </c>
      <c r="F1073">
        <v>2</v>
      </c>
      <c r="G1073" t="s">
        <v>18</v>
      </c>
      <c r="H1073" t="s">
        <v>41</v>
      </c>
      <c r="I1073" t="s">
        <v>28</v>
      </c>
      <c r="J1073" t="s">
        <v>42</v>
      </c>
      <c r="K1073">
        <v>2315</v>
      </c>
      <c r="L1073">
        <v>30560</v>
      </c>
      <c r="M1073">
        <v>926</v>
      </c>
      <c r="N1073" t="s">
        <v>20</v>
      </c>
      <c r="O1073" s="3">
        <f t="shared" si="64"/>
        <v>3.030104712041885E-2</v>
      </c>
      <c r="P1073" s="3">
        <f t="shared" si="65"/>
        <v>2.5</v>
      </c>
      <c r="Q1073" s="3">
        <f t="shared" si="66"/>
        <v>2.1598272138228943E-3</v>
      </c>
      <c r="R1073">
        <f t="shared" si="67"/>
        <v>299.98</v>
      </c>
    </row>
    <row r="1074" spans="1:18" x14ac:dyDescent="0.2">
      <c r="A1074" t="s">
        <v>41</v>
      </c>
      <c r="B1074" t="s">
        <v>25</v>
      </c>
      <c r="C1074" t="s">
        <v>29</v>
      </c>
      <c r="D1074" t="s">
        <v>28</v>
      </c>
      <c r="E1074">
        <v>399.99</v>
      </c>
      <c r="F1074">
        <v>1</v>
      </c>
      <c r="G1074" t="s">
        <v>18</v>
      </c>
      <c r="H1074" t="s">
        <v>41</v>
      </c>
      <c r="I1074" t="s">
        <v>28</v>
      </c>
      <c r="J1074" t="s">
        <v>42</v>
      </c>
      <c r="K1074">
        <v>2315</v>
      </c>
      <c r="L1074">
        <v>30560</v>
      </c>
      <c r="M1074">
        <v>926</v>
      </c>
      <c r="N1074" t="s">
        <v>20</v>
      </c>
      <c r="O1074" s="3">
        <f t="shared" si="64"/>
        <v>3.030104712041885E-2</v>
      </c>
      <c r="P1074" s="3">
        <f t="shared" si="65"/>
        <v>2.5</v>
      </c>
      <c r="Q1074" s="3">
        <f t="shared" si="66"/>
        <v>1.0799136069114472E-3</v>
      </c>
      <c r="R1074">
        <f t="shared" si="67"/>
        <v>399.99</v>
      </c>
    </row>
    <row r="1075" spans="1:18" x14ac:dyDescent="0.2">
      <c r="A1075" t="s">
        <v>41</v>
      </c>
      <c r="B1075" t="s">
        <v>15</v>
      </c>
      <c r="C1075" t="s">
        <v>27</v>
      </c>
      <c r="D1075" t="s">
        <v>24</v>
      </c>
      <c r="E1075">
        <v>159.99</v>
      </c>
      <c r="F1075">
        <v>1</v>
      </c>
      <c r="G1075" t="s">
        <v>18</v>
      </c>
      <c r="H1075" t="s">
        <v>41</v>
      </c>
      <c r="I1075" t="s">
        <v>24</v>
      </c>
      <c r="O1075" s="3">
        <f t="shared" si="64"/>
        <v>0</v>
      </c>
      <c r="P1075" s="3">
        <f t="shared" si="65"/>
        <v>0</v>
      </c>
      <c r="Q1075" s="3">
        <f t="shared" si="66"/>
        <v>0</v>
      </c>
      <c r="R1075">
        <f t="shared" si="67"/>
        <v>159.99</v>
      </c>
    </row>
    <row r="1076" spans="1:18" x14ac:dyDescent="0.2">
      <c r="A1076" t="s">
        <v>41</v>
      </c>
      <c r="B1076" t="s">
        <v>15</v>
      </c>
      <c r="C1076" t="s">
        <v>23</v>
      </c>
      <c r="D1076" t="s">
        <v>17</v>
      </c>
      <c r="E1076">
        <v>187.49</v>
      </c>
      <c r="F1076">
        <v>3</v>
      </c>
      <c r="G1076" t="s">
        <v>18</v>
      </c>
      <c r="H1076" t="s">
        <v>41</v>
      </c>
      <c r="I1076" t="s">
        <v>17</v>
      </c>
      <c r="O1076" s="3">
        <f t="shared" si="64"/>
        <v>0</v>
      </c>
      <c r="P1076" s="3">
        <f t="shared" si="65"/>
        <v>0</v>
      </c>
      <c r="Q1076" s="3">
        <f t="shared" si="66"/>
        <v>0</v>
      </c>
      <c r="R1076">
        <f t="shared" si="67"/>
        <v>562.47</v>
      </c>
    </row>
    <row r="1077" spans="1:18" x14ac:dyDescent="0.2">
      <c r="A1077" t="s">
        <v>41</v>
      </c>
      <c r="B1077" t="s">
        <v>15</v>
      </c>
      <c r="C1077" t="s">
        <v>16</v>
      </c>
      <c r="D1077" t="s">
        <v>28</v>
      </c>
      <c r="E1077">
        <v>169.99</v>
      </c>
      <c r="F1077">
        <v>1</v>
      </c>
      <c r="G1077" t="s">
        <v>18</v>
      </c>
      <c r="H1077" t="s">
        <v>41</v>
      </c>
      <c r="I1077" t="s">
        <v>28</v>
      </c>
      <c r="J1077" t="s">
        <v>42</v>
      </c>
      <c r="K1077">
        <v>2315</v>
      </c>
      <c r="L1077">
        <v>30560</v>
      </c>
      <c r="M1077">
        <v>926</v>
      </c>
      <c r="N1077" t="s">
        <v>20</v>
      </c>
      <c r="O1077" s="3">
        <f t="shared" si="64"/>
        <v>3.030104712041885E-2</v>
      </c>
      <c r="P1077" s="3">
        <f t="shared" si="65"/>
        <v>2.5</v>
      </c>
      <c r="Q1077" s="3">
        <f t="shared" si="66"/>
        <v>1.0799136069114472E-3</v>
      </c>
      <c r="R1077">
        <f t="shared" si="67"/>
        <v>169.99</v>
      </c>
    </row>
    <row r="1078" spans="1:18" x14ac:dyDescent="0.2">
      <c r="A1078" t="s">
        <v>41</v>
      </c>
      <c r="B1078" t="s">
        <v>25</v>
      </c>
      <c r="C1078" t="s">
        <v>23</v>
      </c>
      <c r="D1078" t="s">
        <v>28</v>
      </c>
      <c r="E1078">
        <v>299.99</v>
      </c>
      <c r="F1078">
        <v>2</v>
      </c>
      <c r="G1078" t="s">
        <v>18</v>
      </c>
      <c r="H1078" t="s">
        <v>41</v>
      </c>
      <c r="I1078" t="s">
        <v>28</v>
      </c>
      <c r="J1078" t="s">
        <v>42</v>
      </c>
      <c r="K1078">
        <v>2315</v>
      </c>
      <c r="L1078">
        <v>30560</v>
      </c>
      <c r="M1078">
        <v>926</v>
      </c>
      <c r="N1078" t="s">
        <v>20</v>
      </c>
      <c r="O1078" s="3">
        <f t="shared" si="64"/>
        <v>3.030104712041885E-2</v>
      </c>
      <c r="P1078" s="3">
        <f t="shared" si="65"/>
        <v>2.5</v>
      </c>
      <c r="Q1078" s="3">
        <f t="shared" si="66"/>
        <v>2.1598272138228943E-3</v>
      </c>
      <c r="R1078">
        <f t="shared" si="67"/>
        <v>599.98</v>
      </c>
    </row>
    <row r="1079" spans="1:18" x14ac:dyDescent="0.2">
      <c r="A1079" t="s">
        <v>41</v>
      </c>
      <c r="B1079" t="s">
        <v>15</v>
      </c>
      <c r="C1079" t="s">
        <v>23</v>
      </c>
      <c r="D1079" t="s">
        <v>17</v>
      </c>
      <c r="E1079">
        <v>149.99</v>
      </c>
      <c r="F1079">
        <v>2</v>
      </c>
      <c r="G1079" t="s">
        <v>18</v>
      </c>
      <c r="H1079" t="s">
        <v>41</v>
      </c>
      <c r="I1079" t="s">
        <v>17</v>
      </c>
      <c r="O1079" s="3">
        <f t="shared" si="64"/>
        <v>0</v>
      </c>
      <c r="P1079" s="3">
        <f t="shared" si="65"/>
        <v>0</v>
      </c>
      <c r="Q1079" s="3">
        <f t="shared" si="66"/>
        <v>0</v>
      </c>
      <c r="R1079">
        <f t="shared" si="67"/>
        <v>299.98</v>
      </c>
    </row>
    <row r="1080" spans="1:18" x14ac:dyDescent="0.2">
      <c r="A1080" t="s">
        <v>41</v>
      </c>
      <c r="B1080" t="s">
        <v>15</v>
      </c>
      <c r="C1080" t="s">
        <v>21</v>
      </c>
      <c r="D1080" t="s">
        <v>28</v>
      </c>
      <c r="E1080">
        <v>179.99</v>
      </c>
      <c r="F1080">
        <v>2</v>
      </c>
      <c r="G1080" t="s">
        <v>18</v>
      </c>
      <c r="H1080" t="s">
        <v>41</v>
      </c>
      <c r="I1080" t="s">
        <v>28</v>
      </c>
      <c r="J1080" t="s">
        <v>42</v>
      </c>
      <c r="K1080">
        <v>2315</v>
      </c>
      <c r="L1080">
        <v>30560</v>
      </c>
      <c r="M1080">
        <v>926</v>
      </c>
      <c r="N1080" t="s">
        <v>20</v>
      </c>
      <c r="O1080" s="3">
        <f t="shared" si="64"/>
        <v>3.030104712041885E-2</v>
      </c>
      <c r="P1080" s="3">
        <f t="shared" si="65"/>
        <v>2.5</v>
      </c>
      <c r="Q1080" s="3">
        <f t="shared" si="66"/>
        <v>2.1598272138228943E-3</v>
      </c>
      <c r="R1080">
        <f t="shared" si="67"/>
        <v>359.98</v>
      </c>
    </row>
    <row r="1081" spans="1:18" x14ac:dyDescent="0.2">
      <c r="A1081" t="s">
        <v>41</v>
      </c>
      <c r="B1081" t="s">
        <v>25</v>
      </c>
      <c r="C1081" t="s">
        <v>26</v>
      </c>
      <c r="D1081" t="s">
        <v>17</v>
      </c>
      <c r="E1081">
        <v>339.99</v>
      </c>
      <c r="F1081">
        <v>1</v>
      </c>
      <c r="G1081" t="s">
        <v>18</v>
      </c>
      <c r="H1081" t="s">
        <v>41</v>
      </c>
      <c r="I1081" t="s">
        <v>17</v>
      </c>
      <c r="O1081" s="3">
        <f t="shared" si="64"/>
        <v>0</v>
      </c>
      <c r="P1081" s="3">
        <f t="shared" si="65"/>
        <v>0</v>
      </c>
      <c r="Q1081" s="3">
        <f t="shared" si="66"/>
        <v>0</v>
      </c>
      <c r="R1081">
        <f t="shared" si="67"/>
        <v>339.99</v>
      </c>
    </row>
    <row r="1082" spans="1:18" x14ac:dyDescent="0.2">
      <c r="A1082" t="s">
        <v>41</v>
      </c>
      <c r="B1082" t="s">
        <v>15</v>
      </c>
      <c r="C1082" t="s">
        <v>23</v>
      </c>
      <c r="D1082" t="s">
        <v>28</v>
      </c>
      <c r="E1082">
        <v>149.99</v>
      </c>
      <c r="F1082">
        <v>1</v>
      </c>
      <c r="G1082" t="s">
        <v>18</v>
      </c>
      <c r="H1082" t="s">
        <v>41</v>
      </c>
      <c r="I1082" t="s">
        <v>28</v>
      </c>
      <c r="J1082" t="s">
        <v>42</v>
      </c>
      <c r="K1082">
        <v>2315</v>
      </c>
      <c r="L1082">
        <v>30560</v>
      </c>
      <c r="M1082">
        <v>926</v>
      </c>
      <c r="N1082" t="s">
        <v>20</v>
      </c>
      <c r="O1082" s="3">
        <f t="shared" si="64"/>
        <v>3.030104712041885E-2</v>
      </c>
      <c r="P1082" s="3">
        <f t="shared" si="65"/>
        <v>2.5</v>
      </c>
      <c r="Q1082" s="3">
        <f t="shared" si="66"/>
        <v>1.0799136069114472E-3</v>
      </c>
      <c r="R1082">
        <f t="shared" si="67"/>
        <v>149.99</v>
      </c>
    </row>
    <row r="1083" spans="1:18" x14ac:dyDescent="0.2">
      <c r="A1083" t="s">
        <v>43</v>
      </c>
      <c r="B1083" t="s">
        <v>25</v>
      </c>
      <c r="D1083" t="s">
        <v>17</v>
      </c>
      <c r="E1083">
        <v>399.99</v>
      </c>
      <c r="F1083">
        <v>1</v>
      </c>
      <c r="G1083" t="s">
        <v>18</v>
      </c>
      <c r="H1083" t="s">
        <v>43</v>
      </c>
      <c r="I1083" t="s">
        <v>17</v>
      </c>
      <c r="O1083" s="3">
        <f t="shared" si="64"/>
        <v>0</v>
      </c>
      <c r="P1083" s="3">
        <f t="shared" si="65"/>
        <v>0</v>
      </c>
      <c r="Q1083" s="3">
        <f t="shared" si="66"/>
        <v>0</v>
      </c>
      <c r="R1083">
        <f t="shared" si="67"/>
        <v>399.99</v>
      </c>
    </row>
    <row r="1084" spans="1:18" x14ac:dyDescent="0.2">
      <c r="A1084" t="s">
        <v>43</v>
      </c>
      <c r="B1084" t="s">
        <v>15</v>
      </c>
      <c r="C1084" t="s">
        <v>26</v>
      </c>
      <c r="D1084" t="s">
        <v>24</v>
      </c>
      <c r="E1084">
        <v>169.99</v>
      </c>
      <c r="F1084">
        <v>3</v>
      </c>
      <c r="G1084" t="s">
        <v>18</v>
      </c>
      <c r="H1084" t="s">
        <v>43</v>
      </c>
      <c r="I1084" t="s">
        <v>24</v>
      </c>
      <c r="O1084" s="3">
        <f t="shared" si="64"/>
        <v>0</v>
      </c>
      <c r="P1084" s="3">
        <f t="shared" si="65"/>
        <v>0</v>
      </c>
      <c r="Q1084" s="3">
        <f t="shared" si="66"/>
        <v>0</v>
      </c>
      <c r="R1084">
        <f t="shared" si="67"/>
        <v>509.97</v>
      </c>
    </row>
    <row r="1085" spans="1:18" x14ac:dyDescent="0.2">
      <c r="A1085" t="s">
        <v>43</v>
      </c>
      <c r="B1085" t="s">
        <v>15</v>
      </c>
      <c r="C1085" t="s">
        <v>23</v>
      </c>
      <c r="D1085" t="s">
        <v>24</v>
      </c>
      <c r="E1085">
        <v>149.99</v>
      </c>
      <c r="F1085">
        <v>1</v>
      </c>
      <c r="G1085" t="s">
        <v>18</v>
      </c>
      <c r="H1085" t="s">
        <v>43</v>
      </c>
      <c r="I1085" t="s">
        <v>24</v>
      </c>
      <c r="O1085" s="3">
        <f t="shared" si="64"/>
        <v>0</v>
      </c>
      <c r="P1085" s="3">
        <f t="shared" si="65"/>
        <v>0</v>
      </c>
      <c r="Q1085" s="3">
        <f t="shared" si="66"/>
        <v>0</v>
      </c>
      <c r="R1085">
        <f t="shared" si="67"/>
        <v>149.99</v>
      </c>
    </row>
    <row r="1086" spans="1:18" x14ac:dyDescent="0.2">
      <c r="A1086" t="s">
        <v>43</v>
      </c>
      <c r="C1086" t="s">
        <v>21</v>
      </c>
      <c r="D1086" t="s">
        <v>28</v>
      </c>
      <c r="E1086">
        <v>179.99</v>
      </c>
      <c r="F1086">
        <v>2</v>
      </c>
      <c r="G1086" t="s">
        <v>18</v>
      </c>
      <c r="H1086" t="s">
        <v>43</v>
      </c>
      <c r="I1086" t="s">
        <v>28</v>
      </c>
      <c r="J1086" t="s">
        <v>42</v>
      </c>
      <c r="K1086">
        <v>2672.5</v>
      </c>
      <c r="L1086">
        <v>44036</v>
      </c>
      <c r="M1086">
        <v>1069</v>
      </c>
      <c r="N1086" t="s">
        <v>20</v>
      </c>
      <c r="O1086" s="3">
        <f t="shared" si="64"/>
        <v>2.4275592696884368E-2</v>
      </c>
      <c r="P1086" s="3">
        <f t="shared" si="65"/>
        <v>2.5</v>
      </c>
      <c r="Q1086" s="3">
        <f t="shared" si="66"/>
        <v>1.8709073900841909E-3</v>
      </c>
      <c r="R1086">
        <f t="shared" si="67"/>
        <v>359.98</v>
      </c>
    </row>
    <row r="1087" spans="1:18" x14ac:dyDescent="0.2">
      <c r="A1087" t="s">
        <v>43</v>
      </c>
      <c r="B1087" t="s">
        <v>15</v>
      </c>
      <c r="C1087" t="s">
        <v>23</v>
      </c>
      <c r="D1087" t="s">
        <v>17</v>
      </c>
      <c r="E1087">
        <v>149.99</v>
      </c>
      <c r="F1087">
        <v>2</v>
      </c>
      <c r="G1087" t="s">
        <v>18</v>
      </c>
      <c r="H1087" t="s">
        <v>43</v>
      </c>
      <c r="I1087" t="s">
        <v>17</v>
      </c>
      <c r="O1087" s="3">
        <f t="shared" si="64"/>
        <v>0</v>
      </c>
      <c r="P1087" s="3">
        <f t="shared" si="65"/>
        <v>0</v>
      </c>
      <c r="Q1087" s="3">
        <f t="shared" si="66"/>
        <v>0</v>
      </c>
      <c r="R1087">
        <f t="shared" si="67"/>
        <v>299.98</v>
      </c>
    </row>
    <row r="1088" spans="1:18" x14ac:dyDescent="0.2">
      <c r="A1088" t="s">
        <v>43</v>
      </c>
      <c r="B1088" t="s">
        <v>15</v>
      </c>
      <c r="C1088" t="s">
        <v>29</v>
      </c>
      <c r="D1088" t="s">
        <v>17</v>
      </c>
      <c r="E1088">
        <v>199.99</v>
      </c>
      <c r="F1088">
        <v>1</v>
      </c>
      <c r="G1088" t="s">
        <v>18</v>
      </c>
      <c r="H1088" t="s">
        <v>43</v>
      </c>
      <c r="I1088" t="s">
        <v>17</v>
      </c>
      <c r="O1088" s="3">
        <f t="shared" si="64"/>
        <v>0</v>
      </c>
      <c r="P1088" s="3">
        <f t="shared" si="65"/>
        <v>0</v>
      </c>
      <c r="Q1088" s="3">
        <f t="shared" si="66"/>
        <v>0</v>
      </c>
      <c r="R1088">
        <f t="shared" si="67"/>
        <v>199.99</v>
      </c>
    </row>
    <row r="1089" spans="1:18" x14ac:dyDescent="0.2">
      <c r="A1089" t="s">
        <v>43</v>
      </c>
      <c r="B1089" t="s">
        <v>25</v>
      </c>
      <c r="C1089" t="s">
        <v>26</v>
      </c>
      <c r="D1089" t="s">
        <v>28</v>
      </c>
      <c r="E1089">
        <v>339.99</v>
      </c>
      <c r="F1089">
        <v>2</v>
      </c>
      <c r="G1089" t="s">
        <v>18</v>
      </c>
      <c r="H1089" t="s">
        <v>43</v>
      </c>
      <c r="I1089" t="s">
        <v>28</v>
      </c>
      <c r="J1089" t="s">
        <v>42</v>
      </c>
      <c r="K1089">
        <v>2672.5</v>
      </c>
      <c r="L1089">
        <v>44036</v>
      </c>
      <c r="M1089">
        <v>1069</v>
      </c>
      <c r="N1089" t="s">
        <v>20</v>
      </c>
      <c r="O1089" s="3">
        <f t="shared" si="64"/>
        <v>2.4275592696884368E-2</v>
      </c>
      <c r="P1089" s="3">
        <f t="shared" si="65"/>
        <v>2.5</v>
      </c>
      <c r="Q1089" s="3">
        <f t="shared" si="66"/>
        <v>1.8709073900841909E-3</v>
      </c>
      <c r="R1089">
        <f t="shared" si="67"/>
        <v>679.98</v>
      </c>
    </row>
    <row r="1090" spans="1:18" x14ac:dyDescent="0.2">
      <c r="A1090" t="s">
        <v>43</v>
      </c>
      <c r="B1090" t="s">
        <v>15</v>
      </c>
      <c r="C1090" t="s">
        <v>23</v>
      </c>
      <c r="D1090" t="s">
        <v>22</v>
      </c>
      <c r="E1090">
        <v>149.99</v>
      </c>
      <c r="F1090">
        <v>1</v>
      </c>
      <c r="G1090" t="s">
        <v>18</v>
      </c>
      <c r="H1090" t="s">
        <v>43</v>
      </c>
      <c r="I1090" t="s">
        <v>22</v>
      </c>
      <c r="O1090" s="3">
        <f t="shared" si="64"/>
        <v>0</v>
      </c>
      <c r="P1090" s="3">
        <f t="shared" si="65"/>
        <v>0</v>
      </c>
      <c r="Q1090" s="3">
        <f t="shared" si="66"/>
        <v>0</v>
      </c>
      <c r="R1090">
        <f t="shared" si="67"/>
        <v>149.99</v>
      </c>
    </row>
    <row r="1091" spans="1:18" x14ac:dyDescent="0.2">
      <c r="A1091" t="s">
        <v>43</v>
      </c>
      <c r="B1091" t="s">
        <v>15</v>
      </c>
      <c r="C1091" t="s">
        <v>23</v>
      </c>
      <c r="D1091" t="s">
        <v>24</v>
      </c>
      <c r="E1091">
        <v>149.99</v>
      </c>
      <c r="F1091">
        <v>1</v>
      </c>
      <c r="G1091" t="s">
        <v>18</v>
      </c>
      <c r="H1091" t="s">
        <v>43</v>
      </c>
      <c r="I1091" t="s">
        <v>24</v>
      </c>
      <c r="O1091" s="3">
        <f t="shared" ref="O1091:O1154" si="68">IFERROR(M1091/L1091,0)</f>
        <v>0</v>
      </c>
      <c r="P1091" s="3">
        <f t="shared" ref="P1091:P1154" si="69">IFERROR(K1091/M1091,0)</f>
        <v>0</v>
      </c>
      <c r="Q1091" s="3">
        <f t="shared" ref="Q1091:Q1154" si="70">IFERROR(F1091/M1091,0)</f>
        <v>0</v>
      </c>
      <c r="R1091">
        <f t="shared" ref="R1091:R1154" si="71">E1091*F1091</f>
        <v>149.99</v>
      </c>
    </row>
    <row r="1092" spans="1:18" x14ac:dyDescent="0.2">
      <c r="A1092" t="s">
        <v>43</v>
      </c>
      <c r="B1092" t="s">
        <v>15</v>
      </c>
      <c r="C1092" t="s">
        <v>21</v>
      </c>
      <c r="D1092" t="s">
        <v>17</v>
      </c>
      <c r="E1092">
        <v>224.99</v>
      </c>
      <c r="F1092">
        <v>1</v>
      </c>
      <c r="G1092" t="s">
        <v>18</v>
      </c>
      <c r="H1092" t="s">
        <v>43</v>
      </c>
      <c r="I1092" t="s">
        <v>17</v>
      </c>
      <c r="O1092" s="3">
        <f t="shared" si="68"/>
        <v>0</v>
      </c>
      <c r="P1092" s="3">
        <f t="shared" si="69"/>
        <v>0</v>
      </c>
      <c r="Q1092" s="3">
        <f t="shared" si="70"/>
        <v>0</v>
      </c>
      <c r="R1092">
        <f t="shared" si="71"/>
        <v>224.99</v>
      </c>
    </row>
    <row r="1093" spans="1:18" x14ac:dyDescent="0.2">
      <c r="A1093" t="s">
        <v>43</v>
      </c>
      <c r="B1093" t="s">
        <v>15</v>
      </c>
      <c r="C1093" t="s">
        <v>23</v>
      </c>
      <c r="D1093" t="s">
        <v>17</v>
      </c>
      <c r="E1093">
        <v>149.99</v>
      </c>
      <c r="F1093">
        <v>1</v>
      </c>
      <c r="G1093" t="s">
        <v>18</v>
      </c>
      <c r="H1093" t="s">
        <v>43</v>
      </c>
      <c r="I1093" t="s">
        <v>17</v>
      </c>
      <c r="O1093" s="3">
        <f t="shared" si="68"/>
        <v>0</v>
      </c>
      <c r="P1093" s="3">
        <f t="shared" si="69"/>
        <v>0</v>
      </c>
      <c r="Q1093" s="3">
        <f t="shared" si="70"/>
        <v>0</v>
      </c>
      <c r="R1093">
        <f t="shared" si="71"/>
        <v>149.99</v>
      </c>
    </row>
    <row r="1094" spans="1:18" x14ac:dyDescent="0.2">
      <c r="A1094" t="s">
        <v>43</v>
      </c>
      <c r="B1094" t="s">
        <v>15</v>
      </c>
      <c r="C1094" t="s">
        <v>29</v>
      </c>
      <c r="D1094" t="s">
        <v>17</v>
      </c>
      <c r="E1094">
        <v>199.99</v>
      </c>
      <c r="F1094">
        <v>1</v>
      </c>
      <c r="G1094" t="s">
        <v>18</v>
      </c>
      <c r="H1094" t="s">
        <v>43</v>
      </c>
      <c r="I1094" t="s">
        <v>17</v>
      </c>
      <c r="O1094" s="3">
        <f t="shared" si="68"/>
        <v>0</v>
      </c>
      <c r="P1094" s="3">
        <f t="shared" si="69"/>
        <v>0</v>
      </c>
      <c r="Q1094" s="3">
        <f t="shared" si="70"/>
        <v>0</v>
      </c>
      <c r="R1094">
        <f t="shared" si="71"/>
        <v>199.99</v>
      </c>
    </row>
    <row r="1095" spans="1:18" x14ac:dyDescent="0.2">
      <c r="A1095" t="s">
        <v>43</v>
      </c>
      <c r="B1095" t="s">
        <v>15</v>
      </c>
      <c r="C1095" t="s">
        <v>26</v>
      </c>
      <c r="D1095" t="s">
        <v>28</v>
      </c>
      <c r="E1095">
        <v>169.99</v>
      </c>
      <c r="F1095">
        <v>2</v>
      </c>
      <c r="G1095" t="s">
        <v>18</v>
      </c>
      <c r="H1095" t="s">
        <v>43</v>
      </c>
      <c r="I1095" t="s">
        <v>28</v>
      </c>
      <c r="J1095" t="s">
        <v>42</v>
      </c>
      <c r="K1095">
        <v>2672.5</v>
      </c>
      <c r="L1095">
        <v>44036</v>
      </c>
      <c r="M1095">
        <v>1069</v>
      </c>
      <c r="N1095" t="s">
        <v>20</v>
      </c>
      <c r="O1095" s="3">
        <f t="shared" si="68"/>
        <v>2.4275592696884368E-2</v>
      </c>
      <c r="P1095" s="3">
        <f t="shared" si="69"/>
        <v>2.5</v>
      </c>
      <c r="Q1095" s="3">
        <f t="shared" si="70"/>
        <v>1.8709073900841909E-3</v>
      </c>
      <c r="R1095">
        <f t="shared" si="71"/>
        <v>339.98</v>
      </c>
    </row>
    <row r="1096" spans="1:18" x14ac:dyDescent="0.2">
      <c r="A1096" t="s">
        <v>43</v>
      </c>
      <c r="B1096" t="s">
        <v>15</v>
      </c>
      <c r="C1096" t="s">
        <v>23</v>
      </c>
      <c r="D1096" t="s">
        <v>24</v>
      </c>
      <c r="E1096">
        <v>187.49</v>
      </c>
      <c r="F1096">
        <v>2</v>
      </c>
      <c r="G1096" t="s">
        <v>18</v>
      </c>
      <c r="H1096" t="s">
        <v>43</v>
      </c>
      <c r="I1096" t="s">
        <v>24</v>
      </c>
      <c r="O1096" s="3">
        <f t="shared" si="68"/>
        <v>0</v>
      </c>
      <c r="P1096" s="3">
        <f t="shared" si="69"/>
        <v>0</v>
      </c>
      <c r="Q1096" s="3">
        <f t="shared" si="70"/>
        <v>0</v>
      </c>
      <c r="R1096">
        <f t="shared" si="71"/>
        <v>374.98</v>
      </c>
    </row>
    <row r="1097" spans="1:18" x14ac:dyDescent="0.2">
      <c r="A1097" t="s">
        <v>43</v>
      </c>
      <c r="B1097" t="s">
        <v>15</v>
      </c>
      <c r="C1097" t="s">
        <v>27</v>
      </c>
      <c r="D1097" t="s">
        <v>28</v>
      </c>
      <c r="E1097">
        <v>159.99</v>
      </c>
      <c r="F1097">
        <v>3</v>
      </c>
      <c r="G1097" t="s">
        <v>18</v>
      </c>
      <c r="H1097" t="s">
        <v>43</v>
      </c>
      <c r="I1097" t="s">
        <v>28</v>
      </c>
      <c r="J1097" t="s">
        <v>42</v>
      </c>
      <c r="K1097">
        <v>2672.5</v>
      </c>
      <c r="L1097">
        <v>44036</v>
      </c>
      <c r="M1097">
        <v>1069</v>
      </c>
      <c r="N1097" t="s">
        <v>20</v>
      </c>
      <c r="O1097" s="3">
        <f t="shared" si="68"/>
        <v>2.4275592696884368E-2</v>
      </c>
      <c r="P1097" s="3">
        <f t="shared" si="69"/>
        <v>2.5</v>
      </c>
      <c r="Q1097" s="3">
        <f t="shared" si="70"/>
        <v>2.8063610851262861E-3</v>
      </c>
      <c r="R1097">
        <f t="shared" si="71"/>
        <v>479.97</v>
      </c>
    </row>
    <row r="1098" spans="1:18" x14ac:dyDescent="0.2">
      <c r="A1098" t="s">
        <v>43</v>
      </c>
      <c r="B1098" t="s">
        <v>25</v>
      </c>
      <c r="C1098" t="s">
        <v>16</v>
      </c>
      <c r="D1098" t="s">
        <v>17</v>
      </c>
      <c r="E1098">
        <v>339.99</v>
      </c>
      <c r="F1098">
        <v>1</v>
      </c>
      <c r="G1098" t="s">
        <v>18</v>
      </c>
      <c r="H1098" t="s">
        <v>43</v>
      </c>
      <c r="I1098" t="s">
        <v>17</v>
      </c>
      <c r="O1098" s="3">
        <f t="shared" si="68"/>
        <v>0</v>
      </c>
      <c r="P1098" s="3">
        <f t="shared" si="69"/>
        <v>0</v>
      </c>
      <c r="Q1098" s="3">
        <f t="shared" si="70"/>
        <v>0</v>
      </c>
      <c r="R1098">
        <f t="shared" si="71"/>
        <v>339.99</v>
      </c>
    </row>
    <row r="1099" spans="1:18" x14ac:dyDescent="0.2">
      <c r="A1099" t="s">
        <v>43</v>
      </c>
      <c r="B1099" t="s">
        <v>15</v>
      </c>
      <c r="C1099" t="s">
        <v>23</v>
      </c>
      <c r="D1099" t="s">
        <v>17</v>
      </c>
      <c r="E1099">
        <v>149.99</v>
      </c>
      <c r="F1099">
        <v>1</v>
      </c>
      <c r="G1099" t="s">
        <v>18</v>
      </c>
      <c r="H1099" t="s">
        <v>43</v>
      </c>
      <c r="I1099" t="s">
        <v>17</v>
      </c>
      <c r="O1099" s="3">
        <f t="shared" si="68"/>
        <v>0</v>
      </c>
      <c r="P1099" s="3">
        <f t="shared" si="69"/>
        <v>0</v>
      </c>
      <c r="Q1099" s="3">
        <f t="shared" si="70"/>
        <v>0</v>
      </c>
      <c r="R1099">
        <f t="shared" si="71"/>
        <v>149.99</v>
      </c>
    </row>
    <row r="1100" spans="1:18" x14ac:dyDescent="0.2">
      <c r="A1100" t="s">
        <v>43</v>
      </c>
      <c r="B1100" t="s">
        <v>25</v>
      </c>
      <c r="C1100" t="s">
        <v>23</v>
      </c>
      <c r="D1100" t="s">
        <v>17</v>
      </c>
      <c r="E1100">
        <v>299.99</v>
      </c>
      <c r="F1100">
        <v>1</v>
      </c>
      <c r="G1100" t="s">
        <v>18</v>
      </c>
      <c r="H1100" t="s">
        <v>43</v>
      </c>
      <c r="I1100" t="s">
        <v>17</v>
      </c>
      <c r="O1100" s="3">
        <f t="shared" si="68"/>
        <v>0</v>
      </c>
      <c r="P1100" s="3">
        <f t="shared" si="69"/>
        <v>0</v>
      </c>
      <c r="Q1100" s="3">
        <f t="shared" si="70"/>
        <v>0</v>
      </c>
      <c r="R1100">
        <f t="shared" si="71"/>
        <v>299.99</v>
      </c>
    </row>
    <row r="1101" spans="1:18" x14ac:dyDescent="0.2">
      <c r="A1101" t="s">
        <v>43</v>
      </c>
      <c r="B1101" t="s">
        <v>15</v>
      </c>
      <c r="C1101" t="s">
        <v>23</v>
      </c>
      <c r="D1101" t="s">
        <v>17</v>
      </c>
      <c r="E1101">
        <v>149.99</v>
      </c>
      <c r="F1101">
        <v>4</v>
      </c>
      <c r="G1101" t="s">
        <v>18</v>
      </c>
      <c r="H1101" t="s">
        <v>43</v>
      </c>
      <c r="I1101" t="s">
        <v>17</v>
      </c>
      <c r="O1101" s="3">
        <f t="shared" si="68"/>
        <v>0</v>
      </c>
      <c r="P1101" s="3">
        <f t="shared" si="69"/>
        <v>0</v>
      </c>
      <c r="Q1101" s="3">
        <f t="shared" si="70"/>
        <v>0</v>
      </c>
      <c r="R1101">
        <f t="shared" si="71"/>
        <v>599.96</v>
      </c>
    </row>
    <row r="1102" spans="1:18" x14ac:dyDescent="0.2">
      <c r="A1102" t="s">
        <v>43</v>
      </c>
      <c r="B1102" t="s">
        <v>15</v>
      </c>
      <c r="C1102" t="s">
        <v>23</v>
      </c>
      <c r="D1102" t="s">
        <v>17</v>
      </c>
      <c r="E1102">
        <v>149.99</v>
      </c>
      <c r="F1102">
        <v>2</v>
      </c>
      <c r="G1102" t="s">
        <v>18</v>
      </c>
      <c r="H1102" t="s">
        <v>43</v>
      </c>
      <c r="I1102" t="s">
        <v>17</v>
      </c>
      <c r="O1102" s="3">
        <f t="shared" si="68"/>
        <v>0</v>
      </c>
      <c r="P1102" s="3">
        <f t="shared" si="69"/>
        <v>0</v>
      </c>
      <c r="Q1102" s="3">
        <f t="shared" si="70"/>
        <v>0</v>
      </c>
      <c r="R1102">
        <f t="shared" si="71"/>
        <v>299.98</v>
      </c>
    </row>
    <row r="1103" spans="1:18" x14ac:dyDescent="0.2">
      <c r="A1103" t="s">
        <v>43</v>
      </c>
      <c r="B1103" t="s">
        <v>15</v>
      </c>
      <c r="C1103" t="s">
        <v>23</v>
      </c>
      <c r="D1103" t="s">
        <v>17</v>
      </c>
      <c r="E1103">
        <v>187.49</v>
      </c>
      <c r="F1103">
        <v>3</v>
      </c>
      <c r="G1103" t="s">
        <v>18</v>
      </c>
      <c r="H1103" t="s">
        <v>43</v>
      </c>
      <c r="I1103" t="s">
        <v>17</v>
      </c>
      <c r="O1103" s="3">
        <f t="shared" si="68"/>
        <v>0</v>
      </c>
      <c r="P1103" s="3">
        <f t="shared" si="69"/>
        <v>0</v>
      </c>
      <c r="Q1103" s="3">
        <f t="shared" si="70"/>
        <v>0</v>
      </c>
      <c r="R1103">
        <f t="shared" si="71"/>
        <v>562.47</v>
      </c>
    </row>
    <row r="1104" spans="1:18" x14ac:dyDescent="0.2">
      <c r="A1104" t="s">
        <v>43</v>
      </c>
      <c r="B1104" t="s">
        <v>15</v>
      </c>
      <c r="C1104" t="s">
        <v>16</v>
      </c>
      <c r="D1104" t="s">
        <v>28</v>
      </c>
      <c r="E1104">
        <v>169.99</v>
      </c>
      <c r="F1104">
        <v>1</v>
      </c>
      <c r="G1104" t="s">
        <v>18</v>
      </c>
      <c r="H1104" t="s">
        <v>43</v>
      </c>
      <c r="I1104" t="s">
        <v>28</v>
      </c>
      <c r="J1104" t="s">
        <v>42</v>
      </c>
      <c r="K1104">
        <v>2672.5</v>
      </c>
      <c r="L1104">
        <v>44036</v>
      </c>
      <c r="M1104">
        <v>1069</v>
      </c>
      <c r="N1104" t="s">
        <v>20</v>
      </c>
      <c r="O1104" s="3">
        <f t="shared" si="68"/>
        <v>2.4275592696884368E-2</v>
      </c>
      <c r="P1104" s="3">
        <f t="shared" si="69"/>
        <v>2.5</v>
      </c>
      <c r="Q1104" s="3">
        <f t="shared" si="70"/>
        <v>9.3545369504209543E-4</v>
      </c>
      <c r="R1104">
        <f t="shared" si="71"/>
        <v>169.99</v>
      </c>
    </row>
    <row r="1105" spans="1:18" x14ac:dyDescent="0.2">
      <c r="A1105" t="s">
        <v>43</v>
      </c>
      <c r="B1105" t="s">
        <v>15</v>
      </c>
      <c r="C1105" t="s">
        <v>27</v>
      </c>
      <c r="D1105" t="s">
        <v>28</v>
      </c>
      <c r="E1105">
        <v>159.99</v>
      </c>
      <c r="F1105">
        <v>2</v>
      </c>
      <c r="G1105" t="s">
        <v>18</v>
      </c>
      <c r="H1105" t="s">
        <v>43</v>
      </c>
      <c r="I1105" t="s">
        <v>28</v>
      </c>
      <c r="J1105" t="s">
        <v>42</v>
      </c>
      <c r="K1105">
        <v>2672.5</v>
      </c>
      <c r="L1105">
        <v>44036</v>
      </c>
      <c r="M1105">
        <v>1069</v>
      </c>
      <c r="N1105" t="s">
        <v>20</v>
      </c>
      <c r="O1105" s="3">
        <f t="shared" si="68"/>
        <v>2.4275592696884368E-2</v>
      </c>
      <c r="P1105" s="3">
        <f t="shared" si="69"/>
        <v>2.5</v>
      </c>
      <c r="Q1105" s="3">
        <f t="shared" si="70"/>
        <v>1.8709073900841909E-3</v>
      </c>
      <c r="R1105">
        <f t="shared" si="71"/>
        <v>319.98</v>
      </c>
    </row>
    <row r="1106" spans="1:18" x14ac:dyDescent="0.2">
      <c r="A1106" t="s">
        <v>43</v>
      </c>
      <c r="B1106" t="s">
        <v>15</v>
      </c>
      <c r="C1106" t="s">
        <v>23</v>
      </c>
      <c r="D1106" t="s">
        <v>28</v>
      </c>
      <c r="E1106">
        <v>149.99</v>
      </c>
      <c r="F1106">
        <v>2</v>
      </c>
      <c r="G1106" t="s">
        <v>18</v>
      </c>
      <c r="H1106" t="s">
        <v>43</v>
      </c>
      <c r="I1106" t="s">
        <v>28</v>
      </c>
      <c r="J1106" t="s">
        <v>42</v>
      </c>
      <c r="K1106">
        <v>2672.5</v>
      </c>
      <c r="L1106">
        <v>44036</v>
      </c>
      <c r="M1106">
        <v>1069</v>
      </c>
      <c r="N1106" t="s">
        <v>20</v>
      </c>
      <c r="O1106" s="3">
        <f t="shared" si="68"/>
        <v>2.4275592696884368E-2</v>
      </c>
      <c r="P1106" s="3">
        <f t="shared" si="69"/>
        <v>2.5</v>
      </c>
      <c r="Q1106" s="3">
        <f t="shared" si="70"/>
        <v>1.8709073900841909E-3</v>
      </c>
      <c r="R1106">
        <f t="shared" si="71"/>
        <v>299.98</v>
      </c>
    </row>
    <row r="1107" spans="1:18" x14ac:dyDescent="0.2">
      <c r="A1107" t="s">
        <v>43</v>
      </c>
      <c r="B1107" t="s">
        <v>15</v>
      </c>
      <c r="C1107" t="s">
        <v>23</v>
      </c>
      <c r="D1107" t="s">
        <v>24</v>
      </c>
      <c r="E1107">
        <v>149.99</v>
      </c>
      <c r="F1107">
        <v>1</v>
      </c>
      <c r="G1107" t="s">
        <v>18</v>
      </c>
      <c r="H1107" t="s">
        <v>43</v>
      </c>
      <c r="I1107" t="s">
        <v>24</v>
      </c>
      <c r="O1107" s="3">
        <f t="shared" si="68"/>
        <v>0</v>
      </c>
      <c r="P1107" s="3">
        <f t="shared" si="69"/>
        <v>0</v>
      </c>
      <c r="Q1107" s="3">
        <f t="shared" si="70"/>
        <v>0</v>
      </c>
      <c r="R1107">
        <f t="shared" si="71"/>
        <v>149.99</v>
      </c>
    </row>
    <row r="1108" spans="1:18" x14ac:dyDescent="0.2">
      <c r="A1108" t="s">
        <v>43</v>
      </c>
      <c r="B1108" t="s">
        <v>15</v>
      </c>
      <c r="C1108" t="s">
        <v>23</v>
      </c>
      <c r="D1108" t="s">
        <v>24</v>
      </c>
      <c r="E1108">
        <v>149.99</v>
      </c>
      <c r="F1108">
        <v>1</v>
      </c>
      <c r="G1108" t="s">
        <v>18</v>
      </c>
      <c r="H1108" t="s">
        <v>43</v>
      </c>
      <c r="I1108" t="s">
        <v>24</v>
      </c>
      <c r="O1108" s="3">
        <f t="shared" si="68"/>
        <v>0</v>
      </c>
      <c r="P1108" s="3">
        <f t="shared" si="69"/>
        <v>0</v>
      </c>
      <c r="Q1108" s="3">
        <f t="shared" si="70"/>
        <v>0</v>
      </c>
      <c r="R1108">
        <f t="shared" si="71"/>
        <v>149.99</v>
      </c>
    </row>
    <row r="1109" spans="1:18" x14ac:dyDescent="0.2">
      <c r="A1109" t="s">
        <v>43</v>
      </c>
      <c r="C1109" t="s">
        <v>16</v>
      </c>
      <c r="D1109" t="s">
        <v>28</v>
      </c>
      <c r="E1109">
        <v>169.99</v>
      </c>
      <c r="F1109">
        <v>2</v>
      </c>
      <c r="G1109" t="s">
        <v>18</v>
      </c>
      <c r="H1109" t="s">
        <v>43</v>
      </c>
      <c r="I1109" t="s">
        <v>28</v>
      </c>
      <c r="J1109" t="s">
        <v>42</v>
      </c>
      <c r="K1109">
        <v>2672.5</v>
      </c>
      <c r="L1109">
        <v>44036</v>
      </c>
      <c r="M1109">
        <v>1069</v>
      </c>
      <c r="N1109" t="s">
        <v>20</v>
      </c>
      <c r="O1109" s="3">
        <f t="shared" si="68"/>
        <v>2.4275592696884368E-2</v>
      </c>
      <c r="P1109" s="3">
        <f t="shared" si="69"/>
        <v>2.5</v>
      </c>
      <c r="Q1109" s="3">
        <f t="shared" si="70"/>
        <v>1.8709073900841909E-3</v>
      </c>
      <c r="R1109">
        <f t="shared" si="71"/>
        <v>339.98</v>
      </c>
    </row>
    <row r="1110" spans="1:18" x14ac:dyDescent="0.2">
      <c r="A1110" t="s">
        <v>43</v>
      </c>
      <c r="B1110" t="s">
        <v>15</v>
      </c>
      <c r="C1110" t="s">
        <v>21</v>
      </c>
      <c r="D1110" t="s">
        <v>17</v>
      </c>
      <c r="E1110">
        <v>179.99</v>
      </c>
      <c r="F1110">
        <v>1</v>
      </c>
      <c r="G1110" t="s">
        <v>18</v>
      </c>
      <c r="H1110" t="s">
        <v>43</v>
      </c>
      <c r="I1110" t="s">
        <v>17</v>
      </c>
      <c r="O1110" s="3">
        <f t="shared" si="68"/>
        <v>0</v>
      </c>
      <c r="P1110" s="3">
        <f t="shared" si="69"/>
        <v>0</v>
      </c>
      <c r="Q1110" s="3">
        <f t="shared" si="70"/>
        <v>0</v>
      </c>
      <c r="R1110">
        <f t="shared" si="71"/>
        <v>179.99</v>
      </c>
    </row>
    <row r="1111" spans="1:18" x14ac:dyDescent="0.2">
      <c r="A1111" t="s">
        <v>43</v>
      </c>
      <c r="B1111" t="s">
        <v>15</v>
      </c>
      <c r="C1111" t="s">
        <v>26</v>
      </c>
      <c r="D1111" t="s">
        <v>24</v>
      </c>
      <c r="E1111">
        <v>169.99</v>
      </c>
      <c r="F1111">
        <v>1</v>
      </c>
      <c r="G1111" t="s">
        <v>18</v>
      </c>
      <c r="H1111" t="s">
        <v>43</v>
      </c>
      <c r="I1111" t="s">
        <v>24</v>
      </c>
      <c r="O1111" s="3">
        <f t="shared" si="68"/>
        <v>0</v>
      </c>
      <c r="P1111" s="3">
        <f t="shared" si="69"/>
        <v>0</v>
      </c>
      <c r="Q1111" s="3">
        <f t="shared" si="70"/>
        <v>0</v>
      </c>
      <c r="R1111">
        <f t="shared" si="71"/>
        <v>169.99</v>
      </c>
    </row>
    <row r="1112" spans="1:18" x14ac:dyDescent="0.2">
      <c r="A1112" t="s">
        <v>43</v>
      </c>
      <c r="B1112" t="s">
        <v>15</v>
      </c>
      <c r="C1112" t="s">
        <v>23</v>
      </c>
      <c r="D1112" t="s">
        <v>28</v>
      </c>
      <c r="E1112">
        <v>149.99</v>
      </c>
      <c r="F1112">
        <v>3</v>
      </c>
      <c r="G1112" t="s">
        <v>18</v>
      </c>
      <c r="H1112" t="s">
        <v>43</v>
      </c>
      <c r="I1112" t="s">
        <v>28</v>
      </c>
      <c r="J1112" t="s">
        <v>42</v>
      </c>
      <c r="K1112">
        <v>2672.5</v>
      </c>
      <c r="L1112">
        <v>44036</v>
      </c>
      <c r="M1112">
        <v>1069</v>
      </c>
      <c r="N1112" t="s">
        <v>20</v>
      </c>
      <c r="O1112" s="3">
        <f t="shared" si="68"/>
        <v>2.4275592696884368E-2</v>
      </c>
      <c r="P1112" s="3">
        <f t="shared" si="69"/>
        <v>2.5</v>
      </c>
      <c r="Q1112" s="3">
        <f t="shared" si="70"/>
        <v>2.8063610851262861E-3</v>
      </c>
      <c r="R1112">
        <f t="shared" si="71"/>
        <v>449.97</v>
      </c>
    </row>
    <row r="1113" spans="1:18" x14ac:dyDescent="0.2">
      <c r="A1113" t="s">
        <v>43</v>
      </c>
      <c r="B1113" t="s">
        <v>15</v>
      </c>
      <c r="C1113" t="s">
        <v>27</v>
      </c>
      <c r="D1113" t="s">
        <v>28</v>
      </c>
      <c r="E1113">
        <v>199.99</v>
      </c>
      <c r="F1113">
        <v>2</v>
      </c>
      <c r="G1113" t="s">
        <v>18</v>
      </c>
      <c r="H1113" t="s">
        <v>43</v>
      </c>
      <c r="I1113" t="s">
        <v>28</v>
      </c>
      <c r="J1113" t="s">
        <v>42</v>
      </c>
      <c r="K1113">
        <v>2672.5</v>
      </c>
      <c r="L1113">
        <v>44036</v>
      </c>
      <c r="M1113">
        <v>1069</v>
      </c>
      <c r="N1113" t="s">
        <v>20</v>
      </c>
      <c r="O1113" s="3">
        <f t="shared" si="68"/>
        <v>2.4275592696884368E-2</v>
      </c>
      <c r="P1113" s="3">
        <f t="shared" si="69"/>
        <v>2.5</v>
      </c>
      <c r="Q1113" s="3">
        <f t="shared" si="70"/>
        <v>1.8709073900841909E-3</v>
      </c>
      <c r="R1113">
        <f t="shared" si="71"/>
        <v>399.98</v>
      </c>
    </row>
    <row r="1114" spans="1:18" x14ac:dyDescent="0.2">
      <c r="A1114" t="s">
        <v>43</v>
      </c>
      <c r="B1114" t="s">
        <v>15</v>
      </c>
      <c r="C1114" t="s">
        <v>27</v>
      </c>
      <c r="D1114" t="s">
        <v>28</v>
      </c>
      <c r="E1114">
        <v>159.99</v>
      </c>
      <c r="F1114">
        <v>1</v>
      </c>
      <c r="G1114" t="s">
        <v>18</v>
      </c>
      <c r="H1114" t="s">
        <v>43</v>
      </c>
      <c r="I1114" t="s">
        <v>28</v>
      </c>
      <c r="J1114" t="s">
        <v>42</v>
      </c>
      <c r="K1114">
        <v>2672.5</v>
      </c>
      <c r="L1114">
        <v>44036</v>
      </c>
      <c r="M1114">
        <v>1069</v>
      </c>
      <c r="N1114" t="s">
        <v>20</v>
      </c>
      <c r="O1114" s="3">
        <f t="shared" si="68"/>
        <v>2.4275592696884368E-2</v>
      </c>
      <c r="P1114" s="3">
        <f t="shared" si="69"/>
        <v>2.5</v>
      </c>
      <c r="Q1114" s="3">
        <f t="shared" si="70"/>
        <v>9.3545369504209543E-4</v>
      </c>
      <c r="R1114">
        <f t="shared" si="71"/>
        <v>159.99</v>
      </c>
    </row>
    <row r="1115" spans="1:18" x14ac:dyDescent="0.2">
      <c r="A1115" t="s">
        <v>43</v>
      </c>
      <c r="B1115" t="s">
        <v>15</v>
      </c>
      <c r="C1115" t="s">
        <v>23</v>
      </c>
      <c r="D1115" t="s">
        <v>22</v>
      </c>
      <c r="E1115">
        <v>187.49</v>
      </c>
      <c r="F1115">
        <v>1</v>
      </c>
      <c r="G1115" t="s">
        <v>18</v>
      </c>
      <c r="H1115" t="s">
        <v>43</v>
      </c>
      <c r="I1115" t="s">
        <v>22</v>
      </c>
      <c r="O1115" s="3">
        <f t="shared" si="68"/>
        <v>0</v>
      </c>
      <c r="P1115" s="3">
        <f t="shared" si="69"/>
        <v>0</v>
      </c>
      <c r="Q1115" s="3">
        <f t="shared" si="70"/>
        <v>0</v>
      </c>
      <c r="R1115">
        <f t="shared" si="71"/>
        <v>187.49</v>
      </c>
    </row>
    <row r="1116" spans="1:18" x14ac:dyDescent="0.2">
      <c r="A1116" t="s">
        <v>43</v>
      </c>
      <c r="B1116" t="s">
        <v>15</v>
      </c>
      <c r="C1116" t="s">
        <v>21</v>
      </c>
      <c r="D1116" t="s">
        <v>17</v>
      </c>
      <c r="E1116">
        <v>179.99</v>
      </c>
      <c r="F1116">
        <v>1</v>
      </c>
      <c r="G1116" t="s">
        <v>18</v>
      </c>
      <c r="H1116" t="s">
        <v>43</v>
      </c>
      <c r="I1116" t="s">
        <v>17</v>
      </c>
      <c r="O1116" s="3">
        <f t="shared" si="68"/>
        <v>0</v>
      </c>
      <c r="P1116" s="3">
        <f t="shared" si="69"/>
        <v>0</v>
      </c>
      <c r="Q1116" s="3">
        <f t="shared" si="70"/>
        <v>0</v>
      </c>
      <c r="R1116">
        <f t="shared" si="71"/>
        <v>179.99</v>
      </c>
    </row>
    <row r="1117" spans="1:18" x14ac:dyDescent="0.2">
      <c r="A1117" t="s">
        <v>43</v>
      </c>
      <c r="B1117" t="s">
        <v>15</v>
      </c>
      <c r="C1117" t="s">
        <v>23</v>
      </c>
      <c r="D1117" t="s">
        <v>24</v>
      </c>
      <c r="E1117">
        <v>149.99</v>
      </c>
      <c r="F1117">
        <v>4</v>
      </c>
      <c r="G1117" t="s">
        <v>18</v>
      </c>
      <c r="H1117" t="s">
        <v>43</v>
      </c>
      <c r="I1117" t="s">
        <v>24</v>
      </c>
      <c r="O1117" s="3">
        <f t="shared" si="68"/>
        <v>0</v>
      </c>
      <c r="P1117" s="3">
        <f t="shared" si="69"/>
        <v>0</v>
      </c>
      <c r="Q1117" s="3">
        <f t="shared" si="70"/>
        <v>0</v>
      </c>
      <c r="R1117">
        <f t="shared" si="71"/>
        <v>599.96</v>
      </c>
    </row>
    <row r="1118" spans="1:18" x14ac:dyDescent="0.2">
      <c r="A1118" t="s">
        <v>43</v>
      </c>
      <c r="B1118" t="s">
        <v>15</v>
      </c>
      <c r="C1118" t="s">
        <v>21</v>
      </c>
      <c r="D1118" t="s">
        <v>28</v>
      </c>
      <c r="E1118">
        <v>224.99</v>
      </c>
      <c r="F1118">
        <v>3</v>
      </c>
      <c r="G1118" t="s">
        <v>18</v>
      </c>
      <c r="H1118" t="s">
        <v>43</v>
      </c>
      <c r="I1118" t="s">
        <v>28</v>
      </c>
      <c r="J1118" t="s">
        <v>42</v>
      </c>
      <c r="K1118">
        <v>2672.5</v>
      </c>
      <c r="L1118">
        <v>44036</v>
      </c>
      <c r="M1118">
        <v>1069</v>
      </c>
      <c r="N1118" t="s">
        <v>20</v>
      </c>
      <c r="O1118" s="3">
        <f t="shared" si="68"/>
        <v>2.4275592696884368E-2</v>
      </c>
      <c r="P1118" s="3">
        <f t="shared" si="69"/>
        <v>2.5</v>
      </c>
      <c r="Q1118" s="3">
        <f t="shared" si="70"/>
        <v>2.8063610851262861E-3</v>
      </c>
      <c r="R1118">
        <f t="shared" si="71"/>
        <v>674.97</v>
      </c>
    </row>
    <row r="1119" spans="1:18" x14ac:dyDescent="0.2">
      <c r="A1119" t="s">
        <v>43</v>
      </c>
      <c r="C1119" t="s">
        <v>27</v>
      </c>
      <c r="D1119" t="s">
        <v>17</v>
      </c>
      <c r="E1119">
        <v>159.99</v>
      </c>
      <c r="F1119">
        <v>1</v>
      </c>
      <c r="G1119" t="s">
        <v>18</v>
      </c>
      <c r="H1119" t="s">
        <v>43</v>
      </c>
      <c r="I1119" t="s">
        <v>17</v>
      </c>
      <c r="O1119" s="3">
        <f t="shared" si="68"/>
        <v>0</v>
      </c>
      <c r="P1119" s="3">
        <f t="shared" si="69"/>
        <v>0</v>
      </c>
      <c r="Q1119" s="3">
        <f t="shared" si="70"/>
        <v>0</v>
      </c>
      <c r="R1119">
        <f t="shared" si="71"/>
        <v>159.99</v>
      </c>
    </row>
    <row r="1120" spans="1:18" x14ac:dyDescent="0.2">
      <c r="A1120" t="s">
        <v>43</v>
      </c>
      <c r="B1120" t="s">
        <v>15</v>
      </c>
      <c r="C1120" t="s">
        <v>23</v>
      </c>
      <c r="D1120" t="s">
        <v>22</v>
      </c>
      <c r="E1120">
        <v>149.99</v>
      </c>
      <c r="F1120">
        <v>1</v>
      </c>
      <c r="G1120" t="s">
        <v>18</v>
      </c>
      <c r="H1120" t="s">
        <v>43</v>
      </c>
      <c r="I1120" t="s">
        <v>22</v>
      </c>
      <c r="O1120" s="3">
        <f t="shared" si="68"/>
        <v>0</v>
      </c>
      <c r="P1120" s="3">
        <f t="shared" si="69"/>
        <v>0</v>
      </c>
      <c r="Q1120" s="3">
        <f t="shared" si="70"/>
        <v>0</v>
      </c>
      <c r="R1120">
        <f t="shared" si="71"/>
        <v>149.99</v>
      </c>
    </row>
    <row r="1121" spans="1:18" x14ac:dyDescent="0.2">
      <c r="A1121" t="s">
        <v>43</v>
      </c>
      <c r="B1121" t="s">
        <v>15</v>
      </c>
      <c r="D1121" t="s">
        <v>24</v>
      </c>
      <c r="E1121">
        <v>199.99</v>
      </c>
      <c r="F1121">
        <v>1</v>
      </c>
      <c r="G1121" t="s">
        <v>18</v>
      </c>
      <c r="H1121" t="s">
        <v>43</v>
      </c>
      <c r="I1121" t="s">
        <v>24</v>
      </c>
      <c r="O1121" s="3">
        <f t="shared" si="68"/>
        <v>0</v>
      </c>
      <c r="P1121" s="3">
        <f t="shared" si="69"/>
        <v>0</v>
      </c>
      <c r="Q1121" s="3">
        <f t="shared" si="70"/>
        <v>0</v>
      </c>
      <c r="R1121">
        <f t="shared" si="71"/>
        <v>199.99</v>
      </c>
    </row>
    <row r="1122" spans="1:18" x14ac:dyDescent="0.2">
      <c r="A1122" t="s">
        <v>43</v>
      </c>
      <c r="B1122" t="s">
        <v>15</v>
      </c>
      <c r="C1122" t="s">
        <v>23</v>
      </c>
      <c r="D1122" t="s">
        <v>17</v>
      </c>
      <c r="E1122">
        <v>187.49</v>
      </c>
      <c r="F1122">
        <v>1</v>
      </c>
      <c r="G1122" t="s">
        <v>18</v>
      </c>
      <c r="H1122" t="s">
        <v>43</v>
      </c>
      <c r="I1122" t="s">
        <v>17</v>
      </c>
      <c r="O1122" s="3">
        <f t="shared" si="68"/>
        <v>0</v>
      </c>
      <c r="P1122" s="3">
        <f t="shared" si="69"/>
        <v>0</v>
      </c>
      <c r="Q1122" s="3">
        <f t="shared" si="70"/>
        <v>0</v>
      </c>
      <c r="R1122">
        <f t="shared" si="71"/>
        <v>187.49</v>
      </c>
    </row>
    <row r="1123" spans="1:18" x14ac:dyDescent="0.2">
      <c r="A1123" t="s">
        <v>43</v>
      </c>
      <c r="B1123" t="s">
        <v>15</v>
      </c>
      <c r="C1123" t="s">
        <v>23</v>
      </c>
      <c r="D1123" t="s">
        <v>28</v>
      </c>
      <c r="E1123">
        <v>149.99</v>
      </c>
      <c r="F1123">
        <v>1</v>
      </c>
      <c r="G1123" t="s">
        <v>18</v>
      </c>
      <c r="H1123" t="s">
        <v>43</v>
      </c>
      <c r="I1123" t="s">
        <v>28</v>
      </c>
      <c r="J1123" t="s">
        <v>42</v>
      </c>
      <c r="K1123">
        <v>2672.5</v>
      </c>
      <c r="L1123">
        <v>44036</v>
      </c>
      <c r="M1123">
        <v>1069</v>
      </c>
      <c r="N1123" t="s">
        <v>20</v>
      </c>
      <c r="O1123" s="3">
        <f t="shared" si="68"/>
        <v>2.4275592696884368E-2</v>
      </c>
      <c r="P1123" s="3">
        <f t="shared" si="69"/>
        <v>2.5</v>
      </c>
      <c r="Q1123" s="3">
        <f t="shared" si="70"/>
        <v>9.3545369504209543E-4</v>
      </c>
      <c r="R1123">
        <f t="shared" si="71"/>
        <v>149.99</v>
      </c>
    </row>
    <row r="1124" spans="1:18" x14ac:dyDescent="0.2">
      <c r="A1124" t="s">
        <v>43</v>
      </c>
      <c r="B1124" t="s">
        <v>15</v>
      </c>
      <c r="C1124" t="s">
        <v>23</v>
      </c>
      <c r="D1124" t="s">
        <v>24</v>
      </c>
      <c r="E1124">
        <v>187.49</v>
      </c>
      <c r="F1124">
        <v>1</v>
      </c>
      <c r="G1124" t="s">
        <v>18</v>
      </c>
      <c r="H1124" t="s">
        <v>43</v>
      </c>
      <c r="I1124" t="s">
        <v>24</v>
      </c>
      <c r="O1124" s="3">
        <f t="shared" si="68"/>
        <v>0</v>
      </c>
      <c r="P1124" s="3">
        <f t="shared" si="69"/>
        <v>0</v>
      </c>
      <c r="Q1124" s="3">
        <f t="shared" si="70"/>
        <v>0</v>
      </c>
      <c r="R1124">
        <f t="shared" si="71"/>
        <v>187.49</v>
      </c>
    </row>
    <row r="1125" spans="1:18" x14ac:dyDescent="0.2">
      <c r="A1125" t="s">
        <v>43</v>
      </c>
      <c r="B1125" t="s">
        <v>15</v>
      </c>
      <c r="C1125" t="s">
        <v>26</v>
      </c>
      <c r="D1125" t="s">
        <v>24</v>
      </c>
      <c r="E1125">
        <v>169.99</v>
      </c>
      <c r="F1125">
        <v>3</v>
      </c>
      <c r="G1125" t="s">
        <v>18</v>
      </c>
      <c r="H1125" t="s">
        <v>43</v>
      </c>
      <c r="I1125" t="s">
        <v>24</v>
      </c>
      <c r="O1125" s="3">
        <f t="shared" si="68"/>
        <v>0</v>
      </c>
      <c r="P1125" s="3">
        <f t="shared" si="69"/>
        <v>0</v>
      </c>
      <c r="Q1125" s="3">
        <f t="shared" si="70"/>
        <v>0</v>
      </c>
      <c r="R1125">
        <f t="shared" si="71"/>
        <v>509.97</v>
      </c>
    </row>
    <row r="1126" spans="1:18" x14ac:dyDescent="0.2">
      <c r="A1126" t="s">
        <v>43</v>
      </c>
      <c r="B1126" t="s">
        <v>25</v>
      </c>
      <c r="C1126" t="s">
        <v>23</v>
      </c>
      <c r="D1126" t="s">
        <v>24</v>
      </c>
      <c r="E1126">
        <v>299.99</v>
      </c>
      <c r="F1126">
        <v>4</v>
      </c>
      <c r="G1126" t="s">
        <v>18</v>
      </c>
      <c r="H1126" t="s">
        <v>43</v>
      </c>
      <c r="I1126" t="s">
        <v>24</v>
      </c>
      <c r="O1126" s="3">
        <f t="shared" si="68"/>
        <v>0</v>
      </c>
      <c r="P1126" s="3">
        <f t="shared" si="69"/>
        <v>0</v>
      </c>
      <c r="Q1126" s="3">
        <f t="shared" si="70"/>
        <v>0</v>
      </c>
      <c r="R1126">
        <f t="shared" si="71"/>
        <v>1199.96</v>
      </c>
    </row>
    <row r="1127" spans="1:18" x14ac:dyDescent="0.2">
      <c r="A1127" t="s">
        <v>43</v>
      </c>
      <c r="B1127" t="s">
        <v>15</v>
      </c>
      <c r="C1127" t="s">
        <v>21</v>
      </c>
      <c r="D1127" t="s">
        <v>28</v>
      </c>
      <c r="E1127">
        <v>179.99</v>
      </c>
      <c r="F1127">
        <v>4</v>
      </c>
      <c r="G1127" t="s">
        <v>18</v>
      </c>
      <c r="H1127" t="s">
        <v>43</v>
      </c>
      <c r="I1127" t="s">
        <v>28</v>
      </c>
      <c r="J1127" t="s">
        <v>42</v>
      </c>
      <c r="K1127">
        <v>2672.5</v>
      </c>
      <c r="L1127">
        <v>44036</v>
      </c>
      <c r="M1127">
        <v>1069</v>
      </c>
      <c r="N1127" t="s">
        <v>20</v>
      </c>
      <c r="O1127" s="3">
        <f t="shared" si="68"/>
        <v>2.4275592696884368E-2</v>
      </c>
      <c r="P1127" s="3">
        <f t="shared" si="69"/>
        <v>2.5</v>
      </c>
      <c r="Q1127" s="3">
        <f t="shared" si="70"/>
        <v>3.7418147801683817E-3</v>
      </c>
      <c r="R1127">
        <f t="shared" si="71"/>
        <v>719.96</v>
      </c>
    </row>
    <row r="1128" spans="1:18" x14ac:dyDescent="0.2">
      <c r="A1128" t="s">
        <v>43</v>
      </c>
      <c r="B1128" t="s">
        <v>15</v>
      </c>
      <c r="C1128" t="s">
        <v>26</v>
      </c>
      <c r="D1128" t="s">
        <v>17</v>
      </c>
      <c r="E1128">
        <v>169.99</v>
      </c>
      <c r="F1128">
        <v>1</v>
      </c>
      <c r="G1128" t="s">
        <v>18</v>
      </c>
      <c r="H1128" t="s">
        <v>43</v>
      </c>
      <c r="I1128" t="s">
        <v>17</v>
      </c>
      <c r="O1128" s="3">
        <f t="shared" si="68"/>
        <v>0</v>
      </c>
      <c r="P1128" s="3">
        <f t="shared" si="69"/>
        <v>0</v>
      </c>
      <c r="Q1128" s="3">
        <f t="shared" si="70"/>
        <v>0</v>
      </c>
      <c r="R1128">
        <f t="shared" si="71"/>
        <v>169.99</v>
      </c>
    </row>
    <row r="1129" spans="1:18" x14ac:dyDescent="0.2">
      <c r="A1129" t="s">
        <v>43</v>
      </c>
      <c r="B1129" t="s">
        <v>25</v>
      </c>
      <c r="C1129" t="s">
        <v>16</v>
      </c>
      <c r="D1129" t="s">
        <v>28</v>
      </c>
      <c r="E1129">
        <v>339.99</v>
      </c>
      <c r="F1129">
        <v>1</v>
      </c>
      <c r="G1129" t="s">
        <v>18</v>
      </c>
      <c r="H1129" t="s">
        <v>43</v>
      </c>
      <c r="I1129" t="s">
        <v>28</v>
      </c>
      <c r="J1129" t="s">
        <v>42</v>
      </c>
      <c r="K1129">
        <v>2672.5</v>
      </c>
      <c r="L1129">
        <v>44036</v>
      </c>
      <c r="M1129">
        <v>1069</v>
      </c>
      <c r="N1129" t="s">
        <v>20</v>
      </c>
      <c r="O1129" s="3">
        <f t="shared" si="68"/>
        <v>2.4275592696884368E-2</v>
      </c>
      <c r="P1129" s="3">
        <f t="shared" si="69"/>
        <v>2.5</v>
      </c>
      <c r="Q1129" s="3">
        <f t="shared" si="70"/>
        <v>9.3545369504209543E-4</v>
      </c>
      <c r="R1129">
        <f t="shared" si="71"/>
        <v>339.99</v>
      </c>
    </row>
    <row r="1130" spans="1:18" x14ac:dyDescent="0.2">
      <c r="A1130" t="s">
        <v>43</v>
      </c>
      <c r="B1130" t="s">
        <v>15</v>
      </c>
      <c r="C1130" t="s">
        <v>23</v>
      </c>
      <c r="D1130" t="s">
        <v>28</v>
      </c>
      <c r="E1130">
        <v>187.49</v>
      </c>
      <c r="F1130">
        <v>1</v>
      </c>
      <c r="G1130" t="s">
        <v>18</v>
      </c>
      <c r="H1130" t="s">
        <v>43</v>
      </c>
      <c r="I1130" t="s">
        <v>28</v>
      </c>
      <c r="J1130" t="s">
        <v>42</v>
      </c>
      <c r="K1130">
        <v>2672.5</v>
      </c>
      <c r="L1130">
        <v>44036</v>
      </c>
      <c r="M1130">
        <v>1069</v>
      </c>
      <c r="N1130" t="s">
        <v>20</v>
      </c>
      <c r="O1130" s="3">
        <f t="shared" si="68"/>
        <v>2.4275592696884368E-2</v>
      </c>
      <c r="P1130" s="3">
        <f t="shared" si="69"/>
        <v>2.5</v>
      </c>
      <c r="Q1130" s="3">
        <f t="shared" si="70"/>
        <v>9.3545369504209543E-4</v>
      </c>
      <c r="R1130">
        <f t="shared" si="71"/>
        <v>187.49</v>
      </c>
    </row>
    <row r="1131" spans="1:18" x14ac:dyDescent="0.2">
      <c r="A1131" t="s">
        <v>43</v>
      </c>
      <c r="B1131" t="s">
        <v>15</v>
      </c>
      <c r="C1131" t="s">
        <v>21</v>
      </c>
      <c r="D1131" t="s">
        <v>28</v>
      </c>
      <c r="E1131">
        <v>179.99</v>
      </c>
      <c r="F1131">
        <v>1</v>
      </c>
      <c r="G1131" t="s">
        <v>18</v>
      </c>
      <c r="H1131" t="s">
        <v>43</v>
      </c>
      <c r="I1131" t="s">
        <v>28</v>
      </c>
      <c r="J1131" t="s">
        <v>42</v>
      </c>
      <c r="K1131">
        <v>2672.5</v>
      </c>
      <c r="L1131">
        <v>44036</v>
      </c>
      <c r="M1131">
        <v>1069</v>
      </c>
      <c r="N1131" t="s">
        <v>20</v>
      </c>
      <c r="O1131" s="3">
        <f t="shared" si="68"/>
        <v>2.4275592696884368E-2</v>
      </c>
      <c r="P1131" s="3">
        <f t="shared" si="69"/>
        <v>2.5</v>
      </c>
      <c r="Q1131" s="3">
        <f t="shared" si="70"/>
        <v>9.3545369504209543E-4</v>
      </c>
      <c r="R1131">
        <f t="shared" si="71"/>
        <v>179.99</v>
      </c>
    </row>
    <row r="1132" spans="1:18" x14ac:dyDescent="0.2">
      <c r="A1132" t="s">
        <v>43</v>
      </c>
      <c r="B1132" t="s">
        <v>15</v>
      </c>
      <c r="C1132" t="s">
        <v>23</v>
      </c>
      <c r="D1132" t="s">
        <v>17</v>
      </c>
      <c r="E1132">
        <v>187.49</v>
      </c>
      <c r="F1132">
        <v>3</v>
      </c>
      <c r="G1132" t="s">
        <v>18</v>
      </c>
      <c r="H1132" t="s">
        <v>43</v>
      </c>
      <c r="I1132" t="s">
        <v>17</v>
      </c>
      <c r="O1132" s="3">
        <f t="shared" si="68"/>
        <v>0</v>
      </c>
      <c r="P1132" s="3">
        <f t="shared" si="69"/>
        <v>0</v>
      </c>
      <c r="Q1132" s="3">
        <f t="shared" si="70"/>
        <v>0</v>
      </c>
      <c r="R1132">
        <f t="shared" si="71"/>
        <v>562.47</v>
      </c>
    </row>
    <row r="1133" spans="1:18" x14ac:dyDescent="0.2">
      <c r="A1133" t="s">
        <v>43</v>
      </c>
      <c r="B1133" t="s">
        <v>25</v>
      </c>
      <c r="C1133" t="s">
        <v>23</v>
      </c>
      <c r="D1133" t="s">
        <v>24</v>
      </c>
      <c r="E1133">
        <v>299.99</v>
      </c>
      <c r="F1133">
        <v>1</v>
      </c>
      <c r="G1133" t="s">
        <v>18</v>
      </c>
      <c r="H1133" t="s">
        <v>43</v>
      </c>
      <c r="I1133" t="s">
        <v>24</v>
      </c>
      <c r="O1133" s="3">
        <f t="shared" si="68"/>
        <v>0</v>
      </c>
      <c r="P1133" s="3">
        <f t="shared" si="69"/>
        <v>0</v>
      </c>
      <c r="Q1133" s="3">
        <f t="shared" si="70"/>
        <v>0</v>
      </c>
      <c r="R1133">
        <f t="shared" si="71"/>
        <v>299.99</v>
      </c>
    </row>
    <row r="1134" spans="1:18" x14ac:dyDescent="0.2">
      <c r="A1134" t="s">
        <v>43</v>
      </c>
      <c r="B1134" t="s">
        <v>15</v>
      </c>
      <c r="C1134" t="s">
        <v>23</v>
      </c>
      <c r="D1134" t="s">
        <v>17</v>
      </c>
      <c r="E1134">
        <v>187.49</v>
      </c>
      <c r="F1134">
        <v>1</v>
      </c>
      <c r="G1134" t="s">
        <v>18</v>
      </c>
      <c r="H1134" t="s">
        <v>43</v>
      </c>
      <c r="I1134" t="s">
        <v>17</v>
      </c>
      <c r="O1134" s="3">
        <f t="shared" si="68"/>
        <v>0</v>
      </c>
      <c r="P1134" s="3">
        <f t="shared" si="69"/>
        <v>0</v>
      </c>
      <c r="Q1134" s="3">
        <f t="shared" si="70"/>
        <v>0</v>
      </c>
      <c r="R1134">
        <f t="shared" si="71"/>
        <v>187.49</v>
      </c>
    </row>
    <row r="1135" spans="1:18" x14ac:dyDescent="0.2">
      <c r="A1135" t="s">
        <v>43</v>
      </c>
      <c r="B1135" t="s">
        <v>15</v>
      </c>
      <c r="C1135" t="s">
        <v>16</v>
      </c>
      <c r="D1135" t="s">
        <v>24</v>
      </c>
      <c r="E1135">
        <v>169.99</v>
      </c>
      <c r="F1135">
        <v>1</v>
      </c>
      <c r="G1135" t="s">
        <v>18</v>
      </c>
      <c r="H1135" t="s">
        <v>43</v>
      </c>
      <c r="I1135" t="s">
        <v>24</v>
      </c>
      <c r="O1135" s="3">
        <f t="shared" si="68"/>
        <v>0</v>
      </c>
      <c r="P1135" s="3">
        <f t="shared" si="69"/>
        <v>0</v>
      </c>
      <c r="Q1135" s="3">
        <f t="shared" si="70"/>
        <v>0</v>
      </c>
      <c r="R1135">
        <f t="shared" si="71"/>
        <v>169.99</v>
      </c>
    </row>
    <row r="1136" spans="1:18" x14ac:dyDescent="0.2">
      <c r="A1136" t="s">
        <v>43</v>
      </c>
      <c r="B1136" t="s">
        <v>15</v>
      </c>
      <c r="C1136" t="s">
        <v>23</v>
      </c>
      <c r="D1136" t="s">
        <v>22</v>
      </c>
      <c r="E1136">
        <v>187.49</v>
      </c>
      <c r="F1136">
        <v>2</v>
      </c>
      <c r="G1136" t="s">
        <v>18</v>
      </c>
      <c r="H1136" t="s">
        <v>43</v>
      </c>
      <c r="I1136" t="s">
        <v>22</v>
      </c>
      <c r="O1136" s="3">
        <f t="shared" si="68"/>
        <v>0</v>
      </c>
      <c r="P1136" s="3">
        <f t="shared" si="69"/>
        <v>0</v>
      </c>
      <c r="Q1136" s="3">
        <f t="shared" si="70"/>
        <v>0</v>
      </c>
      <c r="R1136">
        <f t="shared" si="71"/>
        <v>374.98</v>
      </c>
    </row>
    <row r="1137" spans="1:18" x14ac:dyDescent="0.2">
      <c r="A1137" t="s">
        <v>43</v>
      </c>
      <c r="B1137" t="s">
        <v>15</v>
      </c>
      <c r="C1137" t="s">
        <v>23</v>
      </c>
      <c r="D1137" t="s">
        <v>28</v>
      </c>
      <c r="E1137">
        <v>149.99</v>
      </c>
      <c r="F1137">
        <v>4</v>
      </c>
      <c r="G1137" t="s">
        <v>18</v>
      </c>
      <c r="H1137" t="s">
        <v>43</v>
      </c>
      <c r="I1137" t="s">
        <v>28</v>
      </c>
      <c r="J1137" t="s">
        <v>42</v>
      </c>
      <c r="K1137">
        <v>2672.5</v>
      </c>
      <c r="L1137">
        <v>44036</v>
      </c>
      <c r="M1137">
        <v>1069</v>
      </c>
      <c r="N1137" t="s">
        <v>20</v>
      </c>
      <c r="O1137" s="3">
        <f t="shared" si="68"/>
        <v>2.4275592696884368E-2</v>
      </c>
      <c r="P1137" s="3">
        <f t="shared" si="69"/>
        <v>2.5</v>
      </c>
      <c r="Q1137" s="3">
        <f t="shared" si="70"/>
        <v>3.7418147801683817E-3</v>
      </c>
      <c r="R1137">
        <f t="shared" si="71"/>
        <v>599.96</v>
      </c>
    </row>
    <row r="1138" spans="1:18" x14ac:dyDescent="0.2">
      <c r="A1138" t="s">
        <v>43</v>
      </c>
      <c r="B1138" t="s">
        <v>15</v>
      </c>
      <c r="C1138" t="s">
        <v>26</v>
      </c>
      <c r="D1138" t="s">
        <v>28</v>
      </c>
      <c r="E1138">
        <v>169.99</v>
      </c>
      <c r="F1138">
        <v>3</v>
      </c>
      <c r="G1138" t="s">
        <v>18</v>
      </c>
      <c r="H1138" t="s">
        <v>43</v>
      </c>
      <c r="I1138" t="s">
        <v>28</v>
      </c>
      <c r="J1138" t="s">
        <v>42</v>
      </c>
      <c r="K1138">
        <v>2672.5</v>
      </c>
      <c r="L1138">
        <v>44036</v>
      </c>
      <c r="M1138">
        <v>1069</v>
      </c>
      <c r="N1138" t="s">
        <v>20</v>
      </c>
      <c r="O1138" s="3">
        <f t="shared" si="68"/>
        <v>2.4275592696884368E-2</v>
      </c>
      <c r="P1138" s="3">
        <f t="shared" si="69"/>
        <v>2.5</v>
      </c>
      <c r="Q1138" s="3">
        <f t="shared" si="70"/>
        <v>2.8063610851262861E-3</v>
      </c>
      <c r="R1138">
        <f t="shared" si="71"/>
        <v>509.97</v>
      </c>
    </row>
    <row r="1139" spans="1:18" x14ac:dyDescent="0.2">
      <c r="A1139" t="s">
        <v>43</v>
      </c>
      <c r="B1139" t="s">
        <v>15</v>
      </c>
      <c r="C1139" t="s">
        <v>27</v>
      </c>
      <c r="D1139" t="s">
        <v>24</v>
      </c>
      <c r="E1139">
        <v>199.99</v>
      </c>
      <c r="F1139">
        <v>1</v>
      </c>
      <c r="G1139" t="s">
        <v>18</v>
      </c>
      <c r="H1139" t="s">
        <v>43</v>
      </c>
      <c r="I1139" t="s">
        <v>24</v>
      </c>
      <c r="O1139" s="3">
        <f t="shared" si="68"/>
        <v>0</v>
      </c>
      <c r="P1139" s="3">
        <f t="shared" si="69"/>
        <v>0</v>
      </c>
      <c r="Q1139" s="3">
        <f t="shared" si="70"/>
        <v>0</v>
      </c>
      <c r="R1139">
        <f t="shared" si="71"/>
        <v>199.99</v>
      </c>
    </row>
    <row r="1140" spans="1:18" x14ac:dyDescent="0.2">
      <c r="A1140" t="s">
        <v>43</v>
      </c>
      <c r="B1140" t="s">
        <v>15</v>
      </c>
      <c r="C1140" t="s">
        <v>26</v>
      </c>
      <c r="D1140" t="s">
        <v>24</v>
      </c>
      <c r="E1140">
        <v>212.49</v>
      </c>
      <c r="F1140">
        <v>3</v>
      </c>
      <c r="G1140" t="s">
        <v>18</v>
      </c>
      <c r="H1140" t="s">
        <v>43</v>
      </c>
      <c r="I1140" t="s">
        <v>24</v>
      </c>
      <c r="O1140" s="3">
        <f t="shared" si="68"/>
        <v>0</v>
      </c>
      <c r="P1140" s="3">
        <f t="shared" si="69"/>
        <v>0</v>
      </c>
      <c r="Q1140" s="3">
        <f t="shared" si="70"/>
        <v>0</v>
      </c>
      <c r="R1140">
        <f t="shared" si="71"/>
        <v>637.47</v>
      </c>
    </row>
    <row r="1141" spans="1:18" x14ac:dyDescent="0.2">
      <c r="A1141" t="s">
        <v>43</v>
      </c>
      <c r="B1141" t="s">
        <v>15</v>
      </c>
      <c r="D1141" t="s">
        <v>17</v>
      </c>
      <c r="E1141">
        <v>199.99</v>
      </c>
      <c r="F1141">
        <v>2</v>
      </c>
      <c r="G1141" t="s">
        <v>18</v>
      </c>
      <c r="H1141" t="s">
        <v>43</v>
      </c>
      <c r="I1141" t="s">
        <v>17</v>
      </c>
      <c r="O1141" s="3">
        <f t="shared" si="68"/>
        <v>0</v>
      </c>
      <c r="P1141" s="3">
        <f t="shared" si="69"/>
        <v>0</v>
      </c>
      <c r="Q1141" s="3">
        <f t="shared" si="70"/>
        <v>0</v>
      </c>
      <c r="R1141">
        <f t="shared" si="71"/>
        <v>399.98</v>
      </c>
    </row>
    <row r="1142" spans="1:18" x14ac:dyDescent="0.2">
      <c r="A1142" t="s">
        <v>43</v>
      </c>
      <c r="B1142" t="s">
        <v>15</v>
      </c>
      <c r="C1142" t="s">
        <v>21</v>
      </c>
      <c r="D1142" t="s">
        <v>24</v>
      </c>
      <c r="E1142">
        <v>179.99</v>
      </c>
      <c r="F1142">
        <v>1</v>
      </c>
      <c r="G1142" t="s">
        <v>18</v>
      </c>
      <c r="H1142" t="s">
        <v>43</v>
      </c>
      <c r="I1142" t="s">
        <v>24</v>
      </c>
      <c r="O1142" s="3">
        <f t="shared" si="68"/>
        <v>0</v>
      </c>
      <c r="P1142" s="3">
        <f t="shared" si="69"/>
        <v>0</v>
      </c>
      <c r="Q1142" s="3">
        <f t="shared" si="70"/>
        <v>0</v>
      </c>
      <c r="R1142">
        <f t="shared" si="71"/>
        <v>179.99</v>
      </c>
    </row>
    <row r="1143" spans="1:18" x14ac:dyDescent="0.2">
      <c r="A1143" t="s">
        <v>43</v>
      </c>
      <c r="B1143" t="s">
        <v>15</v>
      </c>
      <c r="C1143" t="s">
        <v>26</v>
      </c>
      <c r="D1143" t="s">
        <v>17</v>
      </c>
      <c r="E1143">
        <v>169.99</v>
      </c>
      <c r="F1143">
        <v>3</v>
      </c>
      <c r="G1143" t="s">
        <v>18</v>
      </c>
      <c r="H1143" t="s">
        <v>43</v>
      </c>
      <c r="I1143" t="s">
        <v>17</v>
      </c>
      <c r="O1143" s="3">
        <f t="shared" si="68"/>
        <v>0</v>
      </c>
      <c r="P1143" s="3">
        <f t="shared" si="69"/>
        <v>0</v>
      </c>
      <c r="Q1143" s="3">
        <f t="shared" si="70"/>
        <v>0</v>
      </c>
      <c r="R1143">
        <f t="shared" si="71"/>
        <v>509.97</v>
      </c>
    </row>
    <row r="1144" spans="1:18" x14ac:dyDescent="0.2">
      <c r="A1144" t="s">
        <v>43</v>
      </c>
      <c r="B1144" t="s">
        <v>15</v>
      </c>
      <c r="C1144" t="s">
        <v>23</v>
      </c>
      <c r="D1144" t="s">
        <v>28</v>
      </c>
      <c r="E1144">
        <v>149.99</v>
      </c>
      <c r="F1144">
        <v>2</v>
      </c>
      <c r="G1144" t="s">
        <v>18</v>
      </c>
      <c r="H1144" t="s">
        <v>43</v>
      </c>
      <c r="I1144" t="s">
        <v>28</v>
      </c>
      <c r="J1144" t="s">
        <v>42</v>
      </c>
      <c r="K1144">
        <v>2672.5</v>
      </c>
      <c r="L1144">
        <v>44036</v>
      </c>
      <c r="M1144">
        <v>1069</v>
      </c>
      <c r="N1144" t="s">
        <v>20</v>
      </c>
      <c r="O1144" s="3">
        <f t="shared" si="68"/>
        <v>2.4275592696884368E-2</v>
      </c>
      <c r="P1144" s="3">
        <f t="shared" si="69"/>
        <v>2.5</v>
      </c>
      <c r="Q1144" s="3">
        <f t="shared" si="70"/>
        <v>1.8709073900841909E-3</v>
      </c>
      <c r="R1144">
        <f t="shared" si="71"/>
        <v>299.98</v>
      </c>
    </row>
    <row r="1145" spans="1:18" x14ac:dyDescent="0.2">
      <c r="A1145" t="s">
        <v>43</v>
      </c>
      <c r="B1145" t="s">
        <v>15</v>
      </c>
      <c r="C1145" t="s">
        <v>23</v>
      </c>
      <c r="D1145" t="s">
        <v>28</v>
      </c>
      <c r="E1145">
        <v>149.99</v>
      </c>
      <c r="F1145">
        <v>2</v>
      </c>
      <c r="G1145" t="s">
        <v>18</v>
      </c>
      <c r="H1145" t="s">
        <v>43</v>
      </c>
      <c r="I1145" t="s">
        <v>28</v>
      </c>
      <c r="J1145" t="s">
        <v>42</v>
      </c>
      <c r="K1145">
        <v>2672.5</v>
      </c>
      <c r="L1145">
        <v>44036</v>
      </c>
      <c r="M1145">
        <v>1069</v>
      </c>
      <c r="N1145" t="s">
        <v>20</v>
      </c>
      <c r="O1145" s="3">
        <f t="shared" si="68"/>
        <v>2.4275592696884368E-2</v>
      </c>
      <c r="P1145" s="3">
        <f t="shared" si="69"/>
        <v>2.5</v>
      </c>
      <c r="Q1145" s="3">
        <f t="shared" si="70"/>
        <v>1.8709073900841909E-3</v>
      </c>
      <c r="R1145">
        <f t="shared" si="71"/>
        <v>299.98</v>
      </c>
    </row>
    <row r="1146" spans="1:18" x14ac:dyDescent="0.2">
      <c r="A1146" t="s">
        <v>43</v>
      </c>
      <c r="B1146" t="s">
        <v>15</v>
      </c>
      <c r="C1146" t="s">
        <v>23</v>
      </c>
      <c r="D1146" t="s">
        <v>17</v>
      </c>
      <c r="E1146">
        <v>187.49</v>
      </c>
      <c r="F1146">
        <v>2</v>
      </c>
      <c r="G1146" t="s">
        <v>18</v>
      </c>
      <c r="H1146" t="s">
        <v>43</v>
      </c>
      <c r="I1146" t="s">
        <v>17</v>
      </c>
      <c r="O1146" s="3">
        <f t="shared" si="68"/>
        <v>0</v>
      </c>
      <c r="P1146" s="3">
        <f t="shared" si="69"/>
        <v>0</v>
      </c>
      <c r="Q1146" s="3">
        <f t="shared" si="70"/>
        <v>0</v>
      </c>
      <c r="R1146">
        <f t="shared" si="71"/>
        <v>374.98</v>
      </c>
    </row>
    <row r="1147" spans="1:18" x14ac:dyDescent="0.2">
      <c r="A1147" t="s">
        <v>43</v>
      </c>
      <c r="B1147" t="s">
        <v>15</v>
      </c>
      <c r="C1147" t="s">
        <v>23</v>
      </c>
      <c r="D1147" t="s">
        <v>22</v>
      </c>
      <c r="E1147">
        <v>149.99</v>
      </c>
      <c r="F1147">
        <v>1</v>
      </c>
      <c r="G1147" t="s">
        <v>18</v>
      </c>
      <c r="H1147" t="s">
        <v>43</v>
      </c>
      <c r="I1147" t="s">
        <v>22</v>
      </c>
      <c r="O1147" s="3">
        <f t="shared" si="68"/>
        <v>0</v>
      </c>
      <c r="P1147" s="3">
        <f t="shared" si="69"/>
        <v>0</v>
      </c>
      <c r="Q1147" s="3">
        <f t="shared" si="70"/>
        <v>0</v>
      </c>
      <c r="R1147">
        <f t="shared" si="71"/>
        <v>149.99</v>
      </c>
    </row>
    <row r="1148" spans="1:18" x14ac:dyDescent="0.2">
      <c r="A1148" t="s">
        <v>43</v>
      </c>
      <c r="C1148" t="s">
        <v>26</v>
      </c>
      <c r="D1148" t="s">
        <v>17</v>
      </c>
      <c r="E1148">
        <v>169.99</v>
      </c>
      <c r="F1148">
        <v>3</v>
      </c>
      <c r="G1148" t="s">
        <v>18</v>
      </c>
      <c r="H1148" t="s">
        <v>43</v>
      </c>
      <c r="I1148" t="s">
        <v>17</v>
      </c>
      <c r="O1148" s="3">
        <f t="shared" si="68"/>
        <v>0</v>
      </c>
      <c r="P1148" s="3">
        <f t="shared" si="69"/>
        <v>0</v>
      </c>
      <c r="Q1148" s="3">
        <f t="shared" si="70"/>
        <v>0</v>
      </c>
      <c r="R1148">
        <f t="shared" si="71"/>
        <v>509.97</v>
      </c>
    </row>
    <row r="1149" spans="1:18" x14ac:dyDescent="0.2">
      <c r="A1149" t="s">
        <v>43</v>
      </c>
      <c r="B1149" t="s">
        <v>15</v>
      </c>
      <c r="C1149" t="s">
        <v>23</v>
      </c>
      <c r="D1149" t="s">
        <v>28</v>
      </c>
      <c r="E1149">
        <v>149.99</v>
      </c>
      <c r="F1149">
        <v>1</v>
      </c>
      <c r="G1149" t="s">
        <v>18</v>
      </c>
      <c r="H1149" t="s">
        <v>43</v>
      </c>
      <c r="I1149" t="s">
        <v>28</v>
      </c>
      <c r="J1149" t="s">
        <v>42</v>
      </c>
      <c r="K1149">
        <v>2672.5</v>
      </c>
      <c r="L1149">
        <v>44036</v>
      </c>
      <c r="M1149">
        <v>1069</v>
      </c>
      <c r="N1149" t="s">
        <v>20</v>
      </c>
      <c r="O1149" s="3">
        <f t="shared" si="68"/>
        <v>2.4275592696884368E-2</v>
      </c>
      <c r="P1149" s="3">
        <f t="shared" si="69"/>
        <v>2.5</v>
      </c>
      <c r="Q1149" s="3">
        <f t="shared" si="70"/>
        <v>9.3545369504209543E-4</v>
      </c>
      <c r="R1149">
        <f t="shared" si="71"/>
        <v>149.99</v>
      </c>
    </row>
    <row r="1150" spans="1:18" x14ac:dyDescent="0.2">
      <c r="A1150" t="s">
        <v>43</v>
      </c>
      <c r="B1150" t="s">
        <v>15</v>
      </c>
      <c r="C1150" t="s">
        <v>16</v>
      </c>
      <c r="D1150" t="s">
        <v>22</v>
      </c>
      <c r="E1150">
        <v>169.99</v>
      </c>
      <c r="F1150">
        <v>1</v>
      </c>
      <c r="G1150" t="s">
        <v>18</v>
      </c>
      <c r="H1150" t="s">
        <v>43</v>
      </c>
      <c r="I1150" t="s">
        <v>22</v>
      </c>
      <c r="O1150" s="3">
        <f t="shared" si="68"/>
        <v>0</v>
      </c>
      <c r="P1150" s="3">
        <f t="shared" si="69"/>
        <v>0</v>
      </c>
      <c r="Q1150" s="3">
        <f t="shared" si="70"/>
        <v>0</v>
      </c>
      <c r="R1150">
        <f t="shared" si="71"/>
        <v>169.99</v>
      </c>
    </row>
    <row r="1151" spans="1:18" x14ac:dyDescent="0.2">
      <c r="A1151" t="s">
        <v>43</v>
      </c>
      <c r="B1151" t="s">
        <v>15</v>
      </c>
      <c r="C1151" t="s">
        <v>23</v>
      </c>
      <c r="D1151" t="s">
        <v>17</v>
      </c>
      <c r="E1151">
        <v>149.99</v>
      </c>
      <c r="F1151">
        <v>1</v>
      </c>
      <c r="G1151" t="s">
        <v>18</v>
      </c>
      <c r="H1151" t="s">
        <v>43</v>
      </c>
      <c r="I1151" t="s">
        <v>17</v>
      </c>
      <c r="O1151" s="3">
        <f t="shared" si="68"/>
        <v>0</v>
      </c>
      <c r="P1151" s="3">
        <f t="shared" si="69"/>
        <v>0</v>
      </c>
      <c r="Q1151" s="3">
        <f t="shared" si="70"/>
        <v>0</v>
      </c>
      <c r="R1151">
        <f t="shared" si="71"/>
        <v>149.99</v>
      </c>
    </row>
    <row r="1152" spans="1:18" x14ac:dyDescent="0.2">
      <c r="A1152" t="s">
        <v>43</v>
      </c>
      <c r="B1152" t="s">
        <v>15</v>
      </c>
      <c r="C1152" t="s">
        <v>27</v>
      </c>
      <c r="D1152" t="s">
        <v>24</v>
      </c>
      <c r="E1152">
        <v>199.99</v>
      </c>
      <c r="F1152">
        <v>1</v>
      </c>
      <c r="G1152" t="s">
        <v>18</v>
      </c>
      <c r="H1152" t="s">
        <v>43</v>
      </c>
      <c r="I1152" t="s">
        <v>24</v>
      </c>
      <c r="O1152" s="3">
        <f t="shared" si="68"/>
        <v>0</v>
      </c>
      <c r="P1152" s="3">
        <f t="shared" si="69"/>
        <v>0</v>
      </c>
      <c r="Q1152" s="3">
        <f t="shared" si="70"/>
        <v>0</v>
      </c>
      <c r="R1152">
        <f t="shared" si="71"/>
        <v>199.99</v>
      </c>
    </row>
    <row r="1153" spans="1:18" x14ac:dyDescent="0.2">
      <c r="A1153" t="s">
        <v>43</v>
      </c>
      <c r="B1153" t="s">
        <v>25</v>
      </c>
      <c r="C1153" t="s">
        <v>29</v>
      </c>
      <c r="D1153" t="s">
        <v>22</v>
      </c>
      <c r="E1153">
        <v>399.99</v>
      </c>
      <c r="F1153">
        <v>1</v>
      </c>
      <c r="G1153" t="s">
        <v>18</v>
      </c>
      <c r="H1153" t="s">
        <v>43</v>
      </c>
      <c r="I1153" t="s">
        <v>22</v>
      </c>
      <c r="O1153" s="3">
        <f t="shared" si="68"/>
        <v>0</v>
      </c>
      <c r="P1153" s="3">
        <f t="shared" si="69"/>
        <v>0</v>
      </c>
      <c r="Q1153" s="3">
        <f t="shared" si="70"/>
        <v>0</v>
      </c>
      <c r="R1153">
        <f t="shared" si="71"/>
        <v>399.99</v>
      </c>
    </row>
    <row r="1154" spans="1:18" x14ac:dyDescent="0.2">
      <c r="A1154" t="s">
        <v>43</v>
      </c>
      <c r="B1154" t="s">
        <v>15</v>
      </c>
      <c r="D1154" t="s">
        <v>28</v>
      </c>
      <c r="E1154">
        <v>199.99</v>
      </c>
      <c r="F1154">
        <v>1</v>
      </c>
      <c r="G1154" t="s">
        <v>18</v>
      </c>
      <c r="H1154" t="s">
        <v>43</v>
      </c>
      <c r="I1154" t="s">
        <v>28</v>
      </c>
      <c r="J1154" t="s">
        <v>42</v>
      </c>
      <c r="K1154">
        <v>2672.5</v>
      </c>
      <c r="L1154">
        <v>44036</v>
      </c>
      <c r="M1154">
        <v>1069</v>
      </c>
      <c r="N1154" t="s">
        <v>20</v>
      </c>
      <c r="O1154" s="3">
        <f t="shared" si="68"/>
        <v>2.4275592696884368E-2</v>
      </c>
      <c r="P1154" s="3">
        <f t="shared" si="69"/>
        <v>2.5</v>
      </c>
      <c r="Q1154" s="3">
        <f t="shared" si="70"/>
        <v>9.3545369504209543E-4</v>
      </c>
      <c r="R1154">
        <f t="shared" si="71"/>
        <v>199.99</v>
      </c>
    </row>
    <row r="1155" spans="1:18" x14ac:dyDescent="0.2">
      <c r="A1155" t="s">
        <v>43</v>
      </c>
      <c r="B1155" t="s">
        <v>15</v>
      </c>
      <c r="C1155" t="s">
        <v>23</v>
      </c>
      <c r="D1155" t="s">
        <v>28</v>
      </c>
      <c r="E1155">
        <v>187.49</v>
      </c>
      <c r="F1155">
        <v>1</v>
      </c>
      <c r="G1155" t="s">
        <v>18</v>
      </c>
      <c r="H1155" t="s">
        <v>43</v>
      </c>
      <c r="I1155" t="s">
        <v>28</v>
      </c>
      <c r="J1155" t="s">
        <v>42</v>
      </c>
      <c r="K1155">
        <v>2672.5</v>
      </c>
      <c r="L1155">
        <v>44036</v>
      </c>
      <c r="M1155">
        <v>1069</v>
      </c>
      <c r="N1155" t="s">
        <v>20</v>
      </c>
      <c r="O1155" s="3">
        <f t="shared" ref="O1155:O1218" si="72">IFERROR(M1155/L1155,0)</f>
        <v>2.4275592696884368E-2</v>
      </c>
      <c r="P1155" s="3">
        <f t="shared" ref="P1155:P1218" si="73">IFERROR(K1155/M1155,0)</f>
        <v>2.5</v>
      </c>
      <c r="Q1155" s="3">
        <f t="shared" ref="Q1155:Q1218" si="74">IFERROR(F1155/M1155,0)</f>
        <v>9.3545369504209543E-4</v>
      </c>
      <c r="R1155">
        <f t="shared" ref="R1155:R1218" si="75">E1155*F1155</f>
        <v>187.49</v>
      </c>
    </row>
    <row r="1156" spans="1:18" x14ac:dyDescent="0.2">
      <c r="A1156" t="s">
        <v>43</v>
      </c>
      <c r="B1156" t="s">
        <v>15</v>
      </c>
      <c r="C1156" t="s">
        <v>26</v>
      </c>
      <c r="D1156" t="s">
        <v>17</v>
      </c>
      <c r="E1156">
        <v>169.99</v>
      </c>
      <c r="F1156">
        <v>1</v>
      </c>
      <c r="G1156" t="s">
        <v>18</v>
      </c>
      <c r="H1156" t="s">
        <v>43</v>
      </c>
      <c r="I1156" t="s">
        <v>17</v>
      </c>
      <c r="O1156" s="3">
        <f t="shared" si="72"/>
        <v>0</v>
      </c>
      <c r="P1156" s="3">
        <f t="shared" si="73"/>
        <v>0</v>
      </c>
      <c r="Q1156" s="3">
        <f t="shared" si="74"/>
        <v>0</v>
      </c>
      <c r="R1156">
        <f t="shared" si="75"/>
        <v>169.99</v>
      </c>
    </row>
    <row r="1157" spans="1:18" x14ac:dyDescent="0.2">
      <c r="A1157" t="s">
        <v>43</v>
      </c>
      <c r="B1157" t="s">
        <v>15</v>
      </c>
      <c r="C1157" t="s">
        <v>21</v>
      </c>
      <c r="D1157" t="s">
        <v>22</v>
      </c>
      <c r="E1157">
        <v>179.99</v>
      </c>
      <c r="F1157">
        <v>1</v>
      </c>
      <c r="G1157" t="s">
        <v>18</v>
      </c>
      <c r="H1157" t="s">
        <v>43</v>
      </c>
      <c r="I1157" t="s">
        <v>22</v>
      </c>
      <c r="O1157" s="3">
        <f t="shared" si="72"/>
        <v>0</v>
      </c>
      <c r="P1157" s="3">
        <f t="shared" si="73"/>
        <v>0</v>
      </c>
      <c r="Q1157" s="3">
        <f t="shared" si="74"/>
        <v>0</v>
      </c>
      <c r="R1157">
        <f t="shared" si="75"/>
        <v>179.99</v>
      </c>
    </row>
    <row r="1158" spans="1:18" x14ac:dyDescent="0.2">
      <c r="A1158" t="s">
        <v>43</v>
      </c>
      <c r="C1158" t="s">
        <v>26</v>
      </c>
      <c r="D1158" t="s">
        <v>17</v>
      </c>
      <c r="E1158">
        <v>169.99</v>
      </c>
      <c r="F1158">
        <v>1</v>
      </c>
      <c r="G1158" t="s">
        <v>18</v>
      </c>
      <c r="H1158" t="s">
        <v>43</v>
      </c>
      <c r="I1158" t="s">
        <v>17</v>
      </c>
      <c r="O1158" s="3">
        <f t="shared" si="72"/>
        <v>0</v>
      </c>
      <c r="P1158" s="3">
        <f t="shared" si="73"/>
        <v>0</v>
      </c>
      <c r="Q1158" s="3">
        <f t="shared" si="74"/>
        <v>0</v>
      </c>
      <c r="R1158">
        <f t="shared" si="75"/>
        <v>169.99</v>
      </c>
    </row>
    <row r="1159" spans="1:18" x14ac:dyDescent="0.2">
      <c r="A1159" t="s">
        <v>43</v>
      </c>
      <c r="B1159" t="s">
        <v>15</v>
      </c>
      <c r="D1159" t="s">
        <v>22</v>
      </c>
      <c r="E1159">
        <v>199.99</v>
      </c>
      <c r="F1159">
        <v>2</v>
      </c>
      <c r="G1159" t="s">
        <v>18</v>
      </c>
      <c r="H1159" t="s">
        <v>43</v>
      </c>
      <c r="I1159" t="s">
        <v>22</v>
      </c>
      <c r="O1159" s="3">
        <f t="shared" si="72"/>
        <v>0</v>
      </c>
      <c r="P1159" s="3">
        <f t="shared" si="73"/>
        <v>0</v>
      </c>
      <c r="Q1159" s="3">
        <f t="shared" si="74"/>
        <v>0</v>
      </c>
      <c r="R1159">
        <f t="shared" si="75"/>
        <v>399.98</v>
      </c>
    </row>
    <row r="1160" spans="1:18" x14ac:dyDescent="0.2">
      <c r="A1160" t="s">
        <v>43</v>
      </c>
      <c r="B1160" t="s">
        <v>15</v>
      </c>
      <c r="C1160" t="s">
        <v>27</v>
      </c>
      <c r="D1160" t="s">
        <v>24</v>
      </c>
      <c r="E1160">
        <v>199.99</v>
      </c>
      <c r="F1160">
        <v>1</v>
      </c>
      <c r="G1160" t="s">
        <v>18</v>
      </c>
      <c r="H1160" t="s">
        <v>43</v>
      </c>
      <c r="I1160" t="s">
        <v>24</v>
      </c>
      <c r="O1160" s="3">
        <f t="shared" si="72"/>
        <v>0</v>
      </c>
      <c r="P1160" s="3">
        <f t="shared" si="73"/>
        <v>0</v>
      </c>
      <c r="Q1160" s="3">
        <f t="shared" si="74"/>
        <v>0</v>
      </c>
      <c r="R1160">
        <f t="shared" si="75"/>
        <v>199.99</v>
      </c>
    </row>
    <row r="1161" spans="1:18" x14ac:dyDescent="0.2">
      <c r="A1161" t="s">
        <v>43</v>
      </c>
      <c r="B1161" t="s">
        <v>15</v>
      </c>
      <c r="C1161" t="s">
        <v>26</v>
      </c>
      <c r="D1161" t="s">
        <v>22</v>
      </c>
      <c r="E1161">
        <v>169.99</v>
      </c>
      <c r="F1161">
        <v>1</v>
      </c>
      <c r="G1161" t="s">
        <v>18</v>
      </c>
      <c r="H1161" t="s">
        <v>43</v>
      </c>
      <c r="I1161" t="s">
        <v>22</v>
      </c>
      <c r="O1161" s="3">
        <f t="shared" si="72"/>
        <v>0</v>
      </c>
      <c r="P1161" s="3">
        <f t="shared" si="73"/>
        <v>0</v>
      </c>
      <c r="Q1161" s="3">
        <f t="shared" si="74"/>
        <v>0</v>
      </c>
      <c r="R1161">
        <f t="shared" si="75"/>
        <v>169.99</v>
      </c>
    </row>
    <row r="1162" spans="1:18" x14ac:dyDescent="0.2">
      <c r="A1162" t="s">
        <v>43</v>
      </c>
      <c r="B1162" t="s">
        <v>25</v>
      </c>
      <c r="D1162" t="s">
        <v>28</v>
      </c>
      <c r="E1162">
        <v>399.99</v>
      </c>
      <c r="F1162">
        <v>1</v>
      </c>
      <c r="G1162" t="s">
        <v>18</v>
      </c>
      <c r="H1162" t="s">
        <v>43</v>
      </c>
      <c r="I1162" t="s">
        <v>28</v>
      </c>
      <c r="J1162" t="s">
        <v>42</v>
      </c>
      <c r="K1162">
        <v>2672.5</v>
      </c>
      <c r="L1162">
        <v>44036</v>
      </c>
      <c r="M1162">
        <v>1069</v>
      </c>
      <c r="N1162" t="s">
        <v>20</v>
      </c>
      <c r="O1162" s="3">
        <f t="shared" si="72"/>
        <v>2.4275592696884368E-2</v>
      </c>
      <c r="P1162" s="3">
        <f t="shared" si="73"/>
        <v>2.5</v>
      </c>
      <c r="Q1162" s="3">
        <f t="shared" si="74"/>
        <v>9.3545369504209543E-4</v>
      </c>
      <c r="R1162">
        <f t="shared" si="75"/>
        <v>399.99</v>
      </c>
    </row>
    <row r="1163" spans="1:18" x14ac:dyDescent="0.2">
      <c r="A1163" t="s">
        <v>43</v>
      </c>
      <c r="C1163" t="s">
        <v>23</v>
      </c>
      <c r="D1163" t="s">
        <v>17</v>
      </c>
      <c r="E1163">
        <v>149.99</v>
      </c>
      <c r="F1163">
        <v>2</v>
      </c>
      <c r="G1163" t="s">
        <v>18</v>
      </c>
      <c r="H1163" t="s">
        <v>43</v>
      </c>
      <c r="I1163" t="s">
        <v>17</v>
      </c>
      <c r="O1163" s="3">
        <f t="shared" si="72"/>
        <v>0</v>
      </c>
      <c r="P1163" s="3">
        <f t="shared" si="73"/>
        <v>0</v>
      </c>
      <c r="Q1163" s="3">
        <f t="shared" si="74"/>
        <v>0</v>
      </c>
      <c r="R1163">
        <f t="shared" si="75"/>
        <v>299.98</v>
      </c>
    </row>
    <row r="1164" spans="1:18" x14ac:dyDescent="0.2">
      <c r="A1164" t="s">
        <v>43</v>
      </c>
      <c r="B1164" t="s">
        <v>25</v>
      </c>
      <c r="C1164" t="s">
        <v>23</v>
      </c>
      <c r="D1164" t="s">
        <v>28</v>
      </c>
      <c r="E1164">
        <v>299.99</v>
      </c>
      <c r="F1164">
        <v>1</v>
      </c>
      <c r="G1164" t="s">
        <v>18</v>
      </c>
      <c r="H1164" t="s">
        <v>43</v>
      </c>
      <c r="I1164" t="s">
        <v>28</v>
      </c>
      <c r="J1164" t="s">
        <v>42</v>
      </c>
      <c r="K1164">
        <v>2672.5</v>
      </c>
      <c r="L1164">
        <v>44036</v>
      </c>
      <c r="M1164">
        <v>1069</v>
      </c>
      <c r="N1164" t="s">
        <v>20</v>
      </c>
      <c r="O1164" s="3">
        <f t="shared" si="72"/>
        <v>2.4275592696884368E-2</v>
      </c>
      <c r="P1164" s="3">
        <f t="shared" si="73"/>
        <v>2.5</v>
      </c>
      <c r="Q1164" s="3">
        <f t="shared" si="74"/>
        <v>9.3545369504209543E-4</v>
      </c>
      <c r="R1164">
        <f t="shared" si="75"/>
        <v>299.99</v>
      </c>
    </row>
    <row r="1165" spans="1:18" x14ac:dyDescent="0.2">
      <c r="A1165" t="s">
        <v>43</v>
      </c>
      <c r="B1165" t="s">
        <v>15</v>
      </c>
      <c r="C1165" t="s">
        <v>21</v>
      </c>
      <c r="D1165" t="s">
        <v>28</v>
      </c>
      <c r="E1165">
        <v>179.99</v>
      </c>
      <c r="F1165">
        <v>2</v>
      </c>
      <c r="G1165" t="s">
        <v>18</v>
      </c>
      <c r="H1165" t="s">
        <v>43</v>
      </c>
      <c r="I1165" t="s">
        <v>28</v>
      </c>
      <c r="J1165" t="s">
        <v>42</v>
      </c>
      <c r="K1165">
        <v>2672.5</v>
      </c>
      <c r="L1165">
        <v>44036</v>
      </c>
      <c r="M1165">
        <v>1069</v>
      </c>
      <c r="N1165" t="s">
        <v>20</v>
      </c>
      <c r="O1165" s="3">
        <f t="shared" si="72"/>
        <v>2.4275592696884368E-2</v>
      </c>
      <c r="P1165" s="3">
        <f t="shared" si="73"/>
        <v>2.5</v>
      </c>
      <c r="Q1165" s="3">
        <f t="shared" si="74"/>
        <v>1.8709073900841909E-3</v>
      </c>
      <c r="R1165">
        <f t="shared" si="75"/>
        <v>359.98</v>
      </c>
    </row>
    <row r="1166" spans="1:18" x14ac:dyDescent="0.2">
      <c r="A1166" t="s">
        <v>43</v>
      </c>
      <c r="B1166" t="s">
        <v>15</v>
      </c>
      <c r="D1166" t="s">
        <v>28</v>
      </c>
      <c r="E1166">
        <v>199.99</v>
      </c>
      <c r="F1166">
        <v>3</v>
      </c>
      <c r="G1166" t="s">
        <v>18</v>
      </c>
      <c r="H1166" t="s">
        <v>43</v>
      </c>
      <c r="I1166" t="s">
        <v>28</v>
      </c>
      <c r="J1166" t="s">
        <v>42</v>
      </c>
      <c r="K1166">
        <v>2672.5</v>
      </c>
      <c r="L1166">
        <v>44036</v>
      </c>
      <c r="M1166">
        <v>1069</v>
      </c>
      <c r="N1166" t="s">
        <v>20</v>
      </c>
      <c r="O1166" s="3">
        <f t="shared" si="72"/>
        <v>2.4275592696884368E-2</v>
      </c>
      <c r="P1166" s="3">
        <f t="shared" si="73"/>
        <v>2.5</v>
      </c>
      <c r="Q1166" s="3">
        <f t="shared" si="74"/>
        <v>2.8063610851262861E-3</v>
      </c>
      <c r="R1166">
        <f t="shared" si="75"/>
        <v>599.97</v>
      </c>
    </row>
    <row r="1167" spans="1:18" x14ac:dyDescent="0.2">
      <c r="A1167" t="s">
        <v>43</v>
      </c>
      <c r="B1167" t="s">
        <v>15</v>
      </c>
      <c r="C1167" t="s">
        <v>21</v>
      </c>
      <c r="D1167" t="s">
        <v>22</v>
      </c>
      <c r="E1167">
        <v>179.99</v>
      </c>
      <c r="F1167">
        <v>3</v>
      </c>
      <c r="G1167" t="s">
        <v>18</v>
      </c>
      <c r="H1167" t="s">
        <v>43</v>
      </c>
      <c r="I1167" t="s">
        <v>22</v>
      </c>
      <c r="O1167" s="3">
        <f t="shared" si="72"/>
        <v>0</v>
      </c>
      <c r="P1167" s="3">
        <f t="shared" si="73"/>
        <v>0</v>
      </c>
      <c r="Q1167" s="3">
        <f t="shared" si="74"/>
        <v>0</v>
      </c>
      <c r="R1167">
        <f t="shared" si="75"/>
        <v>539.97</v>
      </c>
    </row>
    <row r="1168" spans="1:18" x14ac:dyDescent="0.2">
      <c r="A1168" t="s">
        <v>43</v>
      </c>
      <c r="B1168" t="s">
        <v>15</v>
      </c>
      <c r="D1168" t="s">
        <v>17</v>
      </c>
      <c r="E1168">
        <v>199.99</v>
      </c>
      <c r="F1168">
        <v>1</v>
      </c>
      <c r="G1168" t="s">
        <v>18</v>
      </c>
      <c r="H1168" t="s">
        <v>43</v>
      </c>
      <c r="I1168" t="s">
        <v>17</v>
      </c>
      <c r="O1168" s="3">
        <f t="shared" si="72"/>
        <v>0</v>
      </c>
      <c r="P1168" s="3">
        <f t="shared" si="73"/>
        <v>0</v>
      </c>
      <c r="Q1168" s="3">
        <f t="shared" si="74"/>
        <v>0</v>
      </c>
      <c r="R1168">
        <f t="shared" si="75"/>
        <v>199.99</v>
      </c>
    </row>
    <row r="1169" spans="1:18" x14ac:dyDescent="0.2">
      <c r="A1169" t="s">
        <v>43</v>
      </c>
      <c r="B1169" t="s">
        <v>15</v>
      </c>
      <c r="C1169" t="s">
        <v>23</v>
      </c>
      <c r="D1169" t="s">
        <v>17</v>
      </c>
      <c r="E1169">
        <v>187.49</v>
      </c>
      <c r="F1169">
        <v>1</v>
      </c>
      <c r="G1169" t="s">
        <v>18</v>
      </c>
      <c r="H1169" t="s">
        <v>43</v>
      </c>
      <c r="I1169" t="s">
        <v>17</v>
      </c>
      <c r="O1169" s="3">
        <f t="shared" si="72"/>
        <v>0</v>
      </c>
      <c r="P1169" s="3">
        <f t="shared" si="73"/>
        <v>0</v>
      </c>
      <c r="Q1169" s="3">
        <f t="shared" si="74"/>
        <v>0</v>
      </c>
      <c r="R1169">
        <f t="shared" si="75"/>
        <v>187.49</v>
      </c>
    </row>
    <row r="1170" spans="1:18" x14ac:dyDescent="0.2">
      <c r="A1170" t="s">
        <v>43</v>
      </c>
      <c r="B1170" t="s">
        <v>15</v>
      </c>
      <c r="C1170" t="s">
        <v>23</v>
      </c>
      <c r="D1170" t="s">
        <v>24</v>
      </c>
      <c r="E1170">
        <v>187.49</v>
      </c>
      <c r="F1170">
        <v>1</v>
      </c>
      <c r="G1170" t="s">
        <v>18</v>
      </c>
      <c r="H1170" t="s">
        <v>43</v>
      </c>
      <c r="I1170" t="s">
        <v>24</v>
      </c>
      <c r="O1170" s="3">
        <f t="shared" si="72"/>
        <v>0</v>
      </c>
      <c r="P1170" s="3">
        <f t="shared" si="73"/>
        <v>0</v>
      </c>
      <c r="Q1170" s="3">
        <f t="shared" si="74"/>
        <v>0</v>
      </c>
      <c r="R1170">
        <f t="shared" si="75"/>
        <v>187.49</v>
      </c>
    </row>
    <row r="1171" spans="1:18" x14ac:dyDescent="0.2">
      <c r="A1171" t="s">
        <v>43</v>
      </c>
      <c r="B1171" t="s">
        <v>25</v>
      </c>
      <c r="C1171" t="s">
        <v>16</v>
      </c>
      <c r="D1171" t="s">
        <v>17</v>
      </c>
      <c r="E1171">
        <v>339.99</v>
      </c>
      <c r="F1171">
        <v>1</v>
      </c>
      <c r="G1171" t="s">
        <v>18</v>
      </c>
      <c r="H1171" t="s">
        <v>43</v>
      </c>
      <c r="I1171" t="s">
        <v>17</v>
      </c>
      <c r="O1171" s="3">
        <f t="shared" si="72"/>
        <v>0</v>
      </c>
      <c r="P1171" s="3">
        <f t="shared" si="73"/>
        <v>0</v>
      </c>
      <c r="Q1171" s="3">
        <f t="shared" si="74"/>
        <v>0</v>
      </c>
      <c r="R1171">
        <f t="shared" si="75"/>
        <v>339.99</v>
      </c>
    </row>
    <row r="1172" spans="1:18" x14ac:dyDescent="0.2">
      <c r="A1172" t="s">
        <v>43</v>
      </c>
      <c r="B1172" t="s">
        <v>15</v>
      </c>
      <c r="C1172" t="s">
        <v>23</v>
      </c>
      <c r="D1172" t="s">
        <v>22</v>
      </c>
      <c r="E1172">
        <v>149.99</v>
      </c>
      <c r="F1172">
        <v>4</v>
      </c>
      <c r="G1172" t="s">
        <v>18</v>
      </c>
      <c r="H1172" t="s">
        <v>43</v>
      </c>
      <c r="I1172" t="s">
        <v>22</v>
      </c>
      <c r="O1172" s="3">
        <f t="shared" si="72"/>
        <v>0</v>
      </c>
      <c r="P1172" s="3">
        <f t="shared" si="73"/>
        <v>0</v>
      </c>
      <c r="Q1172" s="3">
        <f t="shared" si="74"/>
        <v>0</v>
      </c>
      <c r="R1172">
        <f t="shared" si="75"/>
        <v>599.96</v>
      </c>
    </row>
    <row r="1173" spans="1:18" x14ac:dyDescent="0.2">
      <c r="A1173" t="s">
        <v>43</v>
      </c>
      <c r="B1173" t="s">
        <v>15</v>
      </c>
      <c r="C1173" t="s">
        <v>23</v>
      </c>
      <c r="D1173" t="s">
        <v>17</v>
      </c>
      <c r="E1173">
        <v>187.49</v>
      </c>
      <c r="F1173">
        <v>1</v>
      </c>
      <c r="G1173" t="s">
        <v>18</v>
      </c>
      <c r="H1173" t="s">
        <v>43</v>
      </c>
      <c r="I1173" t="s">
        <v>17</v>
      </c>
      <c r="O1173" s="3">
        <f t="shared" si="72"/>
        <v>0</v>
      </c>
      <c r="P1173" s="3">
        <f t="shared" si="73"/>
        <v>0</v>
      </c>
      <c r="Q1173" s="3">
        <f t="shared" si="74"/>
        <v>0</v>
      </c>
      <c r="R1173">
        <f t="shared" si="75"/>
        <v>187.49</v>
      </c>
    </row>
    <row r="1174" spans="1:18" x14ac:dyDescent="0.2">
      <c r="A1174" t="s">
        <v>43</v>
      </c>
      <c r="B1174" t="s">
        <v>15</v>
      </c>
      <c r="C1174" t="s">
        <v>23</v>
      </c>
      <c r="D1174" t="s">
        <v>22</v>
      </c>
      <c r="E1174">
        <v>149.99</v>
      </c>
      <c r="F1174">
        <v>3</v>
      </c>
      <c r="G1174" t="s">
        <v>18</v>
      </c>
      <c r="H1174" t="s">
        <v>43</v>
      </c>
      <c r="I1174" t="s">
        <v>22</v>
      </c>
      <c r="O1174" s="3">
        <f t="shared" si="72"/>
        <v>0</v>
      </c>
      <c r="P1174" s="3">
        <f t="shared" si="73"/>
        <v>0</v>
      </c>
      <c r="Q1174" s="3">
        <f t="shared" si="74"/>
        <v>0</v>
      </c>
      <c r="R1174">
        <f t="shared" si="75"/>
        <v>449.97</v>
      </c>
    </row>
    <row r="1175" spans="1:18" x14ac:dyDescent="0.2">
      <c r="A1175" t="s">
        <v>43</v>
      </c>
      <c r="B1175" t="s">
        <v>15</v>
      </c>
      <c r="C1175" t="s">
        <v>23</v>
      </c>
      <c r="D1175" t="s">
        <v>17</v>
      </c>
      <c r="E1175">
        <v>149.99</v>
      </c>
      <c r="F1175">
        <v>1</v>
      </c>
      <c r="G1175" t="s">
        <v>18</v>
      </c>
      <c r="H1175" t="s">
        <v>43</v>
      </c>
      <c r="I1175" t="s">
        <v>17</v>
      </c>
      <c r="O1175" s="3">
        <f t="shared" si="72"/>
        <v>0</v>
      </c>
      <c r="P1175" s="3">
        <f t="shared" si="73"/>
        <v>0</v>
      </c>
      <c r="Q1175" s="3">
        <f t="shared" si="74"/>
        <v>0</v>
      </c>
      <c r="R1175">
        <f t="shared" si="75"/>
        <v>149.99</v>
      </c>
    </row>
    <row r="1176" spans="1:18" x14ac:dyDescent="0.2">
      <c r="A1176" t="s">
        <v>43</v>
      </c>
      <c r="B1176" t="s">
        <v>15</v>
      </c>
      <c r="C1176" t="s">
        <v>21</v>
      </c>
      <c r="D1176" t="s">
        <v>17</v>
      </c>
      <c r="E1176">
        <v>179.99</v>
      </c>
      <c r="F1176">
        <v>1</v>
      </c>
      <c r="G1176" t="s">
        <v>18</v>
      </c>
      <c r="H1176" t="s">
        <v>43</v>
      </c>
      <c r="I1176" t="s">
        <v>17</v>
      </c>
      <c r="O1176" s="3">
        <f t="shared" si="72"/>
        <v>0</v>
      </c>
      <c r="P1176" s="3">
        <f t="shared" si="73"/>
        <v>0</v>
      </c>
      <c r="Q1176" s="3">
        <f t="shared" si="74"/>
        <v>0</v>
      </c>
      <c r="R1176">
        <f t="shared" si="75"/>
        <v>179.99</v>
      </c>
    </row>
    <row r="1177" spans="1:18" x14ac:dyDescent="0.2">
      <c r="A1177" t="s">
        <v>43</v>
      </c>
      <c r="B1177" t="s">
        <v>15</v>
      </c>
      <c r="C1177" t="s">
        <v>16</v>
      </c>
      <c r="D1177" t="s">
        <v>24</v>
      </c>
      <c r="E1177">
        <v>169.99</v>
      </c>
      <c r="F1177">
        <v>1</v>
      </c>
      <c r="G1177" t="s">
        <v>18</v>
      </c>
      <c r="H1177" t="s">
        <v>43</v>
      </c>
      <c r="I1177" t="s">
        <v>24</v>
      </c>
      <c r="O1177" s="3">
        <f t="shared" si="72"/>
        <v>0</v>
      </c>
      <c r="P1177" s="3">
        <f t="shared" si="73"/>
        <v>0</v>
      </c>
      <c r="Q1177" s="3">
        <f t="shared" si="74"/>
        <v>0</v>
      </c>
      <c r="R1177">
        <f t="shared" si="75"/>
        <v>169.99</v>
      </c>
    </row>
    <row r="1178" spans="1:18" x14ac:dyDescent="0.2">
      <c r="A1178" t="s">
        <v>43</v>
      </c>
      <c r="C1178" t="s">
        <v>23</v>
      </c>
      <c r="D1178" t="s">
        <v>17</v>
      </c>
      <c r="E1178">
        <v>149.99</v>
      </c>
      <c r="F1178">
        <v>1</v>
      </c>
      <c r="G1178" t="s">
        <v>18</v>
      </c>
      <c r="H1178" t="s">
        <v>43</v>
      </c>
      <c r="I1178" t="s">
        <v>17</v>
      </c>
      <c r="O1178" s="3">
        <f t="shared" si="72"/>
        <v>0</v>
      </c>
      <c r="P1178" s="3">
        <f t="shared" si="73"/>
        <v>0</v>
      </c>
      <c r="Q1178" s="3">
        <f t="shared" si="74"/>
        <v>0</v>
      </c>
      <c r="R1178">
        <f t="shared" si="75"/>
        <v>149.99</v>
      </c>
    </row>
    <row r="1179" spans="1:18" x14ac:dyDescent="0.2">
      <c r="A1179" t="s">
        <v>43</v>
      </c>
      <c r="B1179" t="s">
        <v>15</v>
      </c>
      <c r="C1179" t="s">
        <v>21</v>
      </c>
      <c r="D1179" t="s">
        <v>28</v>
      </c>
      <c r="E1179">
        <v>224.99</v>
      </c>
      <c r="F1179">
        <v>1</v>
      </c>
      <c r="G1179" t="s">
        <v>18</v>
      </c>
      <c r="H1179" t="s">
        <v>43</v>
      </c>
      <c r="I1179" t="s">
        <v>28</v>
      </c>
      <c r="J1179" t="s">
        <v>42</v>
      </c>
      <c r="K1179">
        <v>2672.5</v>
      </c>
      <c r="L1179">
        <v>44036</v>
      </c>
      <c r="M1179">
        <v>1069</v>
      </c>
      <c r="N1179" t="s">
        <v>20</v>
      </c>
      <c r="O1179" s="3">
        <f t="shared" si="72"/>
        <v>2.4275592696884368E-2</v>
      </c>
      <c r="P1179" s="3">
        <f t="shared" si="73"/>
        <v>2.5</v>
      </c>
      <c r="Q1179" s="3">
        <f t="shared" si="74"/>
        <v>9.3545369504209543E-4</v>
      </c>
      <c r="R1179">
        <f t="shared" si="75"/>
        <v>224.99</v>
      </c>
    </row>
    <row r="1180" spans="1:18" x14ac:dyDescent="0.2">
      <c r="A1180" t="s">
        <v>43</v>
      </c>
      <c r="B1180" t="s">
        <v>15</v>
      </c>
      <c r="C1180" t="s">
        <v>26</v>
      </c>
      <c r="D1180" t="s">
        <v>24</v>
      </c>
      <c r="E1180">
        <v>212.49</v>
      </c>
      <c r="F1180">
        <v>1</v>
      </c>
      <c r="G1180" t="s">
        <v>18</v>
      </c>
      <c r="H1180" t="s">
        <v>43</v>
      </c>
      <c r="I1180" t="s">
        <v>24</v>
      </c>
      <c r="O1180" s="3">
        <f t="shared" si="72"/>
        <v>0</v>
      </c>
      <c r="P1180" s="3">
        <f t="shared" si="73"/>
        <v>0</v>
      </c>
      <c r="Q1180" s="3">
        <f t="shared" si="74"/>
        <v>0</v>
      </c>
      <c r="R1180">
        <f t="shared" si="75"/>
        <v>212.49</v>
      </c>
    </row>
    <row r="1181" spans="1:18" x14ac:dyDescent="0.2">
      <c r="A1181" t="s">
        <v>43</v>
      </c>
      <c r="B1181" t="s">
        <v>15</v>
      </c>
      <c r="C1181" t="s">
        <v>23</v>
      </c>
      <c r="D1181" t="s">
        <v>24</v>
      </c>
      <c r="E1181">
        <v>149.99</v>
      </c>
      <c r="F1181">
        <v>1</v>
      </c>
      <c r="G1181" t="s">
        <v>18</v>
      </c>
      <c r="H1181" t="s">
        <v>43</v>
      </c>
      <c r="I1181" t="s">
        <v>24</v>
      </c>
      <c r="O1181" s="3">
        <f t="shared" si="72"/>
        <v>0</v>
      </c>
      <c r="P1181" s="3">
        <f t="shared" si="73"/>
        <v>0</v>
      </c>
      <c r="Q1181" s="3">
        <f t="shared" si="74"/>
        <v>0</v>
      </c>
      <c r="R1181">
        <f t="shared" si="75"/>
        <v>149.99</v>
      </c>
    </row>
    <row r="1182" spans="1:18" x14ac:dyDescent="0.2">
      <c r="A1182" t="s">
        <v>43</v>
      </c>
      <c r="B1182" t="s">
        <v>15</v>
      </c>
      <c r="D1182" t="s">
        <v>24</v>
      </c>
      <c r="E1182">
        <v>199.99</v>
      </c>
      <c r="F1182">
        <v>1</v>
      </c>
      <c r="G1182" t="s">
        <v>18</v>
      </c>
      <c r="H1182" t="s">
        <v>43</v>
      </c>
      <c r="I1182" t="s">
        <v>24</v>
      </c>
      <c r="O1182" s="3">
        <f t="shared" si="72"/>
        <v>0</v>
      </c>
      <c r="P1182" s="3">
        <f t="shared" si="73"/>
        <v>0</v>
      </c>
      <c r="Q1182" s="3">
        <f t="shared" si="74"/>
        <v>0</v>
      </c>
      <c r="R1182">
        <f t="shared" si="75"/>
        <v>199.99</v>
      </c>
    </row>
    <row r="1183" spans="1:18" x14ac:dyDescent="0.2">
      <c r="A1183" t="s">
        <v>43</v>
      </c>
      <c r="B1183" t="s">
        <v>15</v>
      </c>
      <c r="C1183" t="s">
        <v>23</v>
      </c>
      <c r="D1183" t="s">
        <v>28</v>
      </c>
      <c r="E1183">
        <v>149.99</v>
      </c>
      <c r="F1183">
        <v>1</v>
      </c>
      <c r="G1183" t="s">
        <v>18</v>
      </c>
      <c r="H1183" t="s">
        <v>43</v>
      </c>
      <c r="I1183" t="s">
        <v>28</v>
      </c>
      <c r="J1183" t="s">
        <v>42</v>
      </c>
      <c r="K1183">
        <v>2672.5</v>
      </c>
      <c r="L1183">
        <v>44036</v>
      </c>
      <c r="M1183">
        <v>1069</v>
      </c>
      <c r="N1183" t="s">
        <v>20</v>
      </c>
      <c r="O1183" s="3">
        <f t="shared" si="72"/>
        <v>2.4275592696884368E-2</v>
      </c>
      <c r="P1183" s="3">
        <f t="shared" si="73"/>
        <v>2.5</v>
      </c>
      <c r="Q1183" s="3">
        <f t="shared" si="74"/>
        <v>9.3545369504209543E-4</v>
      </c>
      <c r="R1183">
        <f t="shared" si="75"/>
        <v>149.99</v>
      </c>
    </row>
    <row r="1184" spans="1:18" x14ac:dyDescent="0.2">
      <c r="A1184" t="s">
        <v>43</v>
      </c>
      <c r="C1184" t="s">
        <v>23</v>
      </c>
      <c r="D1184" t="s">
        <v>22</v>
      </c>
      <c r="E1184">
        <v>149.99</v>
      </c>
      <c r="F1184">
        <v>2</v>
      </c>
      <c r="G1184" t="s">
        <v>18</v>
      </c>
      <c r="H1184" t="s">
        <v>43</v>
      </c>
      <c r="I1184" t="s">
        <v>22</v>
      </c>
      <c r="O1184" s="3">
        <f t="shared" si="72"/>
        <v>0</v>
      </c>
      <c r="P1184" s="3">
        <f t="shared" si="73"/>
        <v>0</v>
      </c>
      <c r="Q1184" s="3">
        <f t="shared" si="74"/>
        <v>0</v>
      </c>
      <c r="R1184">
        <f t="shared" si="75"/>
        <v>299.98</v>
      </c>
    </row>
    <row r="1185" spans="1:18" x14ac:dyDescent="0.2">
      <c r="A1185" t="s">
        <v>43</v>
      </c>
      <c r="B1185" t="s">
        <v>15</v>
      </c>
      <c r="C1185" t="s">
        <v>23</v>
      </c>
      <c r="D1185" t="s">
        <v>22</v>
      </c>
      <c r="E1185">
        <v>149.99</v>
      </c>
      <c r="F1185">
        <v>4</v>
      </c>
      <c r="G1185" t="s">
        <v>18</v>
      </c>
      <c r="H1185" t="s">
        <v>43</v>
      </c>
      <c r="I1185" t="s">
        <v>22</v>
      </c>
      <c r="O1185" s="3">
        <f t="shared" si="72"/>
        <v>0</v>
      </c>
      <c r="P1185" s="3">
        <f t="shared" si="73"/>
        <v>0</v>
      </c>
      <c r="Q1185" s="3">
        <f t="shared" si="74"/>
        <v>0</v>
      </c>
      <c r="R1185">
        <f t="shared" si="75"/>
        <v>599.96</v>
      </c>
    </row>
    <row r="1186" spans="1:18" x14ac:dyDescent="0.2">
      <c r="A1186" t="s">
        <v>43</v>
      </c>
      <c r="B1186" t="s">
        <v>15</v>
      </c>
      <c r="C1186" t="s">
        <v>16</v>
      </c>
      <c r="D1186" t="s">
        <v>22</v>
      </c>
      <c r="E1186">
        <v>169.99</v>
      </c>
      <c r="F1186">
        <v>2</v>
      </c>
      <c r="G1186" t="s">
        <v>18</v>
      </c>
      <c r="H1186" t="s">
        <v>43</v>
      </c>
      <c r="I1186" t="s">
        <v>22</v>
      </c>
      <c r="O1186" s="3">
        <f t="shared" si="72"/>
        <v>0</v>
      </c>
      <c r="P1186" s="3">
        <f t="shared" si="73"/>
        <v>0</v>
      </c>
      <c r="Q1186" s="3">
        <f t="shared" si="74"/>
        <v>0</v>
      </c>
      <c r="R1186">
        <f t="shared" si="75"/>
        <v>339.98</v>
      </c>
    </row>
    <row r="1187" spans="1:18" x14ac:dyDescent="0.2">
      <c r="A1187" t="s">
        <v>43</v>
      </c>
      <c r="B1187" t="s">
        <v>15</v>
      </c>
      <c r="C1187" t="s">
        <v>16</v>
      </c>
      <c r="D1187" t="s">
        <v>24</v>
      </c>
      <c r="E1187">
        <v>169.99</v>
      </c>
      <c r="F1187">
        <v>1</v>
      </c>
      <c r="G1187" t="s">
        <v>18</v>
      </c>
      <c r="H1187" t="s">
        <v>43</v>
      </c>
      <c r="I1187" t="s">
        <v>24</v>
      </c>
      <c r="O1187" s="3">
        <f t="shared" si="72"/>
        <v>0</v>
      </c>
      <c r="P1187" s="3">
        <f t="shared" si="73"/>
        <v>0</v>
      </c>
      <c r="Q1187" s="3">
        <f t="shared" si="74"/>
        <v>0</v>
      </c>
      <c r="R1187">
        <f t="shared" si="75"/>
        <v>169.99</v>
      </c>
    </row>
    <row r="1188" spans="1:18" x14ac:dyDescent="0.2">
      <c r="A1188" t="s">
        <v>43</v>
      </c>
      <c r="B1188" t="s">
        <v>15</v>
      </c>
      <c r="C1188" t="s">
        <v>21</v>
      </c>
      <c r="D1188" t="s">
        <v>17</v>
      </c>
      <c r="E1188">
        <v>179.99</v>
      </c>
      <c r="F1188">
        <v>1</v>
      </c>
      <c r="G1188" t="s">
        <v>18</v>
      </c>
      <c r="H1188" t="s">
        <v>43</v>
      </c>
      <c r="I1188" t="s">
        <v>17</v>
      </c>
      <c r="O1188" s="3">
        <f t="shared" si="72"/>
        <v>0</v>
      </c>
      <c r="P1188" s="3">
        <f t="shared" si="73"/>
        <v>0</v>
      </c>
      <c r="Q1188" s="3">
        <f t="shared" si="74"/>
        <v>0</v>
      </c>
      <c r="R1188">
        <f t="shared" si="75"/>
        <v>179.99</v>
      </c>
    </row>
    <row r="1189" spans="1:18" x14ac:dyDescent="0.2">
      <c r="A1189" t="s">
        <v>43</v>
      </c>
      <c r="B1189" t="s">
        <v>15</v>
      </c>
      <c r="C1189" t="s">
        <v>26</v>
      </c>
      <c r="D1189" t="s">
        <v>28</v>
      </c>
      <c r="E1189">
        <v>169.99</v>
      </c>
      <c r="F1189">
        <v>3</v>
      </c>
      <c r="G1189" t="s">
        <v>18</v>
      </c>
      <c r="H1189" t="s">
        <v>43</v>
      </c>
      <c r="I1189" t="s">
        <v>28</v>
      </c>
      <c r="J1189" t="s">
        <v>42</v>
      </c>
      <c r="K1189">
        <v>2672.5</v>
      </c>
      <c r="L1189">
        <v>44036</v>
      </c>
      <c r="M1189">
        <v>1069</v>
      </c>
      <c r="N1189" t="s">
        <v>20</v>
      </c>
      <c r="O1189" s="3">
        <f t="shared" si="72"/>
        <v>2.4275592696884368E-2</v>
      </c>
      <c r="P1189" s="3">
        <f t="shared" si="73"/>
        <v>2.5</v>
      </c>
      <c r="Q1189" s="3">
        <f t="shared" si="74"/>
        <v>2.8063610851262861E-3</v>
      </c>
      <c r="R1189">
        <f t="shared" si="75"/>
        <v>509.97</v>
      </c>
    </row>
    <row r="1190" spans="1:18" x14ac:dyDescent="0.2">
      <c r="A1190" t="s">
        <v>43</v>
      </c>
      <c r="B1190" t="s">
        <v>15</v>
      </c>
      <c r="C1190" t="s">
        <v>21</v>
      </c>
      <c r="D1190" t="s">
        <v>28</v>
      </c>
      <c r="E1190">
        <v>179.99</v>
      </c>
      <c r="F1190">
        <v>2</v>
      </c>
      <c r="G1190" t="s">
        <v>18</v>
      </c>
      <c r="H1190" t="s">
        <v>43</v>
      </c>
      <c r="I1190" t="s">
        <v>28</v>
      </c>
      <c r="J1190" t="s">
        <v>42</v>
      </c>
      <c r="K1190">
        <v>2672.5</v>
      </c>
      <c r="L1190">
        <v>44036</v>
      </c>
      <c r="M1190">
        <v>1069</v>
      </c>
      <c r="N1190" t="s">
        <v>20</v>
      </c>
      <c r="O1190" s="3">
        <f t="shared" si="72"/>
        <v>2.4275592696884368E-2</v>
      </c>
      <c r="P1190" s="3">
        <f t="shared" si="73"/>
        <v>2.5</v>
      </c>
      <c r="Q1190" s="3">
        <f t="shared" si="74"/>
        <v>1.8709073900841909E-3</v>
      </c>
      <c r="R1190">
        <f t="shared" si="75"/>
        <v>359.98</v>
      </c>
    </row>
    <row r="1191" spans="1:18" x14ac:dyDescent="0.2">
      <c r="A1191" t="s">
        <v>43</v>
      </c>
      <c r="B1191" t="s">
        <v>25</v>
      </c>
      <c r="C1191" t="s">
        <v>16</v>
      </c>
      <c r="D1191" t="s">
        <v>28</v>
      </c>
      <c r="E1191">
        <v>339.99</v>
      </c>
      <c r="F1191">
        <v>2</v>
      </c>
      <c r="G1191" t="s">
        <v>18</v>
      </c>
      <c r="H1191" t="s">
        <v>43</v>
      </c>
      <c r="I1191" t="s">
        <v>28</v>
      </c>
      <c r="J1191" t="s">
        <v>42</v>
      </c>
      <c r="K1191">
        <v>2672.5</v>
      </c>
      <c r="L1191">
        <v>44036</v>
      </c>
      <c r="M1191">
        <v>1069</v>
      </c>
      <c r="N1191" t="s">
        <v>20</v>
      </c>
      <c r="O1191" s="3">
        <f t="shared" si="72"/>
        <v>2.4275592696884368E-2</v>
      </c>
      <c r="P1191" s="3">
        <f t="shared" si="73"/>
        <v>2.5</v>
      </c>
      <c r="Q1191" s="3">
        <f t="shared" si="74"/>
        <v>1.8709073900841909E-3</v>
      </c>
      <c r="R1191">
        <f t="shared" si="75"/>
        <v>679.98</v>
      </c>
    </row>
    <row r="1192" spans="1:18" x14ac:dyDescent="0.2">
      <c r="A1192" t="s">
        <v>43</v>
      </c>
      <c r="B1192" t="s">
        <v>15</v>
      </c>
      <c r="C1192" t="s">
        <v>23</v>
      </c>
      <c r="D1192" t="s">
        <v>24</v>
      </c>
      <c r="E1192">
        <v>187.49</v>
      </c>
      <c r="F1192">
        <v>2</v>
      </c>
      <c r="G1192" t="s">
        <v>18</v>
      </c>
      <c r="H1192" t="s">
        <v>43</v>
      </c>
      <c r="I1192" t="s">
        <v>24</v>
      </c>
      <c r="O1192" s="3">
        <f t="shared" si="72"/>
        <v>0</v>
      </c>
      <c r="P1192" s="3">
        <f t="shared" si="73"/>
        <v>0</v>
      </c>
      <c r="Q1192" s="3">
        <f t="shared" si="74"/>
        <v>0</v>
      </c>
      <c r="R1192">
        <f t="shared" si="75"/>
        <v>374.98</v>
      </c>
    </row>
    <row r="1193" spans="1:18" x14ac:dyDescent="0.2">
      <c r="A1193" t="s">
        <v>43</v>
      </c>
      <c r="B1193" t="s">
        <v>15</v>
      </c>
      <c r="C1193" t="s">
        <v>21</v>
      </c>
      <c r="D1193" t="s">
        <v>17</v>
      </c>
      <c r="E1193">
        <v>179.99</v>
      </c>
      <c r="F1193">
        <v>2</v>
      </c>
      <c r="G1193" t="s">
        <v>18</v>
      </c>
      <c r="H1193" t="s">
        <v>43</v>
      </c>
      <c r="I1193" t="s">
        <v>17</v>
      </c>
      <c r="O1193" s="3">
        <f t="shared" si="72"/>
        <v>0</v>
      </c>
      <c r="P1193" s="3">
        <f t="shared" si="73"/>
        <v>0</v>
      </c>
      <c r="Q1193" s="3">
        <f t="shared" si="74"/>
        <v>0</v>
      </c>
      <c r="R1193">
        <f t="shared" si="75"/>
        <v>359.98</v>
      </c>
    </row>
    <row r="1194" spans="1:18" x14ac:dyDescent="0.2">
      <c r="A1194" t="s">
        <v>43</v>
      </c>
      <c r="B1194" t="s">
        <v>15</v>
      </c>
      <c r="C1194" t="s">
        <v>23</v>
      </c>
      <c r="D1194" t="s">
        <v>22</v>
      </c>
      <c r="E1194">
        <v>149.99</v>
      </c>
      <c r="F1194">
        <v>1</v>
      </c>
      <c r="G1194" t="s">
        <v>18</v>
      </c>
      <c r="H1194" t="s">
        <v>43</v>
      </c>
      <c r="I1194" t="s">
        <v>22</v>
      </c>
      <c r="O1194" s="3">
        <f t="shared" si="72"/>
        <v>0</v>
      </c>
      <c r="P1194" s="3">
        <f t="shared" si="73"/>
        <v>0</v>
      </c>
      <c r="Q1194" s="3">
        <f t="shared" si="74"/>
        <v>0</v>
      </c>
      <c r="R1194">
        <f t="shared" si="75"/>
        <v>149.99</v>
      </c>
    </row>
    <row r="1195" spans="1:18" x14ac:dyDescent="0.2">
      <c r="A1195" t="s">
        <v>43</v>
      </c>
      <c r="B1195" t="s">
        <v>15</v>
      </c>
      <c r="C1195" t="s">
        <v>23</v>
      </c>
      <c r="D1195" t="s">
        <v>17</v>
      </c>
      <c r="E1195">
        <v>149.99</v>
      </c>
      <c r="F1195">
        <v>1</v>
      </c>
      <c r="G1195" t="s">
        <v>18</v>
      </c>
      <c r="H1195" t="s">
        <v>43</v>
      </c>
      <c r="I1195" t="s">
        <v>17</v>
      </c>
      <c r="O1195" s="3">
        <f t="shared" si="72"/>
        <v>0</v>
      </c>
      <c r="P1195" s="3">
        <f t="shared" si="73"/>
        <v>0</v>
      </c>
      <c r="Q1195" s="3">
        <f t="shared" si="74"/>
        <v>0</v>
      </c>
      <c r="R1195">
        <f t="shared" si="75"/>
        <v>149.99</v>
      </c>
    </row>
    <row r="1196" spans="1:18" x14ac:dyDescent="0.2">
      <c r="A1196" t="s">
        <v>44</v>
      </c>
      <c r="B1196" t="s">
        <v>15</v>
      </c>
      <c r="C1196" t="s">
        <v>26</v>
      </c>
      <c r="D1196" t="s">
        <v>28</v>
      </c>
      <c r="E1196">
        <v>169.99</v>
      </c>
      <c r="F1196">
        <v>1</v>
      </c>
      <c r="G1196" t="s">
        <v>18</v>
      </c>
      <c r="H1196" t="s">
        <v>44</v>
      </c>
      <c r="I1196" t="s">
        <v>28</v>
      </c>
      <c r="O1196" s="3">
        <f t="shared" si="72"/>
        <v>0</v>
      </c>
      <c r="P1196" s="3">
        <f t="shared" si="73"/>
        <v>0</v>
      </c>
      <c r="Q1196" s="3">
        <f t="shared" si="74"/>
        <v>0</v>
      </c>
      <c r="R1196">
        <f t="shared" si="75"/>
        <v>169.99</v>
      </c>
    </row>
    <row r="1197" spans="1:18" x14ac:dyDescent="0.2">
      <c r="A1197" t="s">
        <v>44</v>
      </c>
      <c r="B1197" t="s">
        <v>25</v>
      </c>
      <c r="C1197" t="s">
        <v>21</v>
      </c>
      <c r="D1197" t="s">
        <v>24</v>
      </c>
      <c r="E1197">
        <v>359.99</v>
      </c>
      <c r="F1197">
        <v>1</v>
      </c>
      <c r="G1197" t="s">
        <v>18</v>
      </c>
      <c r="H1197" t="s">
        <v>44</v>
      </c>
      <c r="I1197" t="s">
        <v>24</v>
      </c>
      <c r="O1197" s="3">
        <f t="shared" si="72"/>
        <v>0</v>
      </c>
      <c r="P1197" s="3">
        <f t="shared" si="73"/>
        <v>0</v>
      </c>
      <c r="Q1197" s="3">
        <f t="shared" si="74"/>
        <v>0</v>
      </c>
      <c r="R1197">
        <f t="shared" si="75"/>
        <v>359.99</v>
      </c>
    </row>
    <row r="1198" spans="1:18" x14ac:dyDescent="0.2">
      <c r="A1198" t="s">
        <v>44</v>
      </c>
      <c r="B1198" t="s">
        <v>15</v>
      </c>
      <c r="C1198" t="s">
        <v>23</v>
      </c>
      <c r="D1198" t="s">
        <v>17</v>
      </c>
      <c r="E1198">
        <v>149.99</v>
      </c>
      <c r="F1198">
        <v>1</v>
      </c>
      <c r="G1198" t="s">
        <v>18</v>
      </c>
      <c r="H1198" t="s">
        <v>44</v>
      </c>
      <c r="I1198" t="s">
        <v>17</v>
      </c>
      <c r="O1198" s="3">
        <f t="shared" si="72"/>
        <v>0</v>
      </c>
      <c r="P1198" s="3">
        <f t="shared" si="73"/>
        <v>0</v>
      </c>
      <c r="Q1198" s="3">
        <f t="shared" si="74"/>
        <v>0</v>
      </c>
      <c r="R1198">
        <f t="shared" si="75"/>
        <v>149.99</v>
      </c>
    </row>
    <row r="1199" spans="1:18" x14ac:dyDescent="0.2">
      <c r="A1199" t="s">
        <v>44</v>
      </c>
      <c r="B1199" t="s">
        <v>15</v>
      </c>
      <c r="C1199" t="s">
        <v>21</v>
      </c>
      <c r="D1199" t="s">
        <v>24</v>
      </c>
      <c r="E1199">
        <v>179.99</v>
      </c>
      <c r="F1199">
        <v>1</v>
      </c>
      <c r="G1199" t="s">
        <v>18</v>
      </c>
      <c r="H1199" t="s">
        <v>44</v>
      </c>
      <c r="I1199" t="s">
        <v>24</v>
      </c>
      <c r="O1199" s="3">
        <f t="shared" si="72"/>
        <v>0</v>
      </c>
      <c r="P1199" s="3">
        <f t="shared" si="73"/>
        <v>0</v>
      </c>
      <c r="Q1199" s="3">
        <f t="shared" si="74"/>
        <v>0</v>
      </c>
      <c r="R1199">
        <f t="shared" si="75"/>
        <v>179.99</v>
      </c>
    </row>
    <row r="1200" spans="1:18" x14ac:dyDescent="0.2">
      <c r="A1200" t="s">
        <v>44</v>
      </c>
      <c r="B1200" t="s">
        <v>15</v>
      </c>
      <c r="C1200" t="s">
        <v>23</v>
      </c>
      <c r="D1200" t="s">
        <v>17</v>
      </c>
      <c r="E1200">
        <v>187.49</v>
      </c>
      <c r="F1200">
        <v>1</v>
      </c>
      <c r="G1200" t="s">
        <v>18</v>
      </c>
      <c r="H1200" t="s">
        <v>44</v>
      </c>
      <c r="I1200" t="s">
        <v>17</v>
      </c>
      <c r="O1200" s="3">
        <f t="shared" si="72"/>
        <v>0</v>
      </c>
      <c r="P1200" s="3">
        <f t="shared" si="73"/>
        <v>0</v>
      </c>
      <c r="Q1200" s="3">
        <f t="shared" si="74"/>
        <v>0</v>
      </c>
      <c r="R1200">
        <f t="shared" si="75"/>
        <v>187.49</v>
      </c>
    </row>
    <row r="1201" spans="1:18" x14ac:dyDescent="0.2">
      <c r="A1201" t="s">
        <v>44</v>
      </c>
      <c r="B1201" t="s">
        <v>15</v>
      </c>
      <c r="C1201" t="s">
        <v>23</v>
      </c>
      <c r="D1201" t="s">
        <v>28</v>
      </c>
      <c r="E1201">
        <v>149.99</v>
      </c>
      <c r="F1201">
        <v>1</v>
      </c>
      <c r="G1201" t="s">
        <v>18</v>
      </c>
      <c r="H1201" t="s">
        <v>44</v>
      </c>
      <c r="I1201" t="s">
        <v>28</v>
      </c>
      <c r="O1201" s="3">
        <f t="shared" si="72"/>
        <v>0</v>
      </c>
      <c r="P1201" s="3">
        <f t="shared" si="73"/>
        <v>0</v>
      </c>
      <c r="Q1201" s="3">
        <f t="shared" si="74"/>
        <v>0</v>
      </c>
      <c r="R1201">
        <f t="shared" si="75"/>
        <v>149.99</v>
      </c>
    </row>
    <row r="1202" spans="1:18" x14ac:dyDescent="0.2">
      <c r="A1202" t="s">
        <v>44</v>
      </c>
      <c r="B1202" t="s">
        <v>15</v>
      </c>
      <c r="C1202" t="s">
        <v>23</v>
      </c>
      <c r="D1202" t="s">
        <v>28</v>
      </c>
      <c r="E1202">
        <v>187.49</v>
      </c>
      <c r="F1202">
        <v>2</v>
      </c>
      <c r="G1202" t="s">
        <v>18</v>
      </c>
      <c r="H1202" t="s">
        <v>44</v>
      </c>
      <c r="I1202" t="s">
        <v>28</v>
      </c>
      <c r="O1202" s="3">
        <f t="shared" si="72"/>
        <v>0</v>
      </c>
      <c r="P1202" s="3">
        <f t="shared" si="73"/>
        <v>0</v>
      </c>
      <c r="Q1202" s="3">
        <f t="shared" si="74"/>
        <v>0</v>
      </c>
      <c r="R1202">
        <f t="shared" si="75"/>
        <v>374.98</v>
      </c>
    </row>
    <row r="1203" spans="1:18" x14ac:dyDescent="0.2">
      <c r="A1203" t="s">
        <v>44</v>
      </c>
      <c r="B1203" t="s">
        <v>15</v>
      </c>
      <c r="C1203" t="s">
        <v>23</v>
      </c>
      <c r="D1203" t="s">
        <v>24</v>
      </c>
      <c r="E1203">
        <v>149.99</v>
      </c>
      <c r="F1203">
        <v>1</v>
      </c>
      <c r="G1203" t="s">
        <v>18</v>
      </c>
      <c r="H1203" t="s">
        <v>44</v>
      </c>
      <c r="I1203" t="s">
        <v>24</v>
      </c>
      <c r="O1203" s="3">
        <f t="shared" si="72"/>
        <v>0</v>
      </c>
      <c r="P1203" s="3">
        <f t="shared" si="73"/>
        <v>0</v>
      </c>
      <c r="Q1203" s="3">
        <f t="shared" si="74"/>
        <v>0</v>
      </c>
      <c r="R1203">
        <f t="shared" si="75"/>
        <v>149.99</v>
      </c>
    </row>
    <row r="1204" spans="1:18" x14ac:dyDescent="0.2">
      <c r="A1204" t="s">
        <v>44</v>
      </c>
      <c r="B1204" t="s">
        <v>15</v>
      </c>
      <c r="C1204" t="s">
        <v>23</v>
      </c>
      <c r="D1204" t="s">
        <v>17</v>
      </c>
      <c r="E1204">
        <v>187.49</v>
      </c>
      <c r="F1204">
        <v>1</v>
      </c>
      <c r="G1204" t="s">
        <v>18</v>
      </c>
      <c r="H1204" t="s">
        <v>44</v>
      </c>
      <c r="I1204" t="s">
        <v>17</v>
      </c>
      <c r="O1204" s="3">
        <f t="shared" si="72"/>
        <v>0</v>
      </c>
      <c r="P1204" s="3">
        <f t="shared" si="73"/>
        <v>0</v>
      </c>
      <c r="Q1204" s="3">
        <f t="shared" si="74"/>
        <v>0</v>
      </c>
      <c r="R1204">
        <f t="shared" si="75"/>
        <v>187.49</v>
      </c>
    </row>
    <row r="1205" spans="1:18" x14ac:dyDescent="0.2">
      <c r="A1205" t="s">
        <v>44</v>
      </c>
      <c r="B1205" t="s">
        <v>15</v>
      </c>
      <c r="C1205" t="s">
        <v>27</v>
      </c>
      <c r="D1205" t="s">
        <v>28</v>
      </c>
      <c r="E1205">
        <v>199.99</v>
      </c>
      <c r="F1205">
        <v>2</v>
      </c>
      <c r="G1205" t="s">
        <v>18</v>
      </c>
      <c r="H1205" t="s">
        <v>44</v>
      </c>
      <c r="I1205" t="s">
        <v>28</v>
      </c>
      <c r="O1205" s="3">
        <f t="shared" si="72"/>
        <v>0</v>
      </c>
      <c r="P1205" s="3">
        <f t="shared" si="73"/>
        <v>0</v>
      </c>
      <c r="Q1205" s="3">
        <f t="shared" si="74"/>
        <v>0</v>
      </c>
      <c r="R1205">
        <f t="shared" si="75"/>
        <v>399.98</v>
      </c>
    </row>
    <row r="1206" spans="1:18" x14ac:dyDescent="0.2">
      <c r="A1206" t="s">
        <v>44</v>
      </c>
      <c r="B1206" t="s">
        <v>15</v>
      </c>
      <c r="C1206" t="s">
        <v>23</v>
      </c>
      <c r="D1206" t="s">
        <v>28</v>
      </c>
      <c r="E1206">
        <v>149.99</v>
      </c>
      <c r="F1206">
        <v>1</v>
      </c>
      <c r="G1206" t="s">
        <v>18</v>
      </c>
      <c r="H1206" t="s">
        <v>44</v>
      </c>
      <c r="I1206" t="s">
        <v>28</v>
      </c>
      <c r="O1206" s="3">
        <f t="shared" si="72"/>
        <v>0</v>
      </c>
      <c r="P1206" s="3">
        <f t="shared" si="73"/>
        <v>0</v>
      </c>
      <c r="Q1206" s="3">
        <f t="shared" si="74"/>
        <v>0</v>
      </c>
      <c r="R1206">
        <f t="shared" si="75"/>
        <v>149.99</v>
      </c>
    </row>
    <row r="1207" spans="1:18" x14ac:dyDescent="0.2">
      <c r="A1207" t="s">
        <v>44</v>
      </c>
      <c r="B1207" t="s">
        <v>15</v>
      </c>
      <c r="C1207" t="s">
        <v>23</v>
      </c>
      <c r="D1207" t="s">
        <v>17</v>
      </c>
      <c r="E1207">
        <v>187.49</v>
      </c>
      <c r="F1207">
        <v>1</v>
      </c>
      <c r="G1207" t="s">
        <v>18</v>
      </c>
      <c r="H1207" t="s">
        <v>44</v>
      </c>
      <c r="I1207" t="s">
        <v>17</v>
      </c>
      <c r="O1207" s="3">
        <f t="shared" si="72"/>
        <v>0</v>
      </c>
      <c r="P1207" s="3">
        <f t="shared" si="73"/>
        <v>0</v>
      </c>
      <c r="Q1207" s="3">
        <f t="shared" si="74"/>
        <v>0</v>
      </c>
      <c r="R1207">
        <f t="shared" si="75"/>
        <v>187.49</v>
      </c>
    </row>
    <row r="1208" spans="1:18" x14ac:dyDescent="0.2">
      <c r="A1208" t="s">
        <v>44</v>
      </c>
      <c r="B1208" t="s">
        <v>15</v>
      </c>
      <c r="C1208" t="s">
        <v>21</v>
      </c>
      <c r="D1208" t="s">
        <v>17</v>
      </c>
      <c r="E1208">
        <v>224.99</v>
      </c>
      <c r="F1208">
        <v>1</v>
      </c>
      <c r="G1208" t="s">
        <v>18</v>
      </c>
      <c r="H1208" t="s">
        <v>44</v>
      </c>
      <c r="I1208" t="s">
        <v>17</v>
      </c>
      <c r="O1208" s="3">
        <f t="shared" si="72"/>
        <v>0</v>
      </c>
      <c r="P1208" s="3">
        <f t="shared" si="73"/>
        <v>0</v>
      </c>
      <c r="Q1208" s="3">
        <f t="shared" si="74"/>
        <v>0</v>
      </c>
      <c r="R1208">
        <f t="shared" si="75"/>
        <v>224.99</v>
      </c>
    </row>
    <row r="1209" spans="1:18" x14ac:dyDescent="0.2">
      <c r="A1209" t="s">
        <v>44</v>
      </c>
      <c r="B1209" t="s">
        <v>15</v>
      </c>
      <c r="C1209" t="s">
        <v>23</v>
      </c>
      <c r="D1209" t="s">
        <v>24</v>
      </c>
      <c r="E1209">
        <v>149.99</v>
      </c>
      <c r="F1209">
        <v>1</v>
      </c>
      <c r="G1209" t="s">
        <v>18</v>
      </c>
      <c r="H1209" t="s">
        <v>44</v>
      </c>
      <c r="I1209" t="s">
        <v>24</v>
      </c>
      <c r="O1209" s="3">
        <f t="shared" si="72"/>
        <v>0</v>
      </c>
      <c r="P1209" s="3">
        <f t="shared" si="73"/>
        <v>0</v>
      </c>
      <c r="Q1209" s="3">
        <f t="shared" si="74"/>
        <v>0</v>
      </c>
      <c r="R1209">
        <f t="shared" si="75"/>
        <v>149.99</v>
      </c>
    </row>
    <row r="1210" spans="1:18" x14ac:dyDescent="0.2">
      <c r="A1210" t="s">
        <v>44</v>
      </c>
      <c r="B1210" t="s">
        <v>15</v>
      </c>
      <c r="C1210" t="s">
        <v>27</v>
      </c>
      <c r="D1210" t="s">
        <v>24</v>
      </c>
      <c r="E1210">
        <v>159.99</v>
      </c>
      <c r="F1210">
        <v>1</v>
      </c>
      <c r="G1210" t="s">
        <v>18</v>
      </c>
      <c r="H1210" t="s">
        <v>44</v>
      </c>
      <c r="I1210" t="s">
        <v>24</v>
      </c>
      <c r="O1210" s="3">
        <f t="shared" si="72"/>
        <v>0</v>
      </c>
      <c r="P1210" s="3">
        <f t="shared" si="73"/>
        <v>0</v>
      </c>
      <c r="Q1210" s="3">
        <f t="shared" si="74"/>
        <v>0</v>
      </c>
      <c r="R1210">
        <f t="shared" si="75"/>
        <v>159.99</v>
      </c>
    </row>
    <row r="1211" spans="1:18" x14ac:dyDescent="0.2">
      <c r="A1211" t="s">
        <v>44</v>
      </c>
      <c r="B1211" t="s">
        <v>15</v>
      </c>
      <c r="C1211" t="s">
        <v>23</v>
      </c>
      <c r="D1211" t="s">
        <v>24</v>
      </c>
      <c r="E1211">
        <v>187.49</v>
      </c>
      <c r="F1211">
        <v>3</v>
      </c>
      <c r="G1211" t="s">
        <v>18</v>
      </c>
      <c r="H1211" t="s">
        <v>44</v>
      </c>
      <c r="I1211" t="s">
        <v>24</v>
      </c>
      <c r="O1211" s="3">
        <f t="shared" si="72"/>
        <v>0</v>
      </c>
      <c r="P1211" s="3">
        <f t="shared" si="73"/>
        <v>0</v>
      </c>
      <c r="Q1211" s="3">
        <f t="shared" si="74"/>
        <v>0</v>
      </c>
      <c r="R1211">
        <f t="shared" si="75"/>
        <v>562.47</v>
      </c>
    </row>
    <row r="1212" spans="1:18" x14ac:dyDescent="0.2">
      <c r="A1212" t="s">
        <v>44</v>
      </c>
      <c r="B1212" t="s">
        <v>15</v>
      </c>
      <c r="C1212" t="s">
        <v>23</v>
      </c>
      <c r="D1212" t="s">
        <v>22</v>
      </c>
      <c r="E1212">
        <v>149.99</v>
      </c>
      <c r="F1212">
        <v>1</v>
      </c>
      <c r="G1212" t="s">
        <v>18</v>
      </c>
      <c r="H1212" t="s">
        <v>44</v>
      </c>
      <c r="I1212" t="s">
        <v>22</v>
      </c>
      <c r="J1212" t="s">
        <v>31</v>
      </c>
      <c r="K1212">
        <v>391.5</v>
      </c>
      <c r="L1212">
        <v>24926</v>
      </c>
      <c r="M1212">
        <v>435</v>
      </c>
      <c r="N1212" t="s">
        <v>40</v>
      </c>
      <c r="O1212" s="3">
        <f t="shared" si="72"/>
        <v>1.7451656904437132E-2</v>
      </c>
      <c r="P1212" s="3">
        <f t="shared" si="73"/>
        <v>0.9</v>
      </c>
      <c r="Q1212" s="3">
        <f t="shared" si="74"/>
        <v>2.2988505747126436E-3</v>
      </c>
      <c r="R1212">
        <f t="shared" si="75"/>
        <v>149.99</v>
      </c>
    </row>
    <row r="1213" spans="1:18" x14ac:dyDescent="0.2">
      <c r="A1213" t="s">
        <v>44</v>
      </c>
      <c r="B1213" t="s">
        <v>15</v>
      </c>
      <c r="C1213" t="s">
        <v>23</v>
      </c>
      <c r="D1213" t="s">
        <v>17</v>
      </c>
      <c r="E1213">
        <v>149.99</v>
      </c>
      <c r="F1213">
        <v>1</v>
      </c>
      <c r="G1213" t="s">
        <v>18</v>
      </c>
      <c r="H1213" t="s">
        <v>44</v>
      </c>
      <c r="I1213" t="s">
        <v>17</v>
      </c>
      <c r="O1213" s="3">
        <f t="shared" si="72"/>
        <v>0</v>
      </c>
      <c r="P1213" s="3">
        <f t="shared" si="73"/>
        <v>0</v>
      </c>
      <c r="Q1213" s="3">
        <f t="shared" si="74"/>
        <v>0</v>
      </c>
      <c r="R1213">
        <f t="shared" si="75"/>
        <v>149.99</v>
      </c>
    </row>
    <row r="1214" spans="1:18" x14ac:dyDescent="0.2">
      <c r="A1214" t="s">
        <v>44</v>
      </c>
      <c r="B1214" t="s">
        <v>15</v>
      </c>
      <c r="C1214" t="s">
        <v>23</v>
      </c>
      <c r="D1214" t="s">
        <v>28</v>
      </c>
      <c r="E1214">
        <v>149.99</v>
      </c>
      <c r="F1214">
        <v>1</v>
      </c>
      <c r="G1214" t="s">
        <v>18</v>
      </c>
      <c r="H1214" t="s">
        <v>44</v>
      </c>
      <c r="I1214" t="s">
        <v>28</v>
      </c>
      <c r="O1214" s="3">
        <f t="shared" si="72"/>
        <v>0</v>
      </c>
      <c r="P1214" s="3">
        <f t="shared" si="73"/>
        <v>0</v>
      </c>
      <c r="Q1214" s="3">
        <f t="shared" si="74"/>
        <v>0</v>
      </c>
      <c r="R1214">
        <f t="shared" si="75"/>
        <v>149.99</v>
      </c>
    </row>
    <row r="1215" spans="1:18" x14ac:dyDescent="0.2">
      <c r="A1215" t="s">
        <v>44</v>
      </c>
      <c r="B1215" t="s">
        <v>25</v>
      </c>
      <c r="C1215" t="s">
        <v>23</v>
      </c>
      <c r="D1215" t="s">
        <v>22</v>
      </c>
      <c r="E1215">
        <v>299.99</v>
      </c>
      <c r="F1215">
        <v>3</v>
      </c>
      <c r="G1215" t="s">
        <v>18</v>
      </c>
      <c r="H1215" t="s">
        <v>44</v>
      </c>
      <c r="I1215" t="s">
        <v>22</v>
      </c>
      <c r="J1215" t="s">
        <v>31</v>
      </c>
      <c r="K1215">
        <v>391.5</v>
      </c>
      <c r="L1215">
        <v>24926</v>
      </c>
      <c r="M1215">
        <v>435</v>
      </c>
      <c r="N1215" t="s">
        <v>40</v>
      </c>
      <c r="O1215" s="3">
        <f t="shared" si="72"/>
        <v>1.7451656904437132E-2</v>
      </c>
      <c r="P1215" s="3">
        <f t="shared" si="73"/>
        <v>0.9</v>
      </c>
      <c r="Q1215" s="3">
        <f t="shared" si="74"/>
        <v>6.8965517241379309E-3</v>
      </c>
      <c r="R1215">
        <f t="shared" si="75"/>
        <v>899.97</v>
      </c>
    </row>
    <row r="1216" spans="1:18" x14ac:dyDescent="0.2">
      <c r="A1216" t="s">
        <v>44</v>
      </c>
      <c r="B1216" t="s">
        <v>15</v>
      </c>
      <c r="C1216" t="s">
        <v>23</v>
      </c>
      <c r="D1216" t="s">
        <v>17</v>
      </c>
      <c r="E1216">
        <v>187.49</v>
      </c>
      <c r="F1216">
        <v>1</v>
      </c>
      <c r="G1216" t="s">
        <v>18</v>
      </c>
      <c r="H1216" t="s">
        <v>44</v>
      </c>
      <c r="I1216" t="s">
        <v>17</v>
      </c>
      <c r="O1216" s="3">
        <f t="shared" si="72"/>
        <v>0</v>
      </c>
      <c r="P1216" s="3">
        <f t="shared" si="73"/>
        <v>0</v>
      </c>
      <c r="Q1216" s="3">
        <f t="shared" si="74"/>
        <v>0</v>
      </c>
      <c r="R1216">
        <f t="shared" si="75"/>
        <v>187.49</v>
      </c>
    </row>
    <row r="1217" spans="1:18" x14ac:dyDescent="0.2">
      <c r="A1217" t="s">
        <v>44</v>
      </c>
      <c r="C1217" t="s">
        <v>23</v>
      </c>
      <c r="D1217" t="s">
        <v>22</v>
      </c>
      <c r="E1217">
        <v>149.99</v>
      </c>
      <c r="F1217">
        <v>2</v>
      </c>
      <c r="G1217" t="s">
        <v>18</v>
      </c>
      <c r="H1217" t="s">
        <v>44</v>
      </c>
      <c r="I1217" t="s">
        <v>22</v>
      </c>
      <c r="J1217" t="s">
        <v>31</v>
      </c>
      <c r="K1217">
        <v>391.5</v>
      </c>
      <c r="L1217">
        <v>24926</v>
      </c>
      <c r="M1217">
        <v>435</v>
      </c>
      <c r="N1217" t="s">
        <v>40</v>
      </c>
      <c r="O1217" s="3">
        <f t="shared" si="72"/>
        <v>1.7451656904437132E-2</v>
      </c>
      <c r="P1217" s="3">
        <f t="shared" si="73"/>
        <v>0.9</v>
      </c>
      <c r="Q1217" s="3">
        <f t="shared" si="74"/>
        <v>4.5977011494252873E-3</v>
      </c>
      <c r="R1217">
        <f t="shared" si="75"/>
        <v>299.98</v>
      </c>
    </row>
    <row r="1218" spans="1:18" x14ac:dyDescent="0.2">
      <c r="A1218" t="s">
        <v>44</v>
      </c>
      <c r="B1218" t="s">
        <v>15</v>
      </c>
      <c r="C1218" t="s">
        <v>23</v>
      </c>
      <c r="D1218" t="s">
        <v>24</v>
      </c>
      <c r="E1218">
        <v>187.49</v>
      </c>
      <c r="F1218">
        <v>2</v>
      </c>
      <c r="G1218" t="s">
        <v>18</v>
      </c>
      <c r="H1218" t="s">
        <v>44</v>
      </c>
      <c r="I1218" t="s">
        <v>24</v>
      </c>
      <c r="O1218" s="3">
        <f t="shared" si="72"/>
        <v>0</v>
      </c>
      <c r="P1218" s="3">
        <f t="shared" si="73"/>
        <v>0</v>
      </c>
      <c r="Q1218" s="3">
        <f t="shared" si="74"/>
        <v>0</v>
      </c>
      <c r="R1218">
        <f t="shared" si="75"/>
        <v>374.98</v>
      </c>
    </row>
    <row r="1219" spans="1:18" x14ac:dyDescent="0.2">
      <c r="A1219" t="s">
        <v>44</v>
      </c>
      <c r="B1219" t="s">
        <v>15</v>
      </c>
      <c r="C1219" t="s">
        <v>26</v>
      </c>
      <c r="D1219" t="s">
        <v>24</v>
      </c>
      <c r="E1219">
        <v>212.49</v>
      </c>
      <c r="F1219">
        <v>1</v>
      </c>
      <c r="G1219" t="s">
        <v>18</v>
      </c>
      <c r="H1219" t="s">
        <v>44</v>
      </c>
      <c r="I1219" t="s">
        <v>24</v>
      </c>
      <c r="O1219" s="3">
        <f t="shared" ref="O1219:O1282" si="76">IFERROR(M1219/L1219,0)</f>
        <v>0</v>
      </c>
      <c r="P1219" s="3">
        <f t="shared" ref="P1219:P1282" si="77">IFERROR(K1219/M1219,0)</f>
        <v>0</v>
      </c>
      <c r="Q1219" s="3">
        <f t="shared" ref="Q1219:Q1282" si="78">IFERROR(F1219/M1219,0)</f>
        <v>0</v>
      </c>
      <c r="R1219">
        <f t="shared" ref="R1219:R1282" si="79">E1219*F1219</f>
        <v>212.49</v>
      </c>
    </row>
    <row r="1220" spans="1:18" x14ac:dyDescent="0.2">
      <c r="A1220" t="s">
        <v>44</v>
      </c>
      <c r="B1220" t="s">
        <v>15</v>
      </c>
      <c r="C1220" t="s">
        <v>21</v>
      </c>
      <c r="D1220" t="s">
        <v>28</v>
      </c>
      <c r="E1220">
        <v>179.99</v>
      </c>
      <c r="F1220">
        <v>1</v>
      </c>
      <c r="G1220" t="s">
        <v>18</v>
      </c>
      <c r="H1220" t="s">
        <v>44</v>
      </c>
      <c r="I1220" t="s">
        <v>28</v>
      </c>
      <c r="O1220" s="3">
        <f t="shared" si="76"/>
        <v>0</v>
      </c>
      <c r="P1220" s="3">
        <f t="shared" si="77"/>
        <v>0</v>
      </c>
      <c r="Q1220" s="3">
        <f t="shared" si="78"/>
        <v>0</v>
      </c>
      <c r="R1220">
        <f t="shared" si="79"/>
        <v>179.99</v>
      </c>
    </row>
    <row r="1221" spans="1:18" x14ac:dyDescent="0.2">
      <c r="A1221" t="s">
        <v>44</v>
      </c>
      <c r="B1221" t="s">
        <v>25</v>
      </c>
      <c r="C1221" t="s">
        <v>27</v>
      </c>
      <c r="D1221" t="s">
        <v>17</v>
      </c>
      <c r="E1221">
        <v>319.99</v>
      </c>
      <c r="F1221">
        <v>2</v>
      </c>
      <c r="G1221" t="s">
        <v>18</v>
      </c>
      <c r="H1221" t="s">
        <v>44</v>
      </c>
      <c r="I1221" t="s">
        <v>17</v>
      </c>
      <c r="O1221" s="3">
        <f t="shared" si="76"/>
        <v>0</v>
      </c>
      <c r="P1221" s="3">
        <f t="shared" si="77"/>
        <v>0</v>
      </c>
      <c r="Q1221" s="3">
        <f t="shared" si="78"/>
        <v>0</v>
      </c>
      <c r="R1221">
        <f t="shared" si="79"/>
        <v>639.98</v>
      </c>
    </row>
    <row r="1222" spans="1:18" x14ac:dyDescent="0.2">
      <c r="A1222" t="s">
        <v>44</v>
      </c>
      <c r="B1222" t="s">
        <v>15</v>
      </c>
      <c r="C1222" t="s">
        <v>23</v>
      </c>
      <c r="D1222" t="s">
        <v>28</v>
      </c>
      <c r="E1222">
        <v>149.99</v>
      </c>
      <c r="F1222">
        <v>2</v>
      </c>
      <c r="G1222" t="s">
        <v>18</v>
      </c>
      <c r="H1222" t="s">
        <v>44</v>
      </c>
      <c r="I1222" t="s">
        <v>28</v>
      </c>
      <c r="O1222" s="3">
        <f t="shared" si="76"/>
        <v>0</v>
      </c>
      <c r="P1222" s="3">
        <f t="shared" si="77"/>
        <v>0</v>
      </c>
      <c r="Q1222" s="3">
        <f t="shared" si="78"/>
        <v>0</v>
      </c>
      <c r="R1222">
        <f t="shared" si="79"/>
        <v>299.98</v>
      </c>
    </row>
    <row r="1223" spans="1:18" x14ac:dyDescent="0.2">
      <c r="A1223" t="s">
        <v>44</v>
      </c>
      <c r="B1223" t="s">
        <v>15</v>
      </c>
      <c r="C1223" t="s">
        <v>23</v>
      </c>
      <c r="D1223" t="s">
        <v>28</v>
      </c>
      <c r="E1223">
        <v>149.99</v>
      </c>
      <c r="F1223">
        <v>1</v>
      </c>
      <c r="G1223" t="s">
        <v>18</v>
      </c>
      <c r="H1223" t="s">
        <v>44</v>
      </c>
      <c r="I1223" t="s">
        <v>28</v>
      </c>
      <c r="O1223" s="3">
        <f t="shared" si="76"/>
        <v>0</v>
      </c>
      <c r="P1223" s="3">
        <f t="shared" si="77"/>
        <v>0</v>
      </c>
      <c r="Q1223" s="3">
        <f t="shared" si="78"/>
        <v>0</v>
      </c>
      <c r="R1223">
        <f t="shared" si="79"/>
        <v>149.99</v>
      </c>
    </row>
    <row r="1224" spans="1:18" x14ac:dyDescent="0.2">
      <c r="A1224" t="s">
        <v>44</v>
      </c>
      <c r="B1224" t="s">
        <v>15</v>
      </c>
      <c r="C1224" t="s">
        <v>21</v>
      </c>
      <c r="D1224" t="s">
        <v>24</v>
      </c>
      <c r="E1224">
        <v>179.99</v>
      </c>
      <c r="F1224">
        <v>1</v>
      </c>
      <c r="G1224" t="s">
        <v>18</v>
      </c>
      <c r="H1224" t="s">
        <v>44</v>
      </c>
      <c r="I1224" t="s">
        <v>24</v>
      </c>
      <c r="O1224" s="3">
        <f t="shared" si="76"/>
        <v>0</v>
      </c>
      <c r="P1224" s="3">
        <f t="shared" si="77"/>
        <v>0</v>
      </c>
      <c r="Q1224" s="3">
        <f t="shared" si="78"/>
        <v>0</v>
      </c>
      <c r="R1224">
        <f t="shared" si="79"/>
        <v>179.99</v>
      </c>
    </row>
    <row r="1225" spans="1:18" x14ac:dyDescent="0.2">
      <c r="A1225" t="s">
        <v>44</v>
      </c>
      <c r="B1225" t="s">
        <v>15</v>
      </c>
      <c r="C1225" t="s">
        <v>27</v>
      </c>
      <c r="D1225" t="s">
        <v>17</v>
      </c>
      <c r="E1225">
        <v>159.99</v>
      </c>
      <c r="F1225">
        <v>1</v>
      </c>
      <c r="G1225" t="s">
        <v>18</v>
      </c>
      <c r="H1225" t="s">
        <v>44</v>
      </c>
      <c r="I1225" t="s">
        <v>17</v>
      </c>
      <c r="O1225" s="3">
        <f t="shared" si="76"/>
        <v>0</v>
      </c>
      <c r="P1225" s="3">
        <f t="shared" si="77"/>
        <v>0</v>
      </c>
      <c r="Q1225" s="3">
        <f t="shared" si="78"/>
        <v>0</v>
      </c>
      <c r="R1225">
        <f t="shared" si="79"/>
        <v>159.99</v>
      </c>
    </row>
    <row r="1226" spans="1:18" x14ac:dyDescent="0.2">
      <c r="A1226" t="s">
        <v>44</v>
      </c>
      <c r="B1226" t="s">
        <v>15</v>
      </c>
      <c r="C1226" t="s">
        <v>23</v>
      </c>
      <c r="D1226" t="s">
        <v>22</v>
      </c>
      <c r="E1226">
        <v>149.99</v>
      </c>
      <c r="F1226">
        <v>1</v>
      </c>
      <c r="G1226" t="s">
        <v>18</v>
      </c>
      <c r="H1226" t="s">
        <v>44</v>
      </c>
      <c r="I1226" t="s">
        <v>22</v>
      </c>
      <c r="J1226" t="s">
        <v>31</v>
      </c>
      <c r="K1226">
        <v>391.5</v>
      </c>
      <c r="L1226">
        <v>24926</v>
      </c>
      <c r="M1226">
        <v>435</v>
      </c>
      <c r="N1226" t="s">
        <v>40</v>
      </c>
      <c r="O1226" s="3">
        <f t="shared" si="76"/>
        <v>1.7451656904437132E-2</v>
      </c>
      <c r="P1226" s="3">
        <f t="shared" si="77"/>
        <v>0.9</v>
      </c>
      <c r="Q1226" s="3">
        <f t="shared" si="78"/>
        <v>2.2988505747126436E-3</v>
      </c>
      <c r="R1226">
        <f t="shared" si="79"/>
        <v>149.99</v>
      </c>
    </row>
    <row r="1227" spans="1:18" x14ac:dyDescent="0.2">
      <c r="A1227" t="s">
        <v>44</v>
      </c>
      <c r="B1227" t="s">
        <v>25</v>
      </c>
      <c r="C1227" t="s">
        <v>23</v>
      </c>
      <c r="D1227" t="s">
        <v>17</v>
      </c>
      <c r="E1227">
        <v>299.99</v>
      </c>
      <c r="F1227">
        <v>1</v>
      </c>
      <c r="G1227" t="s">
        <v>18</v>
      </c>
      <c r="H1227" t="s">
        <v>44</v>
      </c>
      <c r="I1227" t="s">
        <v>17</v>
      </c>
      <c r="O1227" s="3">
        <f t="shared" si="76"/>
        <v>0</v>
      </c>
      <c r="P1227" s="3">
        <f t="shared" si="77"/>
        <v>0</v>
      </c>
      <c r="Q1227" s="3">
        <f t="shared" si="78"/>
        <v>0</v>
      </c>
      <c r="R1227">
        <f t="shared" si="79"/>
        <v>299.99</v>
      </c>
    </row>
    <row r="1228" spans="1:18" x14ac:dyDescent="0.2">
      <c r="A1228" t="s">
        <v>44</v>
      </c>
      <c r="B1228" t="s">
        <v>15</v>
      </c>
      <c r="C1228" t="s">
        <v>16</v>
      </c>
      <c r="D1228" t="s">
        <v>28</v>
      </c>
      <c r="E1228">
        <v>169.99</v>
      </c>
      <c r="F1228">
        <v>1</v>
      </c>
      <c r="G1228" t="s">
        <v>18</v>
      </c>
      <c r="H1228" t="s">
        <v>44</v>
      </c>
      <c r="I1228" t="s">
        <v>28</v>
      </c>
      <c r="O1228" s="3">
        <f t="shared" si="76"/>
        <v>0</v>
      </c>
      <c r="P1228" s="3">
        <f t="shared" si="77"/>
        <v>0</v>
      </c>
      <c r="Q1228" s="3">
        <f t="shared" si="78"/>
        <v>0</v>
      </c>
      <c r="R1228">
        <f t="shared" si="79"/>
        <v>169.99</v>
      </c>
    </row>
    <row r="1229" spans="1:18" x14ac:dyDescent="0.2">
      <c r="A1229" t="s">
        <v>44</v>
      </c>
      <c r="B1229" t="s">
        <v>15</v>
      </c>
      <c r="C1229" t="s">
        <v>23</v>
      </c>
      <c r="D1229" t="s">
        <v>17</v>
      </c>
      <c r="E1229">
        <v>149.99</v>
      </c>
      <c r="F1229">
        <v>1</v>
      </c>
      <c r="G1229" t="s">
        <v>18</v>
      </c>
      <c r="H1229" t="s">
        <v>44</v>
      </c>
      <c r="I1229" t="s">
        <v>17</v>
      </c>
      <c r="O1229" s="3">
        <f t="shared" si="76"/>
        <v>0</v>
      </c>
      <c r="P1229" s="3">
        <f t="shared" si="77"/>
        <v>0</v>
      </c>
      <c r="Q1229" s="3">
        <f t="shared" si="78"/>
        <v>0</v>
      </c>
      <c r="R1229">
        <f t="shared" si="79"/>
        <v>149.99</v>
      </c>
    </row>
    <row r="1230" spans="1:18" x14ac:dyDescent="0.2">
      <c r="A1230" t="s">
        <v>44</v>
      </c>
      <c r="B1230" t="s">
        <v>15</v>
      </c>
      <c r="C1230" t="s">
        <v>23</v>
      </c>
      <c r="D1230" t="s">
        <v>17</v>
      </c>
      <c r="E1230">
        <v>149.99</v>
      </c>
      <c r="F1230">
        <v>2</v>
      </c>
      <c r="G1230" t="s">
        <v>18</v>
      </c>
      <c r="H1230" t="s">
        <v>44</v>
      </c>
      <c r="I1230" t="s">
        <v>17</v>
      </c>
      <c r="O1230" s="3">
        <f t="shared" si="76"/>
        <v>0</v>
      </c>
      <c r="P1230" s="3">
        <f t="shared" si="77"/>
        <v>0</v>
      </c>
      <c r="Q1230" s="3">
        <f t="shared" si="78"/>
        <v>0</v>
      </c>
      <c r="R1230">
        <f t="shared" si="79"/>
        <v>299.98</v>
      </c>
    </row>
    <row r="1231" spans="1:18" x14ac:dyDescent="0.2">
      <c r="A1231" t="s">
        <v>44</v>
      </c>
      <c r="B1231" t="s">
        <v>15</v>
      </c>
      <c r="C1231" t="s">
        <v>23</v>
      </c>
      <c r="D1231" t="s">
        <v>22</v>
      </c>
      <c r="E1231">
        <v>149.99</v>
      </c>
      <c r="F1231">
        <v>2</v>
      </c>
      <c r="G1231" t="s">
        <v>18</v>
      </c>
      <c r="H1231" t="s">
        <v>44</v>
      </c>
      <c r="I1231" t="s">
        <v>22</v>
      </c>
      <c r="J1231" t="s">
        <v>31</v>
      </c>
      <c r="K1231">
        <v>391.5</v>
      </c>
      <c r="L1231">
        <v>24926</v>
      </c>
      <c r="M1231">
        <v>435</v>
      </c>
      <c r="N1231" t="s">
        <v>40</v>
      </c>
      <c r="O1231" s="3">
        <f t="shared" si="76"/>
        <v>1.7451656904437132E-2</v>
      </c>
      <c r="P1231" s="3">
        <f t="shared" si="77"/>
        <v>0.9</v>
      </c>
      <c r="Q1231" s="3">
        <f t="shared" si="78"/>
        <v>4.5977011494252873E-3</v>
      </c>
      <c r="R1231">
        <f t="shared" si="79"/>
        <v>299.98</v>
      </c>
    </row>
    <row r="1232" spans="1:18" x14ac:dyDescent="0.2">
      <c r="A1232" t="s">
        <v>44</v>
      </c>
      <c r="B1232" t="s">
        <v>15</v>
      </c>
      <c r="C1232" t="s">
        <v>29</v>
      </c>
      <c r="D1232" t="s">
        <v>28</v>
      </c>
      <c r="E1232">
        <v>199.99</v>
      </c>
      <c r="F1232">
        <v>1</v>
      </c>
      <c r="G1232" t="s">
        <v>18</v>
      </c>
      <c r="H1232" t="s">
        <v>44</v>
      </c>
      <c r="I1232" t="s">
        <v>28</v>
      </c>
      <c r="O1232" s="3">
        <f t="shared" si="76"/>
        <v>0</v>
      </c>
      <c r="P1232" s="3">
        <f t="shared" si="77"/>
        <v>0</v>
      </c>
      <c r="Q1232" s="3">
        <f t="shared" si="78"/>
        <v>0</v>
      </c>
      <c r="R1232">
        <f t="shared" si="79"/>
        <v>199.99</v>
      </c>
    </row>
    <row r="1233" spans="1:18" x14ac:dyDescent="0.2">
      <c r="A1233" t="s">
        <v>44</v>
      </c>
      <c r="B1233" t="s">
        <v>15</v>
      </c>
      <c r="C1233" t="s">
        <v>23</v>
      </c>
      <c r="D1233" t="s">
        <v>28</v>
      </c>
      <c r="E1233">
        <v>149.99</v>
      </c>
      <c r="F1233">
        <v>1</v>
      </c>
      <c r="G1233" t="s">
        <v>18</v>
      </c>
      <c r="H1233" t="s">
        <v>44</v>
      </c>
      <c r="I1233" t="s">
        <v>28</v>
      </c>
      <c r="O1233" s="3">
        <f t="shared" si="76"/>
        <v>0</v>
      </c>
      <c r="P1233" s="3">
        <f t="shared" si="77"/>
        <v>0</v>
      </c>
      <c r="Q1233" s="3">
        <f t="shared" si="78"/>
        <v>0</v>
      </c>
      <c r="R1233">
        <f t="shared" si="79"/>
        <v>149.99</v>
      </c>
    </row>
    <row r="1234" spans="1:18" x14ac:dyDescent="0.2">
      <c r="A1234" t="s">
        <v>44</v>
      </c>
      <c r="B1234" t="s">
        <v>15</v>
      </c>
      <c r="C1234" t="s">
        <v>16</v>
      </c>
      <c r="D1234" t="s">
        <v>28</v>
      </c>
      <c r="E1234">
        <v>169.99</v>
      </c>
      <c r="F1234">
        <v>3</v>
      </c>
      <c r="G1234" t="s">
        <v>18</v>
      </c>
      <c r="H1234" t="s">
        <v>44</v>
      </c>
      <c r="I1234" t="s">
        <v>28</v>
      </c>
      <c r="O1234" s="3">
        <f t="shared" si="76"/>
        <v>0</v>
      </c>
      <c r="P1234" s="3">
        <f t="shared" si="77"/>
        <v>0</v>
      </c>
      <c r="Q1234" s="3">
        <f t="shared" si="78"/>
        <v>0</v>
      </c>
      <c r="R1234">
        <f t="shared" si="79"/>
        <v>509.97</v>
      </c>
    </row>
    <row r="1235" spans="1:18" x14ac:dyDescent="0.2">
      <c r="A1235" t="s">
        <v>44</v>
      </c>
      <c r="B1235" t="s">
        <v>15</v>
      </c>
      <c r="C1235" t="s">
        <v>16</v>
      </c>
      <c r="D1235" t="s">
        <v>17</v>
      </c>
      <c r="E1235">
        <v>212.49</v>
      </c>
      <c r="F1235">
        <v>1</v>
      </c>
      <c r="G1235" t="s">
        <v>18</v>
      </c>
      <c r="H1235" t="s">
        <v>44</v>
      </c>
      <c r="I1235" t="s">
        <v>17</v>
      </c>
      <c r="O1235" s="3">
        <f t="shared" si="76"/>
        <v>0</v>
      </c>
      <c r="P1235" s="3">
        <f t="shared" si="77"/>
        <v>0</v>
      </c>
      <c r="Q1235" s="3">
        <f t="shared" si="78"/>
        <v>0</v>
      </c>
      <c r="R1235">
        <f t="shared" si="79"/>
        <v>212.49</v>
      </c>
    </row>
    <row r="1236" spans="1:18" x14ac:dyDescent="0.2">
      <c r="A1236" t="s">
        <v>44</v>
      </c>
      <c r="B1236" t="s">
        <v>15</v>
      </c>
      <c r="C1236" t="s">
        <v>23</v>
      </c>
      <c r="D1236" t="s">
        <v>24</v>
      </c>
      <c r="E1236">
        <v>187.49</v>
      </c>
      <c r="F1236">
        <v>1</v>
      </c>
      <c r="G1236" t="s">
        <v>18</v>
      </c>
      <c r="H1236" t="s">
        <v>44</v>
      </c>
      <c r="I1236" t="s">
        <v>24</v>
      </c>
      <c r="O1236" s="3">
        <f t="shared" si="76"/>
        <v>0</v>
      </c>
      <c r="P1236" s="3">
        <f t="shared" si="77"/>
        <v>0</v>
      </c>
      <c r="Q1236" s="3">
        <f t="shared" si="78"/>
        <v>0</v>
      </c>
      <c r="R1236">
        <f t="shared" si="79"/>
        <v>187.49</v>
      </c>
    </row>
    <row r="1237" spans="1:18" x14ac:dyDescent="0.2">
      <c r="A1237" t="s">
        <v>44</v>
      </c>
      <c r="B1237" t="s">
        <v>15</v>
      </c>
      <c r="C1237" t="s">
        <v>23</v>
      </c>
      <c r="D1237" t="s">
        <v>17</v>
      </c>
      <c r="E1237">
        <v>149.99</v>
      </c>
      <c r="F1237">
        <v>3</v>
      </c>
      <c r="G1237" t="s">
        <v>18</v>
      </c>
      <c r="H1237" t="s">
        <v>44</v>
      </c>
      <c r="I1237" t="s">
        <v>17</v>
      </c>
      <c r="O1237" s="3">
        <f t="shared" si="76"/>
        <v>0</v>
      </c>
      <c r="P1237" s="3">
        <f t="shared" si="77"/>
        <v>0</v>
      </c>
      <c r="Q1237" s="3">
        <f t="shared" si="78"/>
        <v>0</v>
      </c>
      <c r="R1237">
        <f t="shared" si="79"/>
        <v>449.97</v>
      </c>
    </row>
    <row r="1238" spans="1:18" x14ac:dyDescent="0.2">
      <c r="A1238" t="s">
        <v>44</v>
      </c>
      <c r="B1238" t="s">
        <v>15</v>
      </c>
      <c r="C1238" t="s">
        <v>21</v>
      </c>
      <c r="D1238" t="s">
        <v>24</v>
      </c>
      <c r="E1238">
        <v>224.99</v>
      </c>
      <c r="F1238">
        <v>1</v>
      </c>
      <c r="G1238" t="s">
        <v>18</v>
      </c>
      <c r="H1238" t="s">
        <v>44</v>
      </c>
      <c r="I1238" t="s">
        <v>24</v>
      </c>
      <c r="O1238" s="3">
        <f t="shared" si="76"/>
        <v>0</v>
      </c>
      <c r="P1238" s="3">
        <f t="shared" si="77"/>
        <v>0</v>
      </c>
      <c r="Q1238" s="3">
        <f t="shared" si="78"/>
        <v>0</v>
      </c>
      <c r="R1238">
        <f t="shared" si="79"/>
        <v>224.99</v>
      </c>
    </row>
    <row r="1239" spans="1:18" x14ac:dyDescent="0.2">
      <c r="A1239" t="s">
        <v>44</v>
      </c>
      <c r="B1239" t="s">
        <v>15</v>
      </c>
      <c r="C1239" t="s">
        <v>23</v>
      </c>
      <c r="D1239" t="s">
        <v>28</v>
      </c>
      <c r="E1239">
        <v>187.49</v>
      </c>
      <c r="F1239">
        <v>1</v>
      </c>
      <c r="G1239" t="s">
        <v>18</v>
      </c>
      <c r="H1239" t="s">
        <v>44</v>
      </c>
      <c r="I1239" t="s">
        <v>28</v>
      </c>
      <c r="O1239" s="3">
        <f t="shared" si="76"/>
        <v>0</v>
      </c>
      <c r="P1239" s="3">
        <f t="shared" si="77"/>
        <v>0</v>
      </c>
      <c r="Q1239" s="3">
        <f t="shared" si="78"/>
        <v>0</v>
      </c>
      <c r="R1239">
        <f t="shared" si="79"/>
        <v>187.49</v>
      </c>
    </row>
    <row r="1240" spans="1:18" x14ac:dyDescent="0.2">
      <c r="A1240" t="s">
        <v>44</v>
      </c>
      <c r="B1240" t="s">
        <v>15</v>
      </c>
      <c r="C1240" t="s">
        <v>21</v>
      </c>
      <c r="D1240" t="s">
        <v>24</v>
      </c>
      <c r="E1240">
        <v>224.99</v>
      </c>
      <c r="F1240">
        <v>3</v>
      </c>
      <c r="G1240" t="s">
        <v>18</v>
      </c>
      <c r="H1240" t="s">
        <v>44</v>
      </c>
      <c r="I1240" t="s">
        <v>24</v>
      </c>
      <c r="O1240" s="3">
        <f t="shared" si="76"/>
        <v>0</v>
      </c>
      <c r="P1240" s="3">
        <f t="shared" si="77"/>
        <v>0</v>
      </c>
      <c r="Q1240" s="3">
        <f t="shared" si="78"/>
        <v>0</v>
      </c>
      <c r="R1240">
        <f t="shared" si="79"/>
        <v>674.97</v>
      </c>
    </row>
    <row r="1241" spans="1:18" x14ac:dyDescent="0.2">
      <c r="A1241" t="s">
        <v>44</v>
      </c>
      <c r="B1241" t="s">
        <v>15</v>
      </c>
      <c r="C1241" t="s">
        <v>23</v>
      </c>
      <c r="D1241" t="s">
        <v>28</v>
      </c>
      <c r="E1241">
        <v>149.99</v>
      </c>
      <c r="F1241">
        <v>1</v>
      </c>
      <c r="G1241" t="s">
        <v>18</v>
      </c>
      <c r="H1241" t="s">
        <v>44</v>
      </c>
      <c r="I1241" t="s">
        <v>28</v>
      </c>
      <c r="O1241" s="3">
        <f t="shared" si="76"/>
        <v>0</v>
      </c>
      <c r="P1241" s="3">
        <f t="shared" si="77"/>
        <v>0</v>
      </c>
      <c r="Q1241" s="3">
        <f t="shared" si="78"/>
        <v>0</v>
      </c>
      <c r="R1241">
        <f t="shared" si="79"/>
        <v>149.99</v>
      </c>
    </row>
    <row r="1242" spans="1:18" x14ac:dyDescent="0.2">
      <c r="A1242" t="s">
        <v>44</v>
      </c>
      <c r="B1242" t="s">
        <v>15</v>
      </c>
      <c r="C1242" t="s">
        <v>23</v>
      </c>
      <c r="D1242" t="s">
        <v>28</v>
      </c>
      <c r="E1242">
        <v>187.49</v>
      </c>
      <c r="F1242">
        <v>1</v>
      </c>
      <c r="G1242" t="s">
        <v>18</v>
      </c>
      <c r="H1242" t="s">
        <v>44</v>
      </c>
      <c r="I1242" t="s">
        <v>28</v>
      </c>
      <c r="O1242" s="3">
        <f t="shared" si="76"/>
        <v>0</v>
      </c>
      <c r="P1242" s="3">
        <f t="shared" si="77"/>
        <v>0</v>
      </c>
      <c r="Q1242" s="3">
        <f t="shared" si="78"/>
        <v>0</v>
      </c>
      <c r="R1242">
        <f t="shared" si="79"/>
        <v>187.49</v>
      </c>
    </row>
    <row r="1243" spans="1:18" x14ac:dyDescent="0.2">
      <c r="A1243" t="s">
        <v>44</v>
      </c>
      <c r="C1243" t="s">
        <v>21</v>
      </c>
      <c r="D1243" t="s">
        <v>28</v>
      </c>
      <c r="E1243">
        <v>179.99</v>
      </c>
      <c r="F1243">
        <v>1</v>
      </c>
      <c r="G1243" t="s">
        <v>18</v>
      </c>
      <c r="H1243" t="s">
        <v>44</v>
      </c>
      <c r="I1243" t="s">
        <v>28</v>
      </c>
      <c r="O1243" s="3">
        <f t="shared" si="76"/>
        <v>0</v>
      </c>
      <c r="P1243" s="3">
        <f t="shared" si="77"/>
        <v>0</v>
      </c>
      <c r="Q1243" s="3">
        <f t="shared" si="78"/>
        <v>0</v>
      </c>
      <c r="R1243">
        <f t="shared" si="79"/>
        <v>179.99</v>
      </c>
    </row>
    <row r="1244" spans="1:18" x14ac:dyDescent="0.2">
      <c r="A1244" t="s">
        <v>44</v>
      </c>
      <c r="B1244" t="s">
        <v>15</v>
      </c>
      <c r="C1244" t="s">
        <v>27</v>
      </c>
      <c r="D1244" t="s">
        <v>22</v>
      </c>
      <c r="E1244">
        <v>159.99</v>
      </c>
      <c r="F1244">
        <v>2</v>
      </c>
      <c r="G1244" t="s">
        <v>18</v>
      </c>
      <c r="H1244" t="s">
        <v>44</v>
      </c>
      <c r="I1244" t="s">
        <v>22</v>
      </c>
      <c r="J1244" t="s">
        <v>31</v>
      </c>
      <c r="K1244">
        <v>391.5</v>
      </c>
      <c r="L1244">
        <v>24926</v>
      </c>
      <c r="M1244">
        <v>435</v>
      </c>
      <c r="N1244" t="s">
        <v>40</v>
      </c>
      <c r="O1244" s="3">
        <f t="shared" si="76"/>
        <v>1.7451656904437132E-2</v>
      </c>
      <c r="P1244" s="3">
        <f t="shared" si="77"/>
        <v>0.9</v>
      </c>
      <c r="Q1244" s="3">
        <f t="shared" si="78"/>
        <v>4.5977011494252873E-3</v>
      </c>
      <c r="R1244">
        <f t="shared" si="79"/>
        <v>319.98</v>
      </c>
    </row>
    <row r="1245" spans="1:18" x14ac:dyDescent="0.2">
      <c r="A1245" t="s">
        <v>44</v>
      </c>
      <c r="C1245" t="s">
        <v>23</v>
      </c>
      <c r="D1245" t="s">
        <v>24</v>
      </c>
      <c r="E1245">
        <v>149.99</v>
      </c>
      <c r="F1245">
        <v>1</v>
      </c>
      <c r="G1245" t="s">
        <v>18</v>
      </c>
      <c r="H1245" t="s">
        <v>44</v>
      </c>
      <c r="I1245" t="s">
        <v>24</v>
      </c>
      <c r="O1245" s="3">
        <f t="shared" si="76"/>
        <v>0</v>
      </c>
      <c r="P1245" s="3">
        <f t="shared" si="77"/>
        <v>0</v>
      </c>
      <c r="Q1245" s="3">
        <f t="shared" si="78"/>
        <v>0</v>
      </c>
      <c r="R1245">
        <f t="shared" si="79"/>
        <v>149.99</v>
      </c>
    </row>
    <row r="1246" spans="1:18" x14ac:dyDescent="0.2">
      <c r="A1246" t="s">
        <v>44</v>
      </c>
      <c r="B1246" t="s">
        <v>15</v>
      </c>
      <c r="C1246" t="s">
        <v>23</v>
      </c>
      <c r="D1246" t="s">
        <v>24</v>
      </c>
      <c r="E1246">
        <v>149.99</v>
      </c>
      <c r="F1246">
        <v>2</v>
      </c>
      <c r="G1246" t="s">
        <v>18</v>
      </c>
      <c r="H1246" t="s">
        <v>44</v>
      </c>
      <c r="I1246" t="s">
        <v>24</v>
      </c>
      <c r="O1246" s="3">
        <f t="shared" si="76"/>
        <v>0</v>
      </c>
      <c r="P1246" s="3">
        <f t="shared" si="77"/>
        <v>0</v>
      </c>
      <c r="Q1246" s="3">
        <f t="shared" si="78"/>
        <v>0</v>
      </c>
      <c r="R1246">
        <f t="shared" si="79"/>
        <v>299.98</v>
      </c>
    </row>
    <row r="1247" spans="1:18" x14ac:dyDescent="0.2">
      <c r="A1247" t="s">
        <v>44</v>
      </c>
      <c r="B1247" t="s">
        <v>15</v>
      </c>
      <c r="C1247" t="s">
        <v>16</v>
      </c>
      <c r="D1247" t="s">
        <v>28</v>
      </c>
      <c r="E1247">
        <v>212.49</v>
      </c>
      <c r="F1247">
        <v>1</v>
      </c>
      <c r="G1247" t="s">
        <v>18</v>
      </c>
      <c r="H1247" t="s">
        <v>44</v>
      </c>
      <c r="I1247" t="s">
        <v>28</v>
      </c>
      <c r="O1247" s="3">
        <f t="shared" si="76"/>
        <v>0</v>
      </c>
      <c r="P1247" s="3">
        <f t="shared" si="77"/>
        <v>0</v>
      </c>
      <c r="Q1247" s="3">
        <f t="shared" si="78"/>
        <v>0</v>
      </c>
      <c r="R1247">
        <f t="shared" si="79"/>
        <v>212.49</v>
      </c>
    </row>
    <row r="1248" spans="1:18" x14ac:dyDescent="0.2">
      <c r="A1248" t="s">
        <v>44</v>
      </c>
      <c r="B1248" t="s">
        <v>15</v>
      </c>
      <c r="C1248" t="s">
        <v>23</v>
      </c>
      <c r="D1248" t="s">
        <v>17</v>
      </c>
      <c r="E1248">
        <v>149.99</v>
      </c>
      <c r="F1248">
        <v>3</v>
      </c>
      <c r="G1248" t="s">
        <v>18</v>
      </c>
      <c r="H1248" t="s">
        <v>44</v>
      </c>
      <c r="I1248" t="s">
        <v>17</v>
      </c>
      <c r="O1248" s="3">
        <f t="shared" si="76"/>
        <v>0</v>
      </c>
      <c r="P1248" s="3">
        <f t="shared" si="77"/>
        <v>0</v>
      </c>
      <c r="Q1248" s="3">
        <f t="shared" si="78"/>
        <v>0</v>
      </c>
      <c r="R1248">
        <f t="shared" si="79"/>
        <v>449.97</v>
      </c>
    </row>
    <row r="1249" spans="1:18" x14ac:dyDescent="0.2">
      <c r="A1249" t="s">
        <v>44</v>
      </c>
      <c r="B1249" t="s">
        <v>15</v>
      </c>
      <c r="C1249" t="s">
        <v>23</v>
      </c>
      <c r="D1249" t="s">
        <v>28</v>
      </c>
      <c r="E1249">
        <v>149.99</v>
      </c>
      <c r="F1249">
        <v>1</v>
      </c>
      <c r="G1249" t="s">
        <v>18</v>
      </c>
      <c r="H1249" t="s">
        <v>44</v>
      </c>
      <c r="I1249" t="s">
        <v>28</v>
      </c>
      <c r="O1249" s="3">
        <f t="shared" si="76"/>
        <v>0</v>
      </c>
      <c r="P1249" s="3">
        <f t="shared" si="77"/>
        <v>0</v>
      </c>
      <c r="Q1249" s="3">
        <f t="shared" si="78"/>
        <v>0</v>
      </c>
      <c r="R1249">
        <f t="shared" si="79"/>
        <v>149.99</v>
      </c>
    </row>
    <row r="1250" spans="1:18" x14ac:dyDescent="0.2">
      <c r="A1250" t="s">
        <v>44</v>
      </c>
      <c r="B1250" t="s">
        <v>15</v>
      </c>
      <c r="C1250" t="s">
        <v>23</v>
      </c>
      <c r="D1250" t="s">
        <v>24</v>
      </c>
      <c r="E1250">
        <v>149.99</v>
      </c>
      <c r="F1250">
        <v>3</v>
      </c>
      <c r="G1250" t="s">
        <v>18</v>
      </c>
      <c r="H1250" t="s">
        <v>44</v>
      </c>
      <c r="I1250" t="s">
        <v>24</v>
      </c>
      <c r="O1250" s="3">
        <f t="shared" si="76"/>
        <v>0</v>
      </c>
      <c r="P1250" s="3">
        <f t="shared" si="77"/>
        <v>0</v>
      </c>
      <c r="Q1250" s="3">
        <f t="shared" si="78"/>
        <v>0</v>
      </c>
      <c r="R1250">
        <f t="shared" si="79"/>
        <v>449.97</v>
      </c>
    </row>
    <row r="1251" spans="1:18" x14ac:dyDescent="0.2">
      <c r="A1251" t="s">
        <v>44</v>
      </c>
      <c r="B1251" t="s">
        <v>15</v>
      </c>
      <c r="C1251" t="s">
        <v>21</v>
      </c>
      <c r="D1251" t="s">
        <v>17</v>
      </c>
      <c r="E1251">
        <v>179.99</v>
      </c>
      <c r="F1251">
        <v>1</v>
      </c>
      <c r="G1251" t="s">
        <v>18</v>
      </c>
      <c r="H1251" t="s">
        <v>44</v>
      </c>
      <c r="I1251" t="s">
        <v>17</v>
      </c>
      <c r="O1251" s="3">
        <f t="shared" si="76"/>
        <v>0</v>
      </c>
      <c r="P1251" s="3">
        <f t="shared" si="77"/>
        <v>0</v>
      </c>
      <c r="Q1251" s="3">
        <f t="shared" si="78"/>
        <v>0</v>
      </c>
      <c r="R1251">
        <f t="shared" si="79"/>
        <v>179.99</v>
      </c>
    </row>
    <row r="1252" spans="1:18" x14ac:dyDescent="0.2">
      <c r="A1252" t="s">
        <v>44</v>
      </c>
      <c r="B1252" t="s">
        <v>15</v>
      </c>
      <c r="C1252" t="s">
        <v>23</v>
      </c>
      <c r="D1252" t="s">
        <v>17</v>
      </c>
      <c r="E1252">
        <v>187.49</v>
      </c>
      <c r="F1252">
        <v>2</v>
      </c>
      <c r="G1252" t="s">
        <v>18</v>
      </c>
      <c r="H1252" t="s">
        <v>44</v>
      </c>
      <c r="I1252" t="s">
        <v>17</v>
      </c>
      <c r="O1252" s="3">
        <f t="shared" si="76"/>
        <v>0</v>
      </c>
      <c r="P1252" s="3">
        <f t="shared" si="77"/>
        <v>0</v>
      </c>
      <c r="Q1252" s="3">
        <f t="shared" si="78"/>
        <v>0</v>
      </c>
      <c r="R1252">
        <f t="shared" si="79"/>
        <v>374.98</v>
      </c>
    </row>
    <row r="1253" spans="1:18" x14ac:dyDescent="0.2">
      <c r="A1253" t="s">
        <v>44</v>
      </c>
      <c r="B1253" t="s">
        <v>15</v>
      </c>
      <c r="C1253" t="s">
        <v>23</v>
      </c>
      <c r="D1253" t="s">
        <v>28</v>
      </c>
      <c r="E1253">
        <v>187.49</v>
      </c>
      <c r="F1253">
        <v>1</v>
      </c>
      <c r="G1253" t="s">
        <v>18</v>
      </c>
      <c r="H1253" t="s">
        <v>44</v>
      </c>
      <c r="I1253" t="s">
        <v>28</v>
      </c>
      <c r="O1253" s="3">
        <f t="shared" si="76"/>
        <v>0</v>
      </c>
      <c r="P1253" s="3">
        <f t="shared" si="77"/>
        <v>0</v>
      </c>
      <c r="Q1253" s="3">
        <f t="shared" si="78"/>
        <v>0</v>
      </c>
      <c r="R1253">
        <f t="shared" si="79"/>
        <v>187.49</v>
      </c>
    </row>
    <row r="1254" spans="1:18" x14ac:dyDescent="0.2">
      <c r="A1254" t="s">
        <v>44</v>
      </c>
      <c r="B1254" t="s">
        <v>15</v>
      </c>
      <c r="C1254" t="s">
        <v>23</v>
      </c>
      <c r="D1254" t="s">
        <v>24</v>
      </c>
      <c r="E1254">
        <v>149.99</v>
      </c>
      <c r="F1254">
        <v>1</v>
      </c>
      <c r="G1254" t="s">
        <v>18</v>
      </c>
      <c r="H1254" t="s">
        <v>44</v>
      </c>
      <c r="I1254" t="s">
        <v>24</v>
      </c>
      <c r="O1254" s="3">
        <f t="shared" si="76"/>
        <v>0</v>
      </c>
      <c r="P1254" s="3">
        <f t="shared" si="77"/>
        <v>0</v>
      </c>
      <c r="Q1254" s="3">
        <f t="shared" si="78"/>
        <v>0</v>
      </c>
      <c r="R1254">
        <f t="shared" si="79"/>
        <v>149.99</v>
      </c>
    </row>
    <row r="1255" spans="1:18" x14ac:dyDescent="0.2">
      <c r="A1255" t="s">
        <v>44</v>
      </c>
      <c r="B1255" t="s">
        <v>25</v>
      </c>
      <c r="C1255" t="s">
        <v>23</v>
      </c>
      <c r="D1255" t="s">
        <v>17</v>
      </c>
      <c r="E1255">
        <v>299.99</v>
      </c>
      <c r="F1255">
        <v>2</v>
      </c>
      <c r="G1255" t="s">
        <v>18</v>
      </c>
      <c r="H1255" t="s">
        <v>44</v>
      </c>
      <c r="I1255" t="s">
        <v>17</v>
      </c>
      <c r="O1255" s="3">
        <f t="shared" si="76"/>
        <v>0</v>
      </c>
      <c r="P1255" s="3">
        <f t="shared" si="77"/>
        <v>0</v>
      </c>
      <c r="Q1255" s="3">
        <f t="shared" si="78"/>
        <v>0</v>
      </c>
      <c r="R1255">
        <f t="shared" si="79"/>
        <v>599.98</v>
      </c>
    </row>
    <row r="1256" spans="1:18" x14ac:dyDescent="0.2">
      <c r="A1256" t="s">
        <v>44</v>
      </c>
      <c r="B1256" t="s">
        <v>15</v>
      </c>
      <c r="C1256" t="s">
        <v>21</v>
      </c>
      <c r="D1256" t="s">
        <v>24</v>
      </c>
      <c r="E1256">
        <v>179.99</v>
      </c>
      <c r="F1256">
        <v>2</v>
      </c>
      <c r="G1256" t="s">
        <v>18</v>
      </c>
      <c r="H1256" t="s">
        <v>44</v>
      </c>
      <c r="I1256" t="s">
        <v>24</v>
      </c>
      <c r="O1256" s="3">
        <f t="shared" si="76"/>
        <v>0</v>
      </c>
      <c r="P1256" s="3">
        <f t="shared" si="77"/>
        <v>0</v>
      </c>
      <c r="Q1256" s="3">
        <f t="shared" si="78"/>
        <v>0</v>
      </c>
      <c r="R1256">
        <f t="shared" si="79"/>
        <v>359.98</v>
      </c>
    </row>
    <row r="1257" spans="1:18" x14ac:dyDescent="0.2">
      <c r="A1257" t="s">
        <v>44</v>
      </c>
      <c r="B1257" t="s">
        <v>15</v>
      </c>
      <c r="C1257" t="s">
        <v>23</v>
      </c>
      <c r="D1257" t="s">
        <v>22</v>
      </c>
      <c r="E1257">
        <v>149.99</v>
      </c>
      <c r="F1257">
        <v>1</v>
      </c>
      <c r="G1257" t="s">
        <v>18</v>
      </c>
      <c r="H1257" t="s">
        <v>44</v>
      </c>
      <c r="I1257" t="s">
        <v>22</v>
      </c>
      <c r="J1257" t="s">
        <v>31</v>
      </c>
      <c r="K1257">
        <v>391.5</v>
      </c>
      <c r="L1257">
        <v>24926</v>
      </c>
      <c r="M1257">
        <v>435</v>
      </c>
      <c r="N1257" t="s">
        <v>40</v>
      </c>
      <c r="O1257" s="3">
        <f t="shared" si="76"/>
        <v>1.7451656904437132E-2</v>
      </c>
      <c r="P1257" s="3">
        <f t="shared" si="77"/>
        <v>0.9</v>
      </c>
      <c r="Q1257" s="3">
        <f t="shared" si="78"/>
        <v>2.2988505747126436E-3</v>
      </c>
      <c r="R1257">
        <f t="shared" si="79"/>
        <v>149.99</v>
      </c>
    </row>
    <row r="1258" spans="1:18" x14ac:dyDescent="0.2">
      <c r="A1258" t="s">
        <v>44</v>
      </c>
      <c r="B1258" t="s">
        <v>15</v>
      </c>
      <c r="C1258" t="s">
        <v>21</v>
      </c>
      <c r="D1258" t="s">
        <v>17</v>
      </c>
      <c r="E1258">
        <v>179.99</v>
      </c>
      <c r="F1258">
        <v>1</v>
      </c>
      <c r="G1258" t="s">
        <v>18</v>
      </c>
      <c r="H1258" t="s">
        <v>44</v>
      </c>
      <c r="I1258" t="s">
        <v>17</v>
      </c>
      <c r="O1258" s="3">
        <f t="shared" si="76"/>
        <v>0</v>
      </c>
      <c r="P1258" s="3">
        <f t="shared" si="77"/>
        <v>0</v>
      </c>
      <c r="Q1258" s="3">
        <f t="shared" si="78"/>
        <v>0</v>
      </c>
      <c r="R1258">
        <f t="shared" si="79"/>
        <v>179.99</v>
      </c>
    </row>
    <row r="1259" spans="1:18" x14ac:dyDescent="0.2">
      <c r="A1259" t="s">
        <v>44</v>
      </c>
      <c r="B1259" t="s">
        <v>15</v>
      </c>
      <c r="C1259" t="s">
        <v>26</v>
      </c>
      <c r="D1259" t="s">
        <v>28</v>
      </c>
      <c r="E1259">
        <v>212.49</v>
      </c>
      <c r="F1259">
        <v>1</v>
      </c>
      <c r="G1259" t="s">
        <v>18</v>
      </c>
      <c r="H1259" t="s">
        <v>44</v>
      </c>
      <c r="I1259" t="s">
        <v>28</v>
      </c>
      <c r="O1259" s="3">
        <f t="shared" si="76"/>
        <v>0</v>
      </c>
      <c r="P1259" s="3">
        <f t="shared" si="77"/>
        <v>0</v>
      </c>
      <c r="Q1259" s="3">
        <f t="shared" si="78"/>
        <v>0</v>
      </c>
      <c r="R1259">
        <f t="shared" si="79"/>
        <v>212.49</v>
      </c>
    </row>
    <row r="1260" spans="1:18" x14ac:dyDescent="0.2">
      <c r="A1260" t="s">
        <v>44</v>
      </c>
      <c r="B1260" t="s">
        <v>15</v>
      </c>
      <c r="C1260" t="s">
        <v>16</v>
      </c>
      <c r="D1260" t="s">
        <v>24</v>
      </c>
      <c r="E1260">
        <v>169.99</v>
      </c>
      <c r="F1260">
        <v>2</v>
      </c>
      <c r="G1260" t="s">
        <v>18</v>
      </c>
      <c r="H1260" t="s">
        <v>44</v>
      </c>
      <c r="I1260" t="s">
        <v>24</v>
      </c>
      <c r="O1260" s="3">
        <f t="shared" si="76"/>
        <v>0</v>
      </c>
      <c r="P1260" s="3">
        <f t="shared" si="77"/>
        <v>0</v>
      </c>
      <c r="Q1260" s="3">
        <f t="shared" si="78"/>
        <v>0</v>
      </c>
      <c r="R1260">
        <f t="shared" si="79"/>
        <v>339.98</v>
      </c>
    </row>
    <row r="1261" spans="1:18" x14ac:dyDescent="0.2">
      <c r="A1261" t="s">
        <v>44</v>
      </c>
      <c r="B1261" t="s">
        <v>15</v>
      </c>
      <c r="C1261" t="s">
        <v>23</v>
      </c>
      <c r="D1261" t="s">
        <v>17</v>
      </c>
      <c r="E1261">
        <v>187.49</v>
      </c>
      <c r="F1261">
        <v>1</v>
      </c>
      <c r="G1261" t="s">
        <v>18</v>
      </c>
      <c r="H1261" t="s">
        <v>44</v>
      </c>
      <c r="I1261" t="s">
        <v>17</v>
      </c>
      <c r="O1261" s="3">
        <f t="shared" si="76"/>
        <v>0</v>
      </c>
      <c r="P1261" s="3">
        <f t="shared" si="77"/>
        <v>0</v>
      </c>
      <c r="Q1261" s="3">
        <f t="shared" si="78"/>
        <v>0</v>
      </c>
      <c r="R1261">
        <f t="shared" si="79"/>
        <v>187.49</v>
      </c>
    </row>
    <row r="1262" spans="1:18" x14ac:dyDescent="0.2">
      <c r="A1262" t="s">
        <v>44</v>
      </c>
      <c r="B1262" t="s">
        <v>25</v>
      </c>
      <c r="C1262" t="s">
        <v>23</v>
      </c>
      <c r="D1262" t="s">
        <v>17</v>
      </c>
      <c r="E1262">
        <v>299.99</v>
      </c>
      <c r="F1262">
        <v>1</v>
      </c>
      <c r="G1262" t="s">
        <v>18</v>
      </c>
      <c r="H1262" t="s">
        <v>44</v>
      </c>
      <c r="I1262" t="s">
        <v>17</v>
      </c>
      <c r="O1262" s="3">
        <f t="shared" si="76"/>
        <v>0</v>
      </c>
      <c r="P1262" s="3">
        <f t="shared" si="77"/>
        <v>0</v>
      </c>
      <c r="Q1262" s="3">
        <f t="shared" si="78"/>
        <v>0</v>
      </c>
      <c r="R1262">
        <f t="shared" si="79"/>
        <v>299.99</v>
      </c>
    </row>
    <row r="1263" spans="1:18" x14ac:dyDescent="0.2">
      <c r="A1263" t="s">
        <v>44</v>
      </c>
      <c r="B1263" t="s">
        <v>15</v>
      </c>
      <c r="C1263" t="s">
        <v>29</v>
      </c>
      <c r="D1263" t="s">
        <v>24</v>
      </c>
      <c r="E1263">
        <v>199.99</v>
      </c>
      <c r="F1263">
        <v>1</v>
      </c>
      <c r="G1263" t="s">
        <v>18</v>
      </c>
      <c r="H1263" t="s">
        <v>44</v>
      </c>
      <c r="I1263" t="s">
        <v>24</v>
      </c>
      <c r="O1263" s="3">
        <f t="shared" si="76"/>
        <v>0</v>
      </c>
      <c r="P1263" s="3">
        <f t="shared" si="77"/>
        <v>0</v>
      </c>
      <c r="Q1263" s="3">
        <f t="shared" si="78"/>
        <v>0</v>
      </c>
      <c r="R1263">
        <f t="shared" si="79"/>
        <v>199.99</v>
      </c>
    </row>
    <row r="1264" spans="1:18" x14ac:dyDescent="0.2">
      <c r="A1264" t="s">
        <v>44</v>
      </c>
      <c r="B1264" t="s">
        <v>15</v>
      </c>
      <c r="C1264" t="s">
        <v>23</v>
      </c>
      <c r="D1264" t="s">
        <v>24</v>
      </c>
      <c r="E1264">
        <v>187.49</v>
      </c>
      <c r="F1264">
        <v>1</v>
      </c>
      <c r="G1264" t="s">
        <v>18</v>
      </c>
      <c r="H1264" t="s">
        <v>44</v>
      </c>
      <c r="I1264" t="s">
        <v>24</v>
      </c>
      <c r="O1264" s="3">
        <f t="shared" si="76"/>
        <v>0</v>
      </c>
      <c r="P1264" s="3">
        <f t="shared" si="77"/>
        <v>0</v>
      </c>
      <c r="Q1264" s="3">
        <f t="shared" si="78"/>
        <v>0</v>
      </c>
      <c r="R1264">
        <f t="shared" si="79"/>
        <v>187.49</v>
      </c>
    </row>
    <row r="1265" spans="1:18" x14ac:dyDescent="0.2">
      <c r="A1265" t="s">
        <v>44</v>
      </c>
      <c r="B1265" t="s">
        <v>15</v>
      </c>
      <c r="C1265" t="s">
        <v>23</v>
      </c>
      <c r="D1265" t="s">
        <v>28</v>
      </c>
      <c r="E1265">
        <v>187.49</v>
      </c>
      <c r="F1265">
        <v>2</v>
      </c>
      <c r="G1265" t="s">
        <v>18</v>
      </c>
      <c r="H1265" t="s">
        <v>44</v>
      </c>
      <c r="I1265" t="s">
        <v>28</v>
      </c>
      <c r="O1265" s="3">
        <f t="shared" si="76"/>
        <v>0</v>
      </c>
      <c r="P1265" s="3">
        <f t="shared" si="77"/>
        <v>0</v>
      </c>
      <c r="Q1265" s="3">
        <f t="shared" si="78"/>
        <v>0</v>
      </c>
      <c r="R1265">
        <f t="shared" si="79"/>
        <v>374.98</v>
      </c>
    </row>
    <row r="1266" spans="1:18" x14ac:dyDescent="0.2">
      <c r="A1266" t="s">
        <v>44</v>
      </c>
      <c r="D1266" t="s">
        <v>28</v>
      </c>
      <c r="E1266">
        <v>199.99</v>
      </c>
      <c r="F1266">
        <v>1</v>
      </c>
      <c r="G1266" t="s">
        <v>18</v>
      </c>
      <c r="H1266" t="s">
        <v>44</v>
      </c>
      <c r="I1266" t="s">
        <v>28</v>
      </c>
      <c r="O1266" s="3">
        <f t="shared" si="76"/>
        <v>0</v>
      </c>
      <c r="P1266" s="3">
        <f t="shared" si="77"/>
        <v>0</v>
      </c>
      <c r="Q1266" s="3">
        <f t="shared" si="78"/>
        <v>0</v>
      </c>
      <c r="R1266">
        <f t="shared" si="79"/>
        <v>199.99</v>
      </c>
    </row>
    <row r="1267" spans="1:18" x14ac:dyDescent="0.2">
      <c r="A1267" t="s">
        <v>44</v>
      </c>
      <c r="B1267" t="s">
        <v>15</v>
      </c>
      <c r="C1267" t="s">
        <v>16</v>
      </c>
      <c r="D1267" t="s">
        <v>17</v>
      </c>
      <c r="E1267">
        <v>169.99</v>
      </c>
      <c r="F1267">
        <v>1</v>
      </c>
      <c r="G1267" t="s">
        <v>18</v>
      </c>
      <c r="H1267" t="s">
        <v>44</v>
      </c>
      <c r="I1267" t="s">
        <v>17</v>
      </c>
      <c r="O1267" s="3">
        <f t="shared" si="76"/>
        <v>0</v>
      </c>
      <c r="P1267" s="3">
        <f t="shared" si="77"/>
        <v>0</v>
      </c>
      <c r="Q1267" s="3">
        <f t="shared" si="78"/>
        <v>0</v>
      </c>
      <c r="R1267">
        <f t="shared" si="79"/>
        <v>169.99</v>
      </c>
    </row>
    <row r="1268" spans="1:18" x14ac:dyDescent="0.2">
      <c r="A1268" t="s">
        <v>44</v>
      </c>
      <c r="B1268" t="s">
        <v>15</v>
      </c>
      <c r="C1268" t="s">
        <v>23</v>
      </c>
      <c r="D1268" t="s">
        <v>24</v>
      </c>
      <c r="E1268">
        <v>149.99</v>
      </c>
      <c r="F1268">
        <v>2</v>
      </c>
      <c r="G1268" t="s">
        <v>18</v>
      </c>
      <c r="H1268" t="s">
        <v>44</v>
      </c>
      <c r="I1268" t="s">
        <v>24</v>
      </c>
      <c r="O1268" s="3">
        <f t="shared" si="76"/>
        <v>0</v>
      </c>
      <c r="P1268" s="3">
        <f t="shared" si="77"/>
        <v>0</v>
      </c>
      <c r="Q1268" s="3">
        <f t="shared" si="78"/>
        <v>0</v>
      </c>
      <c r="R1268">
        <f t="shared" si="79"/>
        <v>299.98</v>
      </c>
    </row>
    <row r="1269" spans="1:18" x14ac:dyDescent="0.2">
      <c r="A1269" t="s">
        <v>44</v>
      </c>
      <c r="B1269" t="s">
        <v>15</v>
      </c>
      <c r="C1269" t="s">
        <v>23</v>
      </c>
      <c r="D1269" t="s">
        <v>17</v>
      </c>
      <c r="E1269">
        <v>187.49</v>
      </c>
      <c r="F1269">
        <v>2</v>
      </c>
      <c r="G1269" t="s">
        <v>18</v>
      </c>
      <c r="H1269" t="s">
        <v>44</v>
      </c>
      <c r="I1269" t="s">
        <v>17</v>
      </c>
      <c r="O1269" s="3">
        <f t="shared" si="76"/>
        <v>0</v>
      </c>
      <c r="P1269" s="3">
        <f t="shared" si="77"/>
        <v>0</v>
      </c>
      <c r="Q1269" s="3">
        <f t="shared" si="78"/>
        <v>0</v>
      </c>
      <c r="R1269">
        <f t="shared" si="79"/>
        <v>374.98</v>
      </c>
    </row>
    <row r="1270" spans="1:18" x14ac:dyDescent="0.2">
      <c r="A1270" t="s">
        <v>44</v>
      </c>
      <c r="B1270" t="s">
        <v>15</v>
      </c>
      <c r="C1270" t="s">
        <v>21</v>
      </c>
      <c r="D1270" t="s">
        <v>17</v>
      </c>
      <c r="E1270">
        <v>224.99</v>
      </c>
      <c r="F1270">
        <v>1</v>
      </c>
      <c r="G1270" t="s">
        <v>18</v>
      </c>
      <c r="H1270" t="s">
        <v>44</v>
      </c>
      <c r="I1270" t="s">
        <v>17</v>
      </c>
      <c r="O1270" s="3">
        <f t="shared" si="76"/>
        <v>0</v>
      </c>
      <c r="P1270" s="3">
        <f t="shared" si="77"/>
        <v>0</v>
      </c>
      <c r="Q1270" s="3">
        <f t="shared" si="78"/>
        <v>0</v>
      </c>
      <c r="R1270">
        <f t="shared" si="79"/>
        <v>224.99</v>
      </c>
    </row>
    <row r="1271" spans="1:18" x14ac:dyDescent="0.2">
      <c r="A1271" t="s">
        <v>44</v>
      </c>
      <c r="B1271" t="s">
        <v>15</v>
      </c>
      <c r="C1271" t="s">
        <v>23</v>
      </c>
      <c r="D1271" t="s">
        <v>28</v>
      </c>
      <c r="E1271">
        <v>149.99</v>
      </c>
      <c r="F1271">
        <v>1</v>
      </c>
      <c r="G1271" t="s">
        <v>18</v>
      </c>
      <c r="H1271" t="s">
        <v>44</v>
      </c>
      <c r="I1271" t="s">
        <v>28</v>
      </c>
      <c r="O1271" s="3">
        <f t="shared" si="76"/>
        <v>0</v>
      </c>
      <c r="P1271" s="3">
        <f t="shared" si="77"/>
        <v>0</v>
      </c>
      <c r="Q1271" s="3">
        <f t="shared" si="78"/>
        <v>0</v>
      </c>
      <c r="R1271">
        <f t="shared" si="79"/>
        <v>149.99</v>
      </c>
    </row>
    <row r="1272" spans="1:18" x14ac:dyDescent="0.2">
      <c r="A1272" t="s">
        <v>44</v>
      </c>
      <c r="B1272" t="s">
        <v>15</v>
      </c>
      <c r="C1272" t="s">
        <v>27</v>
      </c>
      <c r="D1272" t="s">
        <v>28</v>
      </c>
      <c r="E1272">
        <v>199.99</v>
      </c>
      <c r="F1272">
        <v>2</v>
      </c>
      <c r="G1272" t="s">
        <v>18</v>
      </c>
      <c r="H1272" t="s">
        <v>44</v>
      </c>
      <c r="I1272" t="s">
        <v>28</v>
      </c>
      <c r="O1272" s="3">
        <f t="shared" si="76"/>
        <v>0</v>
      </c>
      <c r="P1272" s="3">
        <f t="shared" si="77"/>
        <v>0</v>
      </c>
      <c r="Q1272" s="3">
        <f t="shared" si="78"/>
        <v>0</v>
      </c>
      <c r="R1272">
        <f t="shared" si="79"/>
        <v>399.98</v>
      </c>
    </row>
    <row r="1273" spans="1:18" x14ac:dyDescent="0.2">
      <c r="A1273" t="s">
        <v>44</v>
      </c>
      <c r="B1273" t="s">
        <v>15</v>
      </c>
      <c r="C1273" t="s">
        <v>23</v>
      </c>
      <c r="D1273" t="s">
        <v>24</v>
      </c>
      <c r="E1273">
        <v>149.99</v>
      </c>
      <c r="F1273">
        <v>2</v>
      </c>
      <c r="G1273" t="s">
        <v>18</v>
      </c>
      <c r="H1273" t="s">
        <v>44</v>
      </c>
      <c r="I1273" t="s">
        <v>24</v>
      </c>
      <c r="O1273" s="3">
        <f t="shared" si="76"/>
        <v>0</v>
      </c>
      <c r="P1273" s="3">
        <f t="shared" si="77"/>
        <v>0</v>
      </c>
      <c r="Q1273" s="3">
        <f t="shared" si="78"/>
        <v>0</v>
      </c>
      <c r="R1273">
        <f t="shared" si="79"/>
        <v>299.98</v>
      </c>
    </row>
    <row r="1274" spans="1:18" x14ac:dyDescent="0.2">
      <c r="A1274" t="s">
        <v>44</v>
      </c>
      <c r="B1274" t="s">
        <v>15</v>
      </c>
      <c r="C1274" t="s">
        <v>23</v>
      </c>
      <c r="D1274" t="s">
        <v>22</v>
      </c>
      <c r="E1274">
        <v>149.99</v>
      </c>
      <c r="F1274">
        <v>2</v>
      </c>
      <c r="G1274" t="s">
        <v>18</v>
      </c>
      <c r="H1274" t="s">
        <v>44</v>
      </c>
      <c r="I1274" t="s">
        <v>22</v>
      </c>
      <c r="J1274" t="s">
        <v>31</v>
      </c>
      <c r="K1274">
        <v>391.5</v>
      </c>
      <c r="L1274">
        <v>24926</v>
      </c>
      <c r="M1274">
        <v>435</v>
      </c>
      <c r="N1274" t="s">
        <v>40</v>
      </c>
      <c r="O1274" s="3">
        <f t="shared" si="76"/>
        <v>1.7451656904437132E-2</v>
      </c>
      <c r="P1274" s="3">
        <f t="shared" si="77"/>
        <v>0.9</v>
      </c>
      <c r="Q1274" s="3">
        <f t="shared" si="78"/>
        <v>4.5977011494252873E-3</v>
      </c>
      <c r="R1274">
        <f t="shared" si="79"/>
        <v>299.98</v>
      </c>
    </row>
    <row r="1275" spans="1:18" x14ac:dyDescent="0.2">
      <c r="A1275" t="s">
        <v>44</v>
      </c>
      <c r="B1275" t="s">
        <v>15</v>
      </c>
      <c r="C1275" t="s">
        <v>23</v>
      </c>
      <c r="D1275" t="s">
        <v>17</v>
      </c>
      <c r="E1275">
        <v>149.99</v>
      </c>
      <c r="F1275">
        <v>2</v>
      </c>
      <c r="G1275" t="s">
        <v>18</v>
      </c>
      <c r="H1275" t="s">
        <v>44</v>
      </c>
      <c r="I1275" t="s">
        <v>17</v>
      </c>
      <c r="O1275" s="3">
        <f t="shared" si="76"/>
        <v>0</v>
      </c>
      <c r="P1275" s="3">
        <f t="shared" si="77"/>
        <v>0</v>
      </c>
      <c r="Q1275" s="3">
        <f t="shared" si="78"/>
        <v>0</v>
      </c>
      <c r="R1275">
        <f t="shared" si="79"/>
        <v>299.98</v>
      </c>
    </row>
    <row r="1276" spans="1:18" x14ac:dyDescent="0.2">
      <c r="A1276" t="s">
        <v>44</v>
      </c>
      <c r="B1276" t="s">
        <v>15</v>
      </c>
      <c r="C1276" t="s">
        <v>21</v>
      </c>
      <c r="D1276" t="s">
        <v>28</v>
      </c>
      <c r="E1276">
        <v>179.99</v>
      </c>
      <c r="F1276">
        <v>1</v>
      </c>
      <c r="G1276" t="s">
        <v>18</v>
      </c>
      <c r="H1276" t="s">
        <v>44</v>
      </c>
      <c r="I1276" t="s">
        <v>28</v>
      </c>
      <c r="O1276" s="3">
        <f t="shared" si="76"/>
        <v>0</v>
      </c>
      <c r="P1276" s="3">
        <f t="shared" si="77"/>
        <v>0</v>
      </c>
      <c r="Q1276" s="3">
        <f t="shared" si="78"/>
        <v>0</v>
      </c>
      <c r="R1276">
        <f t="shared" si="79"/>
        <v>179.99</v>
      </c>
    </row>
    <row r="1277" spans="1:18" x14ac:dyDescent="0.2">
      <c r="A1277" t="s">
        <v>44</v>
      </c>
      <c r="B1277" t="s">
        <v>15</v>
      </c>
      <c r="C1277" t="s">
        <v>27</v>
      </c>
      <c r="D1277" t="s">
        <v>28</v>
      </c>
      <c r="E1277">
        <v>159.99</v>
      </c>
      <c r="F1277">
        <v>1</v>
      </c>
      <c r="G1277" t="s">
        <v>18</v>
      </c>
      <c r="H1277" t="s">
        <v>44</v>
      </c>
      <c r="I1277" t="s">
        <v>28</v>
      </c>
      <c r="O1277" s="3">
        <f t="shared" si="76"/>
        <v>0</v>
      </c>
      <c r="P1277" s="3">
        <f t="shared" si="77"/>
        <v>0</v>
      </c>
      <c r="Q1277" s="3">
        <f t="shared" si="78"/>
        <v>0</v>
      </c>
      <c r="R1277">
        <f t="shared" si="79"/>
        <v>159.99</v>
      </c>
    </row>
    <row r="1278" spans="1:18" x14ac:dyDescent="0.2">
      <c r="A1278" t="s">
        <v>44</v>
      </c>
      <c r="B1278" t="s">
        <v>15</v>
      </c>
      <c r="C1278" t="s">
        <v>27</v>
      </c>
      <c r="D1278" t="s">
        <v>24</v>
      </c>
      <c r="E1278">
        <v>159.99</v>
      </c>
      <c r="F1278">
        <v>1</v>
      </c>
      <c r="G1278" t="s">
        <v>18</v>
      </c>
      <c r="H1278" t="s">
        <v>44</v>
      </c>
      <c r="I1278" t="s">
        <v>24</v>
      </c>
      <c r="O1278" s="3">
        <f t="shared" si="76"/>
        <v>0</v>
      </c>
      <c r="P1278" s="3">
        <f t="shared" si="77"/>
        <v>0</v>
      </c>
      <c r="Q1278" s="3">
        <f t="shared" si="78"/>
        <v>0</v>
      </c>
      <c r="R1278">
        <f t="shared" si="79"/>
        <v>159.99</v>
      </c>
    </row>
    <row r="1279" spans="1:18" x14ac:dyDescent="0.2">
      <c r="A1279" t="s">
        <v>44</v>
      </c>
      <c r="C1279" t="s">
        <v>16</v>
      </c>
      <c r="D1279" t="s">
        <v>24</v>
      </c>
      <c r="E1279">
        <v>169.99</v>
      </c>
      <c r="F1279">
        <v>3</v>
      </c>
      <c r="G1279" t="s">
        <v>18</v>
      </c>
      <c r="H1279" t="s">
        <v>44</v>
      </c>
      <c r="I1279" t="s">
        <v>24</v>
      </c>
      <c r="O1279" s="3">
        <f t="shared" si="76"/>
        <v>0</v>
      </c>
      <c r="P1279" s="3">
        <f t="shared" si="77"/>
        <v>0</v>
      </c>
      <c r="Q1279" s="3">
        <f t="shared" si="78"/>
        <v>0</v>
      </c>
      <c r="R1279">
        <f t="shared" si="79"/>
        <v>509.97</v>
      </c>
    </row>
    <row r="1280" spans="1:18" x14ac:dyDescent="0.2">
      <c r="A1280" t="s">
        <v>44</v>
      </c>
      <c r="B1280" t="s">
        <v>15</v>
      </c>
      <c r="C1280" t="s">
        <v>26</v>
      </c>
      <c r="D1280" t="s">
        <v>22</v>
      </c>
      <c r="E1280">
        <v>169.99</v>
      </c>
      <c r="F1280">
        <v>2</v>
      </c>
      <c r="G1280" t="s">
        <v>18</v>
      </c>
      <c r="H1280" t="s">
        <v>44</v>
      </c>
      <c r="I1280" t="s">
        <v>22</v>
      </c>
      <c r="J1280" t="s">
        <v>31</v>
      </c>
      <c r="K1280">
        <v>391.5</v>
      </c>
      <c r="L1280">
        <v>24926</v>
      </c>
      <c r="M1280">
        <v>435</v>
      </c>
      <c r="N1280" t="s">
        <v>40</v>
      </c>
      <c r="O1280" s="3">
        <f t="shared" si="76"/>
        <v>1.7451656904437132E-2</v>
      </c>
      <c r="P1280" s="3">
        <f t="shared" si="77"/>
        <v>0.9</v>
      </c>
      <c r="Q1280" s="3">
        <f t="shared" si="78"/>
        <v>4.5977011494252873E-3</v>
      </c>
      <c r="R1280">
        <f t="shared" si="79"/>
        <v>339.98</v>
      </c>
    </row>
    <row r="1281" spans="1:18" x14ac:dyDescent="0.2">
      <c r="A1281" t="s">
        <v>44</v>
      </c>
      <c r="B1281" t="s">
        <v>15</v>
      </c>
      <c r="C1281" t="s">
        <v>21</v>
      </c>
      <c r="D1281" t="s">
        <v>22</v>
      </c>
      <c r="E1281">
        <v>179.99</v>
      </c>
      <c r="F1281">
        <v>1</v>
      </c>
      <c r="G1281" t="s">
        <v>18</v>
      </c>
      <c r="H1281" t="s">
        <v>44</v>
      </c>
      <c r="I1281" t="s">
        <v>22</v>
      </c>
      <c r="J1281" t="s">
        <v>31</v>
      </c>
      <c r="K1281">
        <v>391.5</v>
      </c>
      <c r="L1281">
        <v>24926</v>
      </c>
      <c r="M1281">
        <v>435</v>
      </c>
      <c r="N1281" t="s">
        <v>40</v>
      </c>
      <c r="O1281" s="3">
        <f t="shared" si="76"/>
        <v>1.7451656904437132E-2</v>
      </c>
      <c r="P1281" s="3">
        <f t="shared" si="77"/>
        <v>0.9</v>
      </c>
      <c r="Q1281" s="3">
        <f t="shared" si="78"/>
        <v>2.2988505747126436E-3</v>
      </c>
      <c r="R1281">
        <f t="shared" si="79"/>
        <v>179.99</v>
      </c>
    </row>
    <row r="1282" spans="1:18" x14ac:dyDescent="0.2">
      <c r="A1282" t="s">
        <v>44</v>
      </c>
      <c r="B1282" t="s">
        <v>15</v>
      </c>
      <c r="C1282" t="s">
        <v>16</v>
      </c>
      <c r="D1282" t="s">
        <v>17</v>
      </c>
      <c r="E1282">
        <v>212.49</v>
      </c>
      <c r="F1282">
        <v>1</v>
      </c>
      <c r="G1282" t="s">
        <v>18</v>
      </c>
      <c r="H1282" t="s">
        <v>44</v>
      </c>
      <c r="I1282" t="s">
        <v>17</v>
      </c>
      <c r="O1282" s="3">
        <f t="shared" si="76"/>
        <v>0</v>
      </c>
      <c r="P1282" s="3">
        <f t="shared" si="77"/>
        <v>0</v>
      </c>
      <c r="Q1282" s="3">
        <f t="shared" si="78"/>
        <v>0</v>
      </c>
      <c r="R1282">
        <f t="shared" si="79"/>
        <v>212.49</v>
      </c>
    </row>
    <row r="1283" spans="1:18" x14ac:dyDescent="0.2">
      <c r="A1283" t="s">
        <v>44</v>
      </c>
      <c r="C1283" t="s">
        <v>21</v>
      </c>
      <c r="D1283" t="s">
        <v>17</v>
      </c>
      <c r="E1283">
        <v>179.99</v>
      </c>
      <c r="F1283">
        <v>1</v>
      </c>
      <c r="G1283" t="s">
        <v>18</v>
      </c>
      <c r="H1283" t="s">
        <v>44</v>
      </c>
      <c r="I1283" t="s">
        <v>17</v>
      </c>
      <c r="O1283" s="3">
        <f t="shared" ref="O1283:O1346" si="80">IFERROR(M1283/L1283,0)</f>
        <v>0</v>
      </c>
      <c r="P1283" s="3">
        <f t="shared" ref="P1283:P1346" si="81">IFERROR(K1283/M1283,0)</f>
        <v>0</v>
      </c>
      <c r="Q1283" s="3">
        <f t="shared" ref="Q1283:Q1346" si="82">IFERROR(F1283/M1283,0)</f>
        <v>0</v>
      </c>
      <c r="R1283">
        <f t="shared" ref="R1283:R1346" si="83">E1283*F1283</f>
        <v>179.99</v>
      </c>
    </row>
    <row r="1284" spans="1:18" x14ac:dyDescent="0.2">
      <c r="A1284" t="s">
        <v>44</v>
      </c>
      <c r="B1284" t="s">
        <v>25</v>
      </c>
      <c r="C1284" t="s">
        <v>26</v>
      </c>
      <c r="D1284" t="s">
        <v>22</v>
      </c>
      <c r="E1284">
        <v>339.99</v>
      </c>
      <c r="F1284">
        <v>3</v>
      </c>
      <c r="G1284" t="s">
        <v>18</v>
      </c>
      <c r="H1284" t="s">
        <v>44</v>
      </c>
      <c r="I1284" t="s">
        <v>22</v>
      </c>
      <c r="J1284" t="s">
        <v>31</v>
      </c>
      <c r="K1284">
        <v>391.5</v>
      </c>
      <c r="L1284">
        <v>24926</v>
      </c>
      <c r="M1284">
        <v>435</v>
      </c>
      <c r="N1284" t="s">
        <v>40</v>
      </c>
      <c r="O1284" s="3">
        <f t="shared" si="80"/>
        <v>1.7451656904437132E-2</v>
      </c>
      <c r="P1284" s="3">
        <f t="shared" si="81"/>
        <v>0.9</v>
      </c>
      <c r="Q1284" s="3">
        <f t="shared" si="82"/>
        <v>6.8965517241379309E-3</v>
      </c>
      <c r="R1284">
        <f t="shared" si="83"/>
        <v>1019.97</v>
      </c>
    </row>
    <row r="1285" spans="1:18" x14ac:dyDescent="0.2">
      <c r="A1285" t="s">
        <v>44</v>
      </c>
      <c r="B1285" t="s">
        <v>15</v>
      </c>
      <c r="C1285" t="s">
        <v>27</v>
      </c>
      <c r="D1285" t="s">
        <v>17</v>
      </c>
      <c r="E1285">
        <v>159.99</v>
      </c>
      <c r="F1285">
        <v>3</v>
      </c>
      <c r="G1285" t="s">
        <v>18</v>
      </c>
      <c r="H1285" t="s">
        <v>44</v>
      </c>
      <c r="I1285" t="s">
        <v>17</v>
      </c>
      <c r="O1285" s="3">
        <f t="shared" si="80"/>
        <v>0</v>
      </c>
      <c r="P1285" s="3">
        <f t="shared" si="81"/>
        <v>0</v>
      </c>
      <c r="Q1285" s="3">
        <f t="shared" si="82"/>
        <v>0</v>
      </c>
      <c r="R1285">
        <f t="shared" si="83"/>
        <v>479.97</v>
      </c>
    </row>
    <row r="1286" spans="1:18" x14ac:dyDescent="0.2">
      <c r="A1286" t="s">
        <v>44</v>
      </c>
      <c r="B1286" t="s">
        <v>15</v>
      </c>
      <c r="C1286" t="s">
        <v>23</v>
      </c>
      <c r="D1286" t="s">
        <v>28</v>
      </c>
      <c r="E1286">
        <v>187.49</v>
      </c>
      <c r="F1286">
        <v>2</v>
      </c>
      <c r="G1286" t="s">
        <v>18</v>
      </c>
      <c r="H1286" t="s">
        <v>44</v>
      </c>
      <c r="I1286" t="s">
        <v>28</v>
      </c>
      <c r="O1286" s="3">
        <f t="shared" si="80"/>
        <v>0</v>
      </c>
      <c r="P1286" s="3">
        <f t="shared" si="81"/>
        <v>0</v>
      </c>
      <c r="Q1286" s="3">
        <f t="shared" si="82"/>
        <v>0</v>
      </c>
      <c r="R1286">
        <f t="shared" si="83"/>
        <v>374.98</v>
      </c>
    </row>
    <row r="1287" spans="1:18" x14ac:dyDescent="0.2">
      <c r="A1287" t="s">
        <v>44</v>
      </c>
      <c r="B1287" t="s">
        <v>15</v>
      </c>
      <c r="C1287" t="s">
        <v>23</v>
      </c>
      <c r="D1287" t="s">
        <v>17</v>
      </c>
      <c r="E1287">
        <v>187.49</v>
      </c>
      <c r="F1287">
        <v>1</v>
      </c>
      <c r="G1287" t="s">
        <v>18</v>
      </c>
      <c r="H1287" t="s">
        <v>44</v>
      </c>
      <c r="I1287" t="s">
        <v>17</v>
      </c>
      <c r="O1287" s="3">
        <f t="shared" si="80"/>
        <v>0</v>
      </c>
      <c r="P1287" s="3">
        <f t="shared" si="81"/>
        <v>0</v>
      </c>
      <c r="Q1287" s="3">
        <f t="shared" si="82"/>
        <v>0</v>
      </c>
      <c r="R1287">
        <f t="shared" si="83"/>
        <v>187.49</v>
      </c>
    </row>
    <row r="1288" spans="1:18" x14ac:dyDescent="0.2">
      <c r="A1288" t="s">
        <v>44</v>
      </c>
      <c r="B1288" t="s">
        <v>15</v>
      </c>
      <c r="C1288" t="s">
        <v>23</v>
      </c>
      <c r="D1288" t="s">
        <v>22</v>
      </c>
      <c r="E1288">
        <v>149.99</v>
      </c>
      <c r="F1288">
        <v>2</v>
      </c>
      <c r="G1288" t="s">
        <v>18</v>
      </c>
      <c r="H1288" t="s">
        <v>44</v>
      </c>
      <c r="I1288" t="s">
        <v>22</v>
      </c>
      <c r="J1288" t="s">
        <v>31</v>
      </c>
      <c r="K1288">
        <v>391.5</v>
      </c>
      <c r="L1288">
        <v>24926</v>
      </c>
      <c r="M1288">
        <v>435</v>
      </c>
      <c r="N1288" t="s">
        <v>40</v>
      </c>
      <c r="O1288" s="3">
        <f t="shared" si="80"/>
        <v>1.7451656904437132E-2</v>
      </c>
      <c r="P1288" s="3">
        <f t="shared" si="81"/>
        <v>0.9</v>
      </c>
      <c r="Q1288" s="3">
        <f t="shared" si="82"/>
        <v>4.5977011494252873E-3</v>
      </c>
      <c r="R1288">
        <f t="shared" si="83"/>
        <v>299.98</v>
      </c>
    </row>
    <row r="1289" spans="1:18" x14ac:dyDescent="0.2">
      <c r="A1289" t="s">
        <v>44</v>
      </c>
      <c r="B1289" t="s">
        <v>15</v>
      </c>
      <c r="C1289" t="s">
        <v>23</v>
      </c>
      <c r="D1289" t="s">
        <v>28</v>
      </c>
      <c r="E1289">
        <v>149.99</v>
      </c>
      <c r="F1289">
        <v>1</v>
      </c>
      <c r="G1289" t="s">
        <v>18</v>
      </c>
      <c r="H1289" t="s">
        <v>44</v>
      </c>
      <c r="I1289" t="s">
        <v>28</v>
      </c>
      <c r="O1289" s="3">
        <f t="shared" si="80"/>
        <v>0</v>
      </c>
      <c r="P1289" s="3">
        <f t="shared" si="81"/>
        <v>0</v>
      </c>
      <c r="Q1289" s="3">
        <f t="shared" si="82"/>
        <v>0</v>
      </c>
      <c r="R1289">
        <f t="shared" si="83"/>
        <v>149.99</v>
      </c>
    </row>
    <row r="1290" spans="1:18" x14ac:dyDescent="0.2">
      <c r="A1290" t="s">
        <v>44</v>
      </c>
      <c r="B1290" t="s">
        <v>15</v>
      </c>
      <c r="C1290" t="s">
        <v>21</v>
      </c>
      <c r="D1290" t="s">
        <v>22</v>
      </c>
      <c r="E1290">
        <v>224.99</v>
      </c>
      <c r="F1290">
        <v>1</v>
      </c>
      <c r="G1290" t="s">
        <v>18</v>
      </c>
      <c r="H1290" t="s">
        <v>44</v>
      </c>
      <c r="I1290" t="s">
        <v>22</v>
      </c>
      <c r="J1290" t="s">
        <v>31</v>
      </c>
      <c r="K1290">
        <v>391.5</v>
      </c>
      <c r="L1290">
        <v>24926</v>
      </c>
      <c r="M1290">
        <v>435</v>
      </c>
      <c r="N1290" t="s">
        <v>40</v>
      </c>
      <c r="O1290" s="3">
        <f t="shared" si="80"/>
        <v>1.7451656904437132E-2</v>
      </c>
      <c r="P1290" s="3">
        <f t="shared" si="81"/>
        <v>0.9</v>
      </c>
      <c r="Q1290" s="3">
        <f t="shared" si="82"/>
        <v>2.2988505747126436E-3</v>
      </c>
      <c r="R1290">
        <f t="shared" si="83"/>
        <v>224.99</v>
      </c>
    </row>
    <row r="1291" spans="1:18" x14ac:dyDescent="0.2">
      <c r="A1291" t="s">
        <v>44</v>
      </c>
      <c r="B1291" t="s">
        <v>25</v>
      </c>
      <c r="C1291" t="s">
        <v>23</v>
      </c>
      <c r="D1291" t="s">
        <v>17</v>
      </c>
      <c r="E1291">
        <v>299.99</v>
      </c>
      <c r="F1291">
        <v>1</v>
      </c>
      <c r="G1291" t="s">
        <v>18</v>
      </c>
      <c r="H1291" t="s">
        <v>44</v>
      </c>
      <c r="I1291" t="s">
        <v>17</v>
      </c>
      <c r="O1291" s="3">
        <f t="shared" si="80"/>
        <v>0</v>
      </c>
      <c r="P1291" s="3">
        <f t="shared" si="81"/>
        <v>0</v>
      </c>
      <c r="Q1291" s="3">
        <f t="shared" si="82"/>
        <v>0</v>
      </c>
      <c r="R1291">
        <f t="shared" si="83"/>
        <v>299.99</v>
      </c>
    </row>
    <row r="1292" spans="1:18" x14ac:dyDescent="0.2">
      <c r="A1292" t="s">
        <v>44</v>
      </c>
      <c r="B1292" t="s">
        <v>15</v>
      </c>
      <c r="D1292" t="s">
        <v>17</v>
      </c>
      <c r="E1292">
        <v>199.99</v>
      </c>
      <c r="F1292">
        <v>1</v>
      </c>
      <c r="G1292" t="s">
        <v>18</v>
      </c>
      <c r="H1292" t="s">
        <v>44</v>
      </c>
      <c r="I1292" t="s">
        <v>17</v>
      </c>
      <c r="O1292" s="3">
        <f t="shared" si="80"/>
        <v>0</v>
      </c>
      <c r="P1292" s="3">
        <f t="shared" si="81"/>
        <v>0</v>
      </c>
      <c r="Q1292" s="3">
        <f t="shared" si="82"/>
        <v>0</v>
      </c>
      <c r="R1292">
        <f t="shared" si="83"/>
        <v>199.99</v>
      </c>
    </row>
    <row r="1293" spans="1:18" x14ac:dyDescent="0.2">
      <c r="A1293" t="s">
        <v>44</v>
      </c>
      <c r="B1293" t="s">
        <v>15</v>
      </c>
      <c r="C1293" t="s">
        <v>23</v>
      </c>
      <c r="D1293" t="s">
        <v>28</v>
      </c>
      <c r="E1293">
        <v>149.99</v>
      </c>
      <c r="F1293">
        <v>2</v>
      </c>
      <c r="G1293" t="s">
        <v>18</v>
      </c>
      <c r="H1293" t="s">
        <v>44</v>
      </c>
      <c r="I1293" t="s">
        <v>28</v>
      </c>
      <c r="O1293" s="3">
        <f t="shared" si="80"/>
        <v>0</v>
      </c>
      <c r="P1293" s="3">
        <f t="shared" si="81"/>
        <v>0</v>
      </c>
      <c r="Q1293" s="3">
        <f t="shared" si="82"/>
        <v>0</v>
      </c>
      <c r="R1293">
        <f t="shared" si="83"/>
        <v>299.98</v>
      </c>
    </row>
    <row r="1294" spans="1:18" x14ac:dyDescent="0.2">
      <c r="A1294" t="s">
        <v>44</v>
      </c>
      <c r="C1294" t="s">
        <v>29</v>
      </c>
      <c r="D1294" t="s">
        <v>24</v>
      </c>
      <c r="E1294">
        <v>199.99</v>
      </c>
      <c r="F1294">
        <v>1</v>
      </c>
      <c r="G1294" t="s">
        <v>18</v>
      </c>
      <c r="H1294" t="s">
        <v>44</v>
      </c>
      <c r="I1294" t="s">
        <v>24</v>
      </c>
      <c r="O1294" s="3">
        <f t="shared" si="80"/>
        <v>0</v>
      </c>
      <c r="P1294" s="3">
        <f t="shared" si="81"/>
        <v>0</v>
      </c>
      <c r="Q1294" s="3">
        <f t="shared" si="82"/>
        <v>0</v>
      </c>
      <c r="R1294">
        <f t="shared" si="83"/>
        <v>199.99</v>
      </c>
    </row>
    <row r="1295" spans="1:18" x14ac:dyDescent="0.2">
      <c r="A1295" t="s">
        <v>44</v>
      </c>
      <c r="B1295" t="s">
        <v>15</v>
      </c>
      <c r="C1295" t="s">
        <v>26</v>
      </c>
      <c r="D1295" t="s">
        <v>17</v>
      </c>
      <c r="E1295">
        <v>212.49</v>
      </c>
      <c r="F1295">
        <v>1</v>
      </c>
      <c r="G1295" t="s">
        <v>18</v>
      </c>
      <c r="H1295" t="s">
        <v>44</v>
      </c>
      <c r="I1295" t="s">
        <v>17</v>
      </c>
      <c r="O1295" s="3">
        <f t="shared" si="80"/>
        <v>0</v>
      </c>
      <c r="P1295" s="3">
        <f t="shared" si="81"/>
        <v>0</v>
      </c>
      <c r="Q1295" s="3">
        <f t="shared" si="82"/>
        <v>0</v>
      </c>
      <c r="R1295">
        <f t="shared" si="83"/>
        <v>212.49</v>
      </c>
    </row>
    <row r="1296" spans="1:18" x14ac:dyDescent="0.2">
      <c r="A1296" t="s">
        <v>44</v>
      </c>
      <c r="B1296" t="s">
        <v>15</v>
      </c>
      <c r="D1296" t="s">
        <v>22</v>
      </c>
      <c r="E1296">
        <v>199.99</v>
      </c>
      <c r="F1296">
        <v>1</v>
      </c>
      <c r="G1296" t="s">
        <v>18</v>
      </c>
      <c r="H1296" t="s">
        <v>44</v>
      </c>
      <c r="I1296" t="s">
        <v>22</v>
      </c>
      <c r="J1296" t="s">
        <v>31</v>
      </c>
      <c r="K1296">
        <v>391.5</v>
      </c>
      <c r="L1296">
        <v>24926</v>
      </c>
      <c r="M1296">
        <v>435</v>
      </c>
      <c r="N1296" t="s">
        <v>40</v>
      </c>
      <c r="O1296" s="3">
        <f t="shared" si="80"/>
        <v>1.7451656904437132E-2</v>
      </c>
      <c r="P1296" s="3">
        <f t="shared" si="81"/>
        <v>0.9</v>
      </c>
      <c r="Q1296" s="3">
        <f t="shared" si="82"/>
        <v>2.2988505747126436E-3</v>
      </c>
      <c r="R1296">
        <f t="shared" si="83"/>
        <v>199.99</v>
      </c>
    </row>
    <row r="1297" spans="1:18" x14ac:dyDescent="0.2">
      <c r="A1297" t="s">
        <v>44</v>
      </c>
      <c r="B1297" t="s">
        <v>15</v>
      </c>
      <c r="C1297" t="s">
        <v>23</v>
      </c>
      <c r="D1297" t="s">
        <v>17</v>
      </c>
      <c r="E1297">
        <v>149.99</v>
      </c>
      <c r="F1297">
        <v>2</v>
      </c>
      <c r="G1297" t="s">
        <v>18</v>
      </c>
      <c r="H1297" t="s">
        <v>44</v>
      </c>
      <c r="I1297" t="s">
        <v>17</v>
      </c>
      <c r="O1297" s="3">
        <f t="shared" si="80"/>
        <v>0</v>
      </c>
      <c r="P1297" s="3">
        <f t="shared" si="81"/>
        <v>0</v>
      </c>
      <c r="Q1297" s="3">
        <f t="shared" si="82"/>
        <v>0</v>
      </c>
      <c r="R1297">
        <f t="shared" si="83"/>
        <v>299.98</v>
      </c>
    </row>
    <row r="1298" spans="1:18" x14ac:dyDescent="0.2">
      <c r="A1298" t="s">
        <v>44</v>
      </c>
      <c r="B1298" t="s">
        <v>15</v>
      </c>
      <c r="C1298" t="s">
        <v>23</v>
      </c>
      <c r="D1298" t="s">
        <v>24</v>
      </c>
      <c r="E1298">
        <v>187.49</v>
      </c>
      <c r="F1298">
        <v>2</v>
      </c>
      <c r="G1298" t="s">
        <v>18</v>
      </c>
      <c r="H1298" t="s">
        <v>44</v>
      </c>
      <c r="I1298" t="s">
        <v>24</v>
      </c>
      <c r="O1298" s="3">
        <f t="shared" si="80"/>
        <v>0</v>
      </c>
      <c r="P1298" s="3">
        <f t="shared" si="81"/>
        <v>0</v>
      </c>
      <c r="Q1298" s="3">
        <f t="shared" si="82"/>
        <v>0</v>
      </c>
      <c r="R1298">
        <f t="shared" si="83"/>
        <v>374.98</v>
      </c>
    </row>
    <row r="1299" spans="1:18" x14ac:dyDescent="0.2">
      <c r="A1299" t="s">
        <v>44</v>
      </c>
      <c r="B1299" t="s">
        <v>15</v>
      </c>
      <c r="C1299" t="s">
        <v>23</v>
      </c>
      <c r="D1299" t="s">
        <v>22</v>
      </c>
      <c r="E1299">
        <v>187.49</v>
      </c>
      <c r="F1299">
        <v>1</v>
      </c>
      <c r="G1299" t="s">
        <v>18</v>
      </c>
      <c r="H1299" t="s">
        <v>44</v>
      </c>
      <c r="I1299" t="s">
        <v>22</v>
      </c>
      <c r="J1299" t="s">
        <v>31</v>
      </c>
      <c r="K1299">
        <v>391.5</v>
      </c>
      <c r="L1299">
        <v>24926</v>
      </c>
      <c r="M1299">
        <v>435</v>
      </c>
      <c r="N1299" t="s">
        <v>40</v>
      </c>
      <c r="O1299" s="3">
        <f t="shared" si="80"/>
        <v>1.7451656904437132E-2</v>
      </c>
      <c r="P1299" s="3">
        <f t="shared" si="81"/>
        <v>0.9</v>
      </c>
      <c r="Q1299" s="3">
        <f t="shared" si="82"/>
        <v>2.2988505747126436E-3</v>
      </c>
      <c r="R1299">
        <f t="shared" si="83"/>
        <v>187.49</v>
      </c>
    </row>
    <row r="1300" spans="1:18" x14ac:dyDescent="0.2">
      <c r="A1300" t="s">
        <v>44</v>
      </c>
      <c r="B1300" t="s">
        <v>25</v>
      </c>
      <c r="C1300" t="s">
        <v>23</v>
      </c>
      <c r="D1300" t="s">
        <v>28</v>
      </c>
      <c r="E1300">
        <v>299.99</v>
      </c>
      <c r="F1300">
        <v>1</v>
      </c>
      <c r="G1300" t="s">
        <v>18</v>
      </c>
      <c r="H1300" t="s">
        <v>44</v>
      </c>
      <c r="I1300" t="s">
        <v>28</v>
      </c>
      <c r="O1300" s="3">
        <f t="shared" si="80"/>
        <v>0</v>
      </c>
      <c r="P1300" s="3">
        <f t="shared" si="81"/>
        <v>0</v>
      </c>
      <c r="Q1300" s="3">
        <f t="shared" si="82"/>
        <v>0</v>
      </c>
      <c r="R1300">
        <f t="shared" si="83"/>
        <v>299.99</v>
      </c>
    </row>
    <row r="1301" spans="1:18" x14ac:dyDescent="0.2">
      <c r="A1301" t="s">
        <v>44</v>
      </c>
      <c r="B1301" t="s">
        <v>15</v>
      </c>
      <c r="C1301" t="s">
        <v>23</v>
      </c>
      <c r="D1301" t="s">
        <v>28</v>
      </c>
      <c r="E1301">
        <v>149.99</v>
      </c>
      <c r="F1301">
        <v>2</v>
      </c>
      <c r="G1301" t="s">
        <v>18</v>
      </c>
      <c r="H1301" t="s">
        <v>44</v>
      </c>
      <c r="I1301" t="s">
        <v>28</v>
      </c>
      <c r="O1301" s="3">
        <f t="shared" si="80"/>
        <v>0</v>
      </c>
      <c r="P1301" s="3">
        <f t="shared" si="81"/>
        <v>0</v>
      </c>
      <c r="Q1301" s="3">
        <f t="shared" si="82"/>
        <v>0</v>
      </c>
      <c r="R1301">
        <f t="shared" si="83"/>
        <v>299.98</v>
      </c>
    </row>
    <row r="1302" spans="1:18" x14ac:dyDescent="0.2">
      <c r="A1302" t="s">
        <v>44</v>
      </c>
      <c r="B1302" t="s">
        <v>15</v>
      </c>
      <c r="C1302" t="s">
        <v>29</v>
      </c>
      <c r="D1302" t="s">
        <v>22</v>
      </c>
      <c r="E1302">
        <v>199.99</v>
      </c>
      <c r="F1302">
        <v>1</v>
      </c>
      <c r="G1302" t="s">
        <v>18</v>
      </c>
      <c r="H1302" t="s">
        <v>44</v>
      </c>
      <c r="I1302" t="s">
        <v>22</v>
      </c>
      <c r="J1302" t="s">
        <v>31</v>
      </c>
      <c r="K1302">
        <v>391.5</v>
      </c>
      <c r="L1302">
        <v>24926</v>
      </c>
      <c r="M1302">
        <v>435</v>
      </c>
      <c r="N1302" t="s">
        <v>40</v>
      </c>
      <c r="O1302" s="3">
        <f t="shared" si="80"/>
        <v>1.7451656904437132E-2</v>
      </c>
      <c r="P1302" s="3">
        <f t="shared" si="81"/>
        <v>0.9</v>
      </c>
      <c r="Q1302" s="3">
        <f t="shared" si="82"/>
        <v>2.2988505747126436E-3</v>
      </c>
      <c r="R1302">
        <f t="shared" si="83"/>
        <v>199.99</v>
      </c>
    </row>
    <row r="1303" spans="1:18" x14ac:dyDescent="0.2">
      <c r="A1303" t="s">
        <v>44</v>
      </c>
      <c r="B1303" t="s">
        <v>15</v>
      </c>
      <c r="C1303" t="s">
        <v>26</v>
      </c>
      <c r="D1303" t="s">
        <v>24</v>
      </c>
      <c r="E1303">
        <v>212.49</v>
      </c>
      <c r="F1303">
        <v>1</v>
      </c>
      <c r="G1303" t="s">
        <v>18</v>
      </c>
      <c r="H1303" t="s">
        <v>44</v>
      </c>
      <c r="I1303" t="s">
        <v>24</v>
      </c>
      <c r="O1303" s="3">
        <f t="shared" si="80"/>
        <v>0</v>
      </c>
      <c r="P1303" s="3">
        <f t="shared" si="81"/>
        <v>0</v>
      </c>
      <c r="Q1303" s="3">
        <f t="shared" si="82"/>
        <v>0</v>
      </c>
      <c r="R1303">
        <f t="shared" si="83"/>
        <v>212.49</v>
      </c>
    </row>
    <row r="1304" spans="1:18" x14ac:dyDescent="0.2">
      <c r="A1304" t="s">
        <v>44</v>
      </c>
      <c r="B1304" t="s">
        <v>25</v>
      </c>
      <c r="D1304" t="s">
        <v>17</v>
      </c>
      <c r="E1304">
        <v>399.99</v>
      </c>
      <c r="F1304">
        <v>2</v>
      </c>
      <c r="G1304" t="s">
        <v>18</v>
      </c>
      <c r="H1304" t="s">
        <v>44</v>
      </c>
      <c r="I1304" t="s">
        <v>17</v>
      </c>
      <c r="O1304" s="3">
        <f t="shared" si="80"/>
        <v>0</v>
      </c>
      <c r="P1304" s="3">
        <f t="shared" si="81"/>
        <v>0</v>
      </c>
      <c r="Q1304" s="3">
        <f t="shared" si="82"/>
        <v>0</v>
      </c>
      <c r="R1304">
        <f t="shared" si="83"/>
        <v>799.98</v>
      </c>
    </row>
    <row r="1305" spans="1:18" x14ac:dyDescent="0.2">
      <c r="A1305" t="s">
        <v>44</v>
      </c>
      <c r="B1305" t="s">
        <v>15</v>
      </c>
      <c r="C1305" t="s">
        <v>23</v>
      </c>
      <c r="D1305" t="s">
        <v>17</v>
      </c>
      <c r="E1305">
        <v>149.99</v>
      </c>
      <c r="F1305">
        <v>1</v>
      </c>
      <c r="G1305" t="s">
        <v>18</v>
      </c>
      <c r="H1305" t="s">
        <v>44</v>
      </c>
      <c r="I1305" t="s">
        <v>17</v>
      </c>
      <c r="O1305" s="3">
        <f t="shared" si="80"/>
        <v>0</v>
      </c>
      <c r="P1305" s="3">
        <f t="shared" si="81"/>
        <v>0</v>
      </c>
      <c r="Q1305" s="3">
        <f t="shared" si="82"/>
        <v>0</v>
      </c>
      <c r="R1305">
        <f t="shared" si="83"/>
        <v>149.99</v>
      </c>
    </row>
    <row r="1306" spans="1:18" x14ac:dyDescent="0.2">
      <c r="A1306" t="s">
        <v>44</v>
      </c>
      <c r="B1306" t="s">
        <v>15</v>
      </c>
      <c r="C1306" t="s">
        <v>16</v>
      </c>
      <c r="D1306" t="s">
        <v>22</v>
      </c>
      <c r="E1306">
        <v>169.99</v>
      </c>
      <c r="F1306">
        <v>2</v>
      </c>
      <c r="G1306" t="s">
        <v>18</v>
      </c>
      <c r="H1306" t="s">
        <v>44</v>
      </c>
      <c r="I1306" t="s">
        <v>22</v>
      </c>
      <c r="J1306" t="s">
        <v>31</v>
      </c>
      <c r="K1306">
        <v>391.5</v>
      </c>
      <c r="L1306">
        <v>24926</v>
      </c>
      <c r="M1306">
        <v>435</v>
      </c>
      <c r="N1306" t="s">
        <v>40</v>
      </c>
      <c r="O1306" s="3">
        <f t="shared" si="80"/>
        <v>1.7451656904437132E-2</v>
      </c>
      <c r="P1306" s="3">
        <f t="shared" si="81"/>
        <v>0.9</v>
      </c>
      <c r="Q1306" s="3">
        <f t="shared" si="82"/>
        <v>4.5977011494252873E-3</v>
      </c>
      <c r="R1306">
        <f t="shared" si="83"/>
        <v>339.98</v>
      </c>
    </row>
    <row r="1307" spans="1:18" x14ac:dyDescent="0.2">
      <c r="A1307" t="s">
        <v>44</v>
      </c>
      <c r="B1307" t="s">
        <v>15</v>
      </c>
      <c r="C1307" t="s">
        <v>23</v>
      </c>
      <c r="D1307" t="s">
        <v>24</v>
      </c>
      <c r="E1307">
        <v>149.99</v>
      </c>
      <c r="F1307">
        <v>2</v>
      </c>
      <c r="G1307" t="s">
        <v>18</v>
      </c>
      <c r="H1307" t="s">
        <v>44</v>
      </c>
      <c r="I1307" t="s">
        <v>24</v>
      </c>
      <c r="O1307" s="3">
        <f t="shared" si="80"/>
        <v>0</v>
      </c>
      <c r="P1307" s="3">
        <f t="shared" si="81"/>
        <v>0</v>
      </c>
      <c r="Q1307" s="3">
        <f t="shared" si="82"/>
        <v>0</v>
      </c>
      <c r="R1307">
        <f t="shared" si="83"/>
        <v>299.98</v>
      </c>
    </row>
    <row r="1308" spans="1:18" x14ac:dyDescent="0.2">
      <c r="A1308" t="s">
        <v>44</v>
      </c>
      <c r="B1308" t="s">
        <v>15</v>
      </c>
      <c r="C1308" t="s">
        <v>16</v>
      </c>
      <c r="D1308" t="s">
        <v>17</v>
      </c>
      <c r="E1308">
        <v>169.99</v>
      </c>
      <c r="F1308">
        <v>2</v>
      </c>
      <c r="G1308" t="s">
        <v>18</v>
      </c>
      <c r="H1308" t="s">
        <v>44</v>
      </c>
      <c r="I1308" t="s">
        <v>17</v>
      </c>
      <c r="O1308" s="3">
        <f t="shared" si="80"/>
        <v>0</v>
      </c>
      <c r="P1308" s="3">
        <f t="shared" si="81"/>
        <v>0</v>
      </c>
      <c r="Q1308" s="3">
        <f t="shared" si="82"/>
        <v>0</v>
      </c>
      <c r="R1308">
        <f t="shared" si="83"/>
        <v>339.98</v>
      </c>
    </row>
    <row r="1309" spans="1:18" x14ac:dyDescent="0.2">
      <c r="A1309" t="s">
        <v>44</v>
      </c>
      <c r="B1309" t="s">
        <v>15</v>
      </c>
      <c r="C1309" t="s">
        <v>27</v>
      </c>
      <c r="D1309" t="s">
        <v>22</v>
      </c>
      <c r="E1309">
        <v>199.99</v>
      </c>
      <c r="F1309">
        <v>1</v>
      </c>
      <c r="G1309" t="s">
        <v>18</v>
      </c>
      <c r="H1309" t="s">
        <v>44</v>
      </c>
      <c r="I1309" t="s">
        <v>22</v>
      </c>
      <c r="J1309" t="s">
        <v>31</v>
      </c>
      <c r="K1309">
        <v>391.5</v>
      </c>
      <c r="L1309">
        <v>24926</v>
      </c>
      <c r="M1309">
        <v>435</v>
      </c>
      <c r="N1309" t="s">
        <v>40</v>
      </c>
      <c r="O1309" s="3">
        <f t="shared" si="80"/>
        <v>1.7451656904437132E-2</v>
      </c>
      <c r="P1309" s="3">
        <f t="shared" si="81"/>
        <v>0.9</v>
      </c>
      <c r="Q1309" s="3">
        <f t="shared" si="82"/>
        <v>2.2988505747126436E-3</v>
      </c>
      <c r="R1309">
        <f t="shared" si="83"/>
        <v>199.99</v>
      </c>
    </row>
    <row r="1310" spans="1:18" x14ac:dyDescent="0.2">
      <c r="A1310" t="s">
        <v>45</v>
      </c>
      <c r="B1310" t="s">
        <v>15</v>
      </c>
      <c r="C1310" t="s">
        <v>23</v>
      </c>
      <c r="D1310" t="s">
        <v>17</v>
      </c>
      <c r="E1310">
        <v>149.99</v>
      </c>
      <c r="F1310">
        <v>3</v>
      </c>
      <c r="G1310" t="s">
        <v>18</v>
      </c>
      <c r="H1310" t="s">
        <v>45</v>
      </c>
      <c r="I1310" t="s">
        <v>17</v>
      </c>
      <c r="O1310" s="3">
        <f t="shared" si="80"/>
        <v>0</v>
      </c>
      <c r="P1310" s="3">
        <f t="shared" si="81"/>
        <v>0</v>
      </c>
      <c r="Q1310" s="3">
        <f t="shared" si="82"/>
        <v>0</v>
      </c>
      <c r="R1310">
        <f t="shared" si="83"/>
        <v>449.97</v>
      </c>
    </row>
    <row r="1311" spans="1:18" x14ac:dyDescent="0.2">
      <c r="A1311" t="s">
        <v>45</v>
      </c>
      <c r="B1311" t="s">
        <v>15</v>
      </c>
      <c r="C1311" t="s">
        <v>23</v>
      </c>
      <c r="D1311" t="s">
        <v>17</v>
      </c>
      <c r="E1311">
        <v>149.99</v>
      </c>
      <c r="F1311">
        <v>3</v>
      </c>
      <c r="G1311" t="s">
        <v>18</v>
      </c>
      <c r="H1311" t="s">
        <v>45</v>
      </c>
      <c r="I1311" t="s">
        <v>17</v>
      </c>
      <c r="O1311" s="3">
        <f t="shared" si="80"/>
        <v>0</v>
      </c>
      <c r="P1311" s="3">
        <f t="shared" si="81"/>
        <v>0</v>
      </c>
      <c r="Q1311" s="3">
        <f t="shared" si="82"/>
        <v>0</v>
      </c>
      <c r="R1311">
        <f t="shared" si="83"/>
        <v>449.97</v>
      </c>
    </row>
    <row r="1312" spans="1:18" x14ac:dyDescent="0.2">
      <c r="A1312" t="s">
        <v>45</v>
      </c>
      <c r="B1312" t="s">
        <v>15</v>
      </c>
      <c r="C1312" t="s">
        <v>26</v>
      </c>
      <c r="D1312" t="s">
        <v>24</v>
      </c>
      <c r="E1312">
        <v>169.99</v>
      </c>
      <c r="F1312">
        <v>2</v>
      </c>
      <c r="G1312" t="s">
        <v>18</v>
      </c>
      <c r="H1312" t="s">
        <v>45</v>
      </c>
      <c r="I1312" t="s">
        <v>24</v>
      </c>
      <c r="J1312" t="s">
        <v>39</v>
      </c>
      <c r="K1312">
        <v>937.2</v>
      </c>
      <c r="L1312">
        <v>45911</v>
      </c>
      <c r="M1312">
        <v>852</v>
      </c>
      <c r="N1312" t="s">
        <v>20</v>
      </c>
      <c r="O1312" s="3">
        <f t="shared" si="80"/>
        <v>1.8557644137570516E-2</v>
      </c>
      <c r="P1312" s="3">
        <f t="shared" si="81"/>
        <v>1.1000000000000001</v>
      </c>
      <c r="Q1312" s="3">
        <f t="shared" si="82"/>
        <v>2.3474178403755869E-3</v>
      </c>
      <c r="R1312">
        <f t="shared" si="83"/>
        <v>339.98</v>
      </c>
    </row>
    <row r="1313" spans="1:18" x14ac:dyDescent="0.2">
      <c r="A1313" t="s">
        <v>45</v>
      </c>
      <c r="B1313" t="s">
        <v>15</v>
      </c>
      <c r="C1313" t="s">
        <v>23</v>
      </c>
      <c r="D1313" t="s">
        <v>17</v>
      </c>
      <c r="E1313">
        <v>149.99</v>
      </c>
      <c r="F1313">
        <v>1</v>
      </c>
      <c r="G1313" t="s">
        <v>18</v>
      </c>
      <c r="H1313" t="s">
        <v>45</v>
      </c>
      <c r="I1313" t="s">
        <v>17</v>
      </c>
      <c r="O1313" s="3">
        <f t="shared" si="80"/>
        <v>0</v>
      </c>
      <c r="P1313" s="3">
        <f t="shared" si="81"/>
        <v>0</v>
      </c>
      <c r="Q1313" s="3">
        <f t="shared" si="82"/>
        <v>0</v>
      </c>
      <c r="R1313">
        <f t="shared" si="83"/>
        <v>149.99</v>
      </c>
    </row>
    <row r="1314" spans="1:18" x14ac:dyDescent="0.2">
      <c r="A1314" t="s">
        <v>45</v>
      </c>
      <c r="B1314" t="s">
        <v>15</v>
      </c>
      <c r="C1314" t="s">
        <v>23</v>
      </c>
      <c r="D1314" t="s">
        <v>24</v>
      </c>
      <c r="E1314">
        <v>149.99</v>
      </c>
      <c r="F1314">
        <v>2</v>
      </c>
      <c r="G1314" t="s">
        <v>18</v>
      </c>
      <c r="H1314" t="s">
        <v>45</v>
      </c>
      <c r="I1314" t="s">
        <v>24</v>
      </c>
      <c r="J1314" t="s">
        <v>39</v>
      </c>
      <c r="K1314">
        <v>937.2</v>
      </c>
      <c r="L1314">
        <v>45911</v>
      </c>
      <c r="M1314">
        <v>852</v>
      </c>
      <c r="N1314" t="s">
        <v>20</v>
      </c>
      <c r="O1314" s="3">
        <f t="shared" si="80"/>
        <v>1.8557644137570516E-2</v>
      </c>
      <c r="P1314" s="3">
        <f t="shared" si="81"/>
        <v>1.1000000000000001</v>
      </c>
      <c r="Q1314" s="3">
        <f t="shared" si="82"/>
        <v>2.3474178403755869E-3</v>
      </c>
      <c r="R1314">
        <f t="shared" si="83"/>
        <v>299.98</v>
      </c>
    </row>
    <row r="1315" spans="1:18" x14ac:dyDescent="0.2">
      <c r="A1315" t="s">
        <v>45</v>
      </c>
      <c r="B1315" t="s">
        <v>15</v>
      </c>
      <c r="C1315" t="s">
        <v>23</v>
      </c>
      <c r="D1315" t="s">
        <v>17</v>
      </c>
      <c r="E1315">
        <v>149.99</v>
      </c>
      <c r="F1315">
        <v>1</v>
      </c>
      <c r="G1315" t="s">
        <v>18</v>
      </c>
      <c r="H1315" t="s">
        <v>45</v>
      </c>
      <c r="I1315" t="s">
        <v>17</v>
      </c>
      <c r="O1315" s="3">
        <f t="shared" si="80"/>
        <v>0</v>
      </c>
      <c r="P1315" s="3">
        <f t="shared" si="81"/>
        <v>0</v>
      </c>
      <c r="Q1315" s="3">
        <f t="shared" si="82"/>
        <v>0</v>
      </c>
      <c r="R1315">
        <f t="shared" si="83"/>
        <v>149.99</v>
      </c>
    </row>
    <row r="1316" spans="1:18" x14ac:dyDescent="0.2">
      <c r="A1316" t="s">
        <v>45</v>
      </c>
      <c r="B1316" t="s">
        <v>15</v>
      </c>
      <c r="C1316" t="s">
        <v>27</v>
      </c>
      <c r="D1316" t="s">
        <v>22</v>
      </c>
      <c r="E1316">
        <v>159.99</v>
      </c>
      <c r="F1316">
        <v>1</v>
      </c>
      <c r="G1316" t="s">
        <v>18</v>
      </c>
      <c r="H1316" t="s">
        <v>45</v>
      </c>
      <c r="I1316" t="s">
        <v>22</v>
      </c>
      <c r="O1316" s="3">
        <f t="shared" si="80"/>
        <v>0</v>
      </c>
      <c r="P1316" s="3">
        <f t="shared" si="81"/>
        <v>0</v>
      </c>
      <c r="Q1316" s="3">
        <f t="shared" si="82"/>
        <v>0</v>
      </c>
      <c r="R1316">
        <f t="shared" si="83"/>
        <v>159.99</v>
      </c>
    </row>
    <row r="1317" spans="1:18" x14ac:dyDescent="0.2">
      <c r="A1317" t="s">
        <v>45</v>
      </c>
      <c r="B1317" t="s">
        <v>15</v>
      </c>
      <c r="C1317" t="s">
        <v>26</v>
      </c>
      <c r="D1317" t="s">
        <v>28</v>
      </c>
      <c r="E1317">
        <v>169.99</v>
      </c>
      <c r="F1317">
        <v>2</v>
      </c>
      <c r="G1317" t="s">
        <v>18</v>
      </c>
      <c r="H1317" t="s">
        <v>45</v>
      </c>
      <c r="I1317" t="s">
        <v>28</v>
      </c>
      <c r="J1317" t="s">
        <v>42</v>
      </c>
      <c r="K1317">
        <v>2155</v>
      </c>
      <c r="L1317">
        <v>32301</v>
      </c>
      <c r="M1317">
        <v>862</v>
      </c>
      <c r="N1317" t="s">
        <v>32</v>
      </c>
      <c r="O1317" s="3">
        <f t="shared" si="80"/>
        <v>2.6686480294727716E-2</v>
      </c>
      <c r="P1317" s="3">
        <f t="shared" si="81"/>
        <v>2.5</v>
      </c>
      <c r="Q1317" s="3">
        <f t="shared" si="82"/>
        <v>2.3201856148491878E-3</v>
      </c>
      <c r="R1317">
        <f t="shared" si="83"/>
        <v>339.98</v>
      </c>
    </row>
    <row r="1318" spans="1:18" x14ac:dyDescent="0.2">
      <c r="A1318" t="s">
        <v>45</v>
      </c>
      <c r="B1318" t="s">
        <v>15</v>
      </c>
      <c r="C1318" t="s">
        <v>29</v>
      </c>
      <c r="D1318" t="s">
        <v>17</v>
      </c>
      <c r="E1318">
        <v>199.99</v>
      </c>
      <c r="F1318">
        <v>1</v>
      </c>
      <c r="G1318" t="s">
        <v>18</v>
      </c>
      <c r="H1318" t="s">
        <v>45</v>
      </c>
      <c r="I1318" t="s">
        <v>17</v>
      </c>
      <c r="O1318" s="3">
        <f t="shared" si="80"/>
        <v>0</v>
      </c>
      <c r="P1318" s="3">
        <f t="shared" si="81"/>
        <v>0</v>
      </c>
      <c r="Q1318" s="3">
        <f t="shared" si="82"/>
        <v>0</v>
      </c>
      <c r="R1318">
        <f t="shared" si="83"/>
        <v>199.99</v>
      </c>
    </row>
    <row r="1319" spans="1:18" x14ac:dyDescent="0.2">
      <c r="A1319" t="s">
        <v>45</v>
      </c>
      <c r="B1319" t="s">
        <v>15</v>
      </c>
      <c r="C1319" t="s">
        <v>21</v>
      </c>
      <c r="D1319" t="s">
        <v>17</v>
      </c>
      <c r="E1319">
        <v>179.99</v>
      </c>
      <c r="F1319">
        <v>1</v>
      </c>
      <c r="G1319" t="s">
        <v>18</v>
      </c>
      <c r="H1319" t="s">
        <v>45</v>
      </c>
      <c r="I1319" t="s">
        <v>17</v>
      </c>
      <c r="O1319" s="3">
        <f t="shared" si="80"/>
        <v>0</v>
      </c>
      <c r="P1319" s="3">
        <f t="shared" si="81"/>
        <v>0</v>
      </c>
      <c r="Q1319" s="3">
        <f t="shared" si="82"/>
        <v>0</v>
      </c>
      <c r="R1319">
        <f t="shared" si="83"/>
        <v>179.99</v>
      </c>
    </row>
    <row r="1320" spans="1:18" x14ac:dyDescent="0.2">
      <c r="A1320" t="s">
        <v>45</v>
      </c>
      <c r="B1320" t="s">
        <v>25</v>
      </c>
      <c r="C1320" t="s">
        <v>21</v>
      </c>
      <c r="D1320" t="s">
        <v>24</v>
      </c>
      <c r="E1320">
        <v>359.99</v>
      </c>
      <c r="F1320">
        <v>2</v>
      </c>
      <c r="G1320" t="s">
        <v>18</v>
      </c>
      <c r="H1320" t="s">
        <v>45</v>
      </c>
      <c r="I1320" t="s">
        <v>24</v>
      </c>
      <c r="J1320" t="s">
        <v>39</v>
      </c>
      <c r="K1320">
        <v>937.2</v>
      </c>
      <c r="L1320">
        <v>45911</v>
      </c>
      <c r="M1320">
        <v>852</v>
      </c>
      <c r="N1320" t="s">
        <v>20</v>
      </c>
      <c r="O1320" s="3">
        <f t="shared" si="80"/>
        <v>1.8557644137570516E-2</v>
      </c>
      <c r="P1320" s="3">
        <f t="shared" si="81"/>
        <v>1.1000000000000001</v>
      </c>
      <c r="Q1320" s="3">
        <f t="shared" si="82"/>
        <v>2.3474178403755869E-3</v>
      </c>
      <c r="R1320">
        <f t="shared" si="83"/>
        <v>719.98</v>
      </c>
    </row>
    <row r="1321" spans="1:18" x14ac:dyDescent="0.2">
      <c r="A1321" t="s">
        <v>45</v>
      </c>
      <c r="B1321" t="s">
        <v>15</v>
      </c>
      <c r="C1321" t="s">
        <v>27</v>
      </c>
      <c r="D1321" t="s">
        <v>28</v>
      </c>
      <c r="E1321">
        <v>199.99</v>
      </c>
      <c r="F1321">
        <v>2</v>
      </c>
      <c r="G1321" t="s">
        <v>18</v>
      </c>
      <c r="H1321" t="s">
        <v>45</v>
      </c>
      <c r="I1321" t="s">
        <v>28</v>
      </c>
      <c r="J1321" t="s">
        <v>42</v>
      </c>
      <c r="K1321">
        <v>2155</v>
      </c>
      <c r="L1321">
        <v>32301</v>
      </c>
      <c r="M1321">
        <v>862</v>
      </c>
      <c r="N1321" t="s">
        <v>32</v>
      </c>
      <c r="O1321" s="3">
        <f t="shared" si="80"/>
        <v>2.6686480294727716E-2</v>
      </c>
      <c r="P1321" s="3">
        <f t="shared" si="81"/>
        <v>2.5</v>
      </c>
      <c r="Q1321" s="3">
        <f t="shared" si="82"/>
        <v>2.3201856148491878E-3</v>
      </c>
      <c r="R1321">
        <f t="shared" si="83"/>
        <v>399.98</v>
      </c>
    </row>
    <row r="1322" spans="1:18" x14ac:dyDescent="0.2">
      <c r="A1322" t="s">
        <v>45</v>
      </c>
      <c r="B1322" t="s">
        <v>15</v>
      </c>
      <c r="C1322" t="s">
        <v>23</v>
      </c>
      <c r="D1322" t="s">
        <v>17</v>
      </c>
      <c r="E1322">
        <v>187.49</v>
      </c>
      <c r="F1322">
        <v>1</v>
      </c>
      <c r="G1322" t="s">
        <v>18</v>
      </c>
      <c r="H1322" t="s">
        <v>45</v>
      </c>
      <c r="I1322" t="s">
        <v>17</v>
      </c>
      <c r="O1322" s="3">
        <f t="shared" si="80"/>
        <v>0</v>
      </c>
      <c r="P1322" s="3">
        <f t="shared" si="81"/>
        <v>0</v>
      </c>
      <c r="Q1322" s="3">
        <f t="shared" si="82"/>
        <v>0</v>
      </c>
      <c r="R1322">
        <f t="shared" si="83"/>
        <v>187.49</v>
      </c>
    </row>
    <row r="1323" spans="1:18" x14ac:dyDescent="0.2">
      <c r="A1323" t="s">
        <v>45</v>
      </c>
      <c r="B1323" t="s">
        <v>15</v>
      </c>
      <c r="C1323" t="s">
        <v>23</v>
      </c>
      <c r="D1323" t="s">
        <v>28</v>
      </c>
      <c r="E1323">
        <v>187.49</v>
      </c>
      <c r="F1323">
        <v>2</v>
      </c>
      <c r="G1323" t="s">
        <v>18</v>
      </c>
      <c r="H1323" t="s">
        <v>45</v>
      </c>
      <c r="I1323" t="s">
        <v>28</v>
      </c>
      <c r="J1323" t="s">
        <v>42</v>
      </c>
      <c r="K1323">
        <v>2155</v>
      </c>
      <c r="L1323">
        <v>32301</v>
      </c>
      <c r="M1323">
        <v>862</v>
      </c>
      <c r="N1323" t="s">
        <v>32</v>
      </c>
      <c r="O1323" s="3">
        <f t="shared" si="80"/>
        <v>2.6686480294727716E-2</v>
      </c>
      <c r="P1323" s="3">
        <f t="shared" si="81"/>
        <v>2.5</v>
      </c>
      <c r="Q1323" s="3">
        <f t="shared" si="82"/>
        <v>2.3201856148491878E-3</v>
      </c>
      <c r="R1323">
        <f t="shared" si="83"/>
        <v>374.98</v>
      </c>
    </row>
    <row r="1324" spans="1:18" x14ac:dyDescent="0.2">
      <c r="A1324" t="s">
        <v>45</v>
      </c>
      <c r="B1324" t="s">
        <v>15</v>
      </c>
      <c r="C1324" t="s">
        <v>27</v>
      </c>
      <c r="D1324" t="s">
        <v>22</v>
      </c>
      <c r="E1324">
        <v>159.99</v>
      </c>
      <c r="F1324">
        <v>2</v>
      </c>
      <c r="G1324" t="s">
        <v>18</v>
      </c>
      <c r="H1324" t="s">
        <v>45</v>
      </c>
      <c r="I1324" t="s">
        <v>22</v>
      </c>
      <c r="O1324" s="3">
        <f t="shared" si="80"/>
        <v>0</v>
      </c>
      <c r="P1324" s="3">
        <f t="shared" si="81"/>
        <v>0</v>
      </c>
      <c r="Q1324" s="3">
        <f t="shared" si="82"/>
        <v>0</v>
      </c>
      <c r="R1324">
        <f t="shared" si="83"/>
        <v>319.98</v>
      </c>
    </row>
    <row r="1325" spans="1:18" x14ac:dyDescent="0.2">
      <c r="A1325" t="s">
        <v>45</v>
      </c>
      <c r="B1325" t="s">
        <v>15</v>
      </c>
      <c r="D1325" t="s">
        <v>28</v>
      </c>
      <c r="E1325">
        <v>199.99</v>
      </c>
      <c r="F1325">
        <v>1</v>
      </c>
      <c r="G1325" t="s">
        <v>18</v>
      </c>
      <c r="H1325" t="s">
        <v>45</v>
      </c>
      <c r="I1325" t="s">
        <v>28</v>
      </c>
      <c r="J1325" t="s">
        <v>42</v>
      </c>
      <c r="K1325">
        <v>2155</v>
      </c>
      <c r="L1325">
        <v>32301</v>
      </c>
      <c r="M1325">
        <v>862</v>
      </c>
      <c r="N1325" t="s">
        <v>32</v>
      </c>
      <c r="O1325" s="3">
        <f t="shared" si="80"/>
        <v>2.6686480294727716E-2</v>
      </c>
      <c r="P1325" s="3">
        <f t="shared" si="81"/>
        <v>2.5</v>
      </c>
      <c r="Q1325" s="3">
        <f t="shared" si="82"/>
        <v>1.1600928074245939E-3</v>
      </c>
      <c r="R1325">
        <f t="shared" si="83"/>
        <v>199.99</v>
      </c>
    </row>
    <row r="1326" spans="1:18" x14ac:dyDescent="0.2">
      <c r="A1326" t="s">
        <v>45</v>
      </c>
      <c r="B1326" t="s">
        <v>15</v>
      </c>
      <c r="C1326" t="s">
        <v>16</v>
      </c>
      <c r="D1326" t="s">
        <v>24</v>
      </c>
      <c r="E1326">
        <v>169.99</v>
      </c>
      <c r="F1326">
        <v>1</v>
      </c>
      <c r="G1326" t="s">
        <v>18</v>
      </c>
      <c r="H1326" t="s">
        <v>45</v>
      </c>
      <c r="I1326" t="s">
        <v>24</v>
      </c>
      <c r="J1326" t="s">
        <v>39</v>
      </c>
      <c r="K1326">
        <v>937.2</v>
      </c>
      <c r="L1326">
        <v>45911</v>
      </c>
      <c r="M1326">
        <v>852</v>
      </c>
      <c r="N1326" t="s">
        <v>20</v>
      </c>
      <c r="O1326" s="3">
        <f t="shared" si="80"/>
        <v>1.8557644137570516E-2</v>
      </c>
      <c r="P1326" s="3">
        <f t="shared" si="81"/>
        <v>1.1000000000000001</v>
      </c>
      <c r="Q1326" s="3">
        <f t="shared" si="82"/>
        <v>1.1737089201877935E-3</v>
      </c>
      <c r="R1326">
        <f t="shared" si="83"/>
        <v>169.99</v>
      </c>
    </row>
    <row r="1327" spans="1:18" x14ac:dyDescent="0.2">
      <c r="A1327" t="s">
        <v>45</v>
      </c>
      <c r="C1327" t="s">
        <v>23</v>
      </c>
      <c r="D1327" t="s">
        <v>17</v>
      </c>
      <c r="E1327">
        <v>149.99</v>
      </c>
      <c r="F1327">
        <v>2</v>
      </c>
      <c r="G1327" t="s">
        <v>18</v>
      </c>
      <c r="H1327" t="s">
        <v>45</v>
      </c>
      <c r="I1327" t="s">
        <v>17</v>
      </c>
      <c r="O1327" s="3">
        <f t="shared" si="80"/>
        <v>0</v>
      </c>
      <c r="P1327" s="3">
        <f t="shared" si="81"/>
        <v>0</v>
      </c>
      <c r="Q1327" s="3">
        <f t="shared" si="82"/>
        <v>0</v>
      </c>
      <c r="R1327">
        <f t="shared" si="83"/>
        <v>299.98</v>
      </c>
    </row>
    <row r="1328" spans="1:18" x14ac:dyDescent="0.2">
      <c r="A1328" t="s">
        <v>45</v>
      </c>
      <c r="B1328" t="s">
        <v>15</v>
      </c>
      <c r="C1328" t="s">
        <v>23</v>
      </c>
      <c r="D1328" t="s">
        <v>17</v>
      </c>
      <c r="E1328">
        <v>187.49</v>
      </c>
      <c r="F1328">
        <v>3</v>
      </c>
      <c r="G1328" t="s">
        <v>18</v>
      </c>
      <c r="H1328" t="s">
        <v>45</v>
      </c>
      <c r="I1328" t="s">
        <v>17</v>
      </c>
      <c r="O1328" s="3">
        <f t="shared" si="80"/>
        <v>0</v>
      </c>
      <c r="P1328" s="3">
        <f t="shared" si="81"/>
        <v>0</v>
      </c>
      <c r="Q1328" s="3">
        <f t="shared" si="82"/>
        <v>0</v>
      </c>
      <c r="R1328">
        <f t="shared" si="83"/>
        <v>562.47</v>
      </c>
    </row>
    <row r="1329" spans="1:18" x14ac:dyDescent="0.2">
      <c r="A1329" t="s">
        <v>45</v>
      </c>
      <c r="B1329" t="s">
        <v>15</v>
      </c>
      <c r="C1329" t="s">
        <v>23</v>
      </c>
      <c r="D1329" t="s">
        <v>28</v>
      </c>
      <c r="E1329">
        <v>187.49</v>
      </c>
      <c r="F1329">
        <v>1</v>
      </c>
      <c r="G1329" t="s">
        <v>18</v>
      </c>
      <c r="H1329" t="s">
        <v>45</v>
      </c>
      <c r="I1329" t="s">
        <v>28</v>
      </c>
      <c r="J1329" t="s">
        <v>42</v>
      </c>
      <c r="K1329">
        <v>2155</v>
      </c>
      <c r="L1329">
        <v>32301</v>
      </c>
      <c r="M1329">
        <v>862</v>
      </c>
      <c r="N1329" t="s">
        <v>32</v>
      </c>
      <c r="O1329" s="3">
        <f t="shared" si="80"/>
        <v>2.6686480294727716E-2</v>
      </c>
      <c r="P1329" s="3">
        <f t="shared" si="81"/>
        <v>2.5</v>
      </c>
      <c r="Q1329" s="3">
        <f t="shared" si="82"/>
        <v>1.1600928074245939E-3</v>
      </c>
      <c r="R1329">
        <f t="shared" si="83"/>
        <v>187.49</v>
      </c>
    </row>
    <row r="1330" spans="1:18" x14ac:dyDescent="0.2">
      <c r="A1330" t="s">
        <v>45</v>
      </c>
      <c r="B1330" t="s">
        <v>15</v>
      </c>
      <c r="C1330" t="s">
        <v>23</v>
      </c>
      <c r="D1330" t="s">
        <v>28</v>
      </c>
      <c r="E1330">
        <v>187.49</v>
      </c>
      <c r="F1330">
        <v>1</v>
      </c>
      <c r="G1330" t="s">
        <v>18</v>
      </c>
      <c r="H1330" t="s">
        <v>45</v>
      </c>
      <c r="I1330" t="s">
        <v>28</v>
      </c>
      <c r="J1330" t="s">
        <v>42</v>
      </c>
      <c r="K1330">
        <v>2155</v>
      </c>
      <c r="L1330">
        <v>32301</v>
      </c>
      <c r="M1330">
        <v>862</v>
      </c>
      <c r="N1330" t="s">
        <v>32</v>
      </c>
      <c r="O1330" s="3">
        <f t="shared" si="80"/>
        <v>2.6686480294727716E-2</v>
      </c>
      <c r="P1330" s="3">
        <f t="shared" si="81"/>
        <v>2.5</v>
      </c>
      <c r="Q1330" s="3">
        <f t="shared" si="82"/>
        <v>1.1600928074245939E-3</v>
      </c>
      <c r="R1330">
        <f t="shared" si="83"/>
        <v>187.49</v>
      </c>
    </row>
    <row r="1331" spans="1:18" x14ac:dyDescent="0.2">
      <c r="A1331" t="s">
        <v>45</v>
      </c>
      <c r="C1331" t="s">
        <v>23</v>
      </c>
      <c r="D1331" t="s">
        <v>24</v>
      </c>
      <c r="E1331">
        <v>149.99</v>
      </c>
      <c r="F1331">
        <v>1</v>
      </c>
      <c r="G1331" t="s">
        <v>18</v>
      </c>
      <c r="H1331" t="s">
        <v>45</v>
      </c>
      <c r="I1331" t="s">
        <v>24</v>
      </c>
      <c r="J1331" t="s">
        <v>39</v>
      </c>
      <c r="K1331">
        <v>937.2</v>
      </c>
      <c r="L1331">
        <v>45911</v>
      </c>
      <c r="M1331">
        <v>852</v>
      </c>
      <c r="N1331" t="s">
        <v>20</v>
      </c>
      <c r="O1331" s="3">
        <f t="shared" si="80"/>
        <v>1.8557644137570516E-2</v>
      </c>
      <c r="P1331" s="3">
        <f t="shared" si="81"/>
        <v>1.1000000000000001</v>
      </c>
      <c r="Q1331" s="3">
        <f t="shared" si="82"/>
        <v>1.1737089201877935E-3</v>
      </c>
      <c r="R1331">
        <f t="shared" si="83"/>
        <v>149.99</v>
      </c>
    </row>
    <row r="1332" spans="1:18" x14ac:dyDescent="0.2">
      <c r="A1332" t="s">
        <v>45</v>
      </c>
      <c r="B1332" t="s">
        <v>15</v>
      </c>
      <c r="C1332" t="s">
        <v>23</v>
      </c>
      <c r="D1332" t="s">
        <v>24</v>
      </c>
      <c r="E1332">
        <v>187.49</v>
      </c>
      <c r="F1332">
        <v>3</v>
      </c>
      <c r="G1332" t="s">
        <v>18</v>
      </c>
      <c r="H1332" t="s">
        <v>45</v>
      </c>
      <c r="I1332" t="s">
        <v>24</v>
      </c>
      <c r="J1332" t="s">
        <v>39</v>
      </c>
      <c r="K1332">
        <v>937.2</v>
      </c>
      <c r="L1332">
        <v>45911</v>
      </c>
      <c r="M1332">
        <v>852</v>
      </c>
      <c r="N1332" t="s">
        <v>20</v>
      </c>
      <c r="O1332" s="3">
        <f t="shared" si="80"/>
        <v>1.8557644137570516E-2</v>
      </c>
      <c r="P1332" s="3">
        <f t="shared" si="81"/>
        <v>1.1000000000000001</v>
      </c>
      <c r="Q1332" s="3">
        <f t="shared" si="82"/>
        <v>3.5211267605633804E-3</v>
      </c>
      <c r="R1332">
        <f t="shared" si="83"/>
        <v>562.47</v>
      </c>
    </row>
    <row r="1333" spans="1:18" x14ac:dyDescent="0.2">
      <c r="A1333" t="s">
        <v>45</v>
      </c>
      <c r="B1333" t="s">
        <v>15</v>
      </c>
      <c r="C1333" t="s">
        <v>27</v>
      </c>
      <c r="D1333" t="s">
        <v>17</v>
      </c>
      <c r="E1333">
        <v>159.99</v>
      </c>
      <c r="F1333">
        <v>2</v>
      </c>
      <c r="G1333" t="s">
        <v>18</v>
      </c>
      <c r="H1333" t="s">
        <v>45</v>
      </c>
      <c r="I1333" t="s">
        <v>17</v>
      </c>
      <c r="O1333" s="3">
        <f t="shared" si="80"/>
        <v>0</v>
      </c>
      <c r="P1333" s="3">
        <f t="shared" si="81"/>
        <v>0</v>
      </c>
      <c r="Q1333" s="3">
        <f t="shared" si="82"/>
        <v>0</v>
      </c>
      <c r="R1333">
        <f t="shared" si="83"/>
        <v>319.98</v>
      </c>
    </row>
    <row r="1334" spans="1:18" x14ac:dyDescent="0.2">
      <c r="A1334" t="s">
        <v>45</v>
      </c>
      <c r="B1334" t="s">
        <v>15</v>
      </c>
      <c r="C1334" t="s">
        <v>26</v>
      </c>
      <c r="D1334" t="s">
        <v>17</v>
      </c>
      <c r="E1334">
        <v>169.99</v>
      </c>
      <c r="F1334">
        <v>1</v>
      </c>
      <c r="G1334" t="s">
        <v>18</v>
      </c>
      <c r="H1334" t="s">
        <v>45</v>
      </c>
      <c r="I1334" t="s">
        <v>17</v>
      </c>
      <c r="O1334" s="3">
        <f t="shared" si="80"/>
        <v>0</v>
      </c>
      <c r="P1334" s="3">
        <f t="shared" si="81"/>
        <v>0</v>
      </c>
      <c r="Q1334" s="3">
        <f t="shared" si="82"/>
        <v>0</v>
      </c>
      <c r="R1334">
        <f t="shared" si="83"/>
        <v>169.99</v>
      </c>
    </row>
    <row r="1335" spans="1:18" x14ac:dyDescent="0.2">
      <c r="A1335" t="s">
        <v>45</v>
      </c>
      <c r="B1335" t="s">
        <v>15</v>
      </c>
      <c r="C1335" t="s">
        <v>21</v>
      </c>
      <c r="D1335" t="s">
        <v>28</v>
      </c>
      <c r="E1335">
        <v>224.99</v>
      </c>
      <c r="F1335">
        <v>1</v>
      </c>
      <c r="G1335" t="s">
        <v>18</v>
      </c>
      <c r="H1335" t="s">
        <v>45</v>
      </c>
      <c r="I1335" t="s">
        <v>28</v>
      </c>
      <c r="J1335" t="s">
        <v>42</v>
      </c>
      <c r="K1335">
        <v>2155</v>
      </c>
      <c r="L1335">
        <v>32301</v>
      </c>
      <c r="M1335">
        <v>862</v>
      </c>
      <c r="N1335" t="s">
        <v>32</v>
      </c>
      <c r="O1335" s="3">
        <f t="shared" si="80"/>
        <v>2.6686480294727716E-2</v>
      </c>
      <c r="P1335" s="3">
        <f t="shared" si="81"/>
        <v>2.5</v>
      </c>
      <c r="Q1335" s="3">
        <f t="shared" si="82"/>
        <v>1.1600928074245939E-3</v>
      </c>
      <c r="R1335">
        <f t="shared" si="83"/>
        <v>224.99</v>
      </c>
    </row>
    <row r="1336" spans="1:18" x14ac:dyDescent="0.2">
      <c r="A1336" t="s">
        <v>45</v>
      </c>
      <c r="B1336" t="s">
        <v>15</v>
      </c>
      <c r="C1336" t="s">
        <v>16</v>
      </c>
      <c r="D1336" t="s">
        <v>17</v>
      </c>
      <c r="E1336">
        <v>169.99</v>
      </c>
      <c r="F1336">
        <v>1</v>
      </c>
      <c r="G1336" t="s">
        <v>18</v>
      </c>
      <c r="H1336" t="s">
        <v>45</v>
      </c>
      <c r="I1336" t="s">
        <v>17</v>
      </c>
      <c r="O1336" s="3">
        <f t="shared" si="80"/>
        <v>0</v>
      </c>
      <c r="P1336" s="3">
        <f t="shared" si="81"/>
        <v>0</v>
      </c>
      <c r="Q1336" s="3">
        <f t="shared" si="82"/>
        <v>0</v>
      </c>
      <c r="R1336">
        <f t="shared" si="83"/>
        <v>169.99</v>
      </c>
    </row>
    <row r="1337" spans="1:18" x14ac:dyDescent="0.2">
      <c r="A1337" t="s">
        <v>45</v>
      </c>
      <c r="B1337" t="s">
        <v>15</v>
      </c>
      <c r="C1337" t="s">
        <v>16</v>
      </c>
      <c r="D1337" t="s">
        <v>17</v>
      </c>
      <c r="E1337">
        <v>169.99</v>
      </c>
      <c r="F1337">
        <v>1</v>
      </c>
      <c r="G1337" t="s">
        <v>18</v>
      </c>
      <c r="H1337" t="s">
        <v>45</v>
      </c>
      <c r="I1337" t="s">
        <v>17</v>
      </c>
      <c r="O1337" s="3">
        <f t="shared" si="80"/>
        <v>0</v>
      </c>
      <c r="P1337" s="3">
        <f t="shared" si="81"/>
        <v>0</v>
      </c>
      <c r="Q1337" s="3">
        <f t="shared" si="82"/>
        <v>0</v>
      </c>
      <c r="R1337">
        <f t="shared" si="83"/>
        <v>169.99</v>
      </c>
    </row>
    <row r="1338" spans="1:18" x14ac:dyDescent="0.2">
      <c r="A1338" t="s">
        <v>45</v>
      </c>
      <c r="B1338" t="s">
        <v>15</v>
      </c>
      <c r="C1338" t="s">
        <v>21</v>
      </c>
      <c r="D1338" t="s">
        <v>28</v>
      </c>
      <c r="E1338">
        <v>179.99</v>
      </c>
      <c r="F1338">
        <v>2</v>
      </c>
      <c r="G1338" t="s">
        <v>18</v>
      </c>
      <c r="H1338" t="s">
        <v>45</v>
      </c>
      <c r="I1338" t="s">
        <v>28</v>
      </c>
      <c r="J1338" t="s">
        <v>42</v>
      </c>
      <c r="K1338">
        <v>2155</v>
      </c>
      <c r="L1338">
        <v>32301</v>
      </c>
      <c r="M1338">
        <v>862</v>
      </c>
      <c r="N1338" t="s">
        <v>32</v>
      </c>
      <c r="O1338" s="3">
        <f t="shared" si="80"/>
        <v>2.6686480294727716E-2</v>
      </c>
      <c r="P1338" s="3">
        <f t="shared" si="81"/>
        <v>2.5</v>
      </c>
      <c r="Q1338" s="3">
        <f t="shared" si="82"/>
        <v>2.3201856148491878E-3</v>
      </c>
      <c r="R1338">
        <f t="shared" si="83"/>
        <v>359.98</v>
      </c>
    </row>
    <row r="1339" spans="1:18" x14ac:dyDescent="0.2">
      <c r="A1339" t="s">
        <v>45</v>
      </c>
      <c r="B1339" t="s">
        <v>15</v>
      </c>
      <c r="C1339" t="s">
        <v>23</v>
      </c>
      <c r="D1339" t="s">
        <v>17</v>
      </c>
      <c r="E1339">
        <v>149.99</v>
      </c>
      <c r="F1339">
        <v>1</v>
      </c>
      <c r="G1339" t="s">
        <v>18</v>
      </c>
      <c r="H1339" t="s">
        <v>45</v>
      </c>
      <c r="I1339" t="s">
        <v>17</v>
      </c>
      <c r="O1339" s="3">
        <f t="shared" si="80"/>
        <v>0</v>
      </c>
      <c r="P1339" s="3">
        <f t="shared" si="81"/>
        <v>0</v>
      </c>
      <c r="Q1339" s="3">
        <f t="shared" si="82"/>
        <v>0</v>
      </c>
      <c r="R1339">
        <f t="shared" si="83"/>
        <v>149.99</v>
      </c>
    </row>
    <row r="1340" spans="1:18" x14ac:dyDescent="0.2">
      <c r="A1340" t="s">
        <v>45</v>
      </c>
      <c r="B1340" t="s">
        <v>15</v>
      </c>
      <c r="C1340" t="s">
        <v>26</v>
      </c>
      <c r="D1340" t="s">
        <v>17</v>
      </c>
      <c r="E1340">
        <v>169.99</v>
      </c>
      <c r="F1340">
        <v>2</v>
      </c>
      <c r="G1340" t="s">
        <v>18</v>
      </c>
      <c r="H1340" t="s">
        <v>45</v>
      </c>
      <c r="I1340" t="s">
        <v>17</v>
      </c>
      <c r="O1340" s="3">
        <f t="shared" si="80"/>
        <v>0</v>
      </c>
      <c r="P1340" s="3">
        <f t="shared" si="81"/>
        <v>0</v>
      </c>
      <c r="Q1340" s="3">
        <f t="shared" si="82"/>
        <v>0</v>
      </c>
      <c r="R1340">
        <f t="shared" si="83"/>
        <v>339.98</v>
      </c>
    </row>
    <row r="1341" spans="1:18" x14ac:dyDescent="0.2">
      <c r="A1341" t="s">
        <v>45</v>
      </c>
      <c r="C1341" t="s">
        <v>23</v>
      </c>
      <c r="D1341" t="s">
        <v>24</v>
      </c>
      <c r="E1341">
        <v>149.99</v>
      </c>
      <c r="F1341">
        <v>2</v>
      </c>
      <c r="G1341" t="s">
        <v>18</v>
      </c>
      <c r="H1341" t="s">
        <v>45</v>
      </c>
      <c r="I1341" t="s">
        <v>24</v>
      </c>
      <c r="J1341" t="s">
        <v>39</v>
      </c>
      <c r="K1341">
        <v>937.2</v>
      </c>
      <c r="L1341">
        <v>45911</v>
      </c>
      <c r="M1341">
        <v>852</v>
      </c>
      <c r="N1341" t="s">
        <v>20</v>
      </c>
      <c r="O1341" s="3">
        <f t="shared" si="80"/>
        <v>1.8557644137570516E-2</v>
      </c>
      <c r="P1341" s="3">
        <f t="shared" si="81"/>
        <v>1.1000000000000001</v>
      </c>
      <c r="Q1341" s="3">
        <f t="shared" si="82"/>
        <v>2.3474178403755869E-3</v>
      </c>
      <c r="R1341">
        <f t="shared" si="83"/>
        <v>299.98</v>
      </c>
    </row>
    <row r="1342" spans="1:18" x14ac:dyDescent="0.2">
      <c r="A1342" t="s">
        <v>45</v>
      </c>
      <c r="B1342" t="s">
        <v>15</v>
      </c>
      <c r="C1342" t="s">
        <v>23</v>
      </c>
      <c r="D1342" t="s">
        <v>28</v>
      </c>
      <c r="E1342">
        <v>149.99</v>
      </c>
      <c r="F1342">
        <v>2</v>
      </c>
      <c r="G1342" t="s">
        <v>18</v>
      </c>
      <c r="H1342" t="s">
        <v>45</v>
      </c>
      <c r="I1342" t="s">
        <v>28</v>
      </c>
      <c r="J1342" t="s">
        <v>42</v>
      </c>
      <c r="K1342">
        <v>2155</v>
      </c>
      <c r="L1342">
        <v>32301</v>
      </c>
      <c r="M1342">
        <v>862</v>
      </c>
      <c r="N1342" t="s">
        <v>32</v>
      </c>
      <c r="O1342" s="3">
        <f t="shared" si="80"/>
        <v>2.6686480294727716E-2</v>
      </c>
      <c r="P1342" s="3">
        <f t="shared" si="81"/>
        <v>2.5</v>
      </c>
      <c r="Q1342" s="3">
        <f t="shared" si="82"/>
        <v>2.3201856148491878E-3</v>
      </c>
      <c r="R1342">
        <f t="shared" si="83"/>
        <v>299.98</v>
      </c>
    </row>
    <row r="1343" spans="1:18" x14ac:dyDescent="0.2">
      <c r="A1343" t="s">
        <v>45</v>
      </c>
      <c r="B1343" t="s">
        <v>15</v>
      </c>
      <c r="C1343" t="s">
        <v>21</v>
      </c>
      <c r="D1343" t="s">
        <v>24</v>
      </c>
      <c r="E1343">
        <v>179.99</v>
      </c>
      <c r="F1343">
        <v>1</v>
      </c>
      <c r="G1343" t="s">
        <v>18</v>
      </c>
      <c r="H1343" t="s">
        <v>45</v>
      </c>
      <c r="I1343" t="s">
        <v>24</v>
      </c>
      <c r="J1343" t="s">
        <v>39</v>
      </c>
      <c r="K1343">
        <v>937.2</v>
      </c>
      <c r="L1343">
        <v>45911</v>
      </c>
      <c r="M1343">
        <v>852</v>
      </c>
      <c r="N1343" t="s">
        <v>20</v>
      </c>
      <c r="O1343" s="3">
        <f t="shared" si="80"/>
        <v>1.8557644137570516E-2</v>
      </c>
      <c r="P1343" s="3">
        <f t="shared" si="81"/>
        <v>1.1000000000000001</v>
      </c>
      <c r="Q1343" s="3">
        <f t="shared" si="82"/>
        <v>1.1737089201877935E-3</v>
      </c>
      <c r="R1343">
        <f t="shared" si="83"/>
        <v>179.99</v>
      </c>
    </row>
    <row r="1344" spans="1:18" x14ac:dyDescent="0.2">
      <c r="A1344" t="s">
        <v>45</v>
      </c>
      <c r="B1344" t="s">
        <v>15</v>
      </c>
      <c r="C1344" t="s">
        <v>26</v>
      </c>
      <c r="D1344" t="s">
        <v>24</v>
      </c>
      <c r="E1344">
        <v>212.49</v>
      </c>
      <c r="F1344">
        <v>1</v>
      </c>
      <c r="G1344" t="s">
        <v>18</v>
      </c>
      <c r="H1344" t="s">
        <v>45</v>
      </c>
      <c r="I1344" t="s">
        <v>24</v>
      </c>
      <c r="J1344" t="s">
        <v>39</v>
      </c>
      <c r="K1344">
        <v>937.2</v>
      </c>
      <c r="L1344">
        <v>45911</v>
      </c>
      <c r="M1344">
        <v>852</v>
      </c>
      <c r="N1344" t="s">
        <v>20</v>
      </c>
      <c r="O1344" s="3">
        <f t="shared" si="80"/>
        <v>1.8557644137570516E-2</v>
      </c>
      <c r="P1344" s="3">
        <f t="shared" si="81"/>
        <v>1.1000000000000001</v>
      </c>
      <c r="Q1344" s="3">
        <f t="shared" si="82"/>
        <v>1.1737089201877935E-3</v>
      </c>
      <c r="R1344">
        <f t="shared" si="83"/>
        <v>212.49</v>
      </c>
    </row>
    <row r="1345" spans="1:18" x14ac:dyDescent="0.2">
      <c r="A1345" t="s">
        <v>45</v>
      </c>
      <c r="C1345" t="s">
        <v>23</v>
      </c>
      <c r="D1345" t="s">
        <v>24</v>
      </c>
      <c r="E1345">
        <v>149.99</v>
      </c>
      <c r="F1345">
        <v>2</v>
      </c>
      <c r="G1345" t="s">
        <v>18</v>
      </c>
      <c r="H1345" t="s">
        <v>45</v>
      </c>
      <c r="I1345" t="s">
        <v>24</v>
      </c>
      <c r="J1345" t="s">
        <v>39</v>
      </c>
      <c r="K1345">
        <v>937.2</v>
      </c>
      <c r="L1345">
        <v>45911</v>
      </c>
      <c r="M1345">
        <v>852</v>
      </c>
      <c r="N1345" t="s">
        <v>20</v>
      </c>
      <c r="O1345" s="3">
        <f t="shared" si="80"/>
        <v>1.8557644137570516E-2</v>
      </c>
      <c r="P1345" s="3">
        <f t="shared" si="81"/>
        <v>1.1000000000000001</v>
      </c>
      <c r="Q1345" s="3">
        <f t="shared" si="82"/>
        <v>2.3474178403755869E-3</v>
      </c>
      <c r="R1345">
        <f t="shared" si="83"/>
        <v>299.98</v>
      </c>
    </row>
    <row r="1346" spans="1:18" x14ac:dyDescent="0.2">
      <c r="A1346" t="s">
        <v>45</v>
      </c>
      <c r="B1346" t="s">
        <v>15</v>
      </c>
      <c r="C1346" t="s">
        <v>23</v>
      </c>
      <c r="D1346" t="s">
        <v>28</v>
      </c>
      <c r="E1346">
        <v>149.99</v>
      </c>
      <c r="F1346">
        <v>1</v>
      </c>
      <c r="G1346" t="s">
        <v>18</v>
      </c>
      <c r="H1346" t="s">
        <v>45</v>
      </c>
      <c r="I1346" t="s">
        <v>28</v>
      </c>
      <c r="J1346" t="s">
        <v>42</v>
      </c>
      <c r="K1346">
        <v>2155</v>
      </c>
      <c r="L1346">
        <v>32301</v>
      </c>
      <c r="M1346">
        <v>862</v>
      </c>
      <c r="N1346" t="s">
        <v>32</v>
      </c>
      <c r="O1346" s="3">
        <f t="shared" si="80"/>
        <v>2.6686480294727716E-2</v>
      </c>
      <c r="P1346" s="3">
        <f t="shared" si="81"/>
        <v>2.5</v>
      </c>
      <c r="Q1346" s="3">
        <f t="shared" si="82"/>
        <v>1.1600928074245939E-3</v>
      </c>
      <c r="R1346">
        <f t="shared" si="83"/>
        <v>149.99</v>
      </c>
    </row>
    <row r="1347" spans="1:18" x14ac:dyDescent="0.2">
      <c r="A1347" t="s">
        <v>45</v>
      </c>
      <c r="C1347" t="s">
        <v>23</v>
      </c>
      <c r="D1347" t="s">
        <v>24</v>
      </c>
      <c r="E1347">
        <v>149.99</v>
      </c>
      <c r="F1347">
        <v>2</v>
      </c>
      <c r="G1347" t="s">
        <v>18</v>
      </c>
      <c r="H1347" t="s">
        <v>45</v>
      </c>
      <c r="I1347" t="s">
        <v>24</v>
      </c>
      <c r="J1347" t="s">
        <v>39</v>
      </c>
      <c r="K1347">
        <v>937.2</v>
      </c>
      <c r="L1347">
        <v>45911</v>
      </c>
      <c r="M1347">
        <v>852</v>
      </c>
      <c r="N1347" t="s">
        <v>20</v>
      </c>
      <c r="O1347" s="3">
        <f t="shared" ref="O1347:O1410" si="84">IFERROR(M1347/L1347,0)</f>
        <v>1.8557644137570516E-2</v>
      </c>
      <c r="P1347" s="3">
        <f t="shared" ref="P1347:P1410" si="85">IFERROR(K1347/M1347,0)</f>
        <v>1.1000000000000001</v>
      </c>
      <c r="Q1347" s="3">
        <f t="shared" ref="Q1347:Q1410" si="86">IFERROR(F1347/M1347,0)</f>
        <v>2.3474178403755869E-3</v>
      </c>
      <c r="R1347">
        <f t="shared" ref="R1347:R1410" si="87">E1347*F1347</f>
        <v>299.98</v>
      </c>
    </row>
    <row r="1348" spans="1:18" x14ac:dyDescent="0.2">
      <c r="A1348" t="s">
        <v>45</v>
      </c>
      <c r="B1348" t="s">
        <v>15</v>
      </c>
      <c r="C1348" t="s">
        <v>23</v>
      </c>
      <c r="D1348" t="s">
        <v>17</v>
      </c>
      <c r="E1348">
        <v>187.49</v>
      </c>
      <c r="F1348">
        <v>1</v>
      </c>
      <c r="G1348" t="s">
        <v>18</v>
      </c>
      <c r="H1348" t="s">
        <v>45</v>
      </c>
      <c r="I1348" t="s">
        <v>17</v>
      </c>
      <c r="O1348" s="3">
        <f t="shared" si="84"/>
        <v>0</v>
      </c>
      <c r="P1348" s="3">
        <f t="shared" si="85"/>
        <v>0</v>
      </c>
      <c r="Q1348" s="3">
        <f t="shared" si="86"/>
        <v>0</v>
      </c>
      <c r="R1348">
        <f t="shared" si="87"/>
        <v>187.49</v>
      </c>
    </row>
    <row r="1349" spans="1:18" x14ac:dyDescent="0.2">
      <c r="A1349" t="s">
        <v>45</v>
      </c>
      <c r="B1349" t="s">
        <v>15</v>
      </c>
      <c r="C1349" t="s">
        <v>23</v>
      </c>
      <c r="D1349" t="s">
        <v>24</v>
      </c>
      <c r="E1349">
        <v>149.99</v>
      </c>
      <c r="F1349">
        <v>1</v>
      </c>
      <c r="G1349" t="s">
        <v>18</v>
      </c>
      <c r="H1349" t="s">
        <v>45</v>
      </c>
      <c r="I1349" t="s">
        <v>24</v>
      </c>
      <c r="J1349" t="s">
        <v>39</v>
      </c>
      <c r="K1349">
        <v>937.2</v>
      </c>
      <c r="L1349">
        <v>45911</v>
      </c>
      <c r="M1349">
        <v>852</v>
      </c>
      <c r="N1349" t="s">
        <v>20</v>
      </c>
      <c r="O1349" s="3">
        <f t="shared" si="84"/>
        <v>1.8557644137570516E-2</v>
      </c>
      <c r="P1349" s="3">
        <f t="shared" si="85"/>
        <v>1.1000000000000001</v>
      </c>
      <c r="Q1349" s="3">
        <f t="shared" si="86"/>
        <v>1.1737089201877935E-3</v>
      </c>
      <c r="R1349">
        <f t="shared" si="87"/>
        <v>149.99</v>
      </c>
    </row>
    <row r="1350" spans="1:18" x14ac:dyDescent="0.2">
      <c r="A1350" t="s">
        <v>45</v>
      </c>
      <c r="B1350" t="s">
        <v>15</v>
      </c>
      <c r="C1350" t="s">
        <v>23</v>
      </c>
      <c r="D1350" t="s">
        <v>28</v>
      </c>
      <c r="E1350">
        <v>149.99</v>
      </c>
      <c r="F1350">
        <v>2</v>
      </c>
      <c r="G1350" t="s">
        <v>18</v>
      </c>
      <c r="H1350" t="s">
        <v>45</v>
      </c>
      <c r="I1350" t="s">
        <v>28</v>
      </c>
      <c r="J1350" t="s">
        <v>42</v>
      </c>
      <c r="K1350">
        <v>2155</v>
      </c>
      <c r="L1350">
        <v>32301</v>
      </c>
      <c r="M1350">
        <v>862</v>
      </c>
      <c r="N1350" t="s">
        <v>32</v>
      </c>
      <c r="O1350" s="3">
        <f t="shared" si="84"/>
        <v>2.6686480294727716E-2</v>
      </c>
      <c r="P1350" s="3">
        <f t="shared" si="85"/>
        <v>2.5</v>
      </c>
      <c r="Q1350" s="3">
        <f t="shared" si="86"/>
        <v>2.3201856148491878E-3</v>
      </c>
      <c r="R1350">
        <f t="shared" si="87"/>
        <v>299.98</v>
      </c>
    </row>
    <row r="1351" spans="1:18" x14ac:dyDescent="0.2">
      <c r="A1351" t="s">
        <v>45</v>
      </c>
      <c r="B1351" t="s">
        <v>15</v>
      </c>
      <c r="C1351" t="s">
        <v>21</v>
      </c>
      <c r="D1351" t="s">
        <v>17</v>
      </c>
      <c r="E1351">
        <v>224.99</v>
      </c>
      <c r="F1351">
        <v>1</v>
      </c>
      <c r="G1351" t="s">
        <v>18</v>
      </c>
      <c r="H1351" t="s">
        <v>45</v>
      </c>
      <c r="I1351" t="s">
        <v>17</v>
      </c>
      <c r="O1351" s="3">
        <f t="shared" si="84"/>
        <v>0</v>
      </c>
      <c r="P1351" s="3">
        <f t="shared" si="85"/>
        <v>0</v>
      </c>
      <c r="Q1351" s="3">
        <f t="shared" si="86"/>
        <v>0</v>
      </c>
      <c r="R1351">
        <f t="shared" si="87"/>
        <v>224.99</v>
      </c>
    </row>
    <row r="1352" spans="1:18" x14ac:dyDescent="0.2">
      <c r="A1352" t="s">
        <v>45</v>
      </c>
      <c r="B1352" t="s">
        <v>15</v>
      </c>
      <c r="C1352" t="s">
        <v>16</v>
      </c>
      <c r="D1352" t="s">
        <v>24</v>
      </c>
      <c r="E1352">
        <v>169.99</v>
      </c>
      <c r="F1352">
        <v>2</v>
      </c>
      <c r="G1352" t="s">
        <v>18</v>
      </c>
      <c r="H1352" t="s">
        <v>45</v>
      </c>
      <c r="I1352" t="s">
        <v>24</v>
      </c>
      <c r="J1352" t="s">
        <v>39</v>
      </c>
      <c r="K1352">
        <v>937.2</v>
      </c>
      <c r="L1352">
        <v>45911</v>
      </c>
      <c r="M1352">
        <v>852</v>
      </c>
      <c r="N1352" t="s">
        <v>20</v>
      </c>
      <c r="O1352" s="3">
        <f t="shared" si="84"/>
        <v>1.8557644137570516E-2</v>
      </c>
      <c r="P1352" s="3">
        <f t="shared" si="85"/>
        <v>1.1000000000000001</v>
      </c>
      <c r="Q1352" s="3">
        <f t="shared" si="86"/>
        <v>2.3474178403755869E-3</v>
      </c>
      <c r="R1352">
        <f t="shared" si="87"/>
        <v>339.98</v>
      </c>
    </row>
    <row r="1353" spans="1:18" x14ac:dyDescent="0.2">
      <c r="A1353" t="s">
        <v>45</v>
      </c>
      <c r="B1353" t="s">
        <v>15</v>
      </c>
      <c r="C1353" t="s">
        <v>23</v>
      </c>
      <c r="D1353" t="s">
        <v>24</v>
      </c>
      <c r="E1353">
        <v>187.49</v>
      </c>
      <c r="F1353">
        <v>4</v>
      </c>
      <c r="G1353" t="s">
        <v>18</v>
      </c>
      <c r="H1353" t="s">
        <v>45</v>
      </c>
      <c r="I1353" t="s">
        <v>24</v>
      </c>
      <c r="J1353" t="s">
        <v>39</v>
      </c>
      <c r="K1353">
        <v>937.2</v>
      </c>
      <c r="L1353">
        <v>45911</v>
      </c>
      <c r="M1353">
        <v>852</v>
      </c>
      <c r="N1353" t="s">
        <v>20</v>
      </c>
      <c r="O1353" s="3">
        <f t="shared" si="84"/>
        <v>1.8557644137570516E-2</v>
      </c>
      <c r="P1353" s="3">
        <f t="shared" si="85"/>
        <v>1.1000000000000001</v>
      </c>
      <c r="Q1353" s="3">
        <f t="shared" si="86"/>
        <v>4.6948356807511738E-3</v>
      </c>
      <c r="R1353">
        <f t="shared" si="87"/>
        <v>749.96</v>
      </c>
    </row>
    <row r="1354" spans="1:18" x14ac:dyDescent="0.2">
      <c r="A1354" t="s">
        <v>45</v>
      </c>
      <c r="C1354" t="s">
        <v>27</v>
      </c>
      <c r="D1354" t="s">
        <v>17</v>
      </c>
      <c r="E1354">
        <v>159.99</v>
      </c>
      <c r="F1354">
        <v>1</v>
      </c>
      <c r="G1354" t="s">
        <v>18</v>
      </c>
      <c r="H1354" t="s">
        <v>45</v>
      </c>
      <c r="I1354" t="s">
        <v>17</v>
      </c>
      <c r="O1354" s="3">
        <f t="shared" si="84"/>
        <v>0</v>
      </c>
      <c r="P1354" s="3">
        <f t="shared" si="85"/>
        <v>0</v>
      </c>
      <c r="Q1354" s="3">
        <f t="shared" si="86"/>
        <v>0</v>
      </c>
      <c r="R1354">
        <f t="shared" si="87"/>
        <v>159.99</v>
      </c>
    </row>
    <row r="1355" spans="1:18" x14ac:dyDescent="0.2">
      <c r="A1355" t="s">
        <v>45</v>
      </c>
      <c r="B1355" t="s">
        <v>15</v>
      </c>
      <c r="C1355" t="s">
        <v>23</v>
      </c>
      <c r="D1355" t="s">
        <v>22</v>
      </c>
      <c r="E1355">
        <v>149.99</v>
      </c>
      <c r="F1355">
        <v>1</v>
      </c>
      <c r="G1355" t="s">
        <v>18</v>
      </c>
      <c r="H1355" t="s">
        <v>45</v>
      </c>
      <c r="I1355" t="s">
        <v>22</v>
      </c>
      <c r="O1355" s="3">
        <f t="shared" si="84"/>
        <v>0</v>
      </c>
      <c r="P1355" s="3">
        <f t="shared" si="85"/>
        <v>0</v>
      </c>
      <c r="Q1355" s="3">
        <f t="shared" si="86"/>
        <v>0</v>
      </c>
      <c r="R1355">
        <f t="shared" si="87"/>
        <v>149.99</v>
      </c>
    </row>
    <row r="1356" spans="1:18" x14ac:dyDescent="0.2">
      <c r="A1356" t="s">
        <v>45</v>
      </c>
      <c r="B1356" t="s">
        <v>15</v>
      </c>
      <c r="C1356" t="s">
        <v>26</v>
      </c>
      <c r="D1356" t="s">
        <v>22</v>
      </c>
      <c r="E1356">
        <v>169.99</v>
      </c>
      <c r="F1356">
        <v>1</v>
      </c>
      <c r="G1356" t="s">
        <v>18</v>
      </c>
      <c r="H1356" t="s">
        <v>45</v>
      </c>
      <c r="I1356" t="s">
        <v>22</v>
      </c>
      <c r="O1356" s="3">
        <f t="shared" si="84"/>
        <v>0</v>
      </c>
      <c r="P1356" s="3">
        <f t="shared" si="85"/>
        <v>0</v>
      </c>
      <c r="Q1356" s="3">
        <f t="shared" si="86"/>
        <v>0</v>
      </c>
      <c r="R1356">
        <f t="shared" si="87"/>
        <v>169.99</v>
      </c>
    </row>
    <row r="1357" spans="1:18" x14ac:dyDescent="0.2">
      <c r="A1357" t="s">
        <v>45</v>
      </c>
      <c r="B1357" t="s">
        <v>25</v>
      </c>
      <c r="C1357" t="s">
        <v>23</v>
      </c>
      <c r="D1357" t="s">
        <v>24</v>
      </c>
      <c r="E1357">
        <v>299.99</v>
      </c>
      <c r="F1357">
        <v>2</v>
      </c>
      <c r="G1357" t="s">
        <v>18</v>
      </c>
      <c r="H1357" t="s">
        <v>45</v>
      </c>
      <c r="I1357" t="s">
        <v>24</v>
      </c>
      <c r="J1357" t="s">
        <v>39</v>
      </c>
      <c r="K1357">
        <v>937.2</v>
      </c>
      <c r="L1357">
        <v>45911</v>
      </c>
      <c r="M1357">
        <v>852</v>
      </c>
      <c r="N1357" t="s">
        <v>20</v>
      </c>
      <c r="O1357" s="3">
        <f t="shared" si="84"/>
        <v>1.8557644137570516E-2</v>
      </c>
      <c r="P1357" s="3">
        <f t="shared" si="85"/>
        <v>1.1000000000000001</v>
      </c>
      <c r="Q1357" s="3">
        <f t="shared" si="86"/>
        <v>2.3474178403755869E-3</v>
      </c>
      <c r="R1357">
        <f t="shared" si="87"/>
        <v>599.98</v>
      </c>
    </row>
    <row r="1358" spans="1:18" x14ac:dyDescent="0.2">
      <c r="A1358" t="s">
        <v>45</v>
      </c>
      <c r="B1358" t="s">
        <v>25</v>
      </c>
      <c r="C1358" t="s">
        <v>21</v>
      </c>
      <c r="D1358" t="s">
        <v>22</v>
      </c>
      <c r="E1358">
        <v>359.99</v>
      </c>
      <c r="F1358">
        <v>2</v>
      </c>
      <c r="G1358" t="s">
        <v>18</v>
      </c>
      <c r="H1358" t="s">
        <v>45</v>
      </c>
      <c r="I1358" t="s">
        <v>22</v>
      </c>
      <c r="O1358" s="3">
        <f t="shared" si="84"/>
        <v>0</v>
      </c>
      <c r="P1358" s="3">
        <f t="shared" si="85"/>
        <v>0</v>
      </c>
      <c r="Q1358" s="3">
        <f t="shared" si="86"/>
        <v>0</v>
      </c>
      <c r="R1358">
        <f t="shared" si="87"/>
        <v>719.98</v>
      </c>
    </row>
    <row r="1359" spans="1:18" x14ac:dyDescent="0.2">
      <c r="A1359" t="s">
        <v>45</v>
      </c>
      <c r="B1359" t="s">
        <v>15</v>
      </c>
      <c r="C1359" t="s">
        <v>23</v>
      </c>
      <c r="D1359" t="s">
        <v>17</v>
      </c>
      <c r="E1359">
        <v>149.99</v>
      </c>
      <c r="F1359">
        <v>3</v>
      </c>
      <c r="G1359" t="s">
        <v>18</v>
      </c>
      <c r="H1359" t="s">
        <v>45</v>
      </c>
      <c r="I1359" t="s">
        <v>17</v>
      </c>
      <c r="O1359" s="3">
        <f t="shared" si="84"/>
        <v>0</v>
      </c>
      <c r="P1359" s="3">
        <f t="shared" si="85"/>
        <v>0</v>
      </c>
      <c r="Q1359" s="3">
        <f t="shared" si="86"/>
        <v>0</v>
      </c>
      <c r="R1359">
        <f t="shared" si="87"/>
        <v>449.97</v>
      </c>
    </row>
    <row r="1360" spans="1:18" x14ac:dyDescent="0.2">
      <c r="A1360" t="s">
        <v>45</v>
      </c>
      <c r="B1360" t="s">
        <v>15</v>
      </c>
      <c r="C1360" t="s">
        <v>23</v>
      </c>
      <c r="D1360" t="s">
        <v>28</v>
      </c>
      <c r="E1360">
        <v>149.99</v>
      </c>
      <c r="F1360">
        <v>2</v>
      </c>
      <c r="G1360" t="s">
        <v>18</v>
      </c>
      <c r="H1360" t="s">
        <v>45</v>
      </c>
      <c r="I1360" t="s">
        <v>28</v>
      </c>
      <c r="J1360" t="s">
        <v>42</v>
      </c>
      <c r="K1360">
        <v>2155</v>
      </c>
      <c r="L1360">
        <v>32301</v>
      </c>
      <c r="M1360">
        <v>862</v>
      </c>
      <c r="N1360" t="s">
        <v>32</v>
      </c>
      <c r="O1360" s="3">
        <f t="shared" si="84"/>
        <v>2.6686480294727716E-2</v>
      </c>
      <c r="P1360" s="3">
        <f t="shared" si="85"/>
        <v>2.5</v>
      </c>
      <c r="Q1360" s="3">
        <f t="shared" si="86"/>
        <v>2.3201856148491878E-3</v>
      </c>
      <c r="R1360">
        <f t="shared" si="87"/>
        <v>299.98</v>
      </c>
    </row>
    <row r="1361" spans="1:18" x14ac:dyDescent="0.2">
      <c r="A1361" t="s">
        <v>45</v>
      </c>
      <c r="B1361" t="s">
        <v>15</v>
      </c>
      <c r="C1361" t="s">
        <v>23</v>
      </c>
      <c r="D1361" t="s">
        <v>17</v>
      </c>
      <c r="E1361">
        <v>187.49</v>
      </c>
      <c r="F1361">
        <v>1</v>
      </c>
      <c r="G1361" t="s">
        <v>18</v>
      </c>
      <c r="H1361" t="s">
        <v>45</v>
      </c>
      <c r="I1361" t="s">
        <v>17</v>
      </c>
      <c r="O1361" s="3">
        <f t="shared" si="84"/>
        <v>0</v>
      </c>
      <c r="P1361" s="3">
        <f t="shared" si="85"/>
        <v>0</v>
      </c>
      <c r="Q1361" s="3">
        <f t="shared" si="86"/>
        <v>0</v>
      </c>
      <c r="R1361">
        <f t="shared" si="87"/>
        <v>187.49</v>
      </c>
    </row>
    <row r="1362" spans="1:18" x14ac:dyDescent="0.2">
      <c r="A1362" t="s">
        <v>45</v>
      </c>
      <c r="B1362" t="s">
        <v>15</v>
      </c>
      <c r="C1362" t="s">
        <v>16</v>
      </c>
      <c r="D1362" t="s">
        <v>24</v>
      </c>
      <c r="E1362">
        <v>212.49</v>
      </c>
      <c r="F1362">
        <v>2</v>
      </c>
      <c r="G1362" t="s">
        <v>18</v>
      </c>
      <c r="H1362" t="s">
        <v>45</v>
      </c>
      <c r="I1362" t="s">
        <v>24</v>
      </c>
      <c r="J1362" t="s">
        <v>39</v>
      </c>
      <c r="K1362">
        <v>937.2</v>
      </c>
      <c r="L1362">
        <v>45911</v>
      </c>
      <c r="M1362">
        <v>852</v>
      </c>
      <c r="N1362" t="s">
        <v>20</v>
      </c>
      <c r="O1362" s="3">
        <f t="shared" si="84"/>
        <v>1.8557644137570516E-2</v>
      </c>
      <c r="P1362" s="3">
        <f t="shared" si="85"/>
        <v>1.1000000000000001</v>
      </c>
      <c r="Q1362" s="3">
        <f t="shared" si="86"/>
        <v>2.3474178403755869E-3</v>
      </c>
      <c r="R1362">
        <f t="shared" si="87"/>
        <v>424.98</v>
      </c>
    </row>
    <row r="1363" spans="1:18" x14ac:dyDescent="0.2">
      <c r="A1363" t="s">
        <v>45</v>
      </c>
      <c r="B1363" t="s">
        <v>15</v>
      </c>
      <c r="C1363" t="s">
        <v>23</v>
      </c>
      <c r="D1363" t="s">
        <v>28</v>
      </c>
      <c r="E1363">
        <v>149.99</v>
      </c>
      <c r="F1363">
        <v>1</v>
      </c>
      <c r="G1363" t="s">
        <v>18</v>
      </c>
      <c r="H1363" t="s">
        <v>45</v>
      </c>
      <c r="I1363" t="s">
        <v>28</v>
      </c>
      <c r="J1363" t="s">
        <v>42</v>
      </c>
      <c r="K1363">
        <v>2155</v>
      </c>
      <c r="L1363">
        <v>32301</v>
      </c>
      <c r="M1363">
        <v>862</v>
      </c>
      <c r="N1363" t="s">
        <v>32</v>
      </c>
      <c r="O1363" s="3">
        <f t="shared" si="84"/>
        <v>2.6686480294727716E-2</v>
      </c>
      <c r="P1363" s="3">
        <f t="shared" si="85"/>
        <v>2.5</v>
      </c>
      <c r="Q1363" s="3">
        <f t="shared" si="86"/>
        <v>1.1600928074245939E-3</v>
      </c>
      <c r="R1363">
        <f t="shared" si="87"/>
        <v>149.99</v>
      </c>
    </row>
    <row r="1364" spans="1:18" x14ac:dyDescent="0.2">
      <c r="A1364" t="s">
        <v>45</v>
      </c>
      <c r="B1364" t="s">
        <v>15</v>
      </c>
      <c r="C1364" t="s">
        <v>21</v>
      </c>
      <c r="D1364" t="s">
        <v>28</v>
      </c>
      <c r="E1364">
        <v>179.99</v>
      </c>
      <c r="F1364">
        <v>1</v>
      </c>
      <c r="G1364" t="s">
        <v>18</v>
      </c>
      <c r="H1364" t="s">
        <v>45</v>
      </c>
      <c r="I1364" t="s">
        <v>28</v>
      </c>
      <c r="J1364" t="s">
        <v>42</v>
      </c>
      <c r="K1364">
        <v>2155</v>
      </c>
      <c r="L1364">
        <v>32301</v>
      </c>
      <c r="M1364">
        <v>862</v>
      </c>
      <c r="N1364" t="s">
        <v>32</v>
      </c>
      <c r="O1364" s="3">
        <f t="shared" si="84"/>
        <v>2.6686480294727716E-2</v>
      </c>
      <c r="P1364" s="3">
        <f t="shared" si="85"/>
        <v>2.5</v>
      </c>
      <c r="Q1364" s="3">
        <f t="shared" si="86"/>
        <v>1.1600928074245939E-3</v>
      </c>
      <c r="R1364">
        <f t="shared" si="87"/>
        <v>179.99</v>
      </c>
    </row>
    <row r="1365" spans="1:18" x14ac:dyDescent="0.2">
      <c r="A1365" t="s">
        <v>45</v>
      </c>
      <c r="B1365" t="s">
        <v>15</v>
      </c>
      <c r="C1365" t="s">
        <v>23</v>
      </c>
      <c r="D1365" t="s">
        <v>24</v>
      </c>
      <c r="E1365">
        <v>149.99</v>
      </c>
      <c r="F1365">
        <v>1</v>
      </c>
      <c r="G1365" t="s">
        <v>18</v>
      </c>
      <c r="H1365" t="s">
        <v>45</v>
      </c>
      <c r="I1365" t="s">
        <v>24</v>
      </c>
      <c r="J1365" t="s">
        <v>39</v>
      </c>
      <c r="K1365">
        <v>937.2</v>
      </c>
      <c r="L1365">
        <v>45911</v>
      </c>
      <c r="M1365">
        <v>852</v>
      </c>
      <c r="N1365" t="s">
        <v>20</v>
      </c>
      <c r="O1365" s="3">
        <f t="shared" si="84"/>
        <v>1.8557644137570516E-2</v>
      </c>
      <c r="P1365" s="3">
        <f t="shared" si="85"/>
        <v>1.1000000000000001</v>
      </c>
      <c r="Q1365" s="3">
        <f t="shared" si="86"/>
        <v>1.1737089201877935E-3</v>
      </c>
      <c r="R1365">
        <f t="shared" si="87"/>
        <v>149.99</v>
      </c>
    </row>
    <row r="1366" spans="1:18" x14ac:dyDescent="0.2">
      <c r="A1366" t="s">
        <v>45</v>
      </c>
      <c r="C1366" t="s">
        <v>23</v>
      </c>
      <c r="D1366" t="s">
        <v>22</v>
      </c>
      <c r="E1366">
        <v>149.99</v>
      </c>
      <c r="F1366">
        <v>1</v>
      </c>
      <c r="G1366" t="s">
        <v>18</v>
      </c>
      <c r="H1366" t="s">
        <v>45</v>
      </c>
      <c r="I1366" t="s">
        <v>22</v>
      </c>
      <c r="O1366" s="3">
        <f t="shared" si="84"/>
        <v>0</v>
      </c>
      <c r="P1366" s="3">
        <f t="shared" si="85"/>
        <v>0</v>
      </c>
      <c r="Q1366" s="3">
        <f t="shared" si="86"/>
        <v>0</v>
      </c>
      <c r="R1366">
        <f t="shared" si="87"/>
        <v>149.99</v>
      </c>
    </row>
    <row r="1367" spans="1:18" x14ac:dyDescent="0.2">
      <c r="A1367" t="s">
        <v>45</v>
      </c>
      <c r="B1367" t="s">
        <v>15</v>
      </c>
      <c r="C1367" t="s">
        <v>23</v>
      </c>
      <c r="D1367" t="s">
        <v>17</v>
      </c>
      <c r="E1367">
        <v>149.99</v>
      </c>
      <c r="F1367">
        <v>2</v>
      </c>
      <c r="G1367" t="s">
        <v>18</v>
      </c>
      <c r="H1367" t="s">
        <v>45</v>
      </c>
      <c r="I1367" t="s">
        <v>17</v>
      </c>
      <c r="O1367" s="3">
        <f t="shared" si="84"/>
        <v>0</v>
      </c>
      <c r="P1367" s="3">
        <f t="shared" si="85"/>
        <v>0</v>
      </c>
      <c r="Q1367" s="3">
        <f t="shared" si="86"/>
        <v>0</v>
      </c>
      <c r="R1367">
        <f t="shared" si="87"/>
        <v>299.98</v>
      </c>
    </row>
    <row r="1368" spans="1:18" x14ac:dyDescent="0.2">
      <c r="A1368" t="s">
        <v>45</v>
      </c>
      <c r="C1368" t="s">
        <v>23</v>
      </c>
      <c r="D1368" t="s">
        <v>28</v>
      </c>
      <c r="E1368">
        <v>149.99</v>
      </c>
      <c r="F1368">
        <v>2</v>
      </c>
      <c r="G1368" t="s">
        <v>18</v>
      </c>
      <c r="H1368" t="s">
        <v>45</v>
      </c>
      <c r="I1368" t="s">
        <v>28</v>
      </c>
      <c r="J1368" t="s">
        <v>42</v>
      </c>
      <c r="K1368">
        <v>2155</v>
      </c>
      <c r="L1368">
        <v>32301</v>
      </c>
      <c r="M1368">
        <v>862</v>
      </c>
      <c r="N1368" t="s">
        <v>32</v>
      </c>
      <c r="O1368" s="3">
        <f t="shared" si="84"/>
        <v>2.6686480294727716E-2</v>
      </c>
      <c r="P1368" s="3">
        <f t="shared" si="85"/>
        <v>2.5</v>
      </c>
      <c r="Q1368" s="3">
        <f t="shared" si="86"/>
        <v>2.3201856148491878E-3</v>
      </c>
      <c r="R1368">
        <f t="shared" si="87"/>
        <v>299.98</v>
      </c>
    </row>
    <row r="1369" spans="1:18" x14ac:dyDescent="0.2">
      <c r="A1369" t="s">
        <v>45</v>
      </c>
      <c r="B1369" t="s">
        <v>15</v>
      </c>
      <c r="C1369" t="s">
        <v>16</v>
      </c>
      <c r="D1369" t="s">
        <v>22</v>
      </c>
      <c r="E1369">
        <v>212.49</v>
      </c>
      <c r="F1369">
        <v>1</v>
      </c>
      <c r="G1369" t="s">
        <v>18</v>
      </c>
      <c r="H1369" t="s">
        <v>45</v>
      </c>
      <c r="I1369" t="s">
        <v>22</v>
      </c>
      <c r="O1369" s="3">
        <f t="shared" si="84"/>
        <v>0</v>
      </c>
      <c r="P1369" s="3">
        <f t="shared" si="85"/>
        <v>0</v>
      </c>
      <c r="Q1369" s="3">
        <f t="shared" si="86"/>
        <v>0</v>
      </c>
      <c r="R1369">
        <f t="shared" si="87"/>
        <v>212.49</v>
      </c>
    </row>
    <row r="1370" spans="1:18" x14ac:dyDescent="0.2">
      <c r="A1370" t="s">
        <v>45</v>
      </c>
      <c r="B1370" t="s">
        <v>25</v>
      </c>
      <c r="C1370" t="s">
        <v>26</v>
      </c>
      <c r="D1370" t="s">
        <v>24</v>
      </c>
      <c r="E1370">
        <v>339.99</v>
      </c>
      <c r="F1370">
        <v>2</v>
      </c>
      <c r="G1370" t="s">
        <v>18</v>
      </c>
      <c r="H1370" t="s">
        <v>45</v>
      </c>
      <c r="I1370" t="s">
        <v>24</v>
      </c>
      <c r="J1370" t="s">
        <v>39</v>
      </c>
      <c r="K1370">
        <v>937.2</v>
      </c>
      <c r="L1370">
        <v>45911</v>
      </c>
      <c r="M1370">
        <v>852</v>
      </c>
      <c r="N1370" t="s">
        <v>20</v>
      </c>
      <c r="O1370" s="3">
        <f t="shared" si="84"/>
        <v>1.8557644137570516E-2</v>
      </c>
      <c r="P1370" s="3">
        <f t="shared" si="85"/>
        <v>1.1000000000000001</v>
      </c>
      <c r="Q1370" s="3">
        <f t="shared" si="86"/>
        <v>2.3474178403755869E-3</v>
      </c>
      <c r="R1370">
        <f t="shared" si="87"/>
        <v>679.98</v>
      </c>
    </row>
    <row r="1371" spans="1:18" x14ac:dyDescent="0.2">
      <c r="A1371" t="s">
        <v>45</v>
      </c>
      <c r="B1371" t="s">
        <v>25</v>
      </c>
      <c r="C1371" t="s">
        <v>16</v>
      </c>
      <c r="D1371" t="s">
        <v>17</v>
      </c>
      <c r="E1371">
        <v>339.99</v>
      </c>
      <c r="F1371">
        <v>2</v>
      </c>
      <c r="G1371" t="s">
        <v>18</v>
      </c>
      <c r="H1371" t="s">
        <v>45</v>
      </c>
      <c r="I1371" t="s">
        <v>17</v>
      </c>
      <c r="O1371" s="3">
        <f t="shared" si="84"/>
        <v>0</v>
      </c>
      <c r="P1371" s="3">
        <f t="shared" si="85"/>
        <v>0</v>
      </c>
      <c r="Q1371" s="3">
        <f t="shared" si="86"/>
        <v>0</v>
      </c>
      <c r="R1371">
        <f t="shared" si="87"/>
        <v>679.98</v>
      </c>
    </row>
    <row r="1372" spans="1:18" x14ac:dyDescent="0.2">
      <c r="A1372" t="s">
        <v>45</v>
      </c>
      <c r="B1372" t="s">
        <v>15</v>
      </c>
      <c r="C1372" t="s">
        <v>27</v>
      </c>
      <c r="D1372" t="s">
        <v>24</v>
      </c>
      <c r="E1372">
        <v>199.99</v>
      </c>
      <c r="F1372">
        <v>1</v>
      </c>
      <c r="G1372" t="s">
        <v>18</v>
      </c>
      <c r="H1372" t="s">
        <v>45</v>
      </c>
      <c r="I1372" t="s">
        <v>24</v>
      </c>
      <c r="J1372" t="s">
        <v>39</v>
      </c>
      <c r="K1372">
        <v>937.2</v>
      </c>
      <c r="L1372">
        <v>45911</v>
      </c>
      <c r="M1372">
        <v>852</v>
      </c>
      <c r="N1372" t="s">
        <v>20</v>
      </c>
      <c r="O1372" s="3">
        <f t="shared" si="84"/>
        <v>1.8557644137570516E-2</v>
      </c>
      <c r="P1372" s="3">
        <f t="shared" si="85"/>
        <v>1.1000000000000001</v>
      </c>
      <c r="Q1372" s="3">
        <f t="shared" si="86"/>
        <v>1.1737089201877935E-3</v>
      </c>
      <c r="R1372">
        <f t="shared" si="87"/>
        <v>199.99</v>
      </c>
    </row>
    <row r="1373" spans="1:18" x14ac:dyDescent="0.2">
      <c r="A1373" t="s">
        <v>45</v>
      </c>
      <c r="B1373" t="s">
        <v>15</v>
      </c>
      <c r="C1373" t="s">
        <v>21</v>
      </c>
      <c r="D1373" t="s">
        <v>28</v>
      </c>
      <c r="E1373">
        <v>179.99</v>
      </c>
      <c r="F1373">
        <v>1</v>
      </c>
      <c r="G1373" t="s">
        <v>18</v>
      </c>
      <c r="H1373" t="s">
        <v>45</v>
      </c>
      <c r="I1373" t="s">
        <v>28</v>
      </c>
      <c r="J1373" t="s">
        <v>42</v>
      </c>
      <c r="K1373">
        <v>2155</v>
      </c>
      <c r="L1373">
        <v>32301</v>
      </c>
      <c r="M1373">
        <v>862</v>
      </c>
      <c r="N1373" t="s">
        <v>32</v>
      </c>
      <c r="O1373" s="3">
        <f t="shared" si="84"/>
        <v>2.6686480294727716E-2</v>
      </c>
      <c r="P1373" s="3">
        <f t="shared" si="85"/>
        <v>2.5</v>
      </c>
      <c r="Q1373" s="3">
        <f t="shared" si="86"/>
        <v>1.1600928074245939E-3</v>
      </c>
      <c r="R1373">
        <f t="shared" si="87"/>
        <v>179.99</v>
      </c>
    </row>
    <row r="1374" spans="1:18" x14ac:dyDescent="0.2">
      <c r="A1374" t="s">
        <v>45</v>
      </c>
      <c r="C1374" t="s">
        <v>23</v>
      </c>
      <c r="D1374" t="s">
        <v>22</v>
      </c>
      <c r="E1374">
        <v>149.99</v>
      </c>
      <c r="F1374">
        <v>1</v>
      </c>
      <c r="G1374" t="s">
        <v>18</v>
      </c>
      <c r="H1374" t="s">
        <v>45</v>
      </c>
      <c r="I1374" t="s">
        <v>22</v>
      </c>
      <c r="O1374" s="3">
        <f t="shared" si="84"/>
        <v>0</v>
      </c>
      <c r="P1374" s="3">
        <f t="shared" si="85"/>
        <v>0</v>
      </c>
      <c r="Q1374" s="3">
        <f t="shared" si="86"/>
        <v>0</v>
      </c>
      <c r="R1374">
        <f t="shared" si="87"/>
        <v>149.99</v>
      </c>
    </row>
    <row r="1375" spans="1:18" x14ac:dyDescent="0.2">
      <c r="A1375" t="s">
        <v>45</v>
      </c>
      <c r="B1375" t="s">
        <v>15</v>
      </c>
      <c r="C1375" t="s">
        <v>23</v>
      </c>
      <c r="D1375" t="s">
        <v>24</v>
      </c>
      <c r="E1375">
        <v>149.99</v>
      </c>
      <c r="F1375">
        <v>1</v>
      </c>
      <c r="G1375" t="s">
        <v>18</v>
      </c>
      <c r="H1375" t="s">
        <v>45</v>
      </c>
      <c r="I1375" t="s">
        <v>24</v>
      </c>
      <c r="J1375" t="s">
        <v>39</v>
      </c>
      <c r="K1375">
        <v>937.2</v>
      </c>
      <c r="L1375">
        <v>45911</v>
      </c>
      <c r="M1375">
        <v>852</v>
      </c>
      <c r="N1375" t="s">
        <v>20</v>
      </c>
      <c r="O1375" s="3">
        <f t="shared" si="84"/>
        <v>1.8557644137570516E-2</v>
      </c>
      <c r="P1375" s="3">
        <f t="shared" si="85"/>
        <v>1.1000000000000001</v>
      </c>
      <c r="Q1375" s="3">
        <f t="shared" si="86"/>
        <v>1.1737089201877935E-3</v>
      </c>
      <c r="R1375">
        <f t="shared" si="87"/>
        <v>149.99</v>
      </c>
    </row>
    <row r="1376" spans="1:18" x14ac:dyDescent="0.2">
      <c r="A1376" t="s">
        <v>45</v>
      </c>
      <c r="B1376" t="s">
        <v>15</v>
      </c>
      <c r="D1376" t="s">
        <v>24</v>
      </c>
      <c r="E1376">
        <v>199.99</v>
      </c>
      <c r="F1376">
        <v>2</v>
      </c>
      <c r="G1376" t="s">
        <v>18</v>
      </c>
      <c r="H1376" t="s">
        <v>45</v>
      </c>
      <c r="I1376" t="s">
        <v>24</v>
      </c>
      <c r="J1376" t="s">
        <v>39</v>
      </c>
      <c r="K1376">
        <v>937.2</v>
      </c>
      <c r="L1376">
        <v>45911</v>
      </c>
      <c r="M1376">
        <v>852</v>
      </c>
      <c r="N1376" t="s">
        <v>20</v>
      </c>
      <c r="O1376" s="3">
        <f t="shared" si="84"/>
        <v>1.8557644137570516E-2</v>
      </c>
      <c r="P1376" s="3">
        <f t="shared" si="85"/>
        <v>1.1000000000000001</v>
      </c>
      <c r="Q1376" s="3">
        <f t="shared" si="86"/>
        <v>2.3474178403755869E-3</v>
      </c>
      <c r="R1376">
        <f t="shared" si="87"/>
        <v>399.98</v>
      </c>
    </row>
    <row r="1377" spans="1:18" x14ac:dyDescent="0.2">
      <c r="A1377" t="s">
        <v>45</v>
      </c>
      <c r="B1377" t="s">
        <v>15</v>
      </c>
      <c r="C1377" t="s">
        <v>23</v>
      </c>
      <c r="D1377" t="s">
        <v>24</v>
      </c>
      <c r="E1377">
        <v>187.49</v>
      </c>
      <c r="F1377">
        <v>1</v>
      </c>
      <c r="G1377" t="s">
        <v>18</v>
      </c>
      <c r="H1377" t="s">
        <v>45</v>
      </c>
      <c r="I1377" t="s">
        <v>24</v>
      </c>
      <c r="J1377" t="s">
        <v>39</v>
      </c>
      <c r="K1377">
        <v>937.2</v>
      </c>
      <c r="L1377">
        <v>45911</v>
      </c>
      <c r="M1377">
        <v>852</v>
      </c>
      <c r="N1377" t="s">
        <v>20</v>
      </c>
      <c r="O1377" s="3">
        <f t="shared" si="84"/>
        <v>1.8557644137570516E-2</v>
      </c>
      <c r="P1377" s="3">
        <f t="shared" si="85"/>
        <v>1.1000000000000001</v>
      </c>
      <c r="Q1377" s="3">
        <f t="shared" si="86"/>
        <v>1.1737089201877935E-3</v>
      </c>
      <c r="R1377">
        <f t="shared" si="87"/>
        <v>187.49</v>
      </c>
    </row>
    <row r="1378" spans="1:18" x14ac:dyDescent="0.2">
      <c r="A1378" t="s">
        <v>45</v>
      </c>
      <c r="B1378" t="s">
        <v>15</v>
      </c>
      <c r="C1378" t="s">
        <v>23</v>
      </c>
      <c r="D1378" t="s">
        <v>24</v>
      </c>
      <c r="E1378">
        <v>149.99</v>
      </c>
      <c r="F1378">
        <v>1</v>
      </c>
      <c r="G1378" t="s">
        <v>18</v>
      </c>
      <c r="H1378" t="s">
        <v>45</v>
      </c>
      <c r="I1378" t="s">
        <v>24</v>
      </c>
      <c r="J1378" t="s">
        <v>39</v>
      </c>
      <c r="K1378">
        <v>937.2</v>
      </c>
      <c r="L1378">
        <v>45911</v>
      </c>
      <c r="M1378">
        <v>852</v>
      </c>
      <c r="N1378" t="s">
        <v>20</v>
      </c>
      <c r="O1378" s="3">
        <f t="shared" si="84"/>
        <v>1.8557644137570516E-2</v>
      </c>
      <c r="P1378" s="3">
        <f t="shared" si="85"/>
        <v>1.1000000000000001</v>
      </c>
      <c r="Q1378" s="3">
        <f t="shared" si="86"/>
        <v>1.1737089201877935E-3</v>
      </c>
      <c r="R1378">
        <f t="shared" si="87"/>
        <v>149.99</v>
      </c>
    </row>
    <row r="1379" spans="1:18" x14ac:dyDescent="0.2">
      <c r="A1379" t="s">
        <v>45</v>
      </c>
      <c r="B1379" t="s">
        <v>15</v>
      </c>
      <c r="C1379" t="s">
        <v>23</v>
      </c>
      <c r="D1379" t="s">
        <v>28</v>
      </c>
      <c r="E1379">
        <v>187.49</v>
      </c>
      <c r="F1379">
        <v>1</v>
      </c>
      <c r="G1379" t="s">
        <v>18</v>
      </c>
      <c r="H1379" t="s">
        <v>45</v>
      </c>
      <c r="I1379" t="s">
        <v>28</v>
      </c>
      <c r="J1379" t="s">
        <v>42</v>
      </c>
      <c r="K1379">
        <v>2155</v>
      </c>
      <c r="L1379">
        <v>32301</v>
      </c>
      <c r="M1379">
        <v>862</v>
      </c>
      <c r="N1379" t="s">
        <v>32</v>
      </c>
      <c r="O1379" s="3">
        <f t="shared" si="84"/>
        <v>2.6686480294727716E-2</v>
      </c>
      <c r="P1379" s="3">
        <f t="shared" si="85"/>
        <v>2.5</v>
      </c>
      <c r="Q1379" s="3">
        <f t="shared" si="86"/>
        <v>1.1600928074245939E-3</v>
      </c>
      <c r="R1379">
        <f t="shared" si="87"/>
        <v>187.49</v>
      </c>
    </row>
    <row r="1380" spans="1:18" x14ac:dyDescent="0.2">
      <c r="A1380" t="s">
        <v>45</v>
      </c>
      <c r="C1380" t="s">
        <v>23</v>
      </c>
      <c r="D1380" t="s">
        <v>22</v>
      </c>
      <c r="E1380">
        <v>149.99</v>
      </c>
      <c r="F1380">
        <v>1</v>
      </c>
      <c r="G1380" t="s">
        <v>18</v>
      </c>
      <c r="H1380" t="s">
        <v>45</v>
      </c>
      <c r="I1380" t="s">
        <v>22</v>
      </c>
      <c r="O1380" s="3">
        <f t="shared" si="84"/>
        <v>0</v>
      </c>
      <c r="P1380" s="3">
        <f t="shared" si="85"/>
        <v>0</v>
      </c>
      <c r="Q1380" s="3">
        <f t="shared" si="86"/>
        <v>0</v>
      </c>
      <c r="R1380">
        <f t="shared" si="87"/>
        <v>149.99</v>
      </c>
    </row>
    <row r="1381" spans="1:18" x14ac:dyDescent="0.2">
      <c r="A1381" t="s">
        <v>45</v>
      </c>
      <c r="B1381" t="s">
        <v>25</v>
      </c>
      <c r="C1381" t="s">
        <v>23</v>
      </c>
      <c r="D1381" t="s">
        <v>17</v>
      </c>
      <c r="E1381">
        <v>299.99</v>
      </c>
      <c r="F1381">
        <v>1</v>
      </c>
      <c r="G1381" t="s">
        <v>18</v>
      </c>
      <c r="H1381" t="s">
        <v>45</v>
      </c>
      <c r="I1381" t="s">
        <v>17</v>
      </c>
      <c r="O1381" s="3">
        <f t="shared" si="84"/>
        <v>0</v>
      </c>
      <c r="P1381" s="3">
        <f t="shared" si="85"/>
        <v>0</v>
      </c>
      <c r="Q1381" s="3">
        <f t="shared" si="86"/>
        <v>0</v>
      </c>
      <c r="R1381">
        <f t="shared" si="87"/>
        <v>299.99</v>
      </c>
    </row>
    <row r="1382" spans="1:18" x14ac:dyDescent="0.2">
      <c r="A1382" t="s">
        <v>45</v>
      </c>
      <c r="B1382" t="s">
        <v>15</v>
      </c>
      <c r="C1382" t="s">
        <v>27</v>
      </c>
      <c r="D1382" t="s">
        <v>22</v>
      </c>
      <c r="E1382">
        <v>159.99</v>
      </c>
      <c r="F1382">
        <v>2</v>
      </c>
      <c r="G1382" t="s">
        <v>18</v>
      </c>
      <c r="H1382" t="s">
        <v>45</v>
      </c>
      <c r="I1382" t="s">
        <v>22</v>
      </c>
      <c r="O1382" s="3">
        <f t="shared" si="84"/>
        <v>0</v>
      </c>
      <c r="P1382" s="3">
        <f t="shared" si="85"/>
        <v>0</v>
      </c>
      <c r="Q1382" s="3">
        <f t="shared" si="86"/>
        <v>0</v>
      </c>
      <c r="R1382">
        <f t="shared" si="87"/>
        <v>319.98</v>
      </c>
    </row>
    <row r="1383" spans="1:18" x14ac:dyDescent="0.2">
      <c r="A1383" t="s">
        <v>45</v>
      </c>
      <c r="B1383" t="s">
        <v>15</v>
      </c>
      <c r="C1383" t="s">
        <v>23</v>
      </c>
      <c r="D1383" t="s">
        <v>28</v>
      </c>
      <c r="E1383">
        <v>149.99</v>
      </c>
      <c r="F1383">
        <v>1</v>
      </c>
      <c r="G1383" t="s">
        <v>18</v>
      </c>
      <c r="H1383" t="s">
        <v>45</v>
      </c>
      <c r="I1383" t="s">
        <v>28</v>
      </c>
      <c r="J1383" t="s">
        <v>42</v>
      </c>
      <c r="K1383">
        <v>2155</v>
      </c>
      <c r="L1383">
        <v>32301</v>
      </c>
      <c r="M1383">
        <v>862</v>
      </c>
      <c r="N1383" t="s">
        <v>32</v>
      </c>
      <c r="O1383" s="3">
        <f t="shared" si="84"/>
        <v>2.6686480294727716E-2</v>
      </c>
      <c r="P1383" s="3">
        <f t="shared" si="85"/>
        <v>2.5</v>
      </c>
      <c r="Q1383" s="3">
        <f t="shared" si="86"/>
        <v>1.1600928074245939E-3</v>
      </c>
      <c r="R1383">
        <f t="shared" si="87"/>
        <v>149.99</v>
      </c>
    </row>
    <row r="1384" spans="1:18" x14ac:dyDescent="0.2">
      <c r="A1384" t="s">
        <v>45</v>
      </c>
      <c r="B1384" t="s">
        <v>15</v>
      </c>
      <c r="C1384" t="s">
        <v>21</v>
      </c>
      <c r="D1384" t="s">
        <v>28</v>
      </c>
      <c r="E1384">
        <v>179.99</v>
      </c>
      <c r="F1384">
        <v>2</v>
      </c>
      <c r="G1384" t="s">
        <v>18</v>
      </c>
      <c r="H1384" t="s">
        <v>45</v>
      </c>
      <c r="I1384" t="s">
        <v>28</v>
      </c>
      <c r="J1384" t="s">
        <v>42</v>
      </c>
      <c r="K1384">
        <v>2155</v>
      </c>
      <c r="L1384">
        <v>32301</v>
      </c>
      <c r="M1384">
        <v>862</v>
      </c>
      <c r="N1384" t="s">
        <v>32</v>
      </c>
      <c r="O1384" s="3">
        <f t="shared" si="84"/>
        <v>2.6686480294727716E-2</v>
      </c>
      <c r="P1384" s="3">
        <f t="shared" si="85"/>
        <v>2.5</v>
      </c>
      <c r="Q1384" s="3">
        <f t="shared" si="86"/>
        <v>2.3201856148491878E-3</v>
      </c>
      <c r="R1384">
        <f t="shared" si="87"/>
        <v>359.98</v>
      </c>
    </row>
    <row r="1385" spans="1:18" x14ac:dyDescent="0.2">
      <c r="A1385" t="s">
        <v>45</v>
      </c>
      <c r="B1385" t="s">
        <v>25</v>
      </c>
      <c r="C1385" t="s">
        <v>23</v>
      </c>
      <c r="D1385" t="s">
        <v>24</v>
      </c>
      <c r="E1385">
        <v>299.99</v>
      </c>
      <c r="F1385">
        <v>1</v>
      </c>
      <c r="G1385" t="s">
        <v>18</v>
      </c>
      <c r="H1385" t="s">
        <v>45</v>
      </c>
      <c r="I1385" t="s">
        <v>24</v>
      </c>
      <c r="J1385" t="s">
        <v>39</v>
      </c>
      <c r="K1385">
        <v>937.2</v>
      </c>
      <c r="L1385">
        <v>45911</v>
      </c>
      <c r="M1385">
        <v>852</v>
      </c>
      <c r="N1385" t="s">
        <v>20</v>
      </c>
      <c r="O1385" s="3">
        <f t="shared" si="84"/>
        <v>1.8557644137570516E-2</v>
      </c>
      <c r="P1385" s="3">
        <f t="shared" si="85"/>
        <v>1.1000000000000001</v>
      </c>
      <c r="Q1385" s="3">
        <f t="shared" si="86"/>
        <v>1.1737089201877935E-3</v>
      </c>
      <c r="R1385">
        <f t="shared" si="87"/>
        <v>299.99</v>
      </c>
    </row>
    <row r="1386" spans="1:18" x14ac:dyDescent="0.2">
      <c r="A1386" t="s">
        <v>45</v>
      </c>
      <c r="B1386" t="s">
        <v>15</v>
      </c>
      <c r="D1386" t="s">
        <v>17</v>
      </c>
      <c r="E1386">
        <v>199.99</v>
      </c>
      <c r="F1386">
        <v>1</v>
      </c>
      <c r="G1386" t="s">
        <v>18</v>
      </c>
      <c r="H1386" t="s">
        <v>45</v>
      </c>
      <c r="I1386" t="s">
        <v>17</v>
      </c>
      <c r="O1386" s="3">
        <f t="shared" si="84"/>
        <v>0</v>
      </c>
      <c r="P1386" s="3">
        <f t="shared" si="85"/>
        <v>0</v>
      </c>
      <c r="Q1386" s="3">
        <f t="shared" si="86"/>
        <v>0</v>
      </c>
      <c r="R1386">
        <f t="shared" si="87"/>
        <v>199.99</v>
      </c>
    </row>
    <row r="1387" spans="1:18" x14ac:dyDescent="0.2">
      <c r="A1387" t="s">
        <v>45</v>
      </c>
      <c r="B1387" t="s">
        <v>15</v>
      </c>
      <c r="C1387" t="s">
        <v>16</v>
      </c>
      <c r="D1387" t="s">
        <v>24</v>
      </c>
      <c r="E1387">
        <v>169.99</v>
      </c>
      <c r="F1387">
        <v>1</v>
      </c>
      <c r="G1387" t="s">
        <v>18</v>
      </c>
      <c r="H1387" t="s">
        <v>45</v>
      </c>
      <c r="I1387" t="s">
        <v>24</v>
      </c>
      <c r="J1387" t="s">
        <v>39</v>
      </c>
      <c r="K1387">
        <v>937.2</v>
      </c>
      <c r="L1387">
        <v>45911</v>
      </c>
      <c r="M1387">
        <v>852</v>
      </c>
      <c r="N1387" t="s">
        <v>20</v>
      </c>
      <c r="O1387" s="3">
        <f t="shared" si="84"/>
        <v>1.8557644137570516E-2</v>
      </c>
      <c r="P1387" s="3">
        <f t="shared" si="85"/>
        <v>1.1000000000000001</v>
      </c>
      <c r="Q1387" s="3">
        <f t="shared" si="86"/>
        <v>1.1737089201877935E-3</v>
      </c>
      <c r="R1387">
        <f t="shared" si="87"/>
        <v>169.99</v>
      </c>
    </row>
    <row r="1388" spans="1:18" x14ac:dyDescent="0.2">
      <c r="A1388" t="s">
        <v>45</v>
      </c>
      <c r="B1388" t="s">
        <v>25</v>
      </c>
      <c r="C1388" t="s">
        <v>16</v>
      </c>
      <c r="D1388" t="s">
        <v>17</v>
      </c>
      <c r="E1388">
        <v>339.99</v>
      </c>
      <c r="F1388">
        <v>1</v>
      </c>
      <c r="G1388" t="s">
        <v>18</v>
      </c>
      <c r="H1388" t="s">
        <v>45</v>
      </c>
      <c r="I1388" t="s">
        <v>17</v>
      </c>
      <c r="O1388" s="3">
        <f t="shared" si="84"/>
        <v>0</v>
      </c>
      <c r="P1388" s="3">
        <f t="shared" si="85"/>
        <v>0</v>
      </c>
      <c r="Q1388" s="3">
        <f t="shared" si="86"/>
        <v>0</v>
      </c>
      <c r="R1388">
        <f t="shared" si="87"/>
        <v>339.99</v>
      </c>
    </row>
    <row r="1389" spans="1:18" x14ac:dyDescent="0.2">
      <c r="A1389" t="s">
        <v>45</v>
      </c>
      <c r="B1389" t="s">
        <v>15</v>
      </c>
      <c r="C1389" t="s">
        <v>21</v>
      </c>
      <c r="D1389" t="s">
        <v>28</v>
      </c>
      <c r="E1389">
        <v>179.99</v>
      </c>
      <c r="F1389">
        <v>2</v>
      </c>
      <c r="G1389" t="s">
        <v>18</v>
      </c>
      <c r="H1389" t="s">
        <v>45</v>
      </c>
      <c r="I1389" t="s">
        <v>28</v>
      </c>
      <c r="J1389" t="s">
        <v>42</v>
      </c>
      <c r="K1389">
        <v>2155</v>
      </c>
      <c r="L1389">
        <v>32301</v>
      </c>
      <c r="M1389">
        <v>862</v>
      </c>
      <c r="N1389" t="s">
        <v>32</v>
      </c>
      <c r="O1389" s="3">
        <f t="shared" si="84"/>
        <v>2.6686480294727716E-2</v>
      </c>
      <c r="P1389" s="3">
        <f t="shared" si="85"/>
        <v>2.5</v>
      </c>
      <c r="Q1389" s="3">
        <f t="shared" si="86"/>
        <v>2.3201856148491878E-3</v>
      </c>
      <c r="R1389">
        <f t="shared" si="87"/>
        <v>359.98</v>
      </c>
    </row>
    <row r="1390" spans="1:18" x14ac:dyDescent="0.2">
      <c r="A1390" t="s">
        <v>45</v>
      </c>
      <c r="B1390" t="s">
        <v>15</v>
      </c>
      <c r="C1390" t="s">
        <v>23</v>
      </c>
      <c r="D1390" t="s">
        <v>17</v>
      </c>
      <c r="E1390">
        <v>149.99</v>
      </c>
      <c r="F1390">
        <v>1</v>
      </c>
      <c r="G1390" t="s">
        <v>18</v>
      </c>
      <c r="H1390" t="s">
        <v>45</v>
      </c>
      <c r="I1390" t="s">
        <v>17</v>
      </c>
      <c r="O1390" s="3">
        <f t="shared" si="84"/>
        <v>0</v>
      </c>
      <c r="P1390" s="3">
        <f t="shared" si="85"/>
        <v>0</v>
      </c>
      <c r="Q1390" s="3">
        <f t="shared" si="86"/>
        <v>0</v>
      </c>
      <c r="R1390">
        <f t="shared" si="87"/>
        <v>149.99</v>
      </c>
    </row>
    <row r="1391" spans="1:18" x14ac:dyDescent="0.2">
      <c r="A1391" t="s">
        <v>45</v>
      </c>
      <c r="B1391" t="s">
        <v>15</v>
      </c>
      <c r="C1391" t="s">
        <v>16</v>
      </c>
      <c r="D1391" t="s">
        <v>24</v>
      </c>
      <c r="E1391">
        <v>212.49</v>
      </c>
      <c r="F1391">
        <v>2</v>
      </c>
      <c r="G1391" t="s">
        <v>18</v>
      </c>
      <c r="H1391" t="s">
        <v>45</v>
      </c>
      <c r="I1391" t="s">
        <v>24</v>
      </c>
      <c r="J1391" t="s">
        <v>39</v>
      </c>
      <c r="K1391">
        <v>937.2</v>
      </c>
      <c r="L1391">
        <v>45911</v>
      </c>
      <c r="M1391">
        <v>852</v>
      </c>
      <c r="N1391" t="s">
        <v>20</v>
      </c>
      <c r="O1391" s="3">
        <f t="shared" si="84"/>
        <v>1.8557644137570516E-2</v>
      </c>
      <c r="P1391" s="3">
        <f t="shared" si="85"/>
        <v>1.1000000000000001</v>
      </c>
      <c r="Q1391" s="3">
        <f t="shared" si="86"/>
        <v>2.3474178403755869E-3</v>
      </c>
      <c r="R1391">
        <f t="shared" si="87"/>
        <v>424.98</v>
      </c>
    </row>
    <row r="1392" spans="1:18" x14ac:dyDescent="0.2">
      <c r="A1392" t="s">
        <v>45</v>
      </c>
      <c r="B1392" t="s">
        <v>15</v>
      </c>
      <c r="C1392" t="s">
        <v>23</v>
      </c>
      <c r="D1392" t="s">
        <v>28</v>
      </c>
      <c r="E1392">
        <v>149.99</v>
      </c>
      <c r="F1392">
        <v>2</v>
      </c>
      <c r="G1392" t="s">
        <v>18</v>
      </c>
      <c r="H1392" t="s">
        <v>45</v>
      </c>
      <c r="I1392" t="s">
        <v>28</v>
      </c>
      <c r="J1392" t="s">
        <v>42</v>
      </c>
      <c r="K1392">
        <v>2155</v>
      </c>
      <c r="L1392">
        <v>32301</v>
      </c>
      <c r="M1392">
        <v>862</v>
      </c>
      <c r="N1392" t="s">
        <v>32</v>
      </c>
      <c r="O1392" s="3">
        <f t="shared" si="84"/>
        <v>2.6686480294727716E-2</v>
      </c>
      <c r="P1392" s="3">
        <f t="shared" si="85"/>
        <v>2.5</v>
      </c>
      <c r="Q1392" s="3">
        <f t="shared" si="86"/>
        <v>2.3201856148491878E-3</v>
      </c>
      <c r="R1392">
        <f t="shared" si="87"/>
        <v>299.98</v>
      </c>
    </row>
    <row r="1393" spans="1:18" x14ac:dyDescent="0.2">
      <c r="A1393" t="s">
        <v>45</v>
      </c>
      <c r="C1393" t="s">
        <v>23</v>
      </c>
      <c r="D1393" t="s">
        <v>17</v>
      </c>
      <c r="E1393">
        <v>149.99</v>
      </c>
      <c r="F1393">
        <v>2</v>
      </c>
      <c r="G1393" t="s">
        <v>18</v>
      </c>
      <c r="H1393" t="s">
        <v>45</v>
      </c>
      <c r="I1393" t="s">
        <v>17</v>
      </c>
      <c r="O1393" s="3">
        <f t="shared" si="84"/>
        <v>0</v>
      </c>
      <c r="P1393" s="3">
        <f t="shared" si="85"/>
        <v>0</v>
      </c>
      <c r="Q1393" s="3">
        <f t="shared" si="86"/>
        <v>0</v>
      </c>
      <c r="R1393">
        <f t="shared" si="87"/>
        <v>299.98</v>
      </c>
    </row>
    <row r="1394" spans="1:18" x14ac:dyDescent="0.2">
      <c r="A1394" t="s">
        <v>45</v>
      </c>
      <c r="B1394" t="s">
        <v>15</v>
      </c>
      <c r="C1394" t="s">
        <v>27</v>
      </c>
      <c r="D1394" t="s">
        <v>24</v>
      </c>
      <c r="E1394">
        <v>199.99</v>
      </c>
      <c r="F1394">
        <v>1</v>
      </c>
      <c r="G1394" t="s">
        <v>18</v>
      </c>
      <c r="H1394" t="s">
        <v>45</v>
      </c>
      <c r="I1394" t="s">
        <v>24</v>
      </c>
      <c r="J1394" t="s">
        <v>39</v>
      </c>
      <c r="K1394">
        <v>937.2</v>
      </c>
      <c r="L1394">
        <v>45911</v>
      </c>
      <c r="M1394">
        <v>852</v>
      </c>
      <c r="N1394" t="s">
        <v>20</v>
      </c>
      <c r="O1394" s="3">
        <f t="shared" si="84"/>
        <v>1.8557644137570516E-2</v>
      </c>
      <c r="P1394" s="3">
        <f t="shared" si="85"/>
        <v>1.1000000000000001</v>
      </c>
      <c r="Q1394" s="3">
        <f t="shared" si="86"/>
        <v>1.1737089201877935E-3</v>
      </c>
      <c r="R1394">
        <f t="shared" si="87"/>
        <v>199.99</v>
      </c>
    </row>
    <row r="1395" spans="1:18" x14ac:dyDescent="0.2">
      <c r="A1395" t="s">
        <v>45</v>
      </c>
      <c r="B1395" t="s">
        <v>15</v>
      </c>
      <c r="C1395" t="s">
        <v>23</v>
      </c>
      <c r="D1395" t="s">
        <v>24</v>
      </c>
      <c r="E1395">
        <v>187.49</v>
      </c>
      <c r="F1395">
        <v>3</v>
      </c>
      <c r="G1395" t="s">
        <v>18</v>
      </c>
      <c r="H1395" t="s">
        <v>45</v>
      </c>
      <c r="I1395" t="s">
        <v>24</v>
      </c>
      <c r="J1395" t="s">
        <v>39</v>
      </c>
      <c r="K1395">
        <v>937.2</v>
      </c>
      <c r="L1395">
        <v>45911</v>
      </c>
      <c r="M1395">
        <v>852</v>
      </c>
      <c r="N1395" t="s">
        <v>20</v>
      </c>
      <c r="O1395" s="3">
        <f t="shared" si="84"/>
        <v>1.8557644137570516E-2</v>
      </c>
      <c r="P1395" s="3">
        <f t="shared" si="85"/>
        <v>1.1000000000000001</v>
      </c>
      <c r="Q1395" s="3">
        <f t="shared" si="86"/>
        <v>3.5211267605633804E-3</v>
      </c>
      <c r="R1395">
        <f t="shared" si="87"/>
        <v>562.47</v>
      </c>
    </row>
    <row r="1396" spans="1:18" x14ac:dyDescent="0.2">
      <c r="A1396" t="s">
        <v>45</v>
      </c>
      <c r="B1396" t="s">
        <v>15</v>
      </c>
      <c r="C1396" t="s">
        <v>23</v>
      </c>
      <c r="D1396" t="s">
        <v>24</v>
      </c>
      <c r="E1396">
        <v>149.99</v>
      </c>
      <c r="F1396">
        <v>1</v>
      </c>
      <c r="G1396" t="s">
        <v>18</v>
      </c>
      <c r="H1396" t="s">
        <v>45</v>
      </c>
      <c r="I1396" t="s">
        <v>24</v>
      </c>
      <c r="J1396" t="s">
        <v>39</v>
      </c>
      <c r="K1396">
        <v>937.2</v>
      </c>
      <c r="L1396">
        <v>45911</v>
      </c>
      <c r="M1396">
        <v>852</v>
      </c>
      <c r="N1396" t="s">
        <v>20</v>
      </c>
      <c r="O1396" s="3">
        <f t="shared" si="84"/>
        <v>1.8557644137570516E-2</v>
      </c>
      <c r="P1396" s="3">
        <f t="shared" si="85"/>
        <v>1.1000000000000001</v>
      </c>
      <c r="Q1396" s="3">
        <f t="shared" si="86"/>
        <v>1.1737089201877935E-3</v>
      </c>
      <c r="R1396">
        <f t="shared" si="87"/>
        <v>149.99</v>
      </c>
    </row>
    <row r="1397" spans="1:18" x14ac:dyDescent="0.2">
      <c r="A1397" t="s">
        <v>45</v>
      </c>
      <c r="B1397" t="s">
        <v>15</v>
      </c>
      <c r="C1397" t="s">
        <v>21</v>
      </c>
      <c r="D1397" t="s">
        <v>28</v>
      </c>
      <c r="E1397">
        <v>179.99</v>
      </c>
      <c r="F1397">
        <v>1</v>
      </c>
      <c r="G1397" t="s">
        <v>18</v>
      </c>
      <c r="H1397" t="s">
        <v>45</v>
      </c>
      <c r="I1397" t="s">
        <v>28</v>
      </c>
      <c r="J1397" t="s">
        <v>42</v>
      </c>
      <c r="K1397">
        <v>2155</v>
      </c>
      <c r="L1397">
        <v>32301</v>
      </c>
      <c r="M1397">
        <v>862</v>
      </c>
      <c r="N1397" t="s">
        <v>32</v>
      </c>
      <c r="O1397" s="3">
        <f t="shared" si="84"/>
        <v>2.6686480294727716E-2</v>
      </c>
      <c r="P1397" s="3">
        <f t="shared" si="85"/>
        <v>2.5</v>
      </c>
      <c r="Q1397" s="3">
        <f t="shared" si="86"/>
        <v>1.1600928074245939E-3</v>
      </c>
      <c r="R1397">
        <f t="shared" si="87"/>
        <v>179.99</v>
      </c>
    </row>
    <row r="1398" spans="1:18" x14ac:dyDescent="0.2">
      <c r="A1398" t="s">
        <v>45</v>
      </c>
      <c r="B1398" t="s">
        <v>15</v>
      </c>
      <c r="C1398" t="s">
        <v>23</v>
      </c>
      <c r="D1398" t="s">
        <v>24</v>
      </c>
      <c r="E1398">
        <v>149.99</v>
      </c>
      <c r="F1398">
        <v>1</v>
      </c>
      <c r="G1398" t="s">
        <v>18</v>
      </c>
      <c r="H1398" t="s">
        <v>45</v>
      </c>
      <c r="I1398" t="s">
        <v>24</v>
      </c>
      <c r="J1398" t="s">
        <v>39</v>
      </c>
      <c r="K1398">
        <v>937.2</v>
      </c>
      <c r="L1398">
        <v>45911</v>
      </c>
      <c r="M1398">
        <v>852</v>
      </c>
      <c r="N1398" t="s">
        <v>20</v>
      </c>
      <c r="O1398" s="3">
        <f t="shared" si="84"/>
        <v>1.8557644137570516E-2</v>
      </c>
      <c r="P1398" s="3">
        <f t="shared" si="85"/>
        <v>1.1000000000000001</v>
      </c>
      <c r="Q1398" s="3">
        <f t="shared" si="86"/>
        <v>1.1737089201877935E-3</v>
      </c>
      <c r="R1398">
        <f t="shared" si="87"/>
        <v>149.99</v>
      </c>
    </row>
    <row r="1399" spans="1:18" x14ac:dyDescent="0.2">
      <c r="A1399" t="s">
        <v>45</v>
      </c>
      <c r="B1399" t="s">
        <v>15</v>
      </c>
      <c r="C1399" t="s">
        <v>23</v>
      </c>
      <c r="D1399" t="s">
        <v>24</v>
      </c>
      <c r="E1399">
        <v>149.99</v>
      </c>
      <c r="F1399">
        <v>2</v>
      </c>
      <c r="G1399" t="s">
        <v>18</v>
      </c>
      <c r="H1399" t="s">
        <v>45</v>
      </c>
      <c r="I1399" t="s">
        <v>24</v>
      </c>
      <c r="J1399" t="s">
        <v>39</v>
      </c>
      <c r="K1399">
        <v>937.2</v>
      </c>
      <c r="L1399">
        <v>45911</v>
      </c>
      <c r="M1399">
        <v>852</v>
      </c>
      <c r="N1399" t="s">
        <v>20</v>
      </c>
      <c r="O1399" s="3">
        <f t="shared" si="84"/>
        <v>1.8557644137570516E-2</v>
      </c>
      <c r="P1399" s="3">
        <f t="shared" si="85"/>
        <v>1.1000000000000001</v>
      </c>
      <c r="Q1399" s="3">
        <f t="shared" si="86"/>
        <v>2.3474178403755869E-3</v>
      </c>
      <c r="R1399">
        <f t="shared" si="87"/>
        <v>299.98</v>
      </c>
    </row>
    <row r="1400" spans="1:18" x14ac:dyDescent="0.2">
      <c r="A1400" t="s">
        <v>45</v>
      </c>
      <c r="C1400" t="s">
        <v>23</v>
      </c>
      <c r="D1400" t="s">
        <v>22</v>
      </c>
      <c r="E1400">
        <v>149.99</v>
      </c>
      <c r="F1400">
        <v>2</v>
      </c>
      <c r="G1400" t="s">
        <v>18</v>
      </c>
      <c r="H1400" t="s">
        <v>45</v>
      </c>
      <c r="I1400" t="s">
        <v>22</v>
      </c>
      <c r="O1400" s="3">
        <f t="shared" si="84"/>
        <v>0</v>
      </c>
      <c r="P1400" s="3">
        <f t="shared" si="85"/>
        <v>0</v>
      </c>
      <c r="Q1400" s="3">
        <f t="shared" si="86"/>
        <v>0</v>
      </c>
      <c r="R1400">
        <f t="shared" si="87"/>
        <v>299.98</v>
      </c>
    </row>
    <row r="1401" spans="1:18" x14ac:dyDescent="0.2">
      <c r="A1401" t="s">
        <v>45</v>
      </c>
      <c r="B1401" t="s">
        <v>15</v>
      </c>
      <c r="C1401" t="s">
        <v>23</v>
      </c>
      <c r="D1401" t="s">
        <v>17</v>
      </c>
      <c r="E1401">
        <v>149.99</v>
      </c>
      <c r="F1401">
        <v>1</v>
      </c>
      <c r="G1401" t="s">
        <v>18</v>
      </c>
      <c r="H1401" t="s">
        <v>45</v>
      </c>
      <c r="I1401" t="s">
        <v>17</v>
      </c>
      <c r="O1401" s="3">
        <f t="shared" si="84"/>
        <v>0</v>
      </c>
      <c r="P1401" s="3">
        <f t="shared" si="85"/>
        <v>0</v>
      </c>
      <c r="Q1401" s="3">
        <f t="shared" si="86"/>
        <v>0</v>
      </c>
      <c r="R1401">
        <f t="shared" si="87"/>
        <v>149.99</v>
      </c>
    </row>
    <row r="1402" spans="1:18" x14ac:dyDescent="0.2">
      <c r="A1402" t="s">
        <v>45</v>
      </c>
      <c r="B1402" t="s">
        <v>15</v>
      </c>
      <c r="C1402" t="s">
        <v>23</v>
      </c>
      <c r="D1402" t="s">
        <v>28</v>
      </c>
      <c r="E1402">
        <v>149.99</v>
      </c>
      <c r="F1402">
        <v>1</v>
      </c>
      <c r="G1402" t="s">
        <v>18</v>
      </c>
      <c r="H1402" t="s">
        <v>45</v>
      </c>
      <c r="I1402" t="s">
        <v>28</v>
      </c>
      <c r="J1402" t="s">
        <v>42</v>
      </c>
      <c r="K1402">
        <v>2155</v>
      </c>
      <c r="L1402">
        <v>32301</v>
      </c>
      <c r="M1402">
        <v>862</v>
      </c>
      <c r="N1402" t="s">
        <v>32</v>
      </c>
      <c r="O1402" s="3">
        <f t="shared" si="84"/>
        <v>2.6686480294727716E-2</v>
      </c>
      <c r="P1402" s="3">
        <f t="shared" si="85"/>
        <v>2.5</v>
      </c>
      <c r="Q1402" s="3">
        <f t="shared" si="86"/>
        <v>1.1600928074245939E-3</v>
      </c>
      <c r="R1402">
        <f t="shared" si="87"/>
        <v>149.99</v>
      </c>
    </row>
    <row r="1403" spans="1:18" x14ac:dyDescent="0.2">
      <c r="A1403" t="s">
        <v>45</v>
      </c>
      <c r="B1403" t="s">
        <v>25</v>
      </c>
      <c r="C1403" t="s">
        <v>23</v>
      </c>
      <c r="D1403" t="s">
        <v>17</v>
      </c>
      <c r="E1403">
        <v>299.99</v>
      </c>
      <c r="F1403">
        <v>1</v>
      </c>
      <c r="G1403" t="s">
        <v>18</v>
      </c>
      <c r="H1403" t="s">
        <v>45</v>
      </c>
      <c r="I1403" t="s">
        <v>17</v>
      </c>
      <c r="O1403" s="3">
        <f t="shared" si="84"/>
        <v>0</v>
      </c>
      <c r="P1403" s="3">
        <f t="shared" si="85"/>
        <v>0</v>
      </c>
      <c r="Q1403" s="3">
        <f t="shared" si="86"/>
        <v>0</v>
      </c>
      <c r="R1403">
        <f t="shared" si="87"/>
        <v>299.99</v>
      </c>
    </row>
    <row r="1404" spans="1:18" x14ac:dyDescent="0.2">
      <c r="A1404" t="s">
        <v>45</v>
      </c>
      <c r="B1404" t="s">
        <v>25</v>
      </c>
      <c r="C1404" t="s">
        <v>21</v>
      </c>
      <c r="D1404" t="s">
        <v>17</v>
      </c>
      <c r="E1404">
        <v>359.99</v>
      </c>
      <c r="F1404">
        <v>4</v>
      </c>
      <c r="G1404" t="s">
        <v>18</v>
      </c>
      <c r="H1404" t="s">
        <v>45</v>
      </c>
      <c r="I1404" t="s">
        <v>17</v>
      </c>
      <c r="O1404" s="3">
        <f t="shared" si="84"/>
        <v>0</v>
      </c>
      <c r="P1404" s="3">
        <f t="shared" si="85"/>
        <v>0</v>
      </c>
      <c r="Q1404" s="3">
        <f t="shared" si="86"/>
        <v>0</v>
      </c>
      <c r="R1404">
        <f t="shared" si="87"/>
        <v>1439.96</v>
      </c>
    </row>
    <row r="1405" spans="1:18" x14ac:dyDescent="0.2">
      <c r="A1405" t="s">
        <v>45</v>
      </c>
      <c r="B1405" t="s">
        <v>15</v>
      </c>
      <c r="C1405" t="s">
        <v>23</v>
      </c>
      <c r="D1405" t="s">
        <v>22</v>
      </c>
      <c r="E1405">
        <v>149.99</v>
      </c>
      <c r="F1405">
        <v>1</v>
      </c>
      <c r="G1405" t="s">
        <v>18</v>
      </c>
      <c r="H1405" t="s">
        <v>45</v>
      </c>
      <c r="I1405" t="s">
        <v>22</v>
      </c>
      <c r="O1405" s="3">
        <f t="shared" si="84"/>
        <v>0</v>
      </c>
      <c r="P1405" s="3">
        <f t="shared" si="85"/>
        <v>0</v>
      </c>
      <c r="Q1405" s="3">
        <f t="shared" si="86"/>
        <v>0</v>
      </c>
      <c r="R1405">
        <f t="shared" si="87"/>
        <v>149.99</v>
      </c>
    </row>
    <row r="1406" spans="1:18" x14ac:dyDescent="0.2">
      <c r="A1406" t="s">
        <v>45</v>
      </c>
      <c r="B1406" t="s">
        <v>15</v>
      </c>
      <c r="C1406" t="s">
        <v>23</v>
      </c>
      <c r="D1406" t="s">
        <v>17</v>
      </c>
      <c r="E1406">
        <v>187.49</v>
      </c>
      <c r="F1406">
        <v>1</v>
      </c>
      <c r="G1406" t="s">
        <v>18</v>
      </c>
      <c r="H1406" t="s">
        <v>45</v>
      </c>
      <c r="I1406" t="s">
        <v>17</v>
      </c>
      <c r="O1406" s="3">
        <f t="shared" si="84"/>
        <v>0</v>
      </c>
      <c r="P1406" s="3">
        <f t="shared" si="85"/>
        <v>0</v>
      </c>
      <c r="Q1406" s="3">
        <f t="shared" si="86"/>
        <v>0</v>
      </c>
      <c r="R1406">
        <f t="shared" si="87"/>
        <v>187.49</v>
      </c>
    </row>
    <row r="1407" spans="1:18" x14ac:dyDescent="0.2">
      <c r="A1407" t="s">
        <v>45</v>
      </c>
      <c r="B1407" t="s">
        <v>15</v>
      </c>
      <c r="C1407" t="s">
        <v>23</v>
      </c>
      <c r="D1407" t="s">
        <v>28</v>
      </c>
      <c r="E1407">
        <v>187.49</v>
      </c>
      <c r="F1407">
        <v>1</v>
      </c>
      <c r="G1407" t="s">
        <v>18</v>
      </c>
      <c r="H1407" t="s">
        <v>45</v>
      </c>
      <c r="I1407" t="s">
        <v>28</v>
      </c>
      <c r="J1407" t="s">
        <v>42</v>
      </c>
      <c r="K1407">
        <v>2155</v>
      </c>
      <c r="L1407">
        <v>32301</v>
      </c>
      <c r="M1407">
        <v>862</v>
      </c>
      <c r="N1407" t="s">
        <v>32</v>
      </c>
      <c r="O1407" s="3">
        <f t="shared" si="84"/>
        <v>2.6686480294727716E-2</v>
      </c>
      <c r="P1407" s="3">
        <f t="shared" si="85"/>
        <v>2.5</v>
      </c>
      <c r="Q1407" s="3">
        <f t="shared" si="86"/>
        <v>1.1600928074245939E-3</v>
      </c>
      <c r="R1407">
        <f t="shared" si="87"/>
        <v>187.49</v>
      </c>
    </row>
    <row r="1408" spans="1:18" x14ac:dyDescent="0.2">
      <c r="A1408" t="s">
        <v>45</v>
      </c>
      <c r="B1408" t="s">
        <v>15</v>
      </c>
      <c r="C1408" t="s">
        <v>27</v>
      </c>
      <c r="D1408" t="s">
        <v>28</v>
      </c>
      <c r="E1408">
        <v>199.99</v>
      </c>
      <c r="F1408">
        <v>2</v>
      </c>
      <c r="G1408" t="s">
        <v>18</v>
      </c>
      <c r="H1408" t="s">
        <v>45</v>
      </c>
      <c r="I1408" t="s">
        <v>28</v>
      </c>
      <c r="J1408" t="s">
        <v>42</v>
      </c>
      <c r="K1408">
        <v>2155</v>
      </c>
      <c r="L1408">
        <v>32301</v>
      </c>
      <c r="M1408">
        <v>862</v>
      </c>
      <c r="N1408" t="s">
        <v>32</v>
      </c>
      <c r="O1408" s="3">
        <f t="shared" si="84"/>
        <v>2.6686480294727716E-2</v>
      </c>
      <c r="P1408" s="3">
        <f t="shared" si="85"/>
        <v>2.5</v>
      </c>
      <c r="Q1408" s="3">
        <f t="shared" si="86"/>
        <v>2.3201856148491878E-3</v>
      </c>
      <c r="R1408">
        <f t="shared" si="87"/>
        <v>399.98</v>
      </c>
    </row>
    <row r="1409" spans="1:18" x14ac:dyDescent="0.2">
      <c r="A1409" t="s">
        <v>45</v>
      </c>
      <c r="B1409" t="s">
        <v>15</v>
      </c>
      <c r="C1409" t="s">
        <v>23</v>
      </c>
      <c r="D1409" t="s">
        <v>22</v>
      </c>
      <c r="E1409">
        <v>149.99</v>
      </c>
      <c r="F1409">
        <v>1</v>
      </c>
      <c r="G1409" t="s">
        <v>18</v>
      </c>
      <c r="H1409" t="s">
        <v>45</v>
      </c>
      <c r="I1409" t="s">
        <v>22</v>
      </c>
      <c r="O1409" s="3">
        <f t="shared" si="84"/>
        <v>0</v>
      </c>
      <c r="P1409" s="3">
        <f t="shared" si="85"/>
        <v>0</v>
      </c>
      <c r="Q1409" s="3">
        <f t="shared" si="86"/>
        <v>0</v>
      </c>
      <c r="R1409">
        <f t="shared" si="87"/>
        <v>149.99</v>
      </c>
    </row>
    <row r="1410" spans="1:18" x14ac:dyDescent="0.2">
      <c r="A1410" t="s">
        <v>45</v>
      </c>
      <c r="B1410" t="s">
        <v>15</v>
      </c>
      <c r="C1410" t="s">
        <v>16</v>
      </c>
      <c r="D1410" t="s">
        <v>22</v>
      </c>
      <c r="E1410">
        <v>212.49</v>
      </c>
      <c r="F1410">
        <v>2</v>
      </c>
      <c r="G1410" t="s">
        <v>18</v>
      </c>
      <c r="H1410" t="s">
        <v>45</v>
      </c>
      <c r="I1410" t="s">
        <v>22</v>
      </c>
      <c r="O1410" s="3">
        <f t="shared" si="84"/>
        <v>0</v>
      </c>
      <c r="P1410" s="3">
        <f t="shared" si="85"/>
        <v>0</v>
      </c>
      <c r="Q1410" s="3">
        <f t="shared" si="86"/>
        <v>0</v>
      </c>
      <c r="R1410">
        <f t="shared" si="87"/>
        <v>424.98</v>
      </c>
    </row>
    <row r="1411" spans="1:18" x14ac:dyDescent="0.2">
      <c r="A1411" t="s">
        <v>45</v>
      </c>
      <c r="B1411" t="s">
        <v>15</v>
      </c>
      <c r="C1411" t="s">
        <v>23</v>
      </c>
      <c r="D1411" t="s">
        <v>24</v>
      </c>
      <c r="E1411">
        <v>149.99</v>
      </c>
      <c r="F1411">
        <v>3</v>
      </c>
      <c r="G1411" t="s">
        <v>18</v>
      </c>
      <c r="H1411" t="s">
        <v>45</v>
      </c>
      <c r="I1411" t="s">
        <v>24</v>
      </c>
      <c r="J1411" t="s">
        <v>39</v>
      </c>
      <c r="K1411">
        <v>937.2</v>
      </c>
      <c r="L1411">
        <v>45911</v>
      </c>
      <c r="M1411">
        <v>852</v>
      </c>
      <c r="N1411" t="s">
        <v>20</v>
      </c>
      <c r="O1411" s="3">
        <f t="shared" ref="O1411:O1474" si="88">IFERROR(M1411/L1411,0)</f>
        <v>1.8557644137570516E-2</v>
      </c>
      <c r="P1411" s="3">
        <f t="shared" ref="P1411:P1474" si="89">IFERROR(K1411/M1411,0)</f>
        <v>1.1000000000000001</v>
      </c>
      <c r="Q1411" s="3">
        <f t="shared" ref="Q1411:Q1474" si="90">IFERROR(F1411/M1411,0)</f>
        <v>3.5211267605633804E-3</v>
      </c>
      <c r="R1411">
        <f t="shared" ref="R1411:R1474" si="91">E1411*F1411</f>
        <v>449.97</v>
      </c>
    </row>
    <row r="1412" spans="1:18" x14ac:dyDescent="0.2">
      <c r="A1412" t="s">
        <v>45</v>
      </c>
      <c r="C1412" t="s">
        <v>16</v>
      </c>
      <c r="D1412" t="s">
        <v>24</v>
      </c>
      <c r="E1412">
        <v>169.99</v>
      </c>
      <c r="F1412">
        <v>1</v>
      </c>
      <c r="G1412" t="s">
        <v>18</v>
      </c>
      <c r="H1412" t="s">
        <v>45</v>
      </c>
      <c r="I1412" t="s">
        <v>24</v>
      </c>
      <c r="J1412" t="s">
        <v>39</v>
      </c>
      <c r="K1412">
        <v>937.2</v>
      </c>
      <c r="L1412">
        <v>45911</v>
      </c>
      <c r="M1412">
        <v>852</v>
      </c>
      <c r="N1412" t="s">
        <v>20</v>
      </c>
      <c r="O1412" s="3">
        <f t="shared" si="88"/>
        <v>1.8557644137570516E-2</v>
      </c>
      <c r="P1412" s="3">
        <f t="shared" si="89"/>
        <v>1.1000000000000001</v>
      </c>
      <c r="Q1412" s="3">
        <f t="shared" si="90"/>
        <v>1.1737089201877935E-3</v>
      </c>
      <c r="R1412">
        <f t="shared" si="91"/>
        <v>169.99</v>
      </c>
    </row>
    <row r="1413" spans="1:18" x14ac:dyDescent="0.2">
      <c r="A1413" t="s">
        <v>45</v>
      </c>
      <c r="B1413" t="s">
        <v>15</v>
      </c>
      <c r="C1413" t="s">
        <v>27</v>
      </c>
      <c r="D1413" t="s">
        <v>17</v>
      </c>
      <c r="E1413">
        <v>159.99</v>
      </c>
      <c r="F1413">
        <v>2</v>
      </c>
      <c r="G1413" t="s">
        <v>18</v>
      </c>
      <c r="H1413" t="s">
        <v>45</v>
      </c>
      <c r="I1413" t="s">
        <v>17</v>
      </c>
      <c r="O1413" s="3">
        <f t="shared" si="88"/>
        <v>0</v>
      </c>
      <c r="P1413" s="3">
        <f t="shared" si="89"/>
        <v>0</v>
      </c>
      <c r="Q1413" s="3">
        <f t="shared" si="90"/>
        <v>0</v>
      </c>
      <c r="R1413">
        <f t="shared" si="91"/>
        <v>319.98</v>
      </c>
    </row>
    <row r="1414" spans="1:18" x14ac:dyDescent="0.2">
      <c r="A1414" t="s">
        <v>45</v>
      </c>
      <c r="B1414" t="s">
        <v>15</v>
      </c>
      <c r="C1414" t="s">
        <v>21</v>
      </c>
      <c r="D1414" t="s">
        <v>17</v>
      </c>
      <c r="E1414">
        <v>224.99</v>
      </c>
      <c r="F1414">
        <v>1</v>
      </c>
      <c r="G1414" t="s">
        <v>18</v>
      </c>
      <c r="H1414" t="s">
        <v>45</v>
      </c>
      <c r="I1414" t="s">
        <v>17</v>
      </c>
      <c r="O1414" s="3">
        <f t="shared" si="88"/>
        <v>0</v>
      </c>
      <c r="P1414" s="3">
        <f t="shared" si="89"/>
        <v>0</v>
      </c>
      <c r="Q1414" s="3">
        <f t="shared" si="90"/>
        <v>0</v>
      </c>
      <c r="R1414">
        <f t="shared" si="91"/>
        <v>224.99</v>
      </c>
    </row>
    <row r="1415" spans="1:18" x14ac:dyDescent="0.2">
      <c r="A1415" t="s">
        <v>45</v>
      </c>
      <c r="B1415" t="s">
        <v>15</v>
      </c>
      <c r="C1415" t="s">
        <v>27</v>
      </c>
      <c r="D1415" t="s">
        <v>28</v>
      </c>
      <c r="E1415">
        <v>199.99</v>
      </c>
      <c r="F1415">
        <v>1</v>
      </c>
      <c r="G1415" t="s">
        <v>18</v>
      </c>
      <c r="H1415" t="s">
        <v>45</v>
      </c>
      <c r="I1415" t="s">
        <v>28</v>
      </c>
      <c r="J1415" t="s">
        <v>42</v>
      </c>
      <c r="K1415">
        <v>2155</v>
      </c>
      <c r="L1415">
        <v>32301</v>
      </c>
      <c r="M1415">
        <v>862</v>
      </c>
      <c r="N1415" t="s">
        <v>32</v>
      </c>
      <c r="O1415" s="3">
        <f t="shared" si="88"/>
        <v>2.6686480294727716E-2</v>
      </c>
      <c r="P1415" s="3">
        <f t="shared" si="89"/>
        <v>2.5</v>
      </c>
      <c r="Q1415" s="3">
        <f t="shared" si="90"/>
        <v>1.1600928074245939E-3</v>
      </c>
      <c r="R1415">
        <f t="shared" si="91"/>
        <v>199.99</v>
      </c>
    </row>
    <row r="1416" spans="1:18" x14ac:dyDescent="0.2">
      <c r="A1416" t="s">
        <v>45</v>
      </c>
      <c r="B1416" t="s">
        <v>25</v>
      </c>
      <c r="C1416" t="s">
        <v>23</v>
      </c>
      <c r="D1416" t="s">
        <v>17</v>
      </c>
      <c r="E1416">
        <v>299.99</v>
      </c>
      <c r="F1416">
        <v>3</v>
      </c>
      <c r="G1416" t="s">
        <v>18</v>
      </c>
      <c r="H1416" t="s">
        <v>45</v>
      </c>
      <c r="I1416" t="s">
        <v>17</v>
      </c>
      <c r="O1416" s="3">
        <f t="shared" si="88"/>
        <v>0</v>
      </c>
      <c r="P1416" s="3">
        <f t="shared" si="89"/>
        <v>0</v>
      </c>
      <c r="Q1416" s="3">
        <f t="shared" si="90"/>
        <v>0</v>
      </c>
      <c r="R1416">
        <f t="shared" si="91"/>
        <v>899.97</v>
      </c>
    </row>
    <row r="1417" spans="1:18" x14ac:dyDescent="0.2">
      <c r="A1417" t="s">
        <v>45</v>
      </c>
      <c r="B1417" t="s">
        <v>15</v>
      </c>
      <c r="C1417" t="s">
        <v>23</v>
      </c>
      <c r="D1417" t="s">
        <v>17</v>
      </c>
      <c r="E1417">
        <v>149.99</v>
      </c>
      <c r="F1417">
        <v>1</v>
      </c>
      <c r="G1417" t="s">
        <v>18</v>
      </c>
      <c r="H1417" t="s">
        <v>45</v>
      </c>
      <c r="I1417" t="s">
        <v>17</v>
      </c>
      <c r="O1417" s="3">
        <f t="shared" si="88"/>
        <v>0</v>
      </c>
      <c r="P1417" s="3">
        <f t="shared" si="89"/>
        <v>0</v>
      </c>
      <c r="Q1417" s="3">
        <f t="shared" si="90"/>
        <v>0</v>
      </c>
      <c r="R1417">
        <f t="shared" si="91"/>
        <v>149.99</v>
      </c>
    </row>
    <row r="1418" spans="1:18" x14ac:dyDescent="0.2">
      <c r="A1418" t="s">
        <v>45</v>
      </c>
      <c r="C1418" t="s">
        <v>23</v>
      </c>
      <c r="D1418" t="s">
        <v>17</v>
      </c>
      <c r="E1418">
        <v>149.99</v>
      </c>
      <c r="F1418">
        <v>1</v>
      </c>
      <c r="G1418" t="s">
        <v>18</v>
      </c>
      <c r="H1418" t="s">
        <v>45</v>
      </c>
      <c r="I1418" t="s">
        <v>17</v>
      </c>
      <c r="O1418" s="3">
        <f t="shared" si="88"/>
        <v>0</v>
      </c>
      <c r="P1418" s="3">
        <f t="shared" si="89"/>
        <v>0</v>
      </c>
      <c r="Q1418" s="3">
        <f t="shared" si="90"/>
        <v>0</v>
      </c>
      <c r="R1418">
        <f t="shared" si="91"/>
        <v>149.99</v>
      </c>
    </row>
    <row r="1419" spans="1:18" x14ac:dyDescent="0.2">
      <c r="A1419" t="s">
        <v>45</v>
      </c>
      <c r="B1419" t="s">
        <v>25</v>
      </c>
      <c r="C1419" t="s">
        <v>27</v>
      </c>
      <c r="D1419" t="s">
        <v>28</v>
      </c>
      <c r="E1419">
        <v>319.99</v>
      </c>
      <c r="F1419">
        <v>1</v>
      </c>
      <c r="G1419" t="s">
        <v>18</v>
      </c>
      <c r="H1419" t="s">
        <v>45</v>
      </c>
      <c r="I1419" t="s">
        <v>28</v>
      </c>
      <c r="J1419" t="s">
        <v>42</v>
      </c>
      <c r="K1419">
        <v>2155</v>
      </c>
      <c r="L1419">
        <v>32301</v>
      </c>
      <c r="M1419">
        <v>862</v>
      </c>
      <c r="N1419" t="s">
        <v>32</v>
      </c>
      <c r="O1419" s="3">
        <f t="shared" si="88"/>
        <v>2.6686480294727716E-2</v>
      </c>
      <c r="P1419" s="3">
        <f t="shared" si="89"/>
        <v>2.5</v>
      </c>
      <c r="Q1419" s="3">
        <f t="shared" si="90"/>
        <v>1.1600928074245939E-3</v>
      </c>
      <c r="R1419">
        <f t="shared" si="91"/>
        <v>319.99</v>
      </c>
    </row>
    <row r="1420" spans="1:18" x14ac:dyDescent="0.2">
      <c r="A1420" t="s">
        <v>45</v>
      </c>
      <c r="B1420" t="s">
        <v>15</v>
      </c>
      <c r="C1420" t="s">
        <v>16</v>
      </c>
      <c r="D1420" t="s">
        <v>17</v>
      </c>
      <c r="E1420">
        <v>169.99</v>
      </c>
      <c r="F1420">
        <v>2</v>
      </c>
      <c r="G1420" t="s">
        <v>18</v>
      </c>
      <c r="H1420" t="s">
        <v>45</v>
      </c>
      <c r="I1420" t="s">
        <v>17</v>
      </c>
      <c r="O1420" s="3">
        <f t="shared" si="88"/>
        <v>0</v>
      </c>
      <c r="P1420" s="3">
        <f t="shared" si="89"/>
        <v>0</v>
      </c>
      <c r="Q1420" s="3">
        <f t="shared" si="90"/>
        <v>0</v>
      </c>
      <c r="R1420">
        <f t="shared" si="91"/>
        <v>339.98</v>
      </c>
    </row>
    <row r="1421" spans="1:18" x14ac:dyDescent="0.2">
      <c r="A1421" t="s">
        <v>45</v>
      </c>
      <c r="B1421" t="s">
        <v>15</v>
      </c>
      <c r="C1421" t="s">
        <v>26</v>
      </c>
      <c r="D1421" t="s">
        <v>17</v>
      </c>
      <c r="E1421">
        <v>169.99</v>
      </c>
      <c r="F1421">
        <v>4</v>
      </c>
      <c r="G1421" t="s">
        <v>18</v>
      </c>
      <c r="H1421" t="s">
        <v>45</v>
      </c>
      <c r="I1421" t="s">
        <v>17</v>
      </c>
      <c r="O1421" s="3">
        <f t="shared" si="88"/>
        <v>0</v>
      </c>
      <c r="P1421" s="3">
        <f t="shared" si="89"/>
        <v>0</v>
      </c>
      <c r="Q1421" s="3">
        <f t="shared" si="90"/>
        <v>0</v>
      </c>
      <c r="R1421">
        <f t="shared" si="91"/>
        <v>679.96</v>
      </c>
    </row>
    <row r="1422" spans="1:18" x14ac:dyDescent="0.2">
      <c r="A1422" t="s">
        <v>45</v>
      </c>
      <c r="B1422" t="s">
        <v>15</v>
      </c>
      <c r="C1422" t="s">
        <v>26</v>
      </c>
      <c r="D1422" t="s">
        <v>28</v>
      </c>
      <c r="E1422">
        <v>169.99</v>
      </c>
      <c r="F1422">
        <v>4</v>
      </c>
      <c r="G1422" t="s">
        <v>18</v>
      </c>
      <c r="H1422" t="s">
        <v>45</v>
      </c>
      <c r="I1422" t="s">
        <v>28</v>
      </c>
      <c r="J1422" t="s">
        <v>42</v>
      </c>
      <c r="K1422">
        <v>2155</v>
      </c>
      <c r="L1422">
        <v>32301</v>
      </c>
      <c r="M1422">
        <v>862</v>
      </c>
      <c r="N1422" t="s">
        <v>32</v>
      </c>
      <c r="O1422" s="3">
        <f t="shared" si="88"/>
        <v>2.6686480294727716E-2</v>
      </c>
      <c r="P1422" s="3">
        <f t="shared" si="89"/>
        <v>2.5</v>
      </c>
      <c r="Q1422" s="3">
        <f t="shared" si="90"/>
        <v>4.6403712296983757E-3</v>
      </c>
      <c r="R1422">
        <f t="shared" si="91"/>
        <v>679.96</v>
      </c>
    </row>
    <row r="1423" spans="1:18" x14ac:dyDescent="0.2">
      <c r="A1423" t="s">
        <v>45</v>
      </c>
      <c r="B1423" t="s">
        <v>15</v>
      </c>
      <c r="C1423" t="s">
        <v>27</v>
      </c>
      <c r="D1423" t="s">
        <v>17</v>
      </c>
      <c r="E1423">
        <v>159.99</v>
      </c>
      <c r="F1423">
        <v>1</v>
      </c>
      <c r="G1423" t="s">
        <v>18</v>
      </c>
      <c r="H1423" t="s">
        <v>45</v>
      </c>
      <c r="I1423" t="s">
        <v>17</v>
      </c>
      <c r="O1423" s="3">
        <f t="shared" si="88"/>
        <v>0</v>
      </c>
      <c r="P1423" s="3">
        <f t="shared" si="89"/>
        <v>0</v>
      </c>
      <c r="Q1423" s="3">
        <f t="shared" si="90"/>
        <v>0</v>
      </c>
      <c r="R1423">
        <f t="shared" si="91"/>
        <v>159.99</v>
      </c>
    </row>
    <row r="1424" spans="1:18" x14ac:dyDescent="0.2">
      <c r="A1424" t="s">
        <v>45</v>
      </c>
      <c r="B1424" t="s">
        <v>15</v>
      </c>
      <c r="D1424" t="s">
        <v>24</v>
      </c>
      <c r="E1424">
        <v>199.99</v>
      </c>
      <c r="F1424">
        <v>2</v>
      </c>
      <c r="G1424" t="s">
        <v>18</v>
      </c>
      <c r="H1424" t="s">
        <v>45</v>
      </c>
      <c r="I1424" t="s">
        <v>24</v>
      </c>
      <c r="J1424" t="s">
        <v>39</v>
      </c>
      <c r="K1424">
        <v>937.2</v>
      </c>
      <c r="L1424">
        <v>45911</v>
      </c>
      <c r="M1424">
        <v>852</v>
      </c>
      <c r="N1424" t="s">
        <v>20</v>
      </c>
      <c r="O1424" s="3">
        <f t="shared" si="88"/>
        <v>1.8557644137570516E-2</v>
      </c>
      <c r="P1424" s="3">
        <f t="shared" si="89"/>
        <v>1.1000000000000001</v>
      </c>
      <c r="Q1424" s="3">
        <f t="shared" si="90"/>
        <v>2.3474178403755869E-3</v>
      </c>
      <c r="R1424">
        <f t="shared" si="91"/>
        <v>399.98</v>
      </c>
    </row>
    <row r="1425" spans="1:18" x14ac:dyDescent="0.2">
      <c r="A1425" t="s">
        <v>46</v>
      </c>
      <c r="B1425" t="s">
        <v>15</v>
      </c>
      <c r="C1425" t="s">
        <v>26</v>
      </c>
      <c r="D1425" t="s">
        <v>17</v>
      </c>
      <c r="E1425">
        <v>212.49</v>
      </c>
      <c r="F1425">
        <v>1</v>
      </c>
      <c r="G1425" t="s">
        <v>18</v>
      </c>
      <c r="H1425" t="s">
        <v>46</v>
      </c>
      <c r="I1425" t="s">
        <v>17</v>
      </c>
      <c r="O1425" s="3">
        <f t="shared" si="88"/>
        <v>0</v>
      </c>
      <c r="P1425" s="3">
        <f t="shared" si="89"/>
        <v>0</v>
      </c>
      <c r="Q1425" s="3">
        <f t="shared" si="90"/>
        <v>0</v>
      </c>
      <c r="R1425">
        <f t="shared" si="91"/>
        <v>212.49</v>
      </c>
    </row>
    <row r="1426" spans="1:18" x14ac:dyDescent="0.2">
      <c r="A1426" t="s">
        <v>46</v>
      </c>
      <c r="B1426" t="s">
        <v>15</v>
      </c>
      <c r="C1426" t="s">
        <v>27</v>
      </c>
      <c r="D1426" t="s">
        <v>17</v>
      </c>
      <c r="E1426">
        <v>159.99</v>
      </c>
      <c r="F1426">
        <v>1</v>
      </c>
      <c r="G1426" t="s">
        <v>18</v>
      </c>
      <c r="H1426" t="s">
        <v>46</v>
      </c>
      <c r="I1426" t="s">
        <v>17</v>
      </c>
      <c r="O1426" s="3">
        <f t="shared" si="88"/>
        <v>0</v>
      </c>
      <c r="P1426" s="3">
        <f t="shared" si="89"/>
        <v>0</v>
      </c>
      <c r="Q1426" s="3">
        <f t="shared" si="90"/>
        <v>0</v>
      </c>
      <c r="R1426">
        <f t="shared" si="91"/>
        <v>159.99</v>
      </c>
    </row>
    <row r="1427" spans="1:18" x14ac:dyDescent="0.2">
      <c r="A1427" t="s">
        <v>46</v>
      </c>
      <c r="B1427" t="s">
        <v>15</v>
      </c>
      <c r="C1427" t="s">
        <v>27</v>
      </c>
      <c r="D1427" t="s">
        <v>28</v>
      </c>
      <c r="E1427">
        <v>159.99</v>
      </c>
      <c r="F1427">
        <v>2</v>
      </c>
      <c r="G1427" t="s">
        <v>18</v>
      </c>
      <c r="H1427" t="s">
        <v>46</v>
      </c>
      <c r="I1427" t="s">
        <v>28</v>
      </c>
      <c r="O1427" s="3">
        <f t="shared" si="88"/>
        <v>0</v>
      </c>
      <c r="P1427" s="3">
        <f t="shared" si="89"/>
        <v>0</v>
      </c>
      <c r="Q1427" s="3">
        <f t="shared" si="90"/>
        <v>0</v>
      </c>
      <c r="R1427">
        <f t="shared" si="91"/>
        <v>319.98</v>
      </c>
    </row>
    <row r="1428" spans="1:18" x14ac:dyDescent="0.2">
      <c r="A1428" t="s">
        <v>46</v>
      </c>
      <c r="B1428" t="s">
        <v>15</v>
      </c>
      <c r="C1428" t="s">
        <v>21</v>
      </c>
      <c r="D1428" t="s">
        <v>17</v>
      </c>
      <c r="E1428">
        <v>179.99</v>
      </c>
      <c r="F1428">
        <v>2</v>
      </c>
      <c r="G1428" t="s">
        <v>18</v>
      </c>
      <c r="H1428" t="s">
        <v>46</v>
      </c>
      <c r="I1428" t="s">
        <v>17</v>
      </c>
      <c r="O1428" s="3">
        <f t="shared" si="88"/>
        <v>0</v>
      </c>
      <c r="P1428" s="3">
        <f t="shared" si="89"/>
        <v>0</v>
      </c>
      <c r="Q1428" s="3">
        <f t="shared" si="90"/>
        <v>0</v>
      </c>
      <c r="R1428">
        <f t="shared" si="91"/>
        <v>359.98</v>
      </c>
    </row>
    <row r="1429" spans="1:18" x14ac:dyDescent="0.2">
      <c r="A1429" t="s">
        <v>46</v>
      </c>
      <c r="B1429" t="s">
        <v>15</v>
      </c>
      <c r="C1429" t="s">
        <v>23</v>
      </c>
      <c r="D1429" t="s">
        <v>24</v>
      </c>
      <c r="E1429">
        <v>149.99</v>
      </c>
      <c r="F1429">
        <v>2</v>
      </c>
      <c r="G1429" t="s">
        <v>18</v>
      </c>
      <c r="H1429" t="s">
        <v>46</v>
      </c>
      <c r="I1429" t="s">
        <v>24</v>
      </c>
      <c r="O1429" s="3">
        <f t="shared" si="88"/>
        <v>0</v>
      </c>
      <c r="P1429" s="3">
        <f t="shared" si="89"/>
        <v>0</v>
      </c>
      <c r="Q1429" s="3">
        <f t="shared" si="90"/>
        <v>0</v>
      </c>
      <c r="R1429">
        <f t="shared" si="91"/>
        <v>299.98</v>
      </c>
    </row>
    <row r="1430" spans="1:18" x14ac:dyDescent="0.2">
      <c r="A1430" t="s">
        <v>46</v>
      </c>
      <c r="B1430" t="s">
        <v>15</v>
      </c>
      <c r="C1430" t="s">
        <v>27</v>
      </c>
      <c r="D1430" t="s">
        <v>22</v>
      </c>
      <c r="E1430">
        <v>159.99</v>
      </c>
      <c r="F1430">
        <v>2</v>
      </c>
      <c r="G1430" t="s">
        <v>18</v>
      </c>
      <c r="H1430" t="s">
        <v>46</v>
      </c>
      <c r="I1430" t="s">
        <v>22</v>
      </c>
      <c r="J1430" t="s">
        <v>31</v>
      </c>
      <c r="K1430">
        <v>539.1</v>
      </c>
      <c r="L1430">
        <v>34629</v>
      </c>
      <c r="M1430">
        <v>599</v>
      </c>
      <c r="N1430" t="s">
        <v>32</v>
      </c>
      <c r="O1430" s="3">
        <f t="shared" si="88"/>
        <v>1.7297640705766844E-2</v>
      </c>
      <c r="P1430" s="3">
        <f t="shared" si="89"/>
        <v>0.9</v>
      </c>
      <c r="Q1430" s="3">
        <f t="shared" si="90"/>
        <v>3.3388981636060101E-3</v>
      </c>
      <c r="R1430">
        <f t="shared" si="91"/>
        <v>319.98</v>
      </c>
    </row>
    <row r="1431" spans="1:18" x14ac:dyDescent="0.2">
      <c r="A1431" t="s">
        <v>46</v>
      </c>
      <c r="B1431" t="s">
        <v>15</v>
      </c>
      <c r="C1431" t="s">
        <v>26</v>
      </c>
      <c r="D1431" t="s">
        <v>17</v>
      </c>
      <c r="E1431">
        <v>169.99</v>
      </c>
      <c r="F1431">
        <v>1</v>
      </c>
      <c r="G1431" t="s">
        <v>18</v>
      </c>
      <c r="H1431" t="s">
        <v>46</v>
      </c>
      <c r="I1431" t="s">
        <v>17</v>
      </c>
      <c r="O1431" s="3">
        <f t="shared" si="88"/>
        <v>0</v>
      </c>
      <c r="P1431" s="3">
        <f t="shared" si="89"/>
        <v>0</v>
      </c>
      <c r="Q1431" s="3">
        <f t="shared" si="90"/>
        <v>0</v>
      </c>
      <c r="R1431">
        <f t="shared" si="91"/>
        <v>169.99</v>
      </c>
    </row>
    <row r="1432" spans="1:18" x14ac:dyDescent="0.2">
      <c r="A1432" t="s">
        <v>46</v>
      </c>
      <c r="B1432" t="s">
        <v>15</v>
      </c>
      <c r="C1432" t="s">
        <v>23</v>
      </c>
      <c r="D1432" t="s">
        <v>24</v>
      </c>
      <c r="E1432">
        <v>149.99</v>
      </c>
      <c r="F1432">
        <v>1</v>
      </c>
      <c r="G1432" t="s">
        <v>18</v>
      </c>
      <c r="H1432" t="s">
        <v>46</v>
      </c>
      <c r="I1432" t="s">
        <v>24</v>
      </c>
      <c r="O1432" s="3">
        <f t="shared" si="88"/>
        <v>0</v>
      </c>
      <c r="P1432" s="3">
        <f t="shared" si="89"/>
        <v>0</v>
      </c>
      <c r="Q1432" s="3">
        <f t="shared" si="90"/>
        <v>0</v>
      </c>
      <c r="R1432">
        <f t="shared" si="91"/>
        <v>149.99</v>
      </c>
    </row>
    <row r="1433" spans="1:18" x14ac:dyDescent="0.2">
      <c r="A1433" t="s">
        <v>46</v>
      </c>
      <c r="C1433" t="s">
        <v>16</v>
      </c>
      <c r="D1433" t="s">
        <v>17</v>
      </c>
      <c r="E1433">
        <v>169.99</v>
      </c>
      <c r="F1433">
        <v>2</v>
      </c>
      <c r="G1433" t="s">
        <v>18</v>
      </c>
      <c r="H1433" t="s">
        <v>46</v>
      </c>
      <c r="I1433" t="s">
        <v>17</v>
      </c>
      <c r="O1433" s="3">
        <f t="shared" si="88"/>
        <v>0</v>
      </c>
      <c r="P1433" s="3">
        <f t="shared" si="89"/>
        <v>0</v>
      </c>
      <c r="Q1433" s="3">
        <f t="shared" si="90"/>
        <v>0</v>
      </c>
      <c r="R1433">
        <f t="shared" si="91"/>
        <v>339.98</v>
      </c>
    </row>
    <row r="1434" spans="1:18" x14ac:dyDescent="0.2">
      <c r="A1434" t="s">
        <v>46</v>
      </c>
      <c r="B1434" t="s">
        <v>15</v>
      </c>
      <c r="C1434" t="s">
        <v>21</v>
      </c>
      <c r="D1434" t="s">
        <v>28</v>
      </c>
      <c r="E1434">
        <v>224.99</v>
      </c>
      <c r="F1434">
        <v>1</v>
      </c>
      <c r="G1434" t="s">
        <v>18</v>
      </c>
      <c r="H1434" t="s">
        <v>46</v>
      </c>
      <c r="I1434" t="s">
        <v>28</v>
      </c>
      <c r="O1434" s="3">
        <f t="shared" si="88"/>
        <v>0</v>
      </c>
      <c r="P1434" s="3">
        <f t="shared" si="89"/>
        <v>0</v>
      </c>
      <c r="Q1434" s="3">
        <f t="shared" si="90"/>
        <v>0</v>
      </c>
      <c r="R1434">
        <f t="shared" si="91"/>
        <v>224.99</v>
      </c>
    </row>
    <row r="1435" spans="1:18" x14ac:dyDescent="0.2">
      <c r="A1435" t="s">
        <v>46</v>
      </c>
      <c r="B1435" t="s">
        <v>15</v>
      </c>
      <c r="C1435" t="s">
        <v>21</v>
      </c>
      <c r="D1435" t="s">
        <v>24</v>
      </c>
      <c r="E1435">
        <v>179.99</v>
      </c>
      <c r="F1435">
        <v>3</v>
      </c>
      <c r="G1435" t="s">
        <v>18</v>
      </c>
      <c r="H1435" t="s">
        <v>46</v>
      </c>
      <c r="I1435" t="s">
        <v>24</v>
      </c>
      <c r="O1435" s="3">
        <f t="shared" si="88"/>
        <v>0</v>
      </c>
      <c r="P1435" s="3">
        <f t="shared" si="89"/>
        <v>0</v>
      </c>
      <c r="Q1435" s="3">
        <f t="shared" si="90"/>
        <v>0</v>
      </c>
      <c r="R1435">
        <f t="shared" si="91"/>
        <v>539.97</v>
      </c>
    </row>
    <row r="1436" spans="1:18" x14ac:dyDescent="0.2">
      <c r="A1436" t="s">
        <v>46</v>
      </c>
      <c r="B1436" t="s">
        <v>15</v>
      </c>
      <c r="C1436" t="s">
        <v>27</v>
      </c>
      <c r="D1436" t="s">
        <v>24</v>
      </c>
      <c r="E1436">
        <v>199.99</v>
      </c>
      <c r="F1436">
        <v>2</v>
      </c>
      <c r="G1436" t="s">
        <v>18</v>
      </c>
      <c r="H1436" t="s">
        <v>46</v>
      </c>
      <c r="I1436" t="s">
        <v>24</v>
      </c>
      <c r="O1436" s="3">
        <f t="shared" si="88"/>
        <v>0</v>
      </c>
      <c r="P1436" s="3">
        <f t="shared" si="89"/>
        <v>0</v>
      </c>
      <c r="Q1436" s="3">
        <f t="shared" si="90"/>
        <v>0</v>
      </c>
      <c r="R1436">
        <f t="shared" si="91"/>
        <v>399.98</v>
      </c>
    </row>
    <row r="1437" spans="1:18" x14ac:dyDescent="0.2">
      <c r="A1437" t="s">
        <v>46</v>
      </c>
      <c r="B1437" t="s">
        <v>15</v>
      </c>
      <c r="C1437" t="s">
        <v>21</v>
      </c>
      <c r="D1437" t="s">
        <v>24</v>
      </c>
      <c r="E1437">
        <v>179.99</v>
      </c>
      <c r="F1437">
        <v>3</v>
      </c>
      <c r="G1437" t="s">
        <v>18</v>
      </c>
      <c r="H1437" t="s">
        <v>46</v>
      </c>
      <c r="I1437" t="s">
        <v>24</v>
      </c>
      <c r="O1437" s="3">
        <f t="shared" si="88"/>
        <v>0</v>
      </c>
      <c r="P1437" s="3">
        <f t="shared" si="89"/>
        <v>0</v>
      </c>
      <c r="Q1437" s="3">
        <f t="shared" si="90"/>
        <v>0</v>
      </c>
      <c r="R1437">
        <f t="shared" si="91"/>
        <v>539.97</v>
      </c>
    </row>
    <row r="1438" spans="1:18" x14ac:dyDescent="0.2">
      <c r="A1438" t="s">
        <v>46</v>
      </c>
      <c r="B1438" t="s">
        <v>15</v>
      </c>
      <c r="C1438" t="s">
        <v>23</v>
      </c>
      <c r="D1438" t="s">
        <v>22</v>
      </c>
      <c r="E1438">
        <v>187.49</v>
      </c>
      <c r="F1438">
        <v>3</v>
      </c>
      <c r="G1438" t="s">
        <v>18</v>
      </c>
      <c r="H1438" t="s">
        <v>46</v>
      </c>
      <c r="I1438" t="s">
        <v>22</v>
      </c>
      <c r="J1438" t="s">
        <v>31</v>
      </c>
      <c r="K1438">
        <v>539.1</v>
      </c>
      <c r="L1438">
        <v>34629</v>
      </c>
      <c r="M1438">
        <v>599</v>
      </c>
      <c r="N1438" t="s">
        <v>32</v>
      </c>
      <c r="O1438" s="3">
        <f t="shared" si="88"/>
        <v>1.7297640705766844E-2</v>
      </c>
      <c r="P1438" s="3">
        <f t="shared" si="89"/>
        <v>0.9</v>
      </c>
      <c r="Q1438" s="3">
        <f t="shared" si="90"/>
        <v>5.008347245409015E-3</v>
      </c>
      <c r="R1438">
        <f t="shared" si="91"/>
        <v>562.47</v>
      </c>
    </row>
    <row r="1439" spans="1:18" x14ac:dyDescent="0.2">
      <c r="A1439" t="s">
        <v>46</v>
      </c>
      <c r="B1439" t="s">
        <v>15</v>
      </c>
      <c r="C1439" t="s">
        <v>23</v>
      </c>
      <c r="D1439" t="s">
        <v>22</v>
      </c>
      <c r="E1439">
        <v>149.99</v>
      </c>
      <c r="F1439">
        <v>2</v>
      </c>
      <c r="G1439" t="s">
        <v>18</v>
      </c>
      <c r="H1439" t="s">
        <v>46</v>
      </c>
      <c r="I1439" t="s">
        <v>22</v>
      </c>
      <c r="J1439" t="s">
        <v>31</v>
      </c>
      <c r="K1439">
        <v>539.1</v>
      </c>
      <c r="L1439">
        <v>34629</v>
      </c>
      <c r="M1439">
        <v>599</v>
      </c>
      <c r="N1439" t="s">
        <v>32</v>
      </c>
      <c r="O1439" s="3">
        <f t="shared" si="88"/>
        <v>1.7297640705766844E-2</v>
      </c>
      <c r="P1439" s="3">
        <f t="shared" si="89"/>
        <v>0.9</v>
      </c>
      <c r="Q1439" s="3">
        <f t="shared" si="90"/>
        <v>3.3388981636060101E-3</v>
      </c>
      <c r="R1439">
        <f t="shared" si="91"/>
        <v>299.98</v>
      </c>
    </row>
    <row r="1440" spans="1:18" x14ac:dyDescent="0.2">
      <c r="A1440" t="s">
        <v>46</v>
      </c>
      <c r="C1440" t="s">
        <v>23</v>
      </c>
      <c r="D1440" t="s">
        <v>22</v>
      </c>
      <c r="E1440">
        <v>149.99</v>
      </c>
      <c r="F1440">
        <v>1</v>
      </c>
      <c r="G1440" t="s">
        <v>18</v>
      </c>
      <c r="H1440" t="s">
        <v>46</v>
      </c>
      <c r="I1440" t="s">
        <v>22</v>
      </c>
      <c r="J1440" t="s">
        <v>31</v>
      </c>
      <c r="K1440">
        <v>539.1</v>
      </c>
      <c r="L1440">
        <v>34629</v>
      </c>
      <c r="M1440">
        <v>599</v>
      </c>
      <c r="N1440" t="s">
        <v>32</v>
      </c>
      <c r="O1440" s="3">
        <f t="shared" si="88"/>
        <v>1.7297640705766844E-2</v>
      </c>
      <c r="P1440" s="3">
        <f t="shared" si="89"/>
        <v>0.9</v>
      </c>
      <c r="Q1440" s="3">
        <f t="shared" si="90"/>
        <v>1.6694490818030051E-3</v>
      </c>
      <c r="R1440">
        <f t="shared" si="91"/>
        <v>149.99</v>
      </c>
    </row>
    <row r="1441" spans="1:18" x14ac:dyDescent="0.2">
      <c r="A1441" t="s">
        <v>46</v>
      </c>
      <c r="B1441" t="s">
        <v>15</v>
      </c>
      <c r="C1441" t="s">
        <v>21</v>
      </c>
      <c r="D1441" t="s">
        <v>24</v>
      </c>
      <c r="E1441">
        <v>179.99</v>
      </c>
      <c r="F1441">
        <v>1</v>
      </c>
      <c r="G1441" t="s">
        <v>18</v>
      </c>
      <c r="H1441" t="s">
        <v>46</v>
      </c>
      <c r="I1441" t="s">
        <v>24</v>
      </c>
      <c r="O1441" s="3">
        <f t="shared" si="88"/>
        <v>0</v>
      </c>
      <c r="P1441" s="3">
        <f t="shared" si="89"/>
        <v>0</v>
      </c>
      <c r="Q1441" s="3">
        <f t="shared" si="90"/>
        <v>0</v>
      </c>
      <c r="R1441">
        <f t="shared" si="91"/>
        <v>179.99</v>
      </c>
    </row>
    <row r="1442" spans="1:18" x14ac:dyDescent="0.2">
      <c r="A1442" t="s">
        <v>46</v>
      </c>
      <c r="B1442" t="s">
        <v>15</v>
      </c>
      <c r="C1442" t="s">
        <v>26</v>
      </c>
      <c r="D1442" t="s">
        <v>24</v>
      </c>
      <c r="E1442">
        <v>212.49</v>
      </c>
      <c r="F1442">
        <v>1</v>
      </c>
      <c r="G1442" t="s">
        <v>18</v>
      </c>
      <c r="H1442" t="s">
        <v>46</v>
      </c>
      <c r="I1442" t="s">
        <v>24</v>
      </c>
      <c r="O1442" s="3">
        <f t="shared" si="88"/>
        <v>0</v>
      </c>
      <c r="P1442" s="3">
        <f t="shared" si="89"/>
        <v>0</v>
      </c>
      <c r="Q1442" s="3">
        <f t="shared" si="90"/>
        <v>0</v>
      </c>
      <c r="R1442">
        <f t="shared" si="91"/>
        <v>212.49</v>
      </c>
    </row>
    <row r="1443" spans="1:18" x14ac:dyDescent="0.2">
      <c r="A1443" t="s">
        <v>46</v>
      </c>
      <c r="B1443" t="s">
        <v>15</v>
      </c>
      <c r="C1443" t="s">
        <v>23</v>
      </c>
      <c r="D1443" t="s">
        <v>17</v>
      </c>
      <c r="E1443">
        <v>149.99</v>
      </c>
      <c r="F1443">
        <v>2</v>
      </c>
      <c r="G1443" t="s">
        <v>18</v>
      </c>
      <c r="H1443" t="s">
        <v>46</v>
      </c>
      <c r="I1443" t="s">
        <v>17</v>
      </c>
      <c r="O1443" s="3">
        <f t="shared" si="88"/>
        <v>0</v>
      </c>
      <c r="P1443" s="3">
        <f t="shared" si="89"/>
        <v>0</v>
      </c>
      <c r="Q1443" s="3">
        <f t="shared" si="90"/>
        <v>0</v>
      </c>
      <c r="R1443">
        <f t="shared" si="91"/>
        <v>299.98</v>
      </c>
    </row>
    <row r="1444" spans="1:18" x14ac:dyDescent="0.2">
      <c r="A1444" t="s">
        <v>46</v>
      </c>
      <c r="B1444" t="s">
        <v>15</v>
      </c>
      <c r="C1444" t="s">
        <v>21</v>
      </c>
      <c r="D1444" t="s">
        <v>22</v>
      </c>
      <c r="E1444">
        <v>179.99</v>
      </c>
      <c r="F1444">
        <v>1</v>
      </c>
      <c r="G1444" t="s">
        <v>18</v>
      </c>
      <c r="H1444" t="s">
        <v>46</v>
      </c>
      <c r="I1444" t="s">
        <v>22</v>
      </c>
      <c r="J1444" t="s">
        <v>31</v>
      </c>
      <c r="K1444">
        <v>539.1</v>
      </c>
      <c r="L1444">
        <v>34629</v>
      </c>
      <c r="M1444">
        <v>599</v>
      </c>
      <c r="N1444" t="s">
        <v>32</v>
      </c>
      <c r="O1444" s="3">
        <f t="shared" si="88"/>
        <v>1.7297640705766844E-2</v>
      </c>
      <c r="P1444" s="3">
        <f t="shared" si="89"/>
        <v>0.9</v>
      </c>
      <c r="Q1444" s="3">
        <f t="shared" si="90"/>
        <v>1.6694490818030051E-3</v>
      </c>
      <c r="R1444">
        <f t="shared" si="91"/>
        <v>179.99</v>
      </c>
    </row>
    <row r="1445" spans="1:18" x14ac:dyDescent="0.2">
      <c r="A1445" t="s">
        <v>46</v>
      </c>
      <c r="B1445" t="s">
        <v>15</v>
      </c>
      <c r="C1445" t="s">
        <v>23</v>
      </c>
      <c r="D1445" t="s">
        <v>28</v>
      </c>
      <c r="E1445">
        <v>149.99</v>
      </c>
      <c r="F1445">
        <v>2</v>
      </c>
      <c r="G1445" t="s">
        <v>18</v>
      </c>
      <c r="H1445" t="s">
        <v>46</v>
      </c>
      <c r="I1445" t="s">
        <v>28</v>
      </c>
      <c r="O1445" s="3">
        <f t="shared" si="88"/>
        <v>0</v>
      </c>
      <c r="P1445" s="3">
        <f t="shared" si="89"/>
        <v>0</v>
      </c>
      <c r="Q1445" s="3">
        <f t="shared" si="90"/>
        <v>0</v>
      </c>
      <c r="R1445">
        <f t="shared" si="91"/>
        <v>299.98</v>
      </c>
    </row>
    <row r="1446" spans="1:18" x14ac:dyDescent="0.2">
      <c r="A1446" t="s">
        <v>46</v>
      </c>
      <c r="B1446" t="s">
        <v>15</v>
      </c>
      <c r="C1446" t="s">
        <v>21</v>
      </c>
      <c r="D1446" t="s">
        <v>28</v>
      </c>
      <c r="E1446">
        <v>179.99</v>
      </c>
      <c r="F1446">
        <v>1</v>
      </c>
      <c r="G1446" t="s">
        <v>18</v>
      </c>
      <c r="H1446" t="s">
        <v>46</v>
      </c>
      <c r="I1446" t="s">
        <v>28</v>
      </c>
      <c r="O1446" s="3">
        <f t="shared" si="88"/>
        <v>0</v>
      </c>
      <c r="P1446" s="3">
        <f t="shared" si="89"/>
        <v>0</v>
      </c>
      <c r="Q1446" s="3">
        <f t="shared" si="90"/>
        <v>0</v>
      </c>
      <c r="R1446">
        <f t="shared" si="91"/>
        <v>179.99</v>
      </c>
    </row>
    <row r="1447" spans="1:18" x14ac:dyDescent="0.2">
      <c r="A1447" t="s">
        <v>46</v>
      </c>
      <c r="B1447" t="s">
        <v>15</v>
      </c>
      <c r="C1447" t="s">
        <v>23</v>
      </c>
      <c r="D1447" t="s">
        <v>17</v>
      </c>
      <c r="E1447">
        <v>187.49</v>
      </c>
      <c r="F1447">
        <v>1</v>
      </c>
      <c r="G1447" t="s">
        <v>18</v>
      </c>
      <c r="H1447" t="s">
        <v>46</v>
      </c>
      <c r="I1447" t="s">
        <v>17</v>
      </c>
      <c r="O1447" s="3">
        <f t="shared" si="88"/>
        <v>0</v>
      </c>
      <c r="P1447" s="3">
        <f t="shared" si="89"/>
        <v>0</v>
      </c>
      <c r="Q1447" s="3">
        <f t="shared" si="90"/>
        <v>0</v>
      </c>
      <c r="R1447">
        <f t="shared" si="91"/>
        <v>187.49</v>
      </c>
    </row>
    <row r="1448" spans="1:18" x14ac:dyDescent="0.2">
      <c r="A1448" t="s">
        <v>46</v>
      </c>
      <c r="B1448" t="s">
        <v>15</v>
      </c>
      <c r="C1448" t="s">
        <v>26</v>
      </c>
      <c r="D1448" t="s">
        <v>28</v>
      </c>
      <c r="E1448">
        <v>169.99</v>
      </c>
      <c r="F1448">
        <v>1</v>
      </c>
      <c r="G1448" t="s">
        <v>18</v>
      </c>
      <c r="H1448" t="s">
        <v>46</v>
      </c>
      <c r="I1448" t="s">
        <v>28</v>
      </c>
      <c r="O1448" s="3">
        <f t="shared" si="88"/>
        <v>0</v>
      </c>
      <c r="P1448" s="3">
        <f t="shared" si="89"/>
        <v>0</v>
      </c>
      <c r="Q1448" s="3">
        <f t="shared" si="90"/>
        <v>0</v>
      </c>
      <c r="R1448">
        <f t="shared" si="91"/>
        <v>169.99</v>
      </c>
    </row>
    <row r="1449" spans="1:18" x14ac:dyDescent="0.2">
      <c r="A1449" t="s">
        <v>46</v>
      </c>
      <c r="B1449" t="s">
        <v>15</v>
      </c>
      <c r="C1449" t="s">
        <v>16</v>
      </c>
      <c r="D1449" t="s">
        <v>22</v>
      </c>
      <c r="E1449">
        <v>212.49</v>
      </c>
      <c r="F1449">
        <v>1</v>
      </c>
      <c r="G1449" t="s">
        <v>18</v>
      </c>
      <c r="H1449" t="s">
        <v>46</v>
      </c>
      <c r="I1449" t="s">
        <v>22</v>
      </c>
      <c r="J1449" t="s">
        <v>31</v>
      </c>
      <c r="K1449">
        <v>539.1</v>
      </c>
      <c r="L1449">
        <v>34629</v>
      </c>
      <c r="M1449">
        <v>599</v>
      </c>
      <c r="N1449" t="s">
        <v>32</v>
      </c>
      <c r="O1449" s="3">
        <f t="shared" si="88"/>
        <v>1.7297640705766844E-2</v>
      </c>
      <c r="P1449" s="3">
        <f t="shared" si="89"/>
        <v>0.9</v>
      </c>
      <c r="Q1449" s="3">
        <f t="shared" si="90"/>
        <v>1.6694490818030051E-3</v>
      </c>
      <c r="R1449">
        <f t="shared" si="91"/>
        <v>212.49</v>
      </c>
    </row>
    <row r="1450" spans="1:18" x14ac:dyDescent="0.2">
      <c r="A1450" t="s">
        <v>46</v>
      </c>
      <c r="B1450" t="s">
        <v>15</v>
      </c>
      <c r="C1450" t="s">
        <v>29</v>
      </c>
      <c r="D1450" t="s">
        <v>28</v>
      </c>
      <c r="E1450">
        <v>199.99</v>
      </c>
      <c r="F1450">
        <v>1</v>
      </c>
      <c r="G1450" t="s">
        <v>18</v>
      </c>
      <c r="H1450" t="s">
        <v>46</v>
      </c>
      <c r="I1450" t="s">
        <v>28</v>
      </c>
      <c r="O1450" s="3">
        <f t="shared" si="88"/>
        <v>0</v>
      </c>
      <c r="P1450" s="3">
        <f t="shared" si="89"/>
        <v>0</v>
      </c>
      <c r="Q1450" s="3">
        <f t="shared" si="90"/>
        <v>0</v>
      </c>
      <c r="R1450">
        <f t="shared" si="91"/>
        <v>199.99</v>
      </c>
    </row>
    <row r="1451" spans="1:18" x14ac:dyDescent="0.2">
      <c r="A1451" t="s">
        <v>46</v>
      </c>
      <c r="B1451" t="s">
        <v>25</v>
      </c>
      <c r="C1451" t="s">
        <v>16</v>
      </c>
      <c r="D1451" t="s">
        <v>22</v>
      </c>
      <c r="E1451">
        <v>339.99</v>
      </c>
      <c r="F1451">
        <v>3</v>
      </c>
      <c r="G1451" t="s">
        <v>18</v>
      </c>
      <c r="H1451" t="s">
        <v>46</v>
      </c>
      <c r="I1451" t="s">
        <v>22</v>
      </c>
      <c r="J1451" t="s">
        <v>31</v>
      </c>
      <c r="K1451">
        <v>539.1</v>
      </c>
      <c r="L1451">
        <v>34629</v>
      </c>
      <c r="M1451">
        <v>599</v>
      </c>
      <c r="N1451" t="s">
        <v>32</v>
      </c>
      <c r="O1451" s="3">
        <f t="shared" si="88"/>
        <v>1.7297640705766844E-2</v>
      </c>
      <c r="P1451" s="3">
        <f t="shared" si="89"/>
        <v>0.9</v>
      </c>
      <c r="Q1451" s="3">
        <f t="shared" si="90"/>
        <v>5.008347245409015E-3</v>
      </c>
      <c r="R1451">
        <f t="shared" si="91"/>
        <v>1019.97</v>
      </c>
    </row>
    <row r="1452" spans="1:18" x14ac:dyDescent="0.2">
      <c r="A1452" t="s">
        <v>46</v>
      </c>
      <c r="B1452" t="s">
        <v>15</v>
      </c>
      <c r="C1452" t="s">
        <v>16</v>
      </c>
      <c r="D1452" t="s">
        <v>28</v>
      </c>
      <c r="E1452">
        <v>212.49</v>
      </c>
      <c r="F1452">
        <v>3</v>
      </c>
      <c r="G1452" t="s">
        <v>18</v>
      </c>
      <c r="H1452" t="s">
        <v>46</v>
      </c>
      <c r="I1452" t="s">
        <v>28</v>
      </c>
      <c r="O1452" s="3">
        <f t="shared" si="88"/>
        <v>0</v>
      </c>
      <c r="P1452" s="3">
        <f t="shared" si="89"/>
        <v>0</v>
      </c>
      <c r="Q1452" s="3">
        <f t="shared" si="90"/>
        <v>0</v>
      </c>
      <c r="R1452">
        <f t="shared" si="91"/>
        <v>637.47</v>
      </c>
    </row>
    <row r="1453" spans="1:18" x14ac:dyDescent="0.2">
      <c r="A1453" t="s">
        <v>46</v>
      </c>
      <c r="B1453" t="s">
        <v>15</v>
      </c>
      <c r="D1453" t="s">
        <v>28</v>
      </c>
      <c r="E1453">
        <v>249.99</v>
      </c>
      <c r="F1453">
        <v>3</v>
      </c>
      <c r="G1453" t="s">
        <v>18</v>
      </c>
      <c r="H1453" t="s">
        <v>46</v>
      </c>
      <c r="I1453" t="s">
        <v>28</v>
      </c>
      <c r="O1453" s="3">
        <f t="shared" si="88"/>
        <v>0</v>
      </c>
      <c r="P1453" s="3">
        <f t="shared" si="89"/>
        <v>0</v>
      </c>
      <c r="Q1453" s="3">
        <f t="shared" si="90"/>
        <v>0</v>
      </c>
      <c r="R1453">
        <f t="shared" si="91"/>
        <v>749.97</v>
      </c>
    </row>
    <row r="1454" spans="1:18" x14ac:dyDescent="0.2">
      <c r="A1454" t="s">
        <v>46</v>
      </c>
      <c r="B1454" t="s">
        <v>15</v>
      </c>
      <c r="C1454" t="s">
        <v>26</v>
      </c>
      <c r="D1454" t="s">
        <v>24</v>
      </c>
      <c r="E1454">
        <v>212.49</v>
      </c>
      <c r="F1454">
        <v>1</v>
      </c>
      <c r="G1454" t="s">
        <v>18</v>
      </c>
      <c r="H1454" t="s">
        <v>46</v>
      </c>
      <c r="I1454" t="s">
        <v>24</v>
      </c>
      <c r="O1454" s="3">
        <f t="shared" si="88"/>
        <v>0</v>
      </c>
      <c r="P1454" s="3">
        <f t="shared" si="89"/>
        <v>0</v>
      </c>
      <c r="Q1454" s="3">
        <f t="shared" si="90"/>
        <v>0</v>
      </c>
      <c r="R1454">
        <f t="shared" si="91"/>
        <v>212.49</v>
      </c>
    </row>
    <row r="1455" spans="1:18" x14ac:dyDescent="0.2">
      <c r="A1455" t="s">
        <v>46</v>
      </c>
      <c r="B1455" t="s">
        <v>25</v>
      </c>
      <c r="C1455" t="s">
        <v>27</v>
      </c>
      <c r="D1455" t="s">
        <v>28</v>
      </c>
      <c r="E1455">
        <v>319.99</v>
      </c>
      <c r="F1455">
        <v>1</v>
      </c>
      <c r="G1455" t="s">
        <v>18</v>
      </c>
      <c r="H1455" t="s">
        <v>46</v>
      </c>
      <c r="I1455" t="s">
        <v>28</v>
      </c>
      <c r="O1455" s="3">
        <f t="shared" si="88"/>
        <v>0</v>
      </c>
      <c r="P1455" s="3">
        <f t="shared" si="89"/>
        <v>0</v>
      </c>
      <c r="Q1455" s="3">
        <f t="shared" si="90"/>
        <v>0</v>
      </c>
      <c r="R1455">
        <f t="shared" si="91"/>
        <v>319.99</v>
      </c>
    </row>
    <row r="1456" spans="1:18" x14ac:dyDescent="0.2">
      <c r="A1456" t="s">
        <v>46</v>
      </c>
      <c r="B1456" t="s">
        <v>15</v>
      </c>
      <c r="C1456" t="s">
        <v>21</v>
      </c>
      <c r="D1456" t="s">
        <v>17</v>
      </c>
      <c r="E1456">
        <v>224.99</v>
      </c>
      <c r="F1456">
        <v>4</v>
      </c>
      <c r="G1456" t="s">
        <v>18</v>
      </c>
      <c r="H1456" t="s">
        <v>46</v>
      </c>
      <c r="I1456" t="s">
        <v>17</v>
      </c>
      <c r="O1456" s="3">
        <f t="shared" si="88"/>
        <v>0</v>
      </c>
      <c r="P1456" s="3">
        <f t="shared" si="89"/>
        <v>0</v>
      </c>
      <c r="Q1456" s="3">
        <f t="shared" si="90"/>
        <v>0</v>
      </c>
      <c r="R1456">
        <f t="shared" si="91"/>
        <v>899.96</v>
      </c>
    </row>
    <row r="1457" spans="1:18" x14ac:dyDescent="0.2">
      <c r="A1457" t="s">
        <v>46</v>
      </c>
      <c r="B1457" t="s">
        <v>15</v>
      </c>
      <c r="C1457" t="s">
        <v>26</v>
      </c>
      <c r="D1457" t="s">
        <v>22</v>
      </c>
      <c r="E1457">
        <v>169.99</v>
      </c>
      <c r="F1457">
        <v>1</v>
      </c>
      <c r="G1457" t="s">
        <v>18</v>
      </c>
      <c r="H1457" t="s">
        <v>46</v>
      </c>
      <c r="I1457" t="s">
        <v>22</v>
      </c>
      <c r="J1457" t="s">
        <v>31</v>
      </c>
      <c r="K1457">
        <v>539.1</v>
      </c>
      <c r="L1457">
        <v>34629</v>
      </c>
      <c r="M1457">
        <v>599</v>
      </c>
      <c r="N1457" t="s">
        <v>32</v>
      </c>
      <c r="O1457" s="3">
        <f t="shared" si="88"/>
        <v>1.7297640705766844E-2</v>
      </c>
      <c r="P1457" s="3">
        <f t="shared" si="89"/>
        <v>0.9</v>
      </c>
      <c r="Q1457" s="3">
        <f t="shared" si="90"/>
        <v>1.6694490818030051E-3</v>
      </c>
      <c r="R1457">
        <f t="shared" si="91"/>
        <v>169.99</v>
      </c>
    </row>
    <row r="1458" spans="1:18" x14ac:dyDescent="0.2">
      <c r="A1458" t="s">
        <v>46</v>
      </c>
      <c r="B1458" t="s">
        <v>15</v>
      </c>
      <c r="C1458" t="s">
        <v>16</v>
      </c>
      <c r="D1458" t="s">
        <v>28</v>
      </c>
      <c r="E1458">
        <v>212.49</v>
      </c>
      <c r="F1458">
        <v>1</v>
      </c>
      <c r="G1458" t="s">
        <v>18</v>
      </c>
      <c r="H1458" t="s">
        <v>46</v>
      </c>
      <c r="I1458" t="s">
        <v>28</v>
      </c>
      <c r="O1458" s="3">
        <f t="shared" si="88"/>
        <v>0</v>
      </c>
      <c r="P1458" s="3">
        <f t="shared" si="89"/>
        <v>0</v>
      </c>
      <c r="Q1458" s="3">
        <f t="shared" si="90"/>
        <v>0</v>
      </c>
      <c r="R1458">
        <f t="shared" si="91"/>
        <v>212.49</v>
      </c>
    </row>
    <row r="1459" spans="1:18" x14ac:dyDescent="0.2">
      <c r="A1459" t="s">
        <v>46</v>
      </c>
      <c r="C1459" t="s">
        <v>23</v>
      </c>
      <c r="D1459" t="s">
        <v>24</v>
      </c>
      <c r="E1459">
        <v>149.99</v>
      </c>
      <c r="F1459">
        <v>2</v>
      </c>
      <c r="G1459" t="s">
        <v>18</v>
      </c>
      <c r="H1459" t="s">
        <v>46</v>
      </c>
      <c r="I1459" t="s">
        <v>24</v>
      </c>
      <c r="O1459" s="3">
        <f t="shared" si="88"/>
        <v>0</v>
      </c>
      <c r="P1459" s="3">
        <f t="shared" si="89"/>
        <v>0</v>
      </c>
      <c r="Q1459" s="3">
        <f t="shared" si="90"/>
        <v>0</v>
      </c>
      <c r="R1459">
        <f t="shared" si="91"/>
        <v>299.98</v>
      </c>
    </row>
    <row r="1460" spans="1:18" x14ac:dyDescent="0.2">
      <c r="A1460" t="s">
        <v>46</v>
      </c>
      <c r="B1460" t="s">
        <v>15</v>
      </c>
      <c r="C1460" t="s">
        <v>23</v>
      </c>
      <c r="D1460" t="s">
        <v>22</v>
      </c>
      <c r="E1460">
        <v>149.99</v>
      </c>
      <c r="F1460">
        <v>1</v>
      </c>
      <c r="G1460" t="s">
        <v>18</v>
      </c>
      <c r="H1460" t="s">
        <v>46</v>
      </c>
      <c r="I1460" t="s">
        <v>22</v>
      </c>
      <c r="J1460" t="s">
        <v>31</v>
      </c>
      <c r="K1460">
        <v>539.1</v>
      </c>
      <c r="L1460">
        <v>34629</v>
      </c>
      <c r="M1460">
        <v>599</v>
      </c>
      <c r="N1460" t="s">
        <v>32</v>
      </c>
      <c r="O1460" s="3">
        <f t="shared" si="88"/>
        <v>1.7297640705766844E-2</v>
      </c>
      <c r="P1460" s="3">
        <f t="shared" si="89"/>
        <v>0.9</v>
      </c>
      <c r="Q1460" s="3">
        <f t="shared" si="90"/>
        <v>1.6694490818030051E-3</v>
      </c>
      <c r="R1460">
        <f t="shared" si="91"/>
        <v>149.99</v>
      </c>
    </row>
    <row r="1461" spans="1:18" x14ac:dyDescent="0.2">
      <c r="A1461" t="s">
        <v>46</v>
      </c>
      <c r="B1461" t="s">
        <v>15</v>
      </c>
      <c r="C1461" t="s">
        <v>23</v>
      </c>
      <c r="D1461" t="s">
        <v>28</v>
      </c>
      <c r="E1461">
        <v>187.49</v>
      </c>
      <c r="F1461">
        <v>1</v>
      </c>
      <c r="G1461" t="s">
        <v>18</v>
      </c>
      <c r="H1461" t="s">
        <v>46</v>
      </c>
      <c r="I1461" t="s">
        <v>28</v>
      </c>
      <c r="O1461" s="3">
        <f t="shared" si="88"/>
        <v>0</v>
      </c>
      <c r="P1461" s="3">
        <f t="shared" si="89"/>
        <v>0</v>
      </c>
      <c r="Q1461" s="3">
        <f t="shared" si="90"/>
        <v>0</v>
      </c>
      <c r="R1461">
        <f t="shared" si="91"/>
        <v>187.49</v>
      </c>
    </row>
    <row r="1462" spans="1:18" x14ac:dyDescent="0.2">
      <c r="A1462" t="s">
        <v>46</v>
      </c>
      <c r="B1462" t="s">
        <v>15</v>
      </c>
      <c r="C1462" t="s">
        <v>27</v>
      </c>
      <c r="D1462" t="s">
        <v>28</v>
      </c>
      <c r="E1462">
        <v>159.99</v>
      </c>
      <c r="F1462">
        <v>1</v>
      </c>
      <c r="G1462" t="s">
        <v>18</v>
      </c>
      <c r="H1462" t="s">
        <v>46</v>
      </c>
      <c r="I1462" t="s">
        <v>28</v>
      </c>
      <c r="O1462" s="3">
        <f t="shared" si="88"/>
        <v>0</v>
      </c>
      <c r="P1462" s="3">
        <f t="shared" si="89"/>
        <v>0</v>
      </c>
      <c r="Q1462" s="3">
        <f t="shared" si="90"/>
        <v>0</v>
      </c>
      <c r="R1462">
        <f t="shared" si="91"/>
        <v>159.99</v>
      </c>
    </row>
    <row r="1463" spans="1:18" x14ac:dyDescent="0.2">
      <c r="A1463" t="s">
        <v>46</v>
      </c>
      <c r="B1463" t="s">
        <v>15</v>
      </c>
      <c r="C1463" t="s">
        <v>26</v>
      </c>
      <c r="D1463" t="s">
        <v>28</v>
      </c>
      <c r="E1463">
        <v>169.99</v>
      </c>
      <c r="F1463">
        <v>2</v>
      </c>
      <c r="G1463" t="s">
        <v>18</v>
      </c>
      <c r="H1463" t="s">
        <v>46</v>
      </c>
      <c r="I1463" t="s">
        <v>28</v>
      </c>
      <c r="O1463" s="3">
        <f t="shared" si="88"/>
        <v>0</v>
      </c>
      <c r="P1463" s="3">
        <f t="shared" si="89"/>
        <v>0</v>
      </c>
      <c r="Q1463" s="3">
        <f t="shared" si="90"/>
        <v>0</v>
      </c>
      <c r="R1463">
        <f t="shared" si="91"/>
        <v>339.98</v>
      </c>
    </row>
    <row r="1464" spans="1:18" x14ac:dyDescent="0.2">
      <c r="A1464" t="s">
        <v>46</v>
      </c>
      <c r="C1464" t="s">
        <v>27</v>
      </c>
      <c r="D1464" t="s">
        <v>22</v>
      </c>
      <c r="E1464">
        <v>159.99</v>
      </c>
      <c r="F1464">
        <v>2</v>
      </c>
      <c r="G1464" t="s">
        <v>18</v>
      </c>
      <c r="H1464" t="s">
        <v>46</v>
      </c>
      <c r="I1464" t="s">
        <v>22</v>
      </c>
      <c r="J1464" t="s">
        <v>31</v>
      </c>
      <c r="K1464">
        <v>539.1</v>
      </c>
      <c r="L1464">
        <v>34629</v>
      </c>
      <c r="M1464">
        <v>599</v>
      </c>
      <c r="N1464" t="s">
        <v>32</v>
      </c>
      <c r="O1464" s="3">
        <f t="shared" si="88"/>
        <v>1.7297640705766844E-2</v>
      </c>
      <c r="P1464" s="3">
        <f t="shared" si="89"/>
        <v>0.9</v>
      </c>
      <c r="Q1464" s="3">
        <f t="shared" si="90"/>
        <v>3.3388981636060101E-3</v>
      </c>
      <c r="R1464">
        <f t="shared" si="91"/>
        <v>319.98</v>
      </c>
    </row>
    <row r="1465" spans="1:18" x14ac:dyDescent="0.2">
      <c r="A1465" t="s">
        <v>46</v>
      </c>
      <c r="B1465" t="s">
        <v>15</v>
      </c>
      <c r="C1465" t="s">
        <v>16</v>
      </c>
      <c r="D1465" t="s">
        <v>24</v>
      </c>
      <c r="E1465">
        <v>169.99</v>
      </c>
      <c r="F1465">
        <v>2</v>
      </c>
      <c r="G1465" t="s">
        <v>18</v>
      </c>
      <c r="H1465" t="s">
        <v>46</v>
      </c>
      <c r="I1465" t="s">
        <v>24</v>
      </c>
      <c r="O1465" s="3">
        <f t="shared" si="88"/>
        <v>0</v>
      </c>
      <c r="P1465" s="3">
        <f t="shared" si="89"/>
        <v>0</v>
      </c>
      <c r="Q1465" s="3">
        <f t="shared" si="90"/>
        <v>0</v>
      </c>
      <c r="R1465">
        <f t="shared" si="91"/>
        <v>339.98</v>
      </c>
    </row>
    <row r="1466" spans="1:18" x14ac:dyDescent="0.2">
      <c r="A1466" t="s">
        <v>46</v>
      </c>
      <c r="B1466" t="s">
        <v>15</v>
      </c>
      <c r="C1466" t="s">
        <v>23</v>
      </c>
      <c r="D1466" t="s">
        <v>17</v>
      </c>
      <c r="E1466">
        <v>149.99</v>
      </c>
      <c r="F1466">
        <v>1</v>
      </c>
      <c r="G1466" t="s">
        <v>18</v>
      </c>
      <c r="H1466" t="s">
        <v>46</v>
      </c>
      <c r="I1466" t="s">
        <v>17</v>
      </c>
      <c r="O1466" s="3">
        <f t="shared" si="88"/>
        <v>0</v>
      </c>
      <c r="P1466" s="3">
        <f t="shared" si="89"/>
        <v>0</v>
      </c>
      <c r="Q1466" s="3">
        <f t="shared" si="90"/>
        <v>0</v>
      </c>
      <c r="R1466">
        <f t="shared" si="91"/>
        <v>149.99</v>
      </c>
    </row>
    <row r="1467" spans="1:18" x14ac:dyDescent="0.2">
      <c r="A1467" t="s">
        <v>46</v>
      </c>
      <c r="B1467" t="s">
        <v>15</v>
      </c>
      <c r="C1467" t="s">
        <v>23</v>
      </c>
      <c r="D1467" t="s">
        <v>22</v>
      </c>
      <c r="E1467">
        <v>149.99</v>
      </c>
      <c r="F1467">
        <v>1</v>
      </c>
      <c r="G1467" t="s">
        <v>18</v>
      </c>
      <c r="H1467" t="s">
        <v>46</v>
      </c>
      <c r="I1467" t="s">
        <v>22</v>
      </c>
      <c r="J1467" t="s">
        <v>31</v>
      </c>
      <c r="K1467">
        <v>539.1</v>
      </c>
      <c r="L1467">
        <v>34629</v>
      </c>
      <c r="M1467">
        <v>599</v>
      </c>
      <c r="N1467" t="s">
        <v>32</v>
      </c>
      <c r="O1467" s="3">
        <f t="shared" si="88"/>
        <v>1.7297640705766844E-2</v>
      </c>
      <c r="P1467" s="3">
        <f t="shared" si="89"/>
        <v>0.9</v>
      </c>
      <c r="Q1467" s="3">
        <f t="shared" si="90"/>
        <v>1.6694490818030051E-3</v>
      </c>
      <c r="R1467">
        <f t="shared" si="91"/>
        <v>149.99</v>
      </c>
    </row>
    <row r="1468" spans="1:18" x14ac:dyDescent="0.2">
      <c r="A1468" t="s">
        <v>46</v>
      </c>
      <c r="B1468" t="s">
        <v>15</v>
      </c>
      <c r="C1468" t="s">
        <v>23</v>
      </c>
      <c r="D1468" t="s">
        <v>22</v>
      </c>
      <c r="E1468">
        <v>187.49</v>
      </c>
      <c r="F1468">
        <v>1</v>
      </c>
      <c r="G1468" t="s">
        <v>18</v>
      </c>
      <c r="H1468" t="s">
        <v>46</v>
      </c>
      <c r="I1468" t="s">
        <v>22</v>
      </c>
      <c r="J1468" t="s">
        <v>31</v>
      </c>
      <c r="K1468">
        <v>539.1</v>
      </c>
      <c r="L1468">
        <v>34629</v>
      </c>
      <c r="M1468">
        <v>599</v>
      </c>
      <c r="N1468" t="s">
        <v>32</v>
      </c>
      <c r="O1468" s="3">
        <f t="shared" si="88"/>
        <v>1.7297640705766844E-2</v>
      </c>
      <c r="P1468" s="3">
        <f t="shared" si="89"/>
        <v>0.9</v>
      </c>
      <c r="Q1468" s="3">
        <f t="shared" si="90"/>
        <v>1.6694490818030051E-3</v>
      </c>
      <c r="R1468">
        <f t="shared" si="91"/>
        <v>187.49</v>
      </c>
    </row>
    <row r="1469" spans="1:18" x14ac:dyDescent="0.2">
      <c r="A1469" t="s">
        <v>46</v>
      </c>
      <c r="B1469" t="s">
        <v>25</v>
      </c>
      <c r="C1469" t="s">
        <v>23</v>
      </c>
      <c r="D1469" t="s">
        <v>17</v>
      </c>
      <c r="E1469">
        <v>299.99</v>
      </c>
      <c r="F1469">
        <v>1</v>
      </c>
      <c r="G1469" t="s">
        <v>18</v>
      </c>
      <c r="H1469" t="s">
        <v>46</v>
      </c>
      <c r="I1469" t="s">
        <v>17</v>
      </c>
      <c r="O1469" s="3">
        <f t="shared" si="88"/>
        <v>0</v>
      </c>
      <c r="P1469" s="3">
        <f t="shared" si="89"/>
        <v>0</v>
      </c>
      <c r="Q1469" s="3">
        <f t="shared" si="90"/>
        <v>0</v>
      </c>
      <c r="R1469">
        <f t="shared" si="91"/>
        <v>299.99</v>
      </c>
    </row>
    <row r="1470" spans="1:18" x14ac:dyDescent="0.2">
      <c r="A1470" t="s">
        <v>46</v>
      </c>
      <c r="B1470" t="s">
        <v>15</v>
      </c>
      <c r="C1470" t="s">
        <v>23</v>
      </c>
      <c r="D1470" t="s">
        <v>28</v>
      </c>
      <c r="E1470">
        <v>149.99</v>
      </c>
      <c r="F1470">
        <v>3</v>
      </c>
      <c r="G1470" t="s">
        <v>18</v>
      </c>
      <c r="H1470" t="s">
        <v>46</v>
      </c>
      <c r="I1470" t="s">
        <v>28</v>
      </c>
      <c r="O1470" s="3">
        <f t="shared" si="88"/>
        <v>0</v>
      </c>
      <c r="P1470" s="3">
        <f t="shared" si="89"/>
        <v>0</v>
      </c>
      <c r="Q1470" s="3">
        <f t="shared" si="90"/>
        <v>0</v>
      </c>
      <c r="R1470">
        <f t="shared" si="91"/>
        <v>449.97</v>
      </c>
    </row>
    <row r="1471" spans="1:18" x14ac:dyDescent="0.2">
      <c r="A1471" t="s">
        <v>46</v>
      </c>
      <c r="B1471" t="s">
        <v>25</v>
      </c>
      <c r="C1471" t="s">
        <v>21</v>
      </c>
      <c r="D1471" t="s">
        <v>17</v>
      </c>
      <c r="E1471">
        <v>359.99</v>
      </c>
      <c r="F1471">
        <v>4</v>
      </c>
      <c r="G1471" t="s">
        <v>18</v>
      </c>
      <c r="H1471" t="s">
        <v>46</v>
      </c>
      <c r="I1471" t="s">
        <v>17</v>
      </c>
      <c r="O1471" s="3">
        <f t="shared" si="88"/>
        <v>0</v>
      </c>
      <c r="P1471" s="3">
        <f t="shared" si="89"/>
        <v>0</v>
      </c>
      <c r="Q1471" s="3">
        <f t="shared" si="90"/>
        <v>0</v>
      </c>
      <c r="R1471">
        <f t="shared" si="91"/>
        <v>1439.96</v>
      </c>
    </row>
    <row r="1472" spans="1:18" x14ac:dyDescent="0.2">
      <c r="A1472" t="s">
        <v>46</v>
      </c>
      <c r="B1472" t="s">
        <v>15</v>
      </c>
      <c r="C1472" t="s">
        <v>23</v>
      </c>
      <c r="D1472" t="s">
        <v>28</v>
      </c>
      <c r="E1472">
        <v>187.49</v>
      </c>
      <c r="F1472">
        <v>3</v>
      </c>
      <c r="G1472" t="s">
        <v>18</v>
      </c>
      <c r="H1472" t="s">
        <v>46</v>
      </c>
      <c r="I1472" t="s">
        <v>28</v>
      </c>
      <c r="O1472" s="3">
        <f t="shared" si="88"/>
        <v>0</v>
      </c>
      <c r="P1472" s="3">
        <f t="shared" si="89"/>
        <v>0</v>
      </c>
      <c r="Q1472" s="3">
        <f t="shared" si="90"/>
        <v>0</v>
      </c>
      <c r="R1472">
        <f t="shared" si="91"/>
        <v>562.47</v>
      </c>
    </row>
    <row r="1473" spans="1:18" x14ac:dyDescent="0.2">
      <c r="A1473" t="s">
        <v>46</v>
      </c>
      <c r="B1473" t="s">
        <v>15</v>
      </c>
      <c r="C1473" t="s">
        <v>23</v>
      </c>
      <c r="D1473" t="s">
        <v>22</v>
      </c>
      <c r="E1473">
        <v>149.99</v>
      </c>
      <c r="F1473">
        <v>3</v>
      </c>
      <c r="G1473" t="s">
        <v>18</v>
      </c>
      <c r="H1473" t="s">
        <v>46</v>
      </c>
      <c r="I1473" t="s">
        <v>22</v>
      </c>
      <c r="J1473" t="s">
        <v>31</v>
      </c>
      <c r="K1473">
        <v>539.1</v>
      </c>
      <c r="L1473">
        <v>34629</v>
      </c>
      <c r="M1473">
        <v>599</v>
      </c>
      <c r="N1473" t="s">
        <v>32</v>
      </c>
      <c r="O1473" s="3">
        <f t="shared" si="88"/>
        <v>1.7297640705766844E-2</v>
      </c>
      <c r="P1473" s="3">
        <f t="shared" si="89"/>
        <v>0.9</v>
      </c>
      <c r="Q1473" s="3">
        <f t="shared" si="90"/>
        <v>5.008347245409015E-3</v>
      </c>
      <c r="R1473">
        <f t="shared" si="91"/>
        <v>449.97</v>
      </c>
    </row>
    <row r="1474" spans="1:18" x14ac:dyDescent="0.2">
      <c r="A1474" t="s">
        <v>46</v>
      </c>
      <c r="B1474" t="s">
        <v>15</v>
      </c>
      <c r="C1474" t="s">
        <v>21</v>
      </c>
      <c r="D1474" t="s">
        <v>17</v>
      </c>
      <c r="E1474">
        <v>224.99</v>
      </c>
      <c r="F1474">
        <v>1</v>
      </c>
      <c r="G1474" t="s">
        <v>18</v>
      </c>
      <c r="H1474" t="s">
        <v>46</v>
      </c>
      <c r="I1474" t="s">
        <v>17</v>
      </c>
      <c r="O1474" s="3">
        <f t="shared" si="88"/>
        <v>0</v>
      </c>
      <c r="P1474" s="3">
        <f t="shared" si="89"/>
        <v>0</v>
      </c>
      <c r="Q1474" s="3">
        <f t="shared" si="90"/>
        <v>0</v>
      </c>
      <c r="R1474">
        <f t="shared" si="91"/>
        <v>224.99</v>
      </c>
    </row>
    <row r="1475" spans="1:18" x14ac:dyDescent="0.2">
      <c r="A1475" t="s">
        <v>46</v>
      </c>
      <c r="B1475" t="s">
        <v>15</v>
      </c>
      <c r="C1475" t="s">
        <v>16</v>
      </c>
      <c r="D1475" t="s">
        <v>24</v>
      </c>
      <c r="E1475">
        <v>169.99</v>
      </c>
      <c r="F1475">
        <v>1</v>
      </c>
      <c r="G1475" t="s">
        <v>18</v>
      </c>
      <c r="H1475" t="s">
        <v>46</v>
      </c>
      <c r="I1475" t="s">
        <v>24</v>
      </c>
      <c r="O1475" s="3">
        <f t="shared" ref="O1475:O1538" si="92">IFERROR(M1475/L1475,0)</f>
        <v>0</v>
      </c>
      <c r="P1475" s="3">
        <f t="shared" ref="P1475:P1538" si="93">IFERROR(K1475/M1475,0)</f>
        <v>0</v>
      </c>
      <c r="Q1475" s="3">
        <f t="shared" ref="Q1475:Q1538" si="94">IFERROR(F1475/M1475,0)</f>
        <v>0</v>
      </c>
      <c r="R1475">
        <f t="shared" ref="R1475:R1538" si="95">E1475*F1475</f>
        <v>169.99</v>
      </c>
    </row>
    <row r="1476" spans="1:18" x14ac:dyDescent="0.2">
      <c r="A1476" t="s">
        <v>46</v>
      </c>
      <c r="C1476" t="s">
        <v>23</v>
      </c>
      <c r="D1476" t="s">
        <v>17</v>
      </c>
      <c r="E1476">
        <v>149.99</v>
      </c>
      <c r="F1476">
        <v>4</v>
      </c>
      <c r="G1476" t="s">
        <v>18</v>
      </c>
      <c r="H1476" t="s">
        <v>46</v>
      </c>
      <c r="I1476" t="s">
        <v>17</v>
      </c>
      <c r="O1476" s="3">
        <f t="shared" si="92"/>
        <v>0</v>
      </c>
      <c r="P1476" s="3">
        <f t="shared" si="93"/>
        <v>0</v>
      </c>
      <c r="Q1476" s="3">
        <f t="shared" si="94"/>
        <v>0</v>
      </c>
      <c r="R1476">
        <f t="shared" si="95"/>
        <v>599.96</v>
      </c>
    </row>
    <row r="1477" spans="1:18" x14ac:dyDescent="0.2">
      <c r="A1477" t="s">
        <v>46</v>
      </c>
      <c r="B1477" t="s">
        <v>15</v>
      </c>
      <c r="C1477" t="s">
        <v>27</v>
      </c>
      <c r="D1477" t="s">
        <v>22</v>
      </c>
      <c r="E1477">
        <v>159.99</v>
      </c>
      <c r="F1477">
        <v>2</v>
      </c>
      <c r="G1477" t="s">
        <v>18</v>
      </c>
      <c r="H1477" t="s">
        <v>46</v>
      </c>
      <c r="I1477" t="s">
        <v>22</v>
      </c>
      <c r="J1477" t="s">
        <v>31</v>
      </c>
      <c r="K1477">
        <v>539.1</v>
      </c>
      <c r="L1477">
        <v>34629</v>
      </c>
      <c r="M1477">
        <v>599</v>
      </c>
      <c r="N1477" t="s">
        <v>32</v>
      </c>
      <c r="O1477" s="3">
        <f t="shared" si="92"/>
        <v>1.7297640705766844E-2</v>
      </c>
      <c r="P1477" s="3">
        <f t="shared" si="93"/>
        <v>0.9</v>
      </c>
      <c r="Q1477" s="3">
        <f t="shared" si="94"/>
        <v>3.3388981636060101E-3</v>
      </c>
      <c r="R1477">
        <f t="shared" si="95"/>
        <v>319.98</v>
      </c>
    </row>
    <row r="1478" spans="1:18" x14ac:dyDescent="0.2">
      <c r="A1478" t="s">
        <v>46</v>
      </c>
      <c r="B1478" t="s">
        <v>15</v>
      </c>
      <c r="C1478" t="s">
        <v>16</v>
      </c>
      <c r="D1478" t="s">
        <v>28</v>
      </c>
      <c r="E1478">
        <v>169.99</v>
      </c>
      <c r="F1478">
        <v>1</v>
      </c>
      <c r="G1478" t="s">
        <v>18</v>
      </c>
      <c r="H1478" t="s">
        <v>46</v>
      </c>
      <c r="I1478" t="s">
        <v>28</v>
      </c>
      <c r="O1478" s="3">
        <f t="shared" si="92"/>
        <v>0</v>
      </c>
      <c r="P1478" s="3">
        <f t="shared" si="93"/>
        <v>0</v>
      </c>
      <c r="Q1478" s="3">
        <f t="shared" si="94"/>
        <v>0</v>
      </c>
      <c r="R1478">
        <f t="shared" si="95"/>
        <v>169.99</v>
      </c>
    </row>
    <row r="1479" spans="1:18" x14ac:dyDescent="0.2">
      <c r="A1479" t="s">
        <v>46</v>
      </c>
      <c r="B1479" t="s">
        <v>15</v>
      </c>
      <c r="C1479" t="s">
        <v>26</v>
      </c>
      <c r="D1479" t="s">
        <v>22</v>
      </c>
      <c r="E1479">
        <v>169.99</v>
      </c>
      <c r="F1479">
        <v>3</v>
      </c>
      <c r="G1479" t="s">
        <v>18</v>
      </c>
      <c r="H1479" t="s">
        <v>46</v>
      </c>
      <c r="I1479" t="s">
        <v>22</v>
      </c>
      <c r="J1479" t="s">
        <v>31</v>
      </c>
      <c r="K1479">
        <v>539.1</v>
      </c>
      <c r="L1479">
        <v>34629</v>
      </c>
      <c r="M1479">
        <v>599</v>
      </c>
      <c r="N1479" t="s">
        <v>32</v>
      </c>
      <c r="O1479" s="3">
        <f t="shared" si="92"/>
        <v>1.7297640705766844E-2</v>
      </c>
      <c r="P1479" s="3">
        <f t="shared" si="93"/>
        <v>0.9</v>
      </c>
      <c r="Q1479" s="3">
        <f t="shared" si="94"/>
        <v>5.008347245409015E-3</v>
      </c>
      <c r="R1479">
        <f t="shared" si="95"/>
        <v>509.97</v>
      </c>
    </row>
    <row r="1480" spans="1:18" x14ac:dyDescent="0.2">
      <c r="A1480" t="s">
        <v>46</v>
      </c>
      <c r="B1480" t="s">
        <v>15</v>
      </c>
      <c r="C1480" t="s">
        <v>23</v>
      </c>
      <c r="D1480" t="s">
        <v>28</v>
      </c>
      <c r="E1480">
        <v>187.49</v>
      </c>
      <c r="F1480">
        <v>3</v>
      </c>
      <c r="G1480" t="s">
        <v>18</v>
      </c>
      <c r="H1480" t="s">
        <v>46</v>
      </c>
      <c r="I1480" t="s">
        <v>28</v>
      </c>
      <c r="O1480" s="3">
        <f t="shared" si="92"/>
        <v>0</v>
      </c>
      <c r="P1480" s="3">
        <f t="shared" si="93"/>
        <v>0</v>
      </c>
      <c r="Q1480" s="3">
        <f t="shared" si="94"/>
        <v>0</v>
      </c>
      <c r="R1480">
        <f t="shared" si="95"/>
        <v>562.47</v>
      </c>
    </row>
    <row r="1481" spans="1:18" x14ac:dyDescent="0.2">
      <c r="A1481" t="s">
        <v>46</v>
      </c>
      <c r="B1481" t="s">
        <v>15</v>
      </c>
      <c r="C1481" t="s">
        <v>23</v>
      </c>
      <c r="D1481" t="s">
        <v>28</v>
      </c>
      <c r="E1481">
        <v>149.99</v>
      </c>
      <c r="F1481">
        <v>4</v>
      </c>
      <c r="G1481" t="s">
        <v>18</v>
      </c>
      <c r="H1481" t="s">
        <v>46</v>
      </c>
      <c r="I1481" t="s">
        <v>28</v>
      </c>
      <c r="O1481" s="3">
        <f t="shared" si="92"/>
        <v>0</v>
      </c>
      <c r="P1481" s="3">
        <f t="shared" si="93"/>
        <v>0</v>
      </c>
      <c r="Q1481" s="3">
        <f t="shared" si="94"/>
        <v>0</v>
      </c>
      <c r="R1481">
        <f t="shared" si="95"/>
        <v>599.96</v>
      </c>
    </row>
    <row r="1482" spans="1:18" x14ac:dyDescent="0.2">
      <c r="A1482" t="s">
        <v>46</v>
      </c>
      <c r="B1482" t="s">
        <v>25</v>
      </c>
      <c r="C1482" t="s">
        <v>23</v>
      </c>
      <c r="D1482" t="s">
        <v>28</v>
      </c>
      <c r="E1482">
        <v>299.99</v>
      </c>
      <c r="F1482">
        <v>1</v>
      </c>
      <c r="G1482" t="s">
        <v>18</v>
      </c>
      <c r="H1482" t="s">
        <v>46</v>
      </c>
      <c r="I1482" t="s">
        <v>28</v>
      </c>
      <c r="O1482" s="3">
        <f t="shared" si="92"/>
        <v>0</v>
      </c>
      <c r="P1482" s="3">
        <f t="shared" si="93"/>
        <v>0</v>
      </c>
      <c r="Q1482" s="3">
        <f t="shared" si="94"/>
        <v>0</v>
      </c>
      <c r="R1482">
        <f t="shared" si="95"/>
        <v>299.99</v>
      </c>
    </row>
    <row r="1483" spans="1:18" x14ac:dyDescent="0.2">
      <c r="A1483" t="s">
        <v>46</v>
      </c>
      <c r="B1483" t="s">
        <v>15</v>
      </c>
      <c r="C1483" t="s">
        <v>29</v>
      </c>
      <c r="D1483" t="s">
        <v>22</v>
      </c>
      <c r="E1483">
        <v>199.99</v>
      </c>
      <c r="F1483">
        <v>3</v>
      </c>
      <c r="G1483" t="s">
        <v>18</v>
      </c>
      <c r="H1483" t="s">
        <v>46</v>
      </c>
      <c r="I1483" t="s">
        <v>22</v>
      </c>
      <c r="J1483" t="s">
        <v>31</v>
      </c>
      <c r="K1483">
        <v>539.1</v>
      </c>
      <c r="L1483">
        <v>34629</v>
      </c>
      <c r="M1483">
        <v>599</v>
      </c>
      <c r="N1483" t="s">
        <v>32</v>
      </c>
      <c r="O1483" s="3">
        <f t="shared" si="92"/>
        <v>1.7297640705766844E-2</v>
      </c>
      <c r="P1483" s="3">
        <f t="shared" si="93"/>
        <v>0.9</v>
      </c>
      <c r="Q1483" s="3">
        <f t="shared" si="94"/>
        <v>5.008347245409015E-3</v>
      </c>
      <c r="R1483">
        <f t="shared" si="95"/>
        <v>599.97</v>
      </c>
    </row>
    <row r="1484" spans="1:18" x14ac:dyDescent="0.2">
      <c r="A1484" t="s">
        <v>46</v>
      </c>
      <c r="B1484" t="s">
        <v>15</v>
      </c>
      <c r="D1484" t="s">
        <v>28</v>
      </c>
      <c r="E1484">
        <v>199.99</v>
      </c>
      <c r="F1484">
        <v>2</v>
      </c>
      <c r="G1484" t="s">
        <v>18</v>
      </c>
      <c r="H1484" t="s">
        <v>46</v>
      </c>
      <c r="I1484" t="s">
        <v>28</v>
      </c>
      <c r="O1484" s="3">
        <f t="shared" si="92"/>
        <v>0</v>
      </c>
      <c r="P1484" s="3">
        <f t="shared" si="93"/>
        <v>0</v>
      </c>
      <c r="Q1484" s="3">
        <f t="shared" si="94"/>
        <v>0</v>
      </c>
      <c r="R1484">
        <f t="shared" si="95"/>
        <v>399.98</v>
      </c>
    </row>
    <row r="1485" spans="1:18" x14ac:dyDescent="0.2">
      <c r="A1485" t="s">
        <v>46</v>
      </c>
      <c r="B1485" t="s">
        <v>15</v>
      </c>
      <c r="C1485" t="s">
        <v>26</v>
      </c>
      <c r="D1485" t="s">
        <v>24</v>
      </c>
      <c r="E1485">
        <v>169.99</v>
      </c>
      <c r="F1485">
        <v>1</v>
      </c>
      <c r="G1485" t="s">
        <v>18</v>
      </c>
      <c r="H1485" t="s">
        <v>46</v>
      </c>
      <c r="I1485" t="s">
        <v>24</v>
      </c>
      <c r="O1485" s="3">
        <f t="shared" si="92"/>
        <v>0</v>
      </c>
      <c r="P1485" s="3">
        <f t="shared" si="93"/>
        <v>0</v>
      </c>
      <c r="Q1485" s="3">
        <f t="shared" si="94"/>
        <v>0</v>
      </c>
      <c r="R1485">
        <f t="shared" si="95"/>
        <v>169.99</v>
      </c>
    </row>
    <row r="1486" spans="1:18" x14ac:dyDescent="0.2">
      <c r="A1486" t="s">
        <v>46</v>
      </c>
      <c r="B1486" t="s">
        <v>15</v>
      </c>
      <c r="C1486" t="s">
        <v>21</v>
      </c>
      <c r="D1486" t="s">
        <v>24</v>
      </c>
      <c r="E1486">
        <v>179.99</v>
      </c>
      <c r="F1486">
        <v>2</v>
      </c>
      <c r="G1486" t="s">
        <v>18</v>
      </c>
      <c r="H1486" t="s">
        <v>46</v>
      </c>
      <c r="I1486" t="s">
        <v>24</v>
      </c>
      <c r="O1486" s="3">
        <f t="shared" si="92"/>
        <v>0</v>
      </c>
      <c r="P1486" s="3">
        <f t="shared" si="93"/>
        <v>0</v>
      </c>
      <c r="Q1486" s="3">
        <f t="shared" si="94"/>
        <v>0</v>
      </c>
      <c r="R1486">
        <f t="shared" si="95"/>
        <v>359.98</v>
      </c>
    </row>
    <row r="1487" spans="1:18" x14ac:dyDescent="0.2">
      <c r="A1487" t="s">
        <v>46</v>
      </c>
      <c r="B1487" t="s">
        <v>15</v>
      </c>
      <c r="C1487" t="s">
        <v>23</v>
      </c>
      <c r="D1487" t="s">
        <v>17</v>
      </c>
      <c r="E1487">
        <v>149.99</v>
      </c>
      <c r="F1487">
        <v>1</v>
      </c>
      <c r="G1487" t="s">
        <v>18</v>
      </c>
      <c r="H1487" t="s">
        <v>46</v>
      </c>
      <c r="I1487" t="s">
        <v>17</v>
      </c>
      <c r="O1487" s="3">
        <f t="shared" si="92"/>
        <v>0</v>
      </c>
      <c r="P1487" s="3">
        <f t="shared" si="93"/>
        <v>0</v>
      </c>
      <c r="Q1487" s="3">
        <f t="shared" si="94"/>
        <v>0</v>
      </c>
      <c r="R1487">
        <f t="shared" si="95"/>
        <v>149.99</v>
      </c>
    </row>
    <row r="1488" spans="1:18" x14ac:dyDescent="0.2">
      <c r="A1488" t="s">
        <v>46</v>
      </c>
      <c r="B1488" t="s">
        <v>15</v>
      </c>
      <c r="C1488" t="s">
        <v>21</v>
      </c>
      <c r="D1488" t="s">
        <v>24</v>
      </c>
      <c r="E1488">
        <v>179.99</v>
      </c>
      <c r="F1488">
        <v>1</v>
      </c>
      <c r="G1488" t="s">
        <v>18</v>
      </c>
      <c r="H1488" t="s">
        <v>46</v>
      </c>
      <c r="I1488" t="s">
        <v>24</v>
      </c>
      <c r="O1488" s="3">
        <f t="shared" si="92"/>
        <v>0</v>
      </c>
      <c r="P1488" s="3">
        <f t="shared" si="93"/>
        <v>0</v>
      </c>
      <c r="Q1488" s="3">
        <f t="shared" si="94"/>
        <v>0</v>
      </c>
      <c r="R1488">
        <f t="shared" si="95"/>
        <v>179.99</v>
      </c>
    </row>
    <row r="1489" spans="1:18" x14ac:dyDescent="0.2">
      <c r="A1489" t="s">
        <v>46</v>
      </c>
      <c r="B1489" t="s">
        <v>15</v>
      </c>
      <c r="C1489" t="s">
        <v>27</v>
      </c>
      <c r="D1489" t="s">
        <v>24</v>
      </c>
      <c r="E1489">
        <v>159.99</v>
      </c>
      <c r="F1489">
        <v>1</v>
      </c>
      <c r="G1489" t="s">
        <v>18</v>
      </c>
      <c r="H1489" t="s">
        <v>46</v>
      </c>
      <c r="I1489" t="s">
        <v>24</v>
      </c>
      <c r="O1489" s="3">
        <f t="shared" si="92"/>
        <v>0</v>
      </c>
      <c r="P1489" s="3">
        <f t="shared" si="93"/>
        <v>0</v>
      </c>
      <c r="Q1489" s="3">
        <f t="shared" si="94"/>
        <v>0</v>
      </c>
      <c r="R1489">
        <f t="shared" si="95"/>
        <v>159.99</v>
      </c>
    </row>
    <row r="1490" spans="1:18" x14ac:dyDescent="0.2">
      <c r="A1490" t="s">
        <v>46</v>
      </c>
      <c r="B1490" t="s">
        <v>15</v>
      </c>
      <c r="D1490" t="s">
        <v>28</v>
      </c>
      <c r="E1490">
        <v>199.99</v>
      </c>
      <c r="F1490">
        <v>1</v>
      </c>
      <c r="G1490" t="s">
        <v>18</v>
      </c>
      <c r="H1490" t="s">
        <v>46</v>
      </c>
      <c r="I1490" t="s">
        <v>28</v>
      </c>
      <c r="O1490" s="3">
        <f t="shared" si="92"/>
        <v>0</v>
      </c>
      <c r="P1490" s="3">
        <f t="shared" si="93"/>
        <v>0</v>
      </c>
      <c r="Q1490" s="3">
        <f t="shared" si="94"/>
        <v>0</v>
      </c>
      <c r="R1490">
        <f t="shared" si="95"/>
        <v>199.99</v>
      </c>
    </row>
    <row r="1491" spans="1:18" x14ac:dyDescent="0.2">
      <c r="A1491" t="s">
        <v>46</v>
      </c>
      <c r="B1491" t="s">
        <v>25</v>
      </c>
      <c r="C1491" t="s">
        <v>23</v>
      </c>
      <c r="D1491" t="s">
        <v>24</v>
      </c>
      <c r="E1491">
        <v>299.99</v>
      </c>
      <c r="F1491">
        <v>1</v>
      </c>
      <c r="G1491" t="s">
        <v>18</v>
      </c>
      <c r="H1491" t="s">
        <v>46</v>
      </c>
      <c r="I1491" t="s">
        <v>24</v>
      </c>
      <c r="O1491" s="3">
        <f t="shared" si="92"/>
        <v>0</v>
      </c>
      <c r="P1491" s="3">
        <f t="shared" si="93"/>
        <v>0</v>
      </c>
      <c r="Q1491" s="3">
        <f t="shared" si="94"/>
        <v>0</v>
      </c>
      <c r="R1491">
        <f t="shared" si="95"/>
        <v>299.99</v>
      </c>
    </row>
    <row r="1492" spans="1:18" x14ac:dyDescent="0.2">
      <c r="A1492" t="s">
        <v>46</v>
      </c>
      <c r="B1492" t="s">
        <v>15</v>
      </c>
      <c r="C1492" t="s">
        <v>21</v>
      </c>
      <c r="D1492" t="s">
        <v>28</v>
      </c>
      <c r="E1492">
        <v>179.99</v>
      </c>
      <c r="F1492">
        <v>1</v>
      </c>
      <c r="G1492" t="s">
        <v>18</v>
      </c>
      <c r="H1492" t="s">
        <v>46</v>
      </c>
      <c r="I1492" t="s">
        <v>28</v>
      </c>
      <c r="O1492" s="3">
        <f t="shared" si="92"/>
        <v>0</v>
      </c>
      <c r="P1492" s="3">
        <f t="shared" si="93"/>
        <v>0</v>
      </c>
      <c r="Q1492" s="3">
        <f t="shared" si="94"/>
        <v>0</v>
      </c>
      <c r="R1492">
        <f t="shared" si="95"/>
        <v>179.99</v>
      </c>
    </row>
    <row r="1493" spans="1:18" x14ac:dyDescent="0.2">
      <c r="A1493" t="s">
        <v>46</v>
      </c>
      <c r="B1493" t="s">
        <v>15</v>
      </c>
      <c r="C1493" t="s">
        <v>23</v>
      </c>
      <c r="D1493" t="s">
        <v>28</v>
      </c>
      <c r="E1493">
        <v>149.99</v>
      </c>
      <c r="F1493">
        <v>2</v>
      </c>
      <c r="G1493" t="s">
        <v>18</v>
      </c>
      <c r="H1493" t="s">
        <v>46</v>
      </c>
      <c r="I1493" t="s">
        <v>28</v>
      </c>
      <c r="O1493" s="3">
        <f t="shared" si="92"/>
        <v>0</v>
      </c>
      <c r="P1493" s="3">
        <f t="shared" si="93"/>
        <v>0</v>
      </c>
      <c r="Q1493" s="3">
        <f t="shared" si="94"/>
        <v>0</v>
      </c>
      <c r="R1493">
        <f t="shared" si="95"/>
        <v>299.98</v>
      </c>
    </row>
    <row r="1494" spans="1:18" x14ac:dyDescent="0.2">
      <c r="A1494" t="s">
        <v>46</v>
      </c>
      <c r="B1494" t="s">
        <v>15</v>
      </c>
      <c r="C1494" t="s">
        <v>23</v>
      </c>
      <c r="D1494" t="s">
        <v>28</v>
      </c>
      <c r="E1494">
        <v>187.49</v>
      </c>
      <c r="F1494">
        <v>3</v>
      </c>
      <c r="G1494" t="s">
        <v>18</v>
      </c>
      <c r="H1494" t="s">
        <v>46</v>
      </c>
      <c r="I1494" t="s">
        <v>28</v>
      </c>
      <c r="O1494" s="3">
        <f t="shared" si="92"/>
        <v>0</v>
      </c>
      <c r="P1494" s="3">
        <f t="shared" si="93"/>
        <v>0</v>
      </c>
      <c r="Q1494" s="3">
        <f t="shared" si="94"/>
        <v>0</v>
      </c>
      <c r="R1494">
        <f t="shared" si="95"/>
        <v>562.47</v>
      </c>
    </row>
    <row r="1495" spans="1:18" x14ac:dyDescent="0.2">
      <c r="A1495" t="s">
        <v>46</v>
      </c>
      <c r="B1495" t="s">
        <v>15</v>
      </c>
      <c r="C1495" t="s">
        <v>21</v>
      </c>
      <c r="D1495" t="s">
        <v>17</v>
      </c>
      <c r="E1495">
        <v>179.99</v>
      </c>
      <c r="F1495">
        <v>3</v>
      </c>
      <c r="G1495" t="s">
        <v>18</v>
      </c>
      <c r="H1495" t="s">
        <v>46</v>
      </c>
      <c r="I1495" t="s">
        <v>17</v>
      </c>
      <c r="O1495" s="3">
        <f t="shared" si="92"/>
        <v>0</v>
      </c>
      <c r="P1495" s="3">
        <f t="shared" si="93"/>
        <v>0</v>
      </c>
      <c r="Q1495" s="3">
        <f t="shared" si="94"/>
        <v>0</v>
      </c>
      <c r="R1495">
        <f t="shared" si="95"/>
        <v>539.97</v>
      </c>
    </row>
    <row r="1496" spans="1:18" x14ac:dyDescent="0.2">
      <c r="A1496" t="s">
        <v>46</v>
      </c>
      <c r="B1496" t="s">
        <v>15</v>
      </c>
      <c r="C1496" t="s">
        <v>26</v>
      </c>
      <c r="D1496" t="s">
        <v>17</v>
      </c>
      <c r="E1496">
        <v>169.99</v>
      </c>
      <c r="F1496">
        <v>2</v>
      </c>
      <c r="G1496" t="s">
        <v>18</v>
      </c>
      <c r="H1496" t="s">
        <v>46</v>
      </c>
      <c r="I1496" t="s">
        <v>17</v>
      </c>
      <c r="O1496" s="3">
        <f t="shared" si="92"/>
        <v>0</v>
      </c>
      <c r="P1496" s="3">
        <f t="shared" si="93"/>
        <v>0</v>
      </c>
      <c r="Q1496" s="3">
        <f t="shared" si="94"/>
        <v>0</v>
      </c>
      <c r="R1496">
        <f t="shared" si="95"/>
        <v>339.98</v>
      </c>
    </row>
    <row r="1497" spans="1:18" x14ac:dyDescent="0.2">
      <c r="A1497" t="s">
        <v>46</v>
      </c>
      <c r="B1497" t="s">
        <v>15</v>
      </c>
      <c r="C1497" t="s">
        <v>16</v>
      </c>
      <c r="D1497" t="s">
        <v>28</v>
      </c>
      <c r="E1497">
        <v>169.99</v>
      </c>
      <c r="F1497">
        <v>1</v>
      </c>
      <c r="G1497" t="s">
        <v>18</v>
      </c>
      <c r="H1497" t="s">
        <v>46</v>
      </c>
      <c r="I1497" t="s">
        <v>28</v>
      </c>
      <c r="O1497" s="3">
        <f t="shared" si="92"/>
        <v>0</v>
      </c>
      <c r="P1497" s="3">
        <f t="shared" si="93"/>
        <v>0</v>
      </c>
      <c r="Q1497" s="3">
        <f t="shared" si="94"/>
        <v>0</v>
      </c>
      <c r="R1497">
        <f t="shared" si="95"/>
        <v>169.99</v>
      </c>
    </row>
    <row r="1498" spans="1:18" x14ac:dyDescent="0.2">
      <c r="A1498" t="s">
        <v>46</v>
      </c>
      <c r="B1498" t="s">
        <v>15</v>
      </c>
      <c r="C1498" t="s">
        <v>23</v>
      </c>
      <c r="D1498" t="s">
        <v>24</v>
      </c>
      <c r="E1498">
        <v>149.99</v>
      </c>
      <c r="F1498">
        <v>4</v>
      </c>
      <c r="G1498" t="s">
        <v>18</v>
      </c>
      <c r="H1498" t="s">
        <v>46</v>
      </c>
      <c r="I1498" t="s">
        <v>24</v>
      </c>
      <c r="O1498" s="3">
        <f t="shared" si="92"/>
        <v>0</v>
      </c>
      <c r="P1498" s="3">
        <f t="shared" si="93"/>
        <v>0</v>
      </c>
      <c r="Q1498" s="3">
        <f t="shared" si="94"/>
        <v>0</v>
      </c>
      <c r="R1498">
        <f t="shared" si="95"/>
        <v>599.96</v>
      </c>
    </row>
    <row r="1499" spans="1:18" x14ac:dyDescent="0.2">
      <c r="A1499" t="s">
        <v>46</v>
      </c>
      <c r="B1499" t="s">
        <v>15</v>
      </c>
      <c r="C1499" t="s">
        <v>23</v>
      </c>
      <c r="D1499" t="s">
        <v>22</v>
      </c>
      <c r="E1499">
        <v>149.99</v>
      </c>
      <c r="F1499">
        <v>4</v>
      </c>
      <c r="G1499" t="s">
        <v>18</v>
      </c>
      <c r="H1499" t="s">
        <v>46</v>
      </c>
      <c r="I1499" t="s">
        <v>22</v>
      </c>
      <c r="J1499" t="s">
        <v>31</v>
      </c>
      <c r="K1499">
        <v>539.1</v>
      </c>
      <c r="L1499">
        <v>34629</v>
      </c>
      <c r="M1499">
        <v>599</v>
      </c>
      <c r="N1499" t="s">
        <v>32</v>
      </c>
      <c r="O1499" s="3">
        <f t="shared" si="92"/>
        <v>1.7297640705766844E-2</v>
      </c>
      <c r="P1499" s="3">
        <f t="shared" si="93"/>
        <v>0.9</v>
      </c>
      <c r="Q1499" s="3">
        <f t="shared" si="94"/>
        <v>6.6777963272120202E-3</v>
      </c>
      <c r="R1499">
        <f t="shared" si="95"/>
        <v>599.96</v>
      </c>
    </row>
    <row r="1500" spans="1:18" x14ac:dyDescent="0.2">
      <c r="A1500" t="s">
        <v>46</v>
      </c>
      <c r="B1500" t="s">
        <v>15</v>
      </c>
      <c r="C1500" t="s">
        <v>26</v>
      </c>
      <c r="D1500" t="s">
        <v>17</v>
      </c>
      <c r="E1500">
        <v>169.99</v>
      </c>
      <c r="F1500">
        <v>1</v>
      </c>
      <c r="G1500" t="s">
        <v>18</v>
      </c>
      <c r="H1500" t="s">
        <v>46</v>
      </c>
      <c r="I1500" t="s">
        <v>17</v>
      </c>
      <c r="O1500" s="3">
        <f t="shared" si="92"/>
        <v>0</v>
      </c>
      <c r="P1500" s="3">
        <f t="shared" si="93"/>
        <v>0</v>
      </c>
      <c r="Q1500" s="3">
        <f t="shared" si="94"/>
        <v>0</v>
      </c>
      <c r="R1500">
        <f t="shared" si="95"/>
        <v>169.99</v>
      </c>
    </row>
    <row r="1501" spans="1:18" x14ac:dyDescent="0.2">
      <c r="A1501" t="s">
        <v>46</v>
      </c>
      <c r="B1501" t="s">
        <v>15</v>
      </c>
      <c r="C1501" t="s">
        <v>26</v>
      </c>
      <c r="D1501" t="s">
        <v>17</v>
      </c>
      <c r="E1501">
        <v>169.99</v>
      </c>
      <c r="F1501">
        <v>2</v>
      </c>
      <c r="G1501" t="s">
        <v>18</v>
      </c>
      <c r="H1501" t="s">
        <v>46</v>
      </c>
      <c r="I1501" t="s">
        <v>17</v>
      </c>
      <c r="O1501" s="3">
        <f t="shared" si="92"/>
        <v>0</v>
      </c>
      <c r="P1501" s="3">
        <f t="shared" si="93"/>
        <v>0</v>
      </c>
      <c r="Q1501" s="3">
        <f t="shared" si="94"/>
        <v>0</v>
      </c>
      <c r="R1501">
        <f t="shared" si="95"/>
        <v>339.98</v>
      </c>
    </row>
    <row r="1502" spans="1:18" x14ac:dyDescent="0.2">
      <c r="A1502" t="s">
        <v>46</v>
      </c>
      <c r="B1502" t="s">
        <v>15</v>
      </c>
      <c r="C1502" t="s">
        <v>23</v>
      </c>
      <c r="D1502" t="s">
        <v>24</v>
      </c>
      <c r="E1502">
        <v>187.49</v>
      </c>
      <c r="F1502">
        <v>4</v>
      </c>
      <c r="G1502" t="s">
        <v>18</v>
      </c>
      <c r="H1502" t="s">
        <v>46</v>
      </c>
      <c r="I1502" t="s">
        <v>24</v>
      </c>
      <c r="O1502" s="3">
        <f t="shared" si="92"/>
        <v>0</v>
      </c>
      <c r="P1502" s="3">
        <f t="shared" si="93"/>
        <v>0</v>
      </c>
      <c r="Q1502" s="3">
        <f t="shared" si="94"/>
        <v>0</v>
      </c>
      <c r="R1502">
        <f t="shared" si="95"/>
        <v>749.96</v>
      </c>
    </row>
    <row r="1503" spans="1:18" x14ac:dyDescent="0.2">
      <c r="A1503" t="s">
        <v>46</v>
      </c>
      <c r="B1503" t="s">
        <v>15</v>
      </c>
      <c r="D1503" t="s">
        <v>17</v>
      </c>
      <c r="E1503">
        <v>199.99</v>
      </c>
      <c r="F1503">
        <v>1</v>
      </c>
      <c r="G1503" t="s">
        <v>18</v>
      </c>
      <c r="H1503" t="s">
        <v>46</v>
      </c>
      <c r="I1503" t="s">
        <v>17</v>
      </c>
      <c r="O1503" s="3">
        <f t="shared" si="92"/>
        <v>0</v>
      </c>
      <c r="P1503" s="3">
        <f t="shared" si="93"/>
        <v>0</v>
      </c>
      <c r="Q1503" s="3">
        <f t="shared" si="94"/>
        <v>0</v>
      </c>
      <c r="R1503">
        <f t="shared" si="95"/>
        <v>199.99</v>
      </c>
    </row>
    <row r="1504" spans="1:18" x14ac:dyDescent="0.2">
      <c r="A1504" t="s">
        <v>46</v>
      </c>
      <c r="B1504" t="s">
        <v>15</v>
      </c>
      <c r="C1504" t="s">
        <v>23</v>
      </c>
      <c r="D1504" t="s">
        <v>22</v>
      </c>
      <c r="E1504">
        <v>187.49</v>
      </c>
      <c r="F1504">
        <v>4</v>
      </c>
      <c r="G1504" t="s">
        <v>18</v>
      </c>
      <c r="H1504" t="s">
        <v>46</v>
      </c>
      <c r="I1504" t="s">
        <v>22</v>
      </c>
      <c r="J1504" t="s">
        <v>31</v>
      </c>
      <c r="K1504">
        <v>539.1</v>
      </c>
      <c r="L1504">
        <v>34629</v>
      </c>
      <c r="M1504">
        <v>599</v>
      </c>
      <c r="N1504" t="s">
        <v>32</v>
      </c>
      <c r="O1504" s="3">
        <f t="shared" si="92"/>
        <v>1.7297640705766844E-2</v>
      </c>
      <c r="P1504" s="3">
        <f t="shared" si="93"/>
        <v>0.9</v>
      </c>
      <c r="Q1504" s="3">
        <f t="shared" si="94"/>
        <v>6.6777963272120202E-3</v>
      </c>
      <c r="R1504">
        <f t="shared" si="95"/>
        <v>749.96</v>
      </c>
    </row>
    <row r="1505" spans="1:18" x14ac:dyDescent="0.2">
      <c r="A1505" t="s">
        <v>46</v>
      </c>
      <c r="B1505" t="s">
        <v>15</v>
      </c>
      <c r="C1505" t="s">
        <v>23</v>
      </c>
      <c r="D1505" t="s">
        <v>17</v>
      </c>
      <c r="E1505">
        <v>149.99</v>
      </c>
      <c r="F1505">
        <v>1</v>
      </c>
      <c r="G1505" t="s">
        <v>18</v>
      </c>
      <c r="H1505" t="s">
        <v>46</v>
      </c>
      <c r="I1505" t="s">
        <v>17</v>
      </c>
      <c r="O1505" s="3">
        <f t="shared" si="92"/>
        <v>0</v>
      </c>
      <c r="P1505" s="3">
        <f t="shared" si="93"/>
        <v>0</v>
      </c>
      <c r="Q1505" s="3">
        <f t="shared" si="94"/>
        <v>0</v>
      </c>
      <c r="R1505">
        <f t="shared" si="95"/>
        <v>149.99</v>
      </c>
    </row>
    <row r="1506" spans="1:18" x14ac:dyDescent="0.2">
      <c r="A1506" t="s">
        <v>46</v>
      </c>
      <c r="B1506" t="s">
        <v>15</v>
      </c>
      <c r="C1506" t="s">
        <v>26</v>
      </c>
      <c r="D1506" t="s">
        <v>24</v>
      </c>
      <c r="E1506">
        <v>169.99</v>
      </c>
      <c r="F1506">
        <v>1</v>
      </c>
      <c r="G1506" t="s">
        <v>18</v>
      </c>
      <c r="H1506" t="s">
        <v>46</v>
      </c>
      <c r="I1506" t="s">
        <v>24</v>
      </c>
      <c r="O1506" s="3">
        <f t="shared" si="92"/>
        <v>0</v>
      </c>
      <c r="P1506" s="3">
        <f t="shared" si="93"/>
        <v>0</v>
      </c>
      <c r="Q1506" s="3">
        <f t="shared" si="94"/>
        <v>0</v>
      </c>
      <c r="R1506">
        <f t="shared" si="95"/>
        <v>169.99</v>
      </c>
    </row>
    <row r="1507" spans="1:18" x14ac:dyDescent="0.2">
      <c r="A1507" t="s">
        <v>46</v>
      </c>
      <c r="B1507" t="s">
        <v>15</v>
      </c>
      <c r="C1507" t="s">
        <v>21</v>
      </c>
      <c r="D1507" t="s">
        <v>28</v>
      </c>
      <c r="E1507">
        <v>179.99</v>
      </c>
      <c r="F1507">
        <v>1</v>
      </c>
      <c r="G1507" t="s">
        <v>18</v>
      </c>
      <c r="H1507" t="s">
        <v>46</v>
      </c>
      <c r="I1507" t="s">
        <v>28</v>
      </c>
      <c r="O1507" s="3">
        <f t="shared" si="92"/>
        <v>0</v>
      </c>
      <c r="P1507" s="3">
        <f t="shared" si="93"/>
        <v>0</v>
      </c>
      <c r="Q1507" s="3">
        <f t="shared" si="94"/>
        <v>0</v>
      </c>
      <c r="R1507">
        <f t="shared" si="95"/>
        <v>179.99</v>
      </c>
    </row>
    <row r="1508" spans="1:18" x14ac:dyDescent="0.2">
      <c r="A1508" t="s">
        <v>46</v>
      </c>
      <c r="B1508" t="s">
        <v>15</v>
      </c>
      <c r="C1508" t="s">
        <v>23</v>
      </c>
      <c r="D1508" t="s">
        <v>17</v>
      </c>
      <c r="E1508">
        <v>149.99</v>
      </c>
      <c r="F1508">
        <v>1</v>
      </c>
      <c r="G1508" t="s">
        <v>18</v>
      </c>
      <c r="H1508" t="s">
        <v>46</v>
      </c>
      <c r="I1508" t="s">
        <v>17</v>
      </c>
      <c r="O1508" s="3">
        <f t="shared" si="92"/>
        <v>0</v>
      </c>
      <c r="P1508" s="3">
        <f t="shared" si="93"/>
        <v>0</v>
      </c>
      <c r="Q1508" s="3">
        <f t="shared" si="94"/>
        <v>0</v>
      </c>
      <c r="R1508">
        <f t="shared" si="95"/>
        <v>149.99</v>
      </c>
    </row>
    <row r="1509" spans="1:18" x14ac:dyDescent="0.2">
      <c r="A1509" t="s">
        <v>46</v>
      </c>
      <c r="B1509" t="s">
        <v>15</v>
      </c>
      <c r="C1509" t="s">
        <v>21</v>
      </c>
      <c r="D1509" t="s">
        <v>17</v>
      </c>
      <c r="E1509">
        <v>179.99</v>
      </c>
      <c r="F1509">
        <v>1</v>
      </c>
      <c r="G1509" t="s">
        <v>18</v>
      </c>
      <c r="H1509" t="s">
        <v>46</v>
      </c>
      <c r="I1509" t="s">
        <v>17</v>
      </c>
      <c r="O1509" s="3">
        <f t="shared" si="92"/>
        <v>0</v>
      </c>
      <c r="P1509" s="3">
        <f t="shared" si="93"/>
        <v>0</v>
      </c>
      <c r="Q1509" s="3">
        <f t="shared" si="94"/>
        <v>0</v>
      </c>
      <c r="R1509">
        <f t="shared" si="95"/>
        <v>179.99</v>
      </c>
    </row>
    <row r="1510" spans="1:18" x14ac:dyDescent="0.2">
      <c r="A1510" t="s">
        <v>46</v>
      </c>
      <c r="B1510" t="s">
        <v>15</v>
      </c>
      <c r="C1510" t="s">
        <v>23</v>
      </c>
      <c r="D1510" t="s">
        <v>28</v>
      </c>
      <c r="E1510">
        <v>149.99</v>
      </c>
      <c r="F1510">
        <v>1</v>
      </c>
      <c r="G1510" t="s">
        <v>18</v>
      </c>
      <c r="H1510" t="s">
        <v>46</v>
      </c>
      <c r="I1510" t="s">
        <v>28</v>
      </c>
      <c r="O1510" s="3">
        <f t="shared" si="92"/>
        <v>0</v>
      </c>
      <c r="P1510" s="3">
        <f t="shared" si="93"/>
        <v>0</v>
      </c>
      <c r="Q1510" s="3">
        <f t="shared" si="94"/>
        <v>0</v>
      </c>
      <c r="R1510">
        <f t="shared" si="95"/>
        <v>149.99</v>
      </c>
    </row>
    <row r="1511" spans="1:18" x14ac:dyDescent="0.2">
      <c r="A1511" t="s">
        <v>46</v>
      </c>
      <c r="B1511" t="s">
        <v>15</v>
      </c>
      <c r="C1511" t="s">
        <v>27</v>
      </c>
      <c r="D1511" t="s">
        <v>24</v>
      </c>
      <c r="E1511">
        <v>199.99</v>
      </c>
      <c r="F1511">
        <v>1</v>
      </c>
      <c r="G1511" t="s">
        <v>18</v>
      </c>
      <c r="H1511" t="s">
        <v>46</v>
      </c>
      <c r="I1511" t="s">
        <v>24</v>
      </c>
      <c r="O1511" s="3">
        <f t="shared" si="92"/>
        <v>0</v>
      </c>
      <c r="P1511" s="3">
        <f t="shared" si="93"/>
        <v>0</v>
      </c>
      <c r="Q1511" s="3">
        <f t="shared" si="94"/>
        <v>0</v>
      </c>
      <c r="R1511">
        <f t="shared" si="95"/>
        <v>199.99</v>
      </c>
    </row>
    <row r="1512" spans="1:18" x14ac:dyDescent="0.2">
      <c r="A1512" t="s">
        <v>46</v>
      </c>
      <c r="B1512" t="s">
        <v>15</v>
      </c>
      <c r="C1512" t="s">
        <v>23</v>
      </c>
      <c r="D1512" t="s">
        <v>17</v>
      </c>
      <c r="E1512">
        <v>187.49</v>
      </c>
      <c r="F1512">
        <v>2</v>
      </c>
      <c r="G1512" t="s">
        <v>18</v>
      </c>
      <c r="H1512" t="s">
        <v>46</v>
      </c>
      <c r="I1512" t="s">
        <v>17</v>
      </c>
      <c r="O1512" s="3">
        <f t="shared" si="92"/>
        <v>0</v>
      </c>
      <c r="P1512" s="3">
        <f t="shared" si="93"/>
        <v>0</v>
      </c>
      <c r="Q1512" s="3">
        <f t="shared" si="94"/>
        <v>0</v>
      </c>
      <c r="R1512">
        <f t="shared" si="95"/>
        <v>374.98</v>
      </c>
    </row>
    <row r="1513" spans="1:18" x14ac:dyDescent="0.2">
      <c r="A1513" t="s">
        <v>46</v>
      </c>
      <c r="B1513" t="s">
        <v>25</v>
      </c>
      <c r="C1513" t="s">
        <v>21</v>
      </c>
      <c r="D1513" t="s">
        <v>24</v>
      </c>
      <c r="E1513">
        <v>359.99</v>
      </c>
      <c r="F1513">
        <v>1</v>
      </c>
      <c r="G1513" t="s">
        <v>18</v>
      </c>
      <c r="H1513" t="s">
        <v>46</v>
      </c>
      <c r="I1513" t="s">
        <v>24</v>
      </c>
      <c r="O1513" s="3">
        <f t="shared" si="92"/>
        <v>0</v>
      </c>
      <c r="P1513" s="3">
        <f t="shared" si="93"/>
        <v>0</v>
      </c>
      <c r="Q1513" s="3">
        <f t="shared" si="94"/>
        <v>0</v>
      </c>
      <c r="R1513">
        <f t="shared" si="95"/>
        <v>359.99</v>
      </c>
    </row>
    <row r="1514" spans="1:18" x14ac:dyDescent="0.2">
      <c r="A1514" t="s">
        <v>46</v>
      </c>
      <c r="B1514" t="s">
        <v>15</v>
      </c>
      <c r="C1514" t="s">
        <v>23</v>
      </c>
      <c r="D1514" t="s">
        <v>17</v>
      </c>
      <c r="E1514">
        <v>187.49</v>
      </c>
      <c r="F1514">
        <v>1</v>
      </c>
      <c r="G1514" t="s">
        <v>18</v>
      </c>
      <c r="H1514" t="s">
        <v>46</v>
      </c>
      <c r="I1514" t="s">
        <v>17</v>
      </c>
      <c r="O1514" s="3">
        <f t="shared" si="92"/>
        <v>0</v>
      </c>
      <c r="P1514" s="3">
        <f t="shared" si="93"/>
        <v>0</v>
      </c>
      <c r="Q1514" s="3">
        <f t="shared" si="94"/>
        <v>0</v>
      </c>
      <c r="R1514">
        <f t="shared" si="95"/>
        <v>187.49</v>
      </c>
    </row>
    <row r="1515" spans="1:18" x14ac:dyDescent="0.2">
      <c r="A1515" t="s">
        <v>46</v>
      </c>
      <c r="B1515" t="s">
        <v>15</v>
      </c>
      <c r="C1515" t="s">
        <v>23</v>
      </c>
      <c r="D1515" t="s">
        <v>17</v>
      </c>
      <c r="E1515">
        <v>149.99</v>
      </c>
      <c r="F1515">
        <v>1</v>
      </c>
      <c r="G1515" t="s">
        <v>18</v>
      </c>
      <c r="H1515" t="s">
        <v>46</v>
      </c>
      <c r="I1515" t="s">
        <v>17</v>
      </c>
      <c r="O1515" s="3">
        <f t="shared" si="92"/>
        <v>0</v>
      </c>
      <c r="P1515" s="3">
        <f t="shared" si="93"/>
        <v>0</v>
      </c>
      <c r="Q1515" s="3">
        <f t="shared" si="94"/>
        <v>0</v>
      </c>
      <c r="R1515">
        <f t="shared" si="95"/>
        <v>149.99</v>
      </c>
    </row>
    <row r="1516" spans="1:18" x14ac:dyDescent="0.2">
      <c r="A1516" t="s">
        <v>46</v>
      </c>
      <c r="B1516" t="s">
        <v>15</v>
      </c>
      <c r="C1516" t="s">
        <v>23</v>
      </c>
      <c r="D1516" t="s">
        <v>28</v>
      </c>
      <c r="E1516">
        <v>149.99</v>
      </c>
      <c r="F1516">
        <v>1</v>
      </c>
      <c r="G1516" t="s">
        <v>18</v>
      </c>
      <c r="H1516" t="s">
        <v>46</v>
      </c>
      <c r="I1516" t="s">
        <v>28</v>
      </c>
      <c r="O1516" s="3">
        <f t="shared" si="92"/>
        <v>0</v>
      </c>
      <c r="P1516" s="3">
        <f t="shared" si="93"/>
        <v>0</v>
      </c>
      <c r="Q1516" s="3">
        <f t="shared" si="94"/>
        <v>0</v>
      </c>
      <c r="R1516">
        <f t="shared" si="95"/>
        <v>149.99</v>
      </c>
    </row>
    <row r="1517" spans="1:18" x14ac:dyDescent="0.2">
      <c r="A1517" t="s">
        <v>46</v>
      </c>
      <c r="B1517" t="s">
        <v>15</v>
      </c>
      <c r="C1517" t="s">
        <v>23</v>
      </c>
      <c r="D1517" t="s">
        <v>17</v>
      </c>
      <c r="E1517">
        <v>187.49</v>
      </c>
      <c r="F1517">
        <v>3</v>
      </c>
      <c r="G1517" t="s">
        <v>18</v>
      </c>
      <c r="H1517" t="s">
        <v>46</v>
      </c>
      <c r="I1517" t="s">
        <v>17</v>
      </c>
      <c r="O1517" s="3">
        <f t="shared" si="92"/>
        <v>0</v>
      </c>
      <c r="P1517" s="3">
        <f t="shared" si="93"/>
        <v>0</v>
      </c>
      <c r="Q1517" s="3">
        <f t="shared" si="94"/>
        <v>0</v>
      </c>
      <c r="R1517">
        <f t="shared" si="95"/>
        <v>562.47</v>
      </c>
    </row>
    <row r="1518" spans="1:18" x14ac:dyDescent="0.2">
      <c r="A1518" t="s">
        <v>46</v>
      </c>
      <c r="B1518" t="s">
        <v>15</v>
      </c>
      <c r="C1518" t="s">
        <v>21</v>
      </c>
      <c r="D1518" t="s">
        <v>24</v>
      </c>
      <c r="E1518">
        <v>179.99</v>
      </c>
      <c r="F1518">
        <v>1</v>
      </c>
      <c r="G1518" t="s">
        <v>18</v>
      </c>
      <c r="H1518" t="s">
        <v>46</v>
      </c>
      <c r="I1518" t="s">
        <v>24</v>
      </c>
      <c r="O1518" s="3">
        <f t="shared" si="92"/>
        <v>0</v>
      </c>
      <c r="P1518" s="3">
        <f t="shared" si="93"/>
        <v>0</v>
      </c>
      <c r="Q1518" s="3">
        <f t="shared" si="94"/>
        <v>0</v>
      </c>
      <c r="R1518">
        <f t="shared" si="95"/>
        <v>179.99</v>
      </c>
    </row>
    <row r="1519" spans="1:18" x14ac:dyDescent="0.2">
      <c r="A1519" t="s">
        <v>46</v>
      </c>
      <c r="B1519" t="s">
        <v>15</v>
      </c>
      <c r="C1519" t="s">
        <v>23</v>
      </c>
      <c r="D1519" t="s">
        <v>17</v>
      </c>
      <c r="E1519">
        <v>149.99</v>
      </c>
      <c r="F1519">
        <v>1</v>
      </c>
      <c r="G1519" t="s">
        <v>18</v>
      </c>
      <c r="H1519" t="s">
        <v>46</v>
      </c>
      <c r="I1519" t="s">
        <v>17</v>
      </c>
      <c r="O1519" s="3">
        <f t="shared" si="92"/>
        <v>0</v>
      </c>
      <c r="P1519" s="3">
        <f t="shared" si="93"/>
        <v>0</v>
      </c>
      <c r="Q1519" s="3">
        <f t="shared" si="94"/>
        <v>0</v>
      </c>
      <c r="R1519">
        <f t="shared" si="95"/>
        <v>149.99</v>
      </c>
    </row>
    <row r="1520" spans="1:18" x14ac:dyDescent="0.2">
      <c r="A1520" t="s">
        <v>46</v>
      </c>
      <c r="B1520" t="s">
        <v>25</v>
      </c>
      <c r="C1520" t="s">
        <v>26</v>
      </c>
      <c r="D1520" t="s">
        <v>17</v>
      </c>
      <c r="E1520">
        <v>339.99</v>
      </c>
      <c r="F1520">
        <v>1</v>
      </c>
      <c r="G1520" t="s">
        <v>18</v>
      </c>
      <c r="H1520" t="s">
        <v>46</v>
      </c>
      <c r="I1520" t="s">
        <v>17</v>
      </c>
      <c r="O1520" s="3">
        <f t="shared" si="92"/>
        <v>0</v>
      </c>
      <c r="P1520" s="3">
        <f t="shared" si="93"/>
        <v>0</v>
      </c>
      <c r="Q1520" s="3">
        <f t="shared" si="94"/>
        <v>0</v>
      </c>
      <c r="R1520">
        <f t="shared" si="95"/>
        <v>339.99</v>
      </c>
    </row>
    <row r="1521" spans="1:18" x14ac:dyDescent="0.2">
      <c r="A1521" t="s">
        <v>46</v>
      </c>
      <c r="B1521" t="s">
        <v>15</v>
      </c>
      <c r="C1521" t="s">
        <v>16</v>
      </c>
      <c r="D1521" t="s">
        <v>28</v>
      </c>
      <c r="E1521">
        <v>169.99</v>
      </c>
      <c r="F1521">
        <v>1</v>
      </c>
      <c r="G1521" t="s">
        <v>18</v>
      </c>
      <c r="H1521" t="s">
        <v>46</v>
      </c>
      <c r="I1521" t="s">
        <v>28</v>
      </c>
      <c r="O1521" s="3">
        <f t="shared" si="92"/>
        <v>0</v>
      </c>
      <c r="P1521" s="3">
        <f t="shared" si="93"/>
        <v>0</v>
      </c>
      <c r="Q1521" s="3">
        <f t="shared" si="94"/>
        <v>0</v>
      </c>
      <c r="R1521">
        <f t="shared" si="95"/>
        <v>169.99</v>
      </c>
    </row>
    <row r="1522" spans="1:18" x14ac:dyDescent="0.2">
      <c r="A1522" t="s">
        <v>46</v>
      </c>
      <c r="B1522" t="s">
        <v>25</v>
      </c>
      <c r="C1522" t="s">
        <v>26</v>
      </c>
      <c r="D1522" t="s">
        <v>17</v>
      </c>
      <c r="E1522">
        <v>339.99</v>
      </c>
      <c r="F1522">
        <v>1</v>
      </c>
      <c r="G1522" t="s">
        <v>18</v>
      </c>
      <c r="H1522" t="s">
        <v>46</v>
      </c>
      <c r="I1522" t="s">
        <v>17</v>
      </c>
      <c r="O1522" s="3">
        <f t="shared" si="92"/>
        <v>0</v>
      </c>
      <c r="P1522" s="3">
        <f t="shared" si="93"/>
        <v>0</v>
      </c>
      <c r="Q1522" s="3">
        <f t="shared" si="94"/>
        <v>0</v>
      </c>
      <c r="R1522">
        <f t="shared" si="95"/>
        <v>339.99</v>
      </c>
    </row>
    <row r="1523" spans="1:18" x14ac:dyDescent="0.2">
      <c r="A1523" t="s">
        <v>46</v>
      </c>
      <c r="B1523" t="s">
        <v>15</v>
      </c>
      <c r="C1523" t="s">
        <v>23</v>
      </c>
      <c r="D1523" t="s">
        <v>17</v>
      </c>
      <c r="E1523">
        <v>149.99</v>
      </c>
      <c r="F1523">
        <v>3</v>
      </c>
      <c r="G1523" t="s">
        <v>18</v>
      </c>
      <c r="H1523" t="s">
        <v>46</v>
      </c>
      <c r="I1523" t="s">
        <v>17</v>
      </c>
      <c r="O1523" s="3">
        <f t="shared" si="92"/>
        <v>0</v>
      </c>
      <c r="P1523" s="3">
        <f t="shared" si="93"/>
        <v>0</v>
      </c>
      <c r="Q1523" s="3">
        <f t="shared" si="94"/>
        <v>0</v>
      </c>
      <c r="R1523">
        <f t="shared" si="95"/>
        <v>449.97</v>
      </c>
    </row>
    <row r="1524" spans="1:18" x14ac:dyDescent="0.2">
      <c r="A1524" t="s">
        <v>46</v>
      </c>
      <c r="B1524" t="s">
        <v>15</v>
      </c>
      <c r="D1524" t="s">
        <v>28</v>
      </c>
      <c r="E1524">
        <v>199.99</v>
      </c>
      <c r="F1524">
        <v>1</v>
      </c>
      <c r="G1524" t="s">
        <v>18</v>
      </c>
      <c r="H1524" t="s">
        <v>46</v>
      </c>
      <c r="I1524" t="s">
        <v>28</v>
      </c>
      <c r="O1524" s="3">
        <f t="shared" si="92"/>
        <v>0</v>
      </c>
      <c r="P1524" s="3">
        <f t="shared" si="93"/>
        <v>0</v>
      </c>
      <c r="Q1524" s="3">
        <f t="shared" si="94"/>
        <v>0</v>
      </c>
      <c r="R1524">
        <f t="shared" si="95"/>
        <v>199.99</v>
      </c>
    </row>
    <row r="1525" spans="1:18" x14ac:dyDescent="0.2">
      <c r="A1525" t="s">
        <v>46</v>
      </c>
      <c r="B1525" t="s">
        <v>15</v>
      </c>
      <c r="C1525" t="s">
        <v>27</v>
      </c>
      <c r="D1525" t="s">
        <v>22</v>
      </c>
      <c r="E1525">
        <v>159.99</v>
      </c>
      <c r="F1525">
        <v>4</v>
      </c>
      <c r="G1525" t="s">
        <v>18</v>
      </c>
      <c r="H1525" t="s">
        <v>46</v>
      </c>
      <c r="I1525" t="s">
        <v>22</v>
      </c>
      <c r="J1525" t="s">
        <v>31</v>
      </c>
      <c r="K1525">
        <v>539.1</v>
      </c>
      <c r="L1525">
        <v>34629</v>
      </c>
      <c r="M1525">
        <v>599</v>
      </c>
      <c r="N1525" t="s">
        <v>32</v>
      </c>
      <c r="O1525" s="3">
        <f t="shared" si="92"/>
        <v>1.7297640705766844E-2</v>
      </c>
      <c r="P1525" s="3">
        <f t="shared" si="93"/>
        <v>0.9</v>
      </c>
      <c r="Q1525" s="3">
        <f t="shared" si="94"/>
        <v>6.6777963272120202E-3</v>
      </c>
      <c r="R1525">
        <f t="shared" si="95"/>
        <v>639.96</v>
      </c>
    </row>
    <row r="1526" spans="1:18" x14ac:dyDescent="0.2">
      <c r="A1526" t="s">
        <v>46</v>
      </c>
      <c r="B1526" t="s">
        <v>15</v>
      </c>
      <c r="C1526" t="s">
        <v>27</v>
      </c>
      <c r="D1526" t="s">
        <v>24</v>
      </c>
      <c r="E1526">
        <v>199.99</v>
      </c>
      <c r="F1526">
        <v>1</v>
      </c>
      <c r="G1526" t="s">
        <v>18</v>
      </c>
      <c r="H1526" t="s">
        <v>46</v>
      </c>
      <c r="I1526" t="s">
        <v>24</v>
      </c>
      <c r="O1526" s="3">
        <f t="shared" si="92"/>
        <v>0</v>
      </c>
      <c r="P1526" s="3">
        <f t="shared" si="93"/>
        <v>0</v>
      </c>
      <c r="Q1526" s="3">
        <f t="shared" si="94"/>
        <v>0</v>
      </c>
      <c r="R1526">
        <f t="shared" si="95"/>
        <v>199.99</v>
      </c>
    </row>
    <row r="1527" spans="1:18" x14ac:dyDescent="0.2">
      <c r="A1527" t="s">
        <v>46</v>
      </c>
      <c r="C1527" t="s">
        <v>16</v>
      </c>
      <c r="D1527" t="s">
        <v>28</v>
      </c>
      <c r="E1527">
        <v>169.99</v>
      </c>
      <c r="F1527">
        <v>1</v>
      </c>
      <c r="G1527" t="s">
        <v>18</v>
      </c>
      <c r="H1527" t="s">
        <v>46</v>
      </c>
      <c r="I1527" t="s">
        <v>28</v>
      </c>
      <c r="O1527" s="3">
        <f t="shared" si="92"/>
        <v>0</v>
      </c>
      <c r="P1527" s="3">
        <f t="shared" si="93"/>
        <v>0</v>
      </c>
      <c r="Q1527" s="3">
        <f t="shared" si="94"/>
        <v>0</v>
      </c>
      <c r="R1527">
        <f t="shared" si="95"/>
        <v>169.99</v>
      </c>
    </row>
    <row r="1528" spans="1:18" x14ac:dyDescent="0.2">
      <c r="A1528" t="s">
        <v>46</v>
      </c>
      <c r="B1528" t="s">
        <v>15</v>
      </c>
      <c r="C1528" t="s">
        <v>26</v>
      </c>
      <c r="D1528" t="s">
        <v>24</v>
      </c>
      <c r="E1528">
        <v>169.99</v>
      </c>
      <c r="F1528">
        <v>2</v>
      </c>
      <c r="G1528" t="s">
        <v>18</v>
      </c>
      <c r="H1528" t="s">
        <v>46</v>
      </c>
      <c r="I1528" t="s">
        <v>24</v>
      </c>
      <c r="O1528" s="3">
        <f t="shared" si="92"/>
        <v>0</v>
      </c>
      <c r="P1528" s="3">
        <f t="shared" si="93"/>
        <v>0</v>
      </c>
      <c r="Q1528" s="3">
        <f t="shared" si="94"/>
        <v>0</v>
      </c>
      <c r="R1528">
        <f t="shared" si="95"/>
        <v>339.98</v>
      </c>
    </row>
    <row r="1529" spans="1:18" x14ac:dyDescent="0.2">
      <c r="A1529" t="s">
        <v>46</v>
      </c>
      <c r="B1529" t="s">
        <v>15</v>
      </c>
      <c r="C1529" t="s">
        <v>23</v>
      </c>
      <c r="D1529" t="s">
        <v>22</v>
      </c>
      <c r="E1529">
        <v>187.49</v>
      </c>
      <c r="F1529">
        <v>1</v>
      </c>
      <c r="G1529" t="s">
        <v>18</v>
      </c>
      <c r="H1529" t="s">
        <v>46</v>
      </c>
      <c r="I1529" t="s">
        <v>22</v>
      </c>
      <c r="J1529" t="s">
        <v>31</v>
      </c>
      <c r="K1529">
        <v>539.1</v>
      </c>
      <c r="L1529">
        <v>34629</v>
      </c>
      <c r="M1529">
        <v>599</v>
      </c>
      <c r="N1529" t="s">
        <v>32</v>
      </c>
      <c r="O1529" s="3">
        <f t="shared" si="92"/>
        <v>1.7297640705766844E-2</v>
      </c>
      <c r="P1529" s="3">
        <f t="shared" si="93"/>
        <v>0.9</v>
      </c>
      <c r="Q1529" s="3">
        <f t="shared" si="94"/>
        <v>1.6694490818030051E-3</v>
      </c>
      <c r="R1529">
        <f t="shared" si="95"/>
        <v>187.49</v>
      </c>
    </row>
    <row r="1530" spans="1:18" x14ac:dyDescent="0.2">
      <c r="A1530" t="s">
        <v>46</v>
      </c>
      <c r="B1530" t="s">
        <v>25</v>
      </c>
      <c r="C1530" t="s">
        <v>23</v>
      </c>
      <c r="D1530" t="s">
        <v>28</v>
      </c>
      <c r="E1530">
        <v>299.99</v>
      </c>
      <c r="F1530">
        <v>2</v>
      </c>
      <c r="G1530" t="s">
        <v>18</v>
      </c>
      <c r="H1530" t="s">
        <v>46</v>
      </c>
      <c r="I1530" t="s">
        <v>28</v>
      </c>
      <c r="O1530" s="3">
        <f t="shared" si="92"/>
        <v>0</v>
      </c>
      <c r="P1530" s="3">
        <f t="shared" si="93"/>
        <v>0</v>
      </c>
      <c r="Q1530" s="3">
        <f t="shared" si="94"/>
        <v>0</v>
      </c>
      <c r="R1530">
        <f t="shared" si="95"/>
        <v>599.98</v>
      </c>
    </row>
    <row r="1531" spans="1:18" x14ac:dyDescent="0.2">
      <c r="A1531" t="s">
        <v>46</v>
      </c>
      <c r="B1531" t="s">
        <v>25</v>
      </c>
      <c r="C1531" t="s">
        <v>23</v>
      </c>
      <c r="D1531" t="s">
        <v>22</v>
      </c>
      <c r="E1531">
        <v>299.99</v>
      </c>
      <c r="F1531">
        <v>3</v>
      </c>
      <c r="G1531" t="s">
        <v>18</v>
      </c>
      <c r="H1531" t="s">
        <v>46</v>
      </c>
      <c r="I1531" t="s">
        <v>22</v>
      </c>
      <c r="J1531" t="s">
        <v>31</v>
      </c>
      <c r="K1531">
        <v>539.1</v>
      </c>
      <c r="L1531">
        <v>34629</v>
      </c>
      <c r="M1531">
        <v>599</v>
      </c>
      <c r="N1531" t="s">
        <v>32</v>
      </c>
      <c r="O1531" s="3">
        <f t="shared" si="92"/>
        <v>1.7297640705766844E-2</v>
      </c>
      <c r="P1531" s="3">
        <f t="shared" si="93"/>
        <v>0.9</v>
      </c>
      <c r="Q1531" s="3">
        <f t="shared" si="94"/>
        <v>5.008347245409015E-3</v>
      </c>
      <c r="R1531">
        <f t="shared" si="95"/>
        <v>899.97</v>
      </c>
    </row>
    <row r="1532" spans="1:18" x14ac:dyDescent="0.2">
      <c r="A1532" t="s">
        <v>46</v>
      </c>
      <c r="B1532" t="s">
        <v>15</v>
      </c>
      <c r="C1532" t="s">
        <v>23</v>
      </c>
      <c r="D1532" t="s">
        <v>22</v>
      </c>
      <c r="E1532">
        <v>149.99</v>
      </c>
      <c r="F1532">
        <v>2</v>
      </c>
      <c r="G1532" t="s">
        <v>18</v>
      </c>
      <c r="H1532" t="s">
        <v>46</v>
      </c>
      <c r="I1532" t="s">
        <v>22</v>
      </c>
      <c r="J1532" t="s">
        <v>31</v>
      </c>
      <c r="K1532">
        <v>539.1</v>
      </c>
      <c r="L1532">
        <v>34629</v>
      </c>
      <c r="M1532">
        <v>599</v>
      </c>
      <c r="N1532" t="s">
        <v>32</v>
      </c>
      <c r="O1532" s="3">
        <f t="shared" si="92"/>
        <v>1.7297640705766844E-2</v>
      </c>
      <c r="P1532" s="3">
        <f t="shared" si="93"/>
        <v>0.9</v>
      </c>
      <c r="Q1532" s="3">
        <f t="shared" si="94"/>
        <v>3.3388981636060101E-3</v>
      </c>
      <c r="R1532">
        <f t="shared" si="95"/>
        <v>299.98</v>
      </c>
    </row>
    <row r="1533" spans="1:18" x14ac:dyDescent="0.2">
      <c r="A1533" t="s">
        <v>46</v>
      </c>
      <c r="B1533" t="s">
        <v>15</v>
      </c>
      <c r="C1533" t="s">
        <v>23</v>
      </c>
      <c r="D1533" t="s">
        <v>24</v>
      </c>
      <c r="E1533">
        <v>149.99</v>
      </c>
      <c r="F1533">
        <v>1</v>
      </c>
      <c r="G1533" t="s">
        <v>18</v>
      </c>
      <c r="H1533" t="s">
        <v>46</v>
      </c>
      <c r="I1533" t="s">
        <v>24</v>
      </c>
      <c r="O1533" s="3">
        <f t="shared" si="92"/>
        <v>0</v>
      </c>
      <c r="P1533" s="3">
        <f t="shared" si="93"/>
        <v>0</v>
      </c>
      <c r="Q1533" s="3">
        <f t="shared" si="94"/>
        <v>0</v>
      </c>
      <c r="R1533">
        <f t="shared" si="95"/>
        <v>149.99</v>
      </c>
    </row>
    <row r="1534" spans="1:18" x14ac:dyDescent="0.2">
      <c r="A1534" t="s">
        <v>46</v>
      </c>
      <c r="B1534" t="s">
        <v>25</v>
      </c>
      <c r="C1534" t="s">
        <v>27</v>
      </c>
      <c r="D1534" t="s">
        <v>28</v>
      </c>
      <c r="E1534">
        <v>319.99</v>
      </c>
      <c r="F1534">
        <v>2</v>
      </c>
      <c r="G1534" t="s">
        <v>18</v>
      </c>
      <c r="H1534" t="s">
        <v>46</v>
      </c>
      <c r="I1534" t="s">
        <v>28</v>
      </c>
      <c r="O1534" s="3">
        <f t="shared" si="92"/>
        <v>0</v>
      </c>
      <c r="P1534" s="3">
        <f t="shared" si="93"/>
        <v>0</v>
      </c>
      <c r="Q1534" s="3">
        <f t="shared" si="94"/>
        <v>0</v>
      </c>
      <c r="R1534">
        <f t="shared" si="95"/>
        <v>639.98</v>
      </c>
    </row>
    <row r="1535" spans="1:18" x14ac:dyDescent="0.2">
      <c r="A1535" t="s">
        <v>46</v>
      </c>
      <c r="B1535" t="s">
        <v>15</v>
      </c>
      <c r="C1535" t="s">
        <v>23</v>
      </c>
      <c r="D1535" t="s">
        <v>28</v>
      </c>
      <c r="E1535">
        <v>149.99</v>
      </c>
      <c r="F1535">
        <v>1</v>
      </c>
      <c r="G1535" t="s">
        <v>18</v>
      </c>
      <c r="H1535" t="s">
        <v>46</v>
      </c>
      <c r="I1535" t="s">
        <v>28</v>
      </c>
      <c r="O1535" s="3">
        <f t="shared" si="92"/>
        <v>0</v>
      </c>
      <c r="P1535" s="3">
        <f t="shared" si="93"/>
        <v>0</v>
      </c>
      <c r="Q1535" s="3">
        <f t="shared" si="94"/>
        <v>0</v>
      </c>
      <c r="R1535">
        <f t="shared" si="95"/>
        <v>149.99</v>
      </c>
    </row>
    <row r="1536" spans="1:18" x14ac:dyDescent="0.2">
      <c r="A1536" t="s">
        <v>46</v>
      </c>
      <c r="B1536" t="s">
        <v>15</v>
      </c>
      <c r="C1536" t="s">
        <v>23</v>
      </c>
      <c r="D1536" t="s">
        <v>24</v>
      </c>
      <c r="E1536">
        <v>149.99</v>
      </c>
      <c r="F1536">
        <v>2</v>
      </c>
      <c r="G1536" t="s">
        <v>18</v>
      </c>
      <c r="H1536" t="s">
        <v>46</v>
      </c>
      <c r="I1536" t="s">
        <v>24</v>
      </c>
      <c r="O1536" s="3">
        <f t="shared" si="92"/>
        <v>0</v>
      </c>
      <c r="P1536" s="3">
        <f t="shared" si="93"/>
        <v>0</v>
      </c>
      <c r="Q1536" s="3">
        <f t="shared" si="94"/>
        <v>0</v>
      </c>
      <c r="R1536">
        <f t="shared" si="95"/>
        <v>299.98</v>
      </c>
    </row>
    <row r="1537" spans="1:18" x14ac:dyDescent="0.2">
      <c r="A1537" t="s">
        <v>46</v>
      </c>
      <c r="B1537" t="s">
        <v>15</v>
      </c>
      <c r="C1537" t="s">
        <v>23</v>
      </c>
      <c r="D1537" t="s">
        <v>17</v>
      </c>
      <c r="E1537">
        <v>187.49</v>
      </c>
      <c r="F1537">
        <v>1</v>
      </c>
      <c r="G1537" t="s">
        <v>18</v>
      </c>
      <c r="H1537" t="s">
        <v>46</v>
      </c>
      <c r="I1537" t="s">
        <v>17</v>
      </c>
      <c r="O1537" s="3">
        <f t="shared" si="92"/>
        <v>0</v>
      </c>
      <c r="P1537" s="3">
        <f t="shared" si="93"/>
        <v>0</v>
      </c>
      <c r="Q1537" s="3">
        <f t="shared" si="94"/>
        <v>0</v>
      </c>
      <c r="R1537">
        <f t="shared" si="95"/>
        <v>187.49</v>
      </c>
    </row>
    <row r="1538" spans="1:18" x14ac:dyDescent="0.2">
      <c r="A1538" t="s">
        <v>46</v>
      </c>
      <c r="B1538" t="s">
        <v>15</v>
      </c>
      <c r="C1538" t="s">
        <v>27</v>
      </c>
      <c r="D1538" t="s">
        <v>28</v>
      </c>
      <c r="E1538">
        <v>159.99</v>
      </c>
      <c r="F1538">
        <v>1</v>
      </c>
      <c r="G1538" t="s">
        <v>18</v>
      </c>
      <c r="H1538" t="s">
        <v>46</v>
      </c>
      <c r="I1538" t="s">
        <v>28</v>
      </c>
      <c r="O1538" s="3">
        <f t="shared" si="92"/>
        <v>0</v>
      </c>
      <c r="P1538" s="3">
        <f t="shared" si="93"/>
        <v>0</v>
      </c>
      <c r="Q1538" s="3">
        <f t="shared" si="94"/>
        <v>0</v>
      </c>
      <c r="R1538">
        <f t="shared" si="95"/>
        <v>159.99</v>
      </c>
    </row>
    <row r="1539" spans="1:18" x14ac:dyDescent="0.2">
      <c r="A1539" t="s">
        <v>46</v>
      </c>
      <c r="B1539" t="s">
        <v>25</v>
      </c>
      <c r="C1539" t="s">
        <v>26</v>
      </c>
      <c r="D1539" t="s">
        <v>22</v>
      </c>
      <c r="E1539">
        <v>339.99</v>
      </c>
      <c r="F1539">
        <v>1</v>
      </c>
      <c r="G1539" t="s">
        <v>18</v>
      </c>
      <c r="H1539" t="s">
        <v>46</v>
      </c>
      <c r="I1539" t="s">
        <v>22</v>
      </c>
      <c r="J1539" t="s">
        <v>31</v>
      </c>
      <c r="K1539">
        <v>539.1</v>
      </c>
      <c r="L1539">
        <v>34629</v>
      </c>
      <c r="M1539">
        <v>599</v>
      </c>
      <c r="N1539" t="s">
        <v>32</v>
      </c>
      <c r="O1539" s="3">
        <f t="shared" ref="O1539:O1602" si="96">IFERROR(M1539/L1539,0)</f>
        <v>1.7297640705766844E-2</v>
      </c>
      <c r="P1539" s="3">
        <f t="shared" ref="P1539:P1602" si="97">IFERROR(K1539/M1539,0)</f>
        <v>0.9</v>
      </c>
      <c r="Q1539" s="3">
        <f t="shared" ref="Q1539:Q1602" si="98">IFERROR(F1539/M1539,0)</f>
        <v>1.6694490818030051E-3</v>
      </c>
      <c r="R1539">
        <f t="shared" ref="R1539:R1602" si="99">E1539*F1539</f>
        <v>339.99</v>
      </c>
    </row>
    <row r="1540" spans="1:18" x14ac:dyDescent="0.2">
      <c r="A1540" t="s">
        <v>46</v>
      </c>
      <c r="B1540" t="s">
        <v>25</v>
      </c>
      <c r="C1540" t="s">
        <v>23</v>
      </c>
      <c r="D1540" t="s">
        <v>22</v>
      </c>
      <c r="E1540">
        <v>299.99</v>
      </c>
      <c r="F1540">
        <v>1</v>
      </c>
      <c r="G1540" t="s">
        <v>18</v>
      </c>
      <c r="H1540" t="s">
        <v>46</v>
      </c>
      <c r="I1540" t="s">
        <v>22</v>
      </c>
      <c r="J1540" t="s">
        <v>31</v>
      </c>
      <c r="K1540">
        <v>539.1</v>
      </c>
      <c r="L1540">
        <v>34629</v>
      </c>
      <c r="M1540">
        <v>599</v>
      </c>
      <c r="N1540" t="s">
        <v>32</v>
      </c>
      <c r="O1540" s="3">
        <f t="shared" si="96"/>
        <v>1.7297640705766844E-2</v>
      </c>
      <c r="P1540" s="3">
        <f t="shared" si="97"/>
        <v>0.9</v>
      </c>
      <c r="Q1540" s="3">
        <f t="shared" si="98"/>
        <v>1.6694490818030051E-3</v>
      </c>
      <c r="R1540">
        <f t="shared" si="99"/>
        <v>299.99</v>
      </c>
    </row>
    <row r="1541" spans="1:18" x14ac:dyDescent="0.2">
      <c r="A1541" t="s">
        <v>46</v>
      </c>
      <c r="B1541" t="s">
        <v>15</v>
      </c>
      <c r="C1541" t="s">
        <v>26</v>
      </c>
      <c r="D1541" t="s">
        <v>28</v>
      </c>
      <c r="E1541">
        <v>212.49</v>
      </c>
      <c r="F1541">
        <v>1</v>
      </c>
      <c r="G1541" t="s">
        <v>18</v>
      </c>
      <c r="H1541" t="s">
        <v>46</v>
      </c>
      <c r="I1541" t="s">
        <v>28</v>
      </c>
      <c r="O1541" s="3">
        <f t="shared" si="96"/>
        <v>0</v>
      </c>
      <c r="P1541" s="3">
        <f t="shared" si="97"/>
        <v>0</v>
      </c>
      <c r="Q1541" s="3">
        <f t="shared" si="98"/>
        <v>0</v>
      </c>
      <c r="R1541">
        <f t="shared" si="99"/>
        <v>212.49</v>
      </c>
    </row>
    <row r="1542" spans="1:18" x14ac:dyDescent="0.2">
      <c r="A1542" t="s">
        <v>46</v>
      </c>
      <c r="B1542" t="s">
        <v>15</v>
      </c>
      <c r="C1542" t="s">
        <v>26</v>
      </c>
      <c r="D1542" t="s">
        <v>22</v>
      </c>
      <c r="E1542">
        <v>212.49</v>
      </c>
      <c r="F1542">
        <v>1</v>
      </c>
      <c r="G1542" t="s">
        <v>18</v>
      </c>
      <c r="H1542" t="s">
        <v>46</v>
      </c>
      <c r="I1542" t="s">
        <v>22</v>
      </c>
      <c r="J1542" t="s">
        <v>31</v>
      </c>
      <c r="K1542">
        <v>539.1</v>
      </c>
      <c r="L1542">
        <v>34629</v>
      </c>
      <c r="M1542">
        <v>599</v>
      </c>
      <c r="N1542" t="s">
        <v>32</v>
      </c>
      <c r="O1542" s="3">
        <f t="shared" si="96"/>
        <v>1.7297640705766844E-2</v>
      </c>
      <c r="P1542" s="3">
        <f t="shared" si="97"/>
        <v>0.9</v>
      </c>
      <c r="Q1542" s="3">
        <f t="shared" si="98"/>
        <v>1.6694490818030051E-3</v>
      </c>
      <c r="R1542">
        <f t="shared" si="99"/>
        <v>212.49</v>
      </c>
    </row>
    <row r="1543" spans="1:18" x14ac:dyDescent="0.2">
      <c r="A1543" t="s">
        <v>46</v>
      </c>
      <c r="B1543" t="s">
        <v>15</v>
      </c>
      <c r="C1543" t="s">
        <v>23</v>
      </c>
      <c r="D1543" t="s">
        <v>17</v>
      </c>
      <c r="E1543">
        <v>187.49</v>
      </c>
      <c r="F1543">
        <v>1</v>
      </c>
      <c r="G1543" t="s">
        <v>18</v>
      </c>
      <c r="H1543" t="s">
        <v>46</v>
      </c>
      <c r="I1543" t="s">
        <v>17</v>
      </c>
      <c r="O1543" s="3">
        <f t="shared" si="96"/>
        <v>0</v>
      </c>
      <c r="P1543" s="3">
        <f t="shared" si="97"/>
        <v>0</v>
      </c>
      <c r="Q1543" s="3">
        <f t="shared" si="98"/>
        <v>0</v>
      </c>
      <c r="R1543">
        <f t="shared" si="99"/>
        <v>187.49</v>
      </c>
    </row>
    <row r="1544" spans="1:18" x14ac:dyDescent="0.2">
      <c r="A1544" t="s">
        <v>46</v>
      </c>
      <c r="B1544" t="s">
        <v>15</v>
      </c>
      <c r="C1544" t="s">
        <v>26</v>
      </c>
      <c r="D1544" t="s">
        <v>28</v>
      </c>
      <c r="E1544">
        <v>169.99</v>
      </c>
      <c r="F1544">
        <v>2</v>
      </c>
      <c r="G1544" t="s">
        <v>18</v>
      </c>
      <c r="H1544" t="s">
        <v>46</v>
      </c>
      <c r="I1544" t="s">
        <v>28</v>
      </c>
      <c r="O1544" s="3">
        <f t="shared" si="96"/>
        <v>0</v>
      </c>
      <c r="P1544" s="3">
        <f t="shared" si="97"/>
        <v>0</v>
      </c>
      <c r="Q1544" s="3">
        <f t="shared" si="98"/>
        <v>0</v>
      </c>
      <c r="R1544">
        <f t="shared" si="99"/>
        <v>339.98</v>
      </c>
    </row>
    <row r="1545" spans="1:18" x14ac:dyDescent="0.2">
      <c r="A1545" t="s">
        <v>46</v>
      </c>
      <c r="B1545" t="s">
        <v>15</v>
      </c>
      <c r="C1545" t="s">
        <v>23</v>
      </c>
      <c r="D1545" t="s">
        <v>17</v>
      </c>
      <c r="E1545">
        <v>149.99</v>
      </c>
      <c r="F1545">
        <v>1</v>
      </c>
      <c r="G1545" t="s">
        <v>18</v>
      </c>
      <c r="H1545" t="s">
        <v>46</v>
      </c>
      <c r="I1545" t="s">
        <v>17</v>
      </c>
      <c r="O1545" s="3">
        <f t="shared" si="96"/>
        <v>0</v>
      </c>
      <c r="P1545" s="3">
        <f t="shared" si="97"/>
        <v>0</v>
      </c>
      <c r="Q1545" s="3">
        <f t="shared" si="98"/>
        <v>0</v>
      </c>
      <c r="R1545">
        <f t="shared" si="99"/>
        <v>149.99</v>
      </c>
    </row>
    <row r="1546" spans="1:18" x14ac:dyDescent="0.2">
      <c r="A1546" t="s">
        <v>46</v>
      </c>
      <c r="B1546" t="s">
        <v>15</v>
      </c>
      <c r="C1546" t="s">
        <v>26</v>
      </c>
      <c r="D1546" t="s">
        <v>28</v>
      </c>
      <c r="E1546">
        <v>169.99</v>
      </c>
      <c r="F1546">
        <v>1</v>
      </c>
      <c r="G1546" t="s">
        <v>18</v>
      </c>
      <c r="H1546" t="s">
        <v>46</v>
      </c>
      <c r="I1546" t="s">
        <v>28</v>
      </c>
      <c r="O1546" s="3">
        <f t="shared" si="96"/>
        <v>0</v>
      </c>
      <c r="P1546" s="3">
        <f t="shared" si="97"/>
        <v>0</v>
      </c>
      <c r="Q1546" s="3">
        <f t="shared" si="98"/>
        <v>0</v>
      </c>
      <c r="R1546">
        <f t="shared" si="99"/>
        <v>169.99</v>
      </c>
    </row>
    <row r="1547" spans="1:18" x14ac:dyDescent="0.2">
      <c r="A1547" t="s">
        <v>46</v>
      </c>
      <c r="B1547" t="s">
        <v>15</v>
      </c>
      <c r="C1547" t="s">
        <v>23</v>
      </c>
      <c r="D1547" t="s">
        <v>28</v>
      </c>
      <c r="E1547">
        <v>149.99</v>
      </c>
      <c r="F1547">
        <v>1</v>
      </c>
      <c r="G1547" t="s">
        <v>18</v>
      </c>
      <c r="H1547" t="s">
        <v>46</v>
      </c>
      <c r="I1547" t="s">
        <v>28</v>
      </c>
      <c r="O1547" s="3">
        <f t="shared" si="96"/>
        <v>0</v>
      </c>
      <c r="P1547" s="3">
        <f t="shared" si="97"/>
        <v>0</v>
      </c>
      <c r="Q1547" s="3">
        <f t="shared" si="98"/>
        <v>0</v>
      </c>
      <c r="R1547">
        <f t="shared" si="99"/>
        <v>149.99</v>
      </c>
    </row>
    <row r="1548" spans="1:18" x14ac:dyDescent="0.2">
      <c r="A1548" t="s">
        <v>46</v>
      </c>
      <c r="B1548" t="s">
        <v>15</v>
      </c>
      <c r="C1548" t="s">
        <v>23</v>
      </c>
      <c r="D1548" t="s">
        <v>22</v>
      </c>
      <c r="E1548">
        <v>187.49</v>
      </c>
      <c r="F1548">
        <v>1</v>
      </c>
      <c r="G1548" t="s">
        <v>18</v>
      </c>
      <c r="H1548" t="s">
        <v>46</v>
      </c>
      <c r="I1548" t="s">
        <v>22</v>
      </c>
      <c r="J1548" t="s">
        <v>31</v>
      </c>
      <c r="K1548">
        <v>539.1</v>
      </c>
      <c r="L1548">
        <v>34629</v>
      </c>
      <c r="M1548">
        <v>599</v>
      </c>
      <c r="N1548" t="s">
        <v>32</v>
      </c>
      <c r="O1548" s="3">
        <f t="shared" si="96"/>
        <v>1.7297640705766844E-2</v>
      </c>
      <c r="P1548" s="3">
        <f t="shared" si="97"/>
        <v>0.9</v>
      </c>
      <c r="Q1548" s="3">
        <f t="shared" si="98"/>
        <v>1.6694490818030051E-3</v>
      </c>
      <c r="R1548">
        <f t="shared" si="99"/>
        <v>187.49</v>
      </c>
    </row>
    <row r="1549" spans="1:18" x14ac:dyDescent="0.2">
      <c r="A1549" t="s">
        <v>46</v>
      </c>
      <c r="B1549" t="s">
        <v>15</v>
      </c>
      <c r="C1549" t="s">
        <v>23</v>
      </c>
      <c r="D1549" t="s">
        <v>22</v>
      </c>
      <c r="E1549">
        <v>187.49</v>
      </c>
      <c r="F1549">
        <v>1</v>
      </c>
      <c r="G1549" t="s">
        <v>18</v>
      </c>
      <c r="H1549" t="s">
        <v>46</v>
      </c>
      <c r="I1549" t="s">
        <v>22</v>
      </c>
      <c r="J1549" t="s">
        <v>31</v>
      </c>
      <c r="K1549">
        <v>539.1</v>
      </c>
      <c r="L1549">
        <v>34629</v>
      </c>
      <c r="M1549">
        <v>599</v>
      </c>
      <c r="N1549" t="s">
        <v>32</v>
      </c>
      <c r="O1549" s="3">
        <f t="shared" si="96"/>
        <v>1.7297640705766844E-2</v>
      </c>
      <c r="P1549" s="3">
        <f t="shared" si="97"/>
        <v>0.9</v>
      </c>
      <c r="Q1549" s="3">
        <f t="shared" si="98"/>
        <v>1.6694490818030051E-3</v>
      </c>
      <c r="R1549">
        <f t="shared" si="99"/>
        <v>187.49</v>
      </c>
    </row>
    <row r="1550" spans="1:18" x14ac:dyDescent="0.2">
      <c r="A1550" t="s">
        <v>46</v>
      </c>
      <c r="B1550" t="s">
        <v>15</v>
      </c>
      <c r="C1550" t="s">
        <v>23</v>
      </c>
      <c r="D1550" t="s">
        <v>22</v>
      </c>
      <c r="E1550">
        <v>187.49</v>
      </c>
      <c r="F1550">
        <v>3</v>
      </c>
      <c r="G1550" t="s">
        <v>18</v>
      </c>
      <c r="H1550" t="s">
        <v>46</v>
      </c>
      <c r="I1550" t="s">
        <v>22</v>
      </c>
      <c r="J1550" t="s">
        <v>31</v>
      </c>
      <c r="K1550">
        <v>539.1</v>
      </c>
      <c r="L1550">
        <v>34629</v>
      </c>
      <c r="M1550">
        <v>599</v>
      </c>
      <c r="N1550" t="s">
        <v>32</v>
      </c>
      <c r="O1550" s="3">
        <f t="shared" si="96"/>
        <v>1.7297640705766844E-2</v>
      </c>
      <c r="P1550" s="3">
        <f t="shared" si="97"/>
        <v>0.9</v>
      </c>
      <c r="Q1550" s="3">
        <f t="shared" si="98"/>
        <v>5.008347245409015E-3</v>
      </c>
      <c r="R1550">
        <f t="shared" si="99"/>
        <v>562.47</v>
      </c>
    </row>
    <row r="1551" spans="1:18" x14ac:dyDescent="0.2">
      <c r="A1551" t="s">
        <v>46</v>
      </c>
      <c r="B1551" t="s">
        <v>15</v>
      </c>
      <c r="C1551" t="s">
        <v>23</v>
      </c>
      <c r="D1551" t="s">
        <v>28</v>
      </c>
      <c r="E1551">
        <v>149.99</v>
      </c>
      <c r="F1551">
        <v>1</v>
      </c>
      <c r="G1551" t="s">
        <v>18</v>
      </c>
      <c r="H1551" t="s">
        <v>46</v>
      </c>
      <c r="I1551" t="s">
        <v>28</v>
      </c>
      <c r="O1551" s="3">
        <f t="shared" si="96"/>
        <v>0</v>
      </c>
      <c r="P1551" s="3">
        <f t="shared" si="97"/>
        <v>0</v>
      </c>
      <c r="Q1551" s="3">
        <f t="shared" si="98"/>
        <v>0</v>
      </c>
      <c r="R1551">
        <f t="shared" si="99"/>
        <v>149.99</v>
      </c>
    </row>
    <row r="1552" spans="1:18" x14ac:dyDescent="0.2">
      <c r="A1552" t="s">
        <v>46</v>
      </c>
      <c r="B1552" t="s">
        <v>15</v>
      </c>
      <c r="C1552" t="s">
        <v>23</v>
      </c>
      <c r="D1552" t="s">
        <v>22</v>
      </c>
      <c r="E1552">
        <v>149.99</v>
      </c>
      <c r="F1552">
        <v>1</v>
      </c>
      <c r="G1552" t="s">
        <v>18</v>
      </c>
      <c r="H1552" t="s">
        <v>46</v>
      </c>
      <c r="I1552" t="s">
        <v>22</v>
      </c>
      <c r="J1552" t="s">
        <v>31</v>
      </c>
      <c r="K1552">
        <v>539.1</v>
      </c>
      <c r="L1552">
        <v>34629</v>
      </c>
      <c r="M1552">
        <v>599</v>
      </c>
      <c r="N1552" t="s">
        <v>32</v>
      </c>
      <c r="O1552" s="3">
        <f t="shared" si="96"/>
        <v>1.7297640705766844E-2</v>
      </c>
      <c r="P1552" s="3">
        <f t="shared" si="97"/>
        <v>0.9</v>
      </c>
      <c r="Q1552" s="3">
        <f t="shared" si="98"/>
        <v>1.6694490818030051E-3</v>
      </c>
      <c r="R1552">
        <f t="shared" si="99"/>
        <v>149.99</v>
      </c>
    </row>
    <row r="1553" spans="1:18" x14ac:dyDescent="0.2">
      <c r="A1553" t="s">
        <v>46</v>
      </c>
      <c r="B1553" t="s">
        <v>15</v>
      </c>
      <c r="C1553" t="s">
        <v>16</v>
      </c>
      <c r="D1553" t="s">
        <v>28</v>
      </c>
      <c r="E1553">
        <v>212.49</v>
      </c>
      <c r="F1553">
        <v>3</v>
      </c>
      <c r="G1553" t="s">
        <v>18</v>
      </c>
      <c r="H1553" t="s">
        <v>46</v>
      </c>
      <c r="I1553" t="s">
        <v>28</v>
      </c>
      <c r="O1553" s="3">
        <f t="shared" si="96"/>
        <v>0</v>
      </c>
      <c r="P1553" s="3">
        <f t="shared" si="97"/>
        <v>0</v>
      </c>
      <c r="Q1553" s="3">
        <f t="shared" si="98"/>
        <v>0</v>
      </c>
      <c r="R1553">
        <f t="shared" si="99"/>
        <v>637.47</v>
      </c>
    </row>
    <row r="1554" spans="1:18" x14ac:dyDescent="0.2">
      <c r="A1554" t="s">
        <v>46</v>
      </c>
      <c r="B1554" t="s">
        <v>15</v>
      </c>
      <c r="C1554" t="s">
        <v>23</v>
      </c>
      <c r="D1554" t="s">
        <v>24</v>
      </c>
      <c r="E1554">
        <v>149.99</v>
      </c>
      <c r="F1554">
        <v>1</v>
      </c>
      <c r="G1554" t="s">
        <v>18</v>
      </c>
      <c r="H1554" t="s">
        <v>46</v>
      </c>
      <c r="I1554" t="s">
        <v>24</v>
      </c>
      <c r="O1554" s="3">
        <f t="shared" si="96"/>
        <v>0</v>
      </c>
      <c r="P1554" s="3">
        <f t="shared" si="97"/>
        <v>0</v>
      </c>
      <c r="Q1554" s="3">
        <f t="shared" si="98"/>
        <v>0</v>
      </c>
      <c r="R1554">
        <f t="shared" si="99"/>
        <v>149.99</v>
      </c>
    </row>
    <row r="1555" spans="1:18" x14ac:dyDescent="0.2">
      <c r="A1555" t="s">
        <v>46</v>
      </c>
      <c r="B1555" t="s">
        <v>15</v>
      </c>
      <c r="C1555" t="s">
        <v>23</v>
      </c>
      <c r="D1555" t="s">
        <v>22</v>
      </c>
      <c r="E1555">
        <v>187.49</v>
      </c>
      <c r="F1555">
        <v>1</v>
      </c>
      <c r="G1555" t="s">
        <v>18</v>
      </c>
      <c r="H1555" t="s">
        <v>46</v>
      </c>
      <c r="I1555" t="s">
        <v>22</v>
      </c>
      <c r="J1555" t="s">
        <v>31</v>
      </c>
      <c r="K1555">
        <v>539.1</v>
      </c>
      <c r="L1555">
        <v>34629</v>
      </c>
      <c r="M1555">
        <v>599</v>
      </c>
      <c r="N1555" t="s">
        <v>32</v>
      </c>
      <c r="O1555" s="3">
        <f t="shared" si="96"/>
        <v>1.7297640705766844E-2</v>
      </c>
      <c r="P1555" s="3">
        <f t="shared" si="97"/>
        <v>0.9</v>
      </c>
      <c r="Q1555" s="3">
        <f t="shared" si="98"/>
        <v>1.6694490818030051E-3</v>
      </c>
      <c r="R1555">
        <f t="shared" si="99"/>
        <v>187.49</v>
      </c>
    </row>
    <row r="1556" spans="1:18" x14ac:dyDescent="0.2">
      <c r="A1556" t="s">
        <v>46</v>
      </c>
      <c r="B1556" t="s">
        <v>15</v>
      </c>
      <c r="C1556" t="s">
        <v>23</v>
      </c>
      <c r="D1556" t="s">
        <v>24</v>
      </c>
      <c r="E1556">
        <v>149.99</v>
      </c>
      <c r="F1556">
        <v>3</v>
      </c>
      <c r="G1556" t="s">
        <v>18</v>
      </c>
      <c r="H1556" t="s">
        <v>46</v>
      </c>
      <c r="I1556" t="s">
        <v>24</v>
      </c>
      <c r="O1556" s="3">
        <f t="shared" si="96"/>
        <v>0</v>
      </c>
      <c r="P1556" s="3">
        <f t="shared" si="97"/>
        <v>0</v>
      </c>
      <c r="Q1556" s="3">
        <f t="shared" si="98"/>
        <v>0</v>
      </c>
      <c r="R1556">
        <f t="shared" si="99"/>
        <v>449.97</v>
      </c>
    </row>
    <row r="1557" spans="1:18" x14ac:dyDescent="0.2">
      <c r="A1557" t="s">
        <v>46</v>
      </c>
      <c r="B1557" t="s">
        <v>25</v>
      </c>
      <c r="C1557" t="s">
        <v>21</v>
      </c>
      <c r="D1557" t="s">
        <v>17</v>
      </c>
      <c r="E1557">
        <v>359.99</v>
      </c>
      <c r="F1557">
        <v>3</v>
      </c>
      <c r="G1557" t="s">
        <v>18</v>
      </c>
      <c r="H1557" t="s">
        <v>46</v>
      </c>
      <c r="I1557" t="s">
        <v>17</v>
      </c>
      <c r="O1557" s="3">
        <f t="shared" si="96"/>
        <v>0</v>
      </c>
      <c r="P1557" s="3">
        <f t="shared" si="97"/>
        <v>0</v>
      </c>
      <c r="Q1557" s="3">
        <f t="shared" si="98"/>
        <v>0</v>
      </c>
      <c r="R1557">
        <f t="shared" si="99"/>
        <v>1079.97</v>
      </c>
    </row>
    <row r="1558" spans="1:18" x14ac:dyDescent="0.2">
      <c r="A1558" t="s">
        <v>46</v>
      </c>
      <c r="B1558" t="s">
        <v>15</v>
      </c>
      <c r="C1558" t="s">
        <v>27</v>
      </c>
      <c r="D1558" t="s">
        <v>22</v>
      </c>
      <c r="E1558">
        <v>199.99</v>
      </c>
      <c r="F1558">
        <v>3</v>
      </c>
      <c r="G1558" t="s">
        <v>18</v>
      </c>
      <c r="H1558" t="s">
        <v>46</v>
      </c>
      <c r="I1558" t="s">
        <v>22</v>
      </c>
      <c r="J1558" t="s">
        <v>31</v>
      </c>
      <c r="K1558">
        <v>539.1</v>
      </c>
      <c r="L1558">
        <v>34629</v>
      </c>
      <c r="M1558">
        <v>599</v>
      </c>
      <c r="N1558" t="s">
        <v>32</v>
      </c>
      <c r="O1558" s="3">
        <f t="shared" si="96"/>
        <v>1.7297640705766844E-2</v>
      </c>
      <c r="P1558" s="3">
        <f t="shared" si="97"/>
        <v>0.9</v>
      </c>
      <c r="Q1558" s="3">
        <f t="shared" si="98"/>
        <v>5.008347245409015E-3</v>
      </c>
      <c r="R1558">
        <f t="shared" si="99"/>
        <v>599.97</v>
      </c>
    </row>
    <row r="1559" spans="1:18" x14ac:dyDescent="0.2">
      <c r="A1559" t="s">
        <v>46</v>
      </c>
      <c r="B1559" t="s">
        <v>15</v>
      </c>
      <c r="C1559" t="s">
        <v>21</v>
      </c>
      <c r="D1559" t="s">
        <v>24</v>
      </c>
      <c r="E1559">
        <v>179.99</v>
      </c>
      <c r="F1559">
        <v>1</v>
      </c>
      <c r="G1559" t="s">
        <v>18</v>
      </c>
      <c r="H1559" t="s">
        <v>46</v>
      </c>
      <c r="I1559" t="s">
        <v>24</v>
      </c>
      <c r="O1559" s="3">
        <f t="shared" si="96"/>
        <v>0</v>
      </c>
      <c r="P1559" s="3">
        <f t="shared" si="97"/>
        <v>0</v>
      </c>
      <c r="Q1559" s="3">
        <f t="shared" si="98"/>
        <v>0</v>
      </c>
      <c r="R1559">
        <f t="shared" si="99"/>
        <v>179.99</v>
      </c>
    </row>
    <row r="1560" spans="1:18" x14ac:dyDescent="0.2">
      <c r="A1560" t="s">
        <v>46</v>
      </c>
      <c r="B1560" t="s">
        <v>15</v>
      </c>
      <c r="C1560" t="s">
        <v>23</v>
      </c>
      <c r="D1560" t="s">
        <v>17</v>
      </c>
      <c r="E1560">
        <v>149.99</v>
      </c>
      <c r="F1560">
        <v>1</v>
      </c>
      <c r="G1560" t="s">
        <v>18</v>
      </c>
      <c r="H1560" t="s">
        <v>46</v>
      </c>
      <c r="I1560" t="s">
        <v>17</v>
      </c>
      <c r="O1560" s="3">
        <f t="shared" si="96"/>
        <v>0</v>
      </c>
      <c r="P1560" s="3">
        <f t="shared" si="97"/>
        <v>0</v>
      </c>
      <c r="Q1560" s="3">
        <f t="shared" si="98"/>
        <v>0</v>
      </c>
      <c r="R1560">
        <f t="shared" si="99"/>
        <v>149.99</v>
      </c>
    </row>
    <row r="1561" spans="1:18" x14ac:dyDescent="0.2">
      <c r="A1561" t="s">
        <v>46</v>
      </c>
      <c r="B1561" t="s">
        <v>15</v>
      </c>
      <c r="C1561" t="s">
        <v>26</v>
      </c>
      <c r="D1561" t="s">
        <v>17</v>
      </c>
      <c r="E1561">
        <v>212.49</v>
      </c>
      <c r="F1561">
        <v>1</v>
      </c>
      <c r="G1561" t="s">
        <v>18</v>
      </c>
      <c r="H1561" t="s">
        <v>46</v>
      </c>
      <c r="I1561" t="s">
        <v>17</v>
      </c>
      <c r="O1561" s="3">
        <f t="shared" si="96"/>
        <v>0</v>
      </c>
      <c r="P1561" s="3">
        <f t="shared" si="97"/>
        <v>0</v>
      </c>
      <c r="Q1561" s="3">
        <f t="shared" si="98"/>
        <v>0</v>
      </c>
      <c r="R1561">
        <f t="shared" si="99"/>
        <v>212.49</v>
      </c>
    </row>
    <row r="1562" spans="1:18" x14ac:dyDescent="0.2">
      <c r="A1562" t="s">
        <v>46</v>
      </c>
      <c r="C1562" t="s">
        <v>23</v>
      </c>
      <c r="D1562" t="s">
        <v>17</v>
      </c>
      <c r="E1562">
        <v>149.99</v>
      </c>
      <c r="F1562">
        <v>1</v>
      </c>
      <c r="G1562" t="s">
        <v>18</v>
      </c>
      <c r="H1562" t="s">
        <v>46</v>
      </c>
      <c r="I1562" t="s">
        <v>17</v>
      </c>
      <c r="O1562" s="3">
        <f t="shared" si="96"/>
        <v>0</v>
      </c>
      <c r="P1562" s="3">
        <f t="shared" si="97"/>
        <v>0</v>
      </c>
      <c r="Q1562" s="3">
        <f t="shared" si="98"/>
        <v>0</v>
      </c>
      <c r="R1562">
        <f t="shared" si="99"/>
        <v>149.99</v>
      </c>
    </row>
    <row r="1563" spans="1:18" x14ac:dyDescent="0.2">
      <c r="A1563" t="s">
        <v>46</v>
      </c>
      <c r="B1563" t="s">
        <v>15</v>
      </c>
      <c r="C1563" t="s">
        <v>21</v>
      </c>
      <c r="D1563" t="s">
        <v>28</v>
      </c>
      <c r="E1563">
        <v>179.99</v>
      </c>
      <c r="F1563">
        <v>1</v>
      </c>
      <c r="G1563" t="s">
        <v>18</v>
      </c>
      <c r="H1563" t="s">
        <v>46</v>
      </c>
      <c r="I1563" t="s">
        <v>28</v>
      </c>
      <c r="O1563" s="3">
        <f t="shared" si="96"/>
        <v>0</v>
      </c>
      <c r="P1563" s="3">
        <f t="shared" si="97"/>
        <v>0</v>
      </c>
      <c r="Q1563" s="3">
        <f t="shared" si="98"/>
        <v>0</v>
      </c>
      <c r="R1563">
        <f t="shared" si="99"/>
        <v>179.99</v>
      </c>
    </row>
    <row r="1564" spans="1:18" x14ac:dyDescent="0.2">
      <c r="A1564" t="s">
        <v>46</v>
      </c>
      <c r="B1564" t="s">
        <v>15</v>
      </c>
      <c r="C1564" t="s">
        <v>26</v>
      </c>
      <c r="D1564" t="s">
        <v>24</v>
      </c>
      <c r="E1564">
        <v>212.49</v>
      </c>
      <c r="F1564">
        <v>2</v>
      </c>
      <c r="G1564" t="s">
        <v>18</v>
      </c>
      <c r="H1564" t="s">
        <v>46</v>
      </c>
      <c r="I1564" t="s">
        <v>24</v>
      </c>
      <c r="O1564" s="3">
        <f t="shared" si="96"/>
        <v>0</v>
      </c>
      <c r="P1564" s="3">
        <f t="shared" si="97"/>
        <v>0</v>
      </c>
      <c r="Q1564" s="3">
        <f t="shared" si="98"/>
        <v>0</v>
      </c>
      <c r="R1564">
        <f t="shared" si="99"/>
        <v>424.98</v>
      </c>
    </row>
    <row r="1565" spans="1:18" x14ac:dyDescent="0.2">
      <c r="A1565" t="s">
        <v>46</v>
      </c>
      <c r="B1565" t="s">
        <v>15</v>
      </c>
      <c r="C1565" t="s">
        <v>16</v>
      </c>
      <c r="D1565" t="s">
        <v>17</v>
      </c>
      <c r="E1565">
        <v>169.99</v>
      </c>
      <c r="F1565">
        <v>2</v>
      </c>
      <c r="G1565" t="s">
        <v>18</v>
      </c>
      <c r="H1565" t="s">
        <v>46</v>
      </c>
      <c r="I1565" t="s">
        <v>17</v>
      </c>
      <c r="O1565" s="3">
        <f t="shared" si="96"/>
        <v>0</v>
      </c>
      <c r="P1565" s="3">
        <f t="shared" si="97"/>
        <v>0</v>
      </c>
      <c r="Q1565" s="3">
        <f t="shared" si="98"/>
        <v>0</v>
      </c>
      <c r="R1565">
        <f t="shared" si="99"/>
        <v>339.98</v>
      </c>
    </row>
    <row r="1566" spans="1:18" x14ac:dyDescent="0.2">
      <c r="A1566" t="s">
        <v>46</v>
      </c>
      <c r="B1566" t="s">
        <v>15</v>
      </c>
      <c r="C1566" t="s">
        <v>26</v>
      </c>
      <c r="D1566" t="s">
        <v>17</v>
      </c>
      <c r="E1566">
        <v>169.99</v>
      </c>
      <c r="F1566">
        <v>1</v>
      </c>
      <c r="G1566" t="s">
        <v>18</v>
      </c>
      <c r="H1566" t="s">
        <v>46</v>
      </c>
      <c r="I1566" t="s">
        <v>17</v>
      </c>
      <c r="O1566" s="3">
        <f t="shared" si="96"/>
        <v>0</v>
      </c>
      <c r="P1566" s="3">
        <f t="shared" si="97"/>
        <v>0</v>
      </c>
      <c r="Q1566" s="3">
        <f t="shared" si="98"/>
        <v>0</v>
      </c>
      <c r="R1566">
        <f t="shared" si="99"/>
        <v>169.99</v>
      </c>
    </row>
    <row r="1567" spans="1:18" x14ac:dyDescent="0.2">
      <c r="A1567" t="s">
        <v>46</v>
      </c>
      <c r="B1567" t="s">
        <v>15</v>
      </c>
      <c r="C1567" t="s">
        <v>27</v>
      </c>
      <c r="D1567" t="s">
        <v>24</v>
      </c>
      <c r="E1567">
        <v>199.99</v>
      </c>
      <c r="F1567">
        <v>1</v>
      </c>
      <c r="G1567" t="s">
        <v>18</v>
      </c>
      <c r="H1567" t="s">
        <v>46</v>
      </c>
      <c r="I1567" t="s">
        <v>24</v>
      </c>
      <c r="O1567" s="3">
        <f t="shared" si="96"/>
        <v>0</v>
      </c>
      <c r="P1567" s="3">
        <f t="shared" si="97"/>
        <v>0</v>
      </c>
      <c r="Q1567" s="3">
        <f t="shared" si="98"/>
        <v>0</v>
      </c>
      <c r="R1567">
        <f t="shared" si="99"/>
        <v>199.99</v>
      </c>
    </row>
    <row r="1568" spans="1:18" x14ac:dyDescent="0.2">
      <c r="A1568" t="s">
        <v>46</v>
      </c>
      <c r="B1568" t="s">
        <v>15</v>
      </c>
      <c r="C1568" t="s">
        <v>29</v>
      </c>
      <c r="D1568" t="s">
        <v>17</v>
      </c>
      <c r="E1568">
        <v>249.99</v>
      </c>
      <c r="F1568">
        <v>1</v>
      </c>
      <c r="G1568" t="s">
        <v>18</v>
      </c>
      <c r="H1568" t="s">
        <v>46</v>
      </c>
      <c r="I1568" t="s">
        <v>17</v>
      </c>
      <c r="O1568" s="3">
        <f t="shared" si="96"/>
        <v>0</v>
      </c>
      <c r="P1568" s="3">
        <f t="shared" si="97"/>
        <v>0</v>
      </c>
      <c r="Q1568" s="3">
        <f t="shared" si="98"/>
        <v>0</v>
      </c>
      <c r="R1568">
        <f t="shared" si="99"/>
        <v>249.99</v>
      </c>
    </row>
    <row r="1569" spans="1:18" x14ac:dyDescent="0.2">
      <c r="A1569" t="s">
        <v>46</v>
      </c>
      <c r="B1569" t="s">
        <v>15</v>
      </c>
      <c r="C1569" t="s">
        <v>23</v>
      </c>
      <c r="D1569" t="s">
        <v>17</v>
      </c>
      <c r="E1569">
        <v>149.99</v>
      </c>
      <c r="F1569">
        <v>2</v>
      </c>
      <c r="G1569" t="s">
        <v>18</v>
      </c>
      <c r="H1569" t="s">
        <v>46</v>
      </c>
      <c r="I1569" t="s">
        <v>17</v>
      </c>
      <c r="O1569" s="3">
        <f t="shared" si="96"/>
        <v>0</v>
      </c>
      <c r="P1569" s="3">
        <f t="shared" si="97"/>
        <v>0</v>
      </c>
      <c r="Q1569" s="3">
        <f t="shared" si="98"/>
        <v>0</v>
      </c>
      <c r="R1569">
        <f t="shared" si="99"/>
        <v>299.98</v>
      </c>
    </row>
    <row r="1570" spans="1:18" x14ac:dyDescent="0.2">
      <c r="A1570" t="s">
        <v>46</v>
      </c>
      <c r="B1570" t="s">
        <v>15</v>
      </c>
      <c r="C1570" t="s">
        <v>26</v>
      </c>
      <c r="D1570" t="s">
        <v>17</v>
      </c>
      <c r="E1570">
        <v>169.99</v>
      </c>
      <c r="F1570">
        <v>3</v>
      </c>
      <c r="G1570" t="s">
        <v>18</v>
      </c>
      <c r="H1570" t="s">
        <v>46</v>
      </c>
      <c r="I1570" t="s">
        <v>17</v>
      </c>
      <c r="O1570" s="3">
        <f t="shared" si="96"/>
        <v>0</v>
      </c>
      <c r="P1570" s="3">
        <f t="shared" si="97"/>
        <v>0</v>
      </c>
      <c r="Q1570" s="3">
        <f t="shared" si="98"/>
        <v>0</v>
      </c>
      <c r="R1570">
        <f t="shared" si="99"/>
        <v>509.97</v>
      </c>
    </row>
    <row r="1571" spans="1:18" x14ac:dyDescent="0.2">
      <c r="A1571" t="s">
        <v>46</v>
      </c>
      <c r="B1571" t="s">
        <v>25</v>
      </c>
      <c r="C1571" t="s">
        <v>23</v>
      </c>
      <c r="D1571" t="s">
        <v>24</v>
      </c>
      <c r="E1571">
        <v>299.99</v>
      </c>
      <c r="F1571">
        <v>3</v>
      </c>
      <c r="G1571" t="s">
        <v>18</v>
      </c>
      <c r="H1571" t="s">
        <v>46</v>
      </c>
      <c r="I1571" t="s">
        <v>24</v>
      </c>
      <c r="O1571" s="3">
        <f t="shared" si="96"/>
        <v>0</v>
      </c>
      <c r="P1571" s="3">
        <f t="shared" si="97"/>
        <v>0</v>
      </c>
      <c r="Q1571" s="3">
        <f t="shared" si="98"/>
        <v>0</v>
      </c>
      <c r="R1571">
        <f t="shared" si="99"/>
        <v>899.97</v>
      </c>
    </row>
    <row r="1572" spans="1:18" x14ac:dyDescent="0.2">
      <c r="A1572" t="s">
        <v>46</v>
      </c>
      <c r="B1572" t="s">
        <v>15</v>
      </c>
      <c r="C1572" t="s">
        <v>23</v>
      </c>
      <c r="D1572" t="s">
        <v>22</v>
      </c>
      <c r="E1572">
        <v>149.99</v>
      </c>
      <c r="F1572">
        <v>1</v>
      </c>
      <c r="G1572" t="s">
        <v>18</v>
      </c>
      <c r="H1572" t="s">
        <v>46</v>
      </c>
      <c r="I1572" t="s">
        <v>22</v>
      </c>
      <c r="J1572" t="s">
        <v>31</v>
      </c>
      <c r="K1572">
        <v>539.1</v>
      </c>
      <c r="L1572">
        <v>34629</v>
      </c>
      <c r="M1572">
        <v>599</v>
      </c>
      <c r="N1572" t="s">
        <v>32</v>
      </c>
      <c r="O1572" s="3">
        <f t="shared" si="96"/>
        <v>1.7297640705766844E-2</v>
      </c>
      <c r="P1572" s="3">
        <f t="shared" si="97"/>
        <v>0.9</v>
      </c>
      <c r="Q1572" s="3">
        <f t="shared" si="98"/>
        <v>1.6694490818030051E-3</v>
      </c>
      <c r="R1572">
        <f t="shared" si="99"/>
        <v>149.99</v>
      </c>
    </row>
    <row r="1573" spans="1:18" x14ac:dyDescent="0.2">
      <c r="A1573" t="s">
        <v>46</v>
      </c>
      <c r="B1573" t="s">
        <v>15</v>
      </c>
      <c r="C1573" t="s">
        <v>21</v>
      </c>
      <c r="D1573" t="s">
        <v>22</v>
      </c>
      <c r="E1573">
        <v>224.99</v>
      </c>
      <c r="F1573">
        <v>1</v>
      </c>
      <c r="G1573" t="s">
        <v>18</v>
      </c>
      <c r="H1573" t="s">
        <v>46</v>
      </c>
      <c r="I1573" t="s">
        <v>22</v>
      </c>
      <c r="J1573" t="s">
        <v>31</v>
      </c>
      <c r="K1573">
        <v>539.1</v>
      </c>
      <c r="L1573">
        <v>34629</v>
      </c>
      <c r="M1573">
        <v>599</v>
      </c>
      <c r="N1573" t="s">
        <v>32</v>
      </c>
      <c r="O1573" s="3">
        <f t="shared" si="96"/>
        <v>1.7297640705766844E-2</v>
      </c>
      <c r="P1573" s="3">
        <f t="shared" si="97"/>
        <v>0.9</v>
      </c>
      <c r="Q1573" s="3">
        <f t="shared" si="98"/>
        <v>1.6694490818030051E-3</v>
      </c>
      <c r="R1573">
        <f t="shared" si="99"/>
        <v>224.99</v>
      </c>
    </row>
    <row r="1574" spans="1:18" x14ac:dyDescent="0.2">
      <c r="A1574" t="s">
        <v>46</v>
      </c>
      <c r="B1574" t="s">
        <v>15</v>
      </c>
      <c r="C1574" t="s">
        <v>27</v>
      </c>
      <c r="D1574" t="s">
        <v>24</v>
      </c>
      <c r="E1574">
        <v>159.99</v>
      </c>
      <c r="F1574">
        <v>3</v>
      </c>
      <c r="G1574" t="s">
        <v>18</v>
      </c>
      <c r="H1574" t="s">
        <v>46</v>
      </c>
      <c r="I1574" t="s">
        <v>24</v>
      </c>
      <c r="O1574" s="3">
        <f t="shared" si="96"/>
        <v>0</v>
      </c>
      <c r="P1574" s="3">
        <f t="shared" si="97"/>
        <v>0</v>
      </c>
      <c r="Q1574" s="3">
        <f t="shared" si="98"/>
        <v>0</v>
      </c>
      <c r="R1574">
        <f t="shared" si="99"/>
        <v>479.97</v>
      </c>
    </row>
    <row r="1575" spans="1:18" x14ac:dyDescent="0.2">
      <c r="A1575" t="s">
        <v>46</v>
      </c>
      <c r="C1575" t="s">
        <v>23</v>
      </c>
      <c r="D1575" t="s">
        <v>22</v>
      </c>
      <c r="E1575">
        <v>149.99</v>
      </c>
      <c r="F1575">
        <v>2</v>
      </c>
      <c r="G1575" t="s">
        <v>18</v>
      </c>
      <c r="H1575" t="s">
        <v>46</v>
      </c>
      <c r="I1575" t="s">
        <v>22</v>
      </c>
      <c r="J1575" t="s">
        <v>31</v>
      </c>
      <c r="K1575">
        <v>539.1</v>
      </c>
      <c r="L1575">
        <v>34629</v>
      </c>
      <c r="M1575">
        <v>599</v>
      </c>
      <c r="N1575" t="s">
        <v>32</v>
      </c>
      <c r="O1575" s="3">
        <f t="shared" si="96"/>
        <v>1.7297640705766844E-2</v>
      </c>
      <c r="P1575" s="3">
        <f t="shared" si="97"/>
        <v>0.9</v>
      </c>
      <c r="Q1575" s="3">
        <f t="shared" si="98"/>
        <v>3.3388981636060101E-3</v>
      </c>
      <c r="R1575">
        <f t="shared" si="99"/>
        <v>299.98</v>
      </c>
    </row>
    <row r="1576" spans="1:18" x14ac:dyDescent="0.2">
      <c r="A1576" t="s">
        <v>46</v>
      </c>
      <c r="C1576" t="s">
        <v>23</v>
      </c>
      <c r="D1576" t="s">
        <v>17</v>
      </c>
      <c r="E1576">
        <v>149.99</v>
      </c>
      <c r="F1576">
        <v>1</v>
      </c>
      <c r="G1576" t="s">
        <v>18</v>
      </c>
      <c r="H1576" t="s">
        <v>46</v>
      </c>
      <c r="I1576" t="s">
        <v>17</v>
      </c>
      <c r="O1576" s="3">
        <f t="shared" si="96"/>
        <v>0</v>
      </c>
      <c r="P1576" s="3">
        <f t="shared" si="97"/>
        <v>0</v>
      </c>
      <c r="Q1576" s="3">
        <f t="shared" si="98"/>
        <v>0</v>
      </c>
      <c r="R1576">
        <f t="shared" si="99"/>
        <v>149.99</v>
      </c>
    </row>
    <row r="1577" spans="1:18" x14ac:dyDescent="0.2">
      <c r="A1577" t="s">
        <v>46</v>
      </c>
      <c r="B1577" t="s">
        <v>15</v>
      </c>
      <c r="C1577" t="s">
        <v>16</v>
      </c>
      <c r="D1577" t="s">
        <v>28</v>
      </c>
      <c r="E1577">
        <v>212.49</v>
      </c>
      <c r="F1577">
        <v>3</v>
      </c>
      <c r="G1577" t="s">
        <v>18</v>
      </c>
      <c r="H1577" t="s">
        <v>46</v>
      </c>
      <c r="I1577" t="s">
        <v>28</v>
      </c>
      <c r="O1577" s="3">
        <f t="shared" si="96"/>
        <v>0</v>
      </c>
      <c r="P1577" s="3">
        <f t="shared" si="97"/>
        <v>0</v>
      </c>
      <c r="Q1577" s="3">
        <f t="shared" si="98"/>
        <v>0</v>
      </c>
      <c r="R1577">
        <f t="shared" si="99"/>
        <v>637.47</v>
      </c>
    </row>
    <row r="1578" spans="1:18" x14ac:dyDescent="0.2">
      <c r="A1578" t="s">
        <v>46</v>
      </c>
      <c r="B1578" t="s">
        <v>15</v>
      </c>
      <c r="C1578" t="s">
        <v>21</v>
      </c>
      <c r="D1578" t="s">
        <v>28</v>
      </c>
      <c r="E1578">
        <v>179.99</v>
      </c>
      <c r="F1578">
        <v>4</v>
      </c>
      <c r="G1578" t="s">
        <v>18</v>
      </c>
      <c r="H1578" t="s">
        <v>46</v>
      </c>
      <c r="I1578" t="s">
        <v>28</v>
      </c>
      <c r="O1578" s="3">
        <f t="shared" si="96"/>
        <v>0</v>
      </c>
      <c r="P1578" s="3">
        <f t="shared" si="97"/>
        <v>0</v>
      </c>
      <c r="Q1578" s="3">
        <f t="shared" si="98"/>
        <v>0</v>
      </c>
      <c r="R1578">
        <f t="shared" si="99"/>
        <v>719.96</v>
      </c>
    </row>
    <row r="1579" spans="1:18" x14ac:dyDescent="0.2">
      <c r="A1579" t="s">
        <v>46</v>
      </c>
      <c r="B1579" t="s">
        <v>15</v>
      </c>
      <c r="C1579" t="s">
        <v>23</v>
      </c>
      <c r="D1579" t="s">
        <v>17</v>
      </c>
      <c r="E1579">
        <v>149.99</v>
      </c>
      <c r="F1579">
        <v>1</v>
      </c>
      <c r="G1579" t="s">
        <v>18</v>
      </c>
      <c r="H1579" t="s">
        <v>46</v>
      </c>
      <c r="I1579" t="s">
        <v>17</v>
      </c>
      <c r="O1579" s="3">
        <f t="shared" si="96"/>
        <v>0</v>
      </c>
      <c r="P1579" s="3">
        <f t="shared" si="97"/>
        <v>0</v>
      </c>
      <c r="Q1579" s="3">
        <f t="shared" si="98"/>
        <v>0</v>
      </c>
      <c r="R1579">
        <f t="shared" si="99"/>
        <v>149.99</v>
      </c>
    </row>
    <row r="1580" spans="1:18" x14ac:dyDescent="0.2">
      <c r="A1580" t="s">
        <v>46</v>
      </c>
      <c r="B1580" t="s">
        <v>15</v>
      </c>
      <c r="C1580" t="s">
        <v>23</v>
      </c>
      <c r="D1580" t="s">
        <v>24</v>
      </c>
      <c r="E1580">
        <v>187.49</v>
      </c>
      <c r="F1580">
        <v>2</v>
      </c>
      <c r="G1580" t="s">
        <v>18</v>
      </c>
      <c r="H1580" t="s">
        <v>46</v>
      </c>
      <c r="I1580" t="s">
        <v>24</v>
      </c>
      <c r="O1580" s="3">
        <f t="shared" si="96"/>
        <v>0</v>
      </c>
      <c r="P1580" s="3">
        <f t="shared" si="97"/>
        <v>0</v>
      </c>
      <c r="Q1580" s="3">
        <f t="shared" si="98"/>
        <v>0</v>
      </c>
      <c r="R1580">
        <f t="shared" si="99"/>
        <v>374.98</v>
      </c>
    </row>
    <row r="1581" spans="1:18" x14ac:dyDescent="0.2">
      <c r="A1581" t="s">
        <v>46</v>
      </c>
      <c r="B1581" t="s">
        <v>15</v>
      </c>
      <c r="C1581" t="s">
        <v>23</v>
      </c>
      <c r="D1581" t="s">
        <v>17</v>
      </c>
      <c r="E1581">
        <v>187.49</v>
      </c>
      <c r="F1581">
        <v>1</v>
      </c>
      <c r="G1581" t="s">
        <v>18</v>
      </c>
      <c r="H1581" t="s">
        <v>46</v>
      </c>
      <c r="I1581" t="s">
        <v>17</v>
      </c>
      <c r="O1581" s="3">
        <f t="shared" si="96"/>
        <v>0</v>
      </c>
      <c r="P1581" s="3">
        <f t="shared" si="97"/>
        <v>0</v>
      </c>
      <c r="Q1581" s="3">
        <f t="shared" si="98"/>
        <v>0</v>
      </c>
      <c r="R1581">
        <f t="shared" si="99"/>
        <v>187.49</v>
      </c>
    </row>
    <row r="1582" spans="1:18" x14ac:dyDescent="0.2">
      <c r="A1582" t="s">
        <v>46</v>
      </c>
      <c r="B1582" t="s">
        <v>15</v>
      </c>
      <c r="C1582" t="s">
        <v>23</v>
      </c>
      <c r="D1582" t="s">
        <v>17</v>
      </c>
      <c r="E1582">
        <v>149.99</v>
      </c>
      <c r="F1582">
        <v>1</v>
      </c>
      <c r="G1582" t="s">
        <v>18</v>
      </c>
      <c r="H1582" t="s">
        <v>46</v>
      </c>
      <c r="I1582" t="s">
        <v>17</v>
      </c>
      <c r="O1582" s="3">
        <f t="shared" si="96"/>
        <v>0</v>
      </c>
      <c r="P1582" s="3">
        <f t="shared" si="97"/>
        <v>0</v>
      </c>
      <c r="Q1582" s="3">
        <f t="shared" si="98"/>
        <v>0</v>
      </c>
      <c r="R1582">
        <f t="shared" si="99"/>
        <v>149.99</v>
      </c>
    </row>
    <row r="1583" spans="1:18" x14ac:dyDescent="0.2">
      <c r="A1583" t="s">
        <v>46</v>
      </c>
      <c r="B1583" t="s">
        <v>15</v>
      </c>
      <c r="C1583" t="s">
        <v>23</v>
      </c>
      <c r="D1583" t="s">
        <v>28</v>
      </c>
      <c r="E1583">
        <v>149.99</v>
      </c>
      <c r="F1583">
        <v>1</v>
      </c>
      <c r="G1583" t="s">
        <v>18</v>
      </c>
      <c r="H1583" t="s">
        <v>46</v>
      </c>
      <c r="I1583" t="s">
        <v>28</v>
      </c>
      <c r="O1583" s="3">
        <f t="shared" si="96"/>
        <v>0</v>
      </c>
      <c r="P1583" s="3">
        <f t="shared" si="97"/>
        <v>0</v>
      </c>
      <c r="Q1583" s="3">
        <f t="shared" si="98"/>
        <v>0</v>
      </c>
      <c r="R1583">
        <f t="shared" si="99"/>
        <v>149.99</v>
      </c>
    </row>
    <row r="1584" spans="1:18" x14ac:dyDescent="0.2">
      <c r="A1584" t="s">
        <v>46</v>
      </c>
      <c r="C1584" t="s">
        <v>23</v>
      </c>
      <c r="D1584" t="s">
        <v>22</v>
      </c>
      <c r="E1584">
        <v>149.99</v>
      </c>
      <c r="F1584">
        <v>1</v>
      </c>
      <c r="G1584" t="s">
        <v>18</v>
      </c>
      <c r="H1584" t="s">
        <v>46</v>
      </c>
      <c r="I1584" t="s">
        <v>22</v>
      </c>
      <c r="J1584" t="s">
        <v>31</v>
      </c>
      <c r="K1584">
        <v>539.1</v>
      </c>
      <c r="L1584">
        <v>34629</v>
      </c>
      <c r="M1584">
        <v>599</v>
      </c>
      <c r="N1584" t="s">
        <v>32</v>
      </c>
      <c r="O1584" s="3">
        <f t="shared" si="96"/>
        <v>1.7297640705766844E-2</v>
      </c>
      <c r="P1584" s="3">
        <f t="shared" si="97"/>
        <v>0.9</v>
      </c>
      <c r="Q1584" s="3">
        <f t="shared" si="98"/>
        <v>1.6694490818030051E-3</v>
      </c>
      <c r="R1584">
        <f t="shared" si="99"/>
        <v>149.99</v>
      </c>
    </row>
    <row r="1585" spans="1:18" x14ac:dyDescent="0.2">
      <c r="A1585" t="s">
        <v>46</v>
      </c>
      <c r="B1585" t="s">
        <v>25</v>
      </c>
      <c r="C1585" t="s">
        <v>21</v>
      </c>
      <c r="D1585" t="s">
        <v>24</v>
      </c>
      <c r="E1585">
        <v>359.99</v>
      </c>
      <c r="F1585">
        <v>2</v>
      </c>
      <c r="G1585" t="s">
        <v>18</v>
      </c>
      <c r="H1585" t="s">
        <v>46</v>
      </c>
      <c r="I1585" t="s">
        <v>24</v>
      </c>
      <c r="O1585" s="3">
        <f t="shared" si="96"/>
        <v>0</v>
      </c>
      <c r="P1585" s="3">
        <f t="shared" si="97"/>
        <v>0</v>
      </c>
      <c r="Q1585" s="3">
        <f t="shared" si="98"/>
        <v>0</v>
      </c>
      <c r="R1585">
        <f t="shared" si="99"/>
        <v>719.98</v>
      </c>
    </row>
    <row r="1586" spans="1:18" x14ac:dyDescent="0.2">
      <c r="A1586" t="s">
        <v>46</v>
      </c>
      <c r="B1586" t="s">
        <v>15</v>
      </c>
      <c r="C1586" t="s">
        <v>16</v>
      </c>
      <c r="D1586" t="s">
        <v>28</v>
      </c>
      <c r="E1586">
        <v>169.99</v>
      </c>
      <c r="F1586">
        <v>1</v>
      </c>
      <c r="G1586" t="s">
        <v>18</v>
      </c>
      <c r="H1586" t="s">
        <v>46</v>
      </c>
      <c r="I1586" t="s">
        <v>28</v>
      </c>
      <c r="O1586" s="3">
        <f t="shared" si="96"/>
        <v>0</v>
      </c>
      <c r="P1586" s="3">
        <f t="shared" si="97"/>
        <v>0</v>
      </c>
      <c r="Q1586" s="3">
        <f t="shared" si="98"/>
        <v>0</v>
      </c>
      <c r="R1586">
        <f t="shared" si="99"/>
        <v>169.99</v>
      </c>
    </row>
    <row r="1587" spans="1:18" x14ac:dyDescent="0.2">
      <c r="A1587" t="s">
        <v>46</v>
      </c>
      <c r="B1587" t="s">
        <v>15</v>
      </c>
      <c r="C1587" t="s">
        <v>26</v>
      </c>
      <c r="D1587" t="s">
        <v>17</v>
      </c>
      <c r="E1587">
        <v>212.49</v>
      </c>
      <c r="F1587">
        <v>1</v>
      </c>
      <c r="G1587" t="s">
        <v>18</v>
      </c>
      <c r="H1587" t="s">
        <v>46</v>
      </c>
      <c r="I1587" t="s">
        <v>17</v>
      </c>
      <c r="O1587" s="3">
        <f t="shared" si="96"/>
        <v>0</v>
      </c>
      <c r="P1587" s="3">
        <f t="shared" si="97"/>
        <v>0</v>
      </c>
      <c r="Q1587" s="3">
        <f t="shared" si="98"/>
        <v>0</v>
      </c>
      <c r="R1587">
        <f t="shared" si="99"/>
        <v>212.49</v>
      </c>
    </row>
    <row r="1588" spans="1:18" x14ac:dyDescent="0.2">
      <c r="A1588" t="s">
        <v>46</v>
      </c>
      <c r="B1588" t="s">
        <v>15</v>
      </c>
      <c r="C1588" t="s">
        <v>23</v>
      </c>
      <c r="D1588" t="s">
        <v>17</v>
      </c>
      <c r="E1588">
        <v>149.99</v>
      </c>
      <c r="F1588">
        <v>1</v>
      </c>
      <c r="G1588" t="s">
        <v>18</v>
      </c>
      <c r="H1588" t="s">
        <v>46</v>
      </c>
      <c r="I1588" t="s">
        <v>17</v>
      </c>
      <c r="O1588" s="3">
        <f t="shared" si="96"/>
        <v>0</v>
      </c>
      <c r="P1588" s="3">
        <f t="shared" si="97"/>
        <v>0</v>
      </c>
      <c r="Q1588" s="3">
        <f t="shared" si="98"/>
        <v>0</v>
      </c>
      <c r="R1588">
        <f t="shared" si="99"/>
        <v>149.99</v>
      </c>
    </row>
    <row r="1589" spans="1:18" x14ac:dyDescent="0.2">
      <c r="A1589" t="s">
        <v>46</v>
      </c>
      <c r="B1589" t="s">
        <v>15</v>
      </c>
      <c r="C1589" t="s">
        <v>27</v>
      </c>
      <c r="D1589" t="s">
        <v>17</v>
      </c>
      <c r="E1589">
        <v>159.99</v>
      </c>
      <c r="F1589">
        <v>1</v>
      </c>
      <c r="G1589" t="s">
        <v>18</v>
      </c>
      <c r="H1589" t="s">
        <v>46</v>
      </c>
      <c r="I1589" t="s">
        <v>17</v>
      </c>
      <c r="O1589" s="3">
        <f t="shared" si="96"/>
        <v>0</v>
      </c>
      <c r="P1589" s="3">
        <f t="shared" si="97"/>
        <v>0</v>
      </c>
      <c r="Q1589" s="3">
        <f t="shared" si="98"/>
        <v>0</v>
      </c>
      <c r="R1589">
        <f t="shared" si="99"/>
        <v>159.99</v>
      </c>
    </row>
    <row r="1590" spans="1:18" x14ac:dyDescent="0.2">
      <c r="A1590" t="s">
        <v>46</v>
      </c>
      <c r="B1590" t="s">
        <v>15</v>
      </c>
      <c r="C1590" t="s">
        <v>21</v>
      </c>
      <c r="D1590" t="s">
        <v>17</v>
      </c>
      <c r="E1590">
        <v>179.99</v>
      </c>
      <c r="F1590">
        <v>3</v>
      </c>
      <c r="G1590" t="s">
        <v>18</v>
      </c>
      <c r="H1590" t="s">
        <v>46</v>
      </c>
      <c r="I1590" t="s">
        <v>17</v>
      </c>
      <c r="O1590" s="3">
        <f t="shared" si="96"/>
        <v>0</v>
      </c>
      <c r="P1590" s="3">
        <f t="shared" si="97"/>
        <v>0</v>
      </c>
      <c r="Q1590" s="3">
        <f t="shared" si="98"/>
        <v>0</v>
      </c>
      <c r="R1590">
        <f t="shared" si="99"/>
        <v>539.97</v>
      </c>
    </row>
    <row r="1591" spans="1:18" x14ac:dyDescent="0.2">
      <c r="A1591" t="s">
        <v>46</v>
      </c>
      <c r="B1591" t="s">
        <v>15</v>
      </c>
      <c r="C1591" t="s">
        <v>21</v>
      </c>
      <c r="D1591" t="s">
        <v>28</v>
      </c>
      <c r="E1591">
        <v>179.99</v>
      </c>
      <c r="F1591">
        <v>3</v>
      </c>
      <c r="G1591" t="s">
        <v>18</v>
      </c>
      <c r="H1591" t="s">
        <v>46</v>
      </c>
      <c r="I1591" t="s">
        <v>28</v>
      </c>
      <c r="O1591" s="3">
        <f t="shared" si="96"/>
        <v>0</v>
      </c>
      <c r="P1591" s="3">
        <f t="shared" si="97"/>
        <v>0</v>
      </c>
      <c r="Q1591" s="3">
        <f t="shared" si="98"/>
        <v>0</v>
      </c>
      <c r="R1591">
        <f t="shared" si="99"/>
        <v>539.97</v>
      </c>
    </row>
    <row r="1592" spans="1:18" x14ac:dyDescent="0.2">
      <c r="A1592" t="s">
        <v>46</v>
      </c>
      <c r="B1592" t="s">
        <v>15</v>
      </c>
      <c r="C1592" t="s">
        <v>23</v>
      </c>
      <c r="D1592" t="s">
        <v>17</v>
      </c>
      <c r="E1592">
        <v>149.99</v>
      </c>
      <c r="F1592">
        <v>2</v>
      </c>
      <c r="G1592" t="s">
        <v>18</v>
      </c>
      <c r="H1592" t="s">
        <v>46</v>
      </c>
      <c r="I1592" t="s">
        <v>17</v>
      </c>
      <c r="O1592" s="3">
        <f t="shared" si="96"/>
        <v>0</v>
      </c>
      <c r="P1592" s="3">
        <f t="shared" si="97"/>
        <v>0</v>
      </c>
      <c r="Q1592" s="3">
        <f t="shared" si="98"/>
        <v>0</v>
      </c>
      <c r="R1592">
        <f t="shared" si="99"/>
        <v>299.98</v>
      </c>
    </row>
    <row r="1593" spans="1:18" x14ac:dyDescent="0.2">
      <c r="A1593" t="s">
        <v>46</v>
      </c>
      <c r="B1593" t="s">
        <v>15</v>
      </c>
      <c r="C1593" t="s">
        <v>16</v>
      </c>
      <c r="D1593" t="s">
        <v>17</v>
      </c>
      <c r="E1593">
        <v>169.99</v>
      </c>
      <c r="F1593">
        <v>1</v>
      </c>
      <c r="G1593" t="s">
        <v>18</v>
      </c>
      <c r="H1593" t="s">
        <v>46</v>
      </c>
      <c r="I1593" t="s">
        <v>17</v>
      </c>
      <c r="O1593" s="3">
        <f t="shared" si="96"/>
        <v>0</v>
      </c>
      <c r="P1593" s="3">
        <f t="shared" si="97"/>
        <v>0</v>
      </c>
      <c r="Q1593" s="3">
        <f t="shared" si="98"/>
        <v>0</v>
      </c>
      <c r="R1593">
        <f t="shared" si="99"/>
        <v>169.99</v>
      </c>
    </row>
    <row r="1594" spans="1:18" x14ac:dyDescent="0.2">
      <c r="A1594" t="s">
        <v>46</v>
      </c>
      <c r="B1594" t="s">
        <v>15</v>
      </c>
      <c r="C1594" t="s">
        <v>26</v>
      </c>
      <c r="D1594" t="s">
        <v>17</v>
      </c>
      <c r="E1594">
        <v>212.49</v>
      </c>
      <c r="F1594">
        <v>1</v>
      </c>
      <c r="G1594" t="s">
        <v>18</v>
      </c>
      <c r="H1594" t="s">
        <v>46</v>
      </c>
      <c r="I1594" t="s">
        <v>17</v>
      </c>
      <c r="O1594" s="3">
        <f t="shared" si="96"/>
        <v>0</v>
      </c>
      <c r="P1594" s="3">
        <f t="shared" si="97"/>
        <v>0</v>
      </c>
      <c r="Q1594" s="3">
        <f t="shared" si="98"/>
        <v>0</v>
      </c>
      <c r="R1594">
        <f t="shared" si="99"/>
        <v>212.49</v>
      </c>
    </row>
    <row r="1595" spans="1:18" x14ac:dyDescent="0.2">
      <c r="A1595" t="s">
        <v>46</v>
      </c>
      <c r="B1595" t="s">
        <v>25</v>
      </c>
      <c r="C1595" t="s">
        <v>23</v>
      </c>
      <c r="D1595" t="s">
        <v>28</v>
      </c>
      <c r="E1595">
        <v>299.99</v>
      </c>
      <c r="F1595">
        <v>2</v>
      </c>
      <c r="G1595" t="s">
        <v>18</v>
      </c>
      <c r="H1595" t="s">
        <v>46</v>
      </c>
      <c r="I1595" t="s">
        <v>28</v>
      </c>
      <c r="O1595" s="3">
        <f t="shared" si="96"/>
        <v>0</v>
      </c>
      <c r="P1595" s="3">
        <f t="shared" si="97"/>
        <v>0</v>
      </c>
      <c r="Q1595" s="3">
        <f t="shared" si="98"/>
        <v>0</v>
      </c>
      <c r="R1595">
        <f t="shared" si="99"/>
        <v>599.98</v>
      </c>
    </row>
    <row r="1596" spans="1:18" x14ac:dyDescent="0.2">
      <c r="A1596" t="s">
        <v>46</v>
      </c>
      <c r="B1596" t="s">
        <v>25</v>
      </c>
      <c r="C1596" t="s">
        <v>23</v>
      </c>
      <c r="D1596" t="s">
        <v>17</v>
      </c>
      <c r="E1596">
        <v>299.99</v>
      </c>
      <c r="F1596">
        <v>1</v>
      </c>
      <c r="G1596" t="s">
        <v>18</v>
      </c>
      <c r="H1596" t="s">
        <v>46</v>
      </c>
      <c r="I1596" t="s">
        <v>17</v>
      </c>
      <c r="O1596" s="3">
        <f t="shared" si="96"/>
        <v>0</v>
      </c>
      <c r="P1596" s="3">
        <f t="shared" si="97"/>
        <v>0</v>
      </c>
      <c r="Q1596" s="3">
        <f t="shared" si="98"/>
        <v>0</v>
      </c>
      <c r="R1596">
        <f t="shared" si="99"/>
        <v>299.99</v>
      </c>
    </row>
    <row r="1597" spans="1:18" x14ac:dyDescent="0.2">
      <c r="A1597" t="s">
        <v>46</v>
      </c>
      <c r="C1597" t="s">
        <v>21</v>
      </c>
      <c r="D1597" t="s">
        <v>17</v>
      </c>
      <c r="E1597">
        <v>179.99</v>
      </c>
      <c r="F1597">
        <v>2</v>
      </c>
      <c r="G1597" t="s">
        <v>18</v>
      </c>
      <c r="H1597" t="s">
        <v>46</v>
      </c>
      <c r="I1597" t="s">
        <v>17</v>
      </c>
      <c r="O1597" s="3">
        <f t="shared" si="96"/>
        <v>0</v>
      </c>
      <c r="P1597" s="3">
        <f t="shared" si="97"/>
        <v>0</v>
      </c>
      <c r="Q1597" s="3">
        <f t="shared" si="98"/>
        <v>0</v>
      </c>
      <c r="R1597">
        <f t="shared" si="99"/>
        <v>359.98</v>
      </c>
    </row>
    <row r="1598" spans="1:18" x14ac:dyDescent="0.2">
      <c r="A1598" t="s">
        <v>46</v>
      </c>
      <c r="B1598" t="s">
        <v>15</v>
      </c>
      <c r="C1598" t="s">
        <v>23</v>
      </c>
      <c r="D1598" t="s">
        <v>24</v>
      </c>
      <c r="E1598">
        <v>187.49</v>
      </c>
      <c r="F1598">
        <v>1</v>
      </c>
      <c r="G1598" t="s">
        <v>18</v>
      </c>
      <c r="H1598" t="s">
        <v>46</v>
      </c>
      <c r="I1598" t="s">
        <v>24</v>
      </c>
      <c r="O1598" s="3">
        <f t="shared" si="96"/>
        <v>0</v>
      </c>
      <c r="P1598" s="3">
        <f t="shared" si="97"/>
        <v>0</v>
      </c>
      <c r="Q1598" s="3">
        <f t="shared" si="98"/>
        <v>0</v>
      </c>
      <c r="R1598">
        <f t="shared" si="99"/>
        <v>187.49</v>
      </c>
    </row>
    <row r="1599" spans="1:18" x14ac:dyDescent="0.2">
      <c r="A1599" t="s">
        <v>47</v>
      </c>
      <c r="B1599" t="s">
        <v>15</v>
      </c>
      <c r="C1599" t="s">
        <v>23</v>
      </c>
      <c r="D1599" t="s">
        <v>28</v>
      </c>
      <c r="E1599">
        <v>187.49</v>
      </c>
      <c r="F1599">
        <v>1</v>
      </c>
      <c r="G1599" t="s">
        <v>18</v>
      </c>
      <c r="H1599" t="s">
        <v>47</v>
      </c>
      <c r="I1599" t="s">
        <v>28</v>
      </c>
      <c r="J1599" t="s">
        <v>42</v>
      </c>
      <c r="K1599">
        <v>3952.5</v>
      </c>
      <c r="L1599">
        <v>51192</v>
      </c>
      <c r="M1599">
        <v>1581</v>
      </c>
      <c r="N1599" t="s">
        <v>20</v>
      </c>
      <c r="O1599" s="3">
        <f t="shared" si="96"/>
        <v>3.0883731833098921E-2</v>
      </c>
      <c r="P1599" s="3">
        <f t="shared" si="97"/>
        <v>2.5</v>
      </c>
      <c r="Q1599" s="3">
        <f t="shared" si="98"/>
        <v>6.3251106894370653E-4</v>
      </c>
      <c r="R1599">
        <f t="shared" si="99"/>
        <v>187.49</v>
      </c>
    </row>
    <row r="1600" spans="1:18" x14ac:dyDescent="0.2">
      <c r="A1600" t="s">
        <v>47</v>
      </c>
      <c r="B1600" t="s">
        <v>15</v>
      </c>
      <c r="C1600" t="s">
        <v>23</v>
      </c>
      <c r="D1600" t="s">
        <v>28</v>
      </c>
      <c r="E1600">
        <v>149.99</v>
      </c>
      <c r="F1600">
        <v>1</v>
      </c>
      <c r="G1600" t="s">
        <v>18</v>
      </c>
      <c r="H1600" t="s">
        <v>47</v>
      </c>
      <c r="I1600" t="s">
        <v>28</v>
      </c>
      <c r="J1600" t="s">
        <v>42</v>
      </c>
      <c r="K1600">
        <v>3952.5</v>
      </c>
      <c r="L1600">
        <v>51192</v>
      </c>
      <c r="M1600">
        <v>1581</v>
      </c>
      <c r="N1600" t="s">
        <v>20</v>
      </c>
      <c r="O1600" s="3">
        <f t="shared" si="96"/>
        <v>3.0883731833098921E-2</v>
      </c>
      <c r="P1600" s="3">
        <f t="shared" si="97"/>
        <v>2.5</v>
      </c>
      <c r="Q1600" s="3">
        <f t="shared" si="98"/>
        <v>6.3251106894370653E-4</v>
      </c>
      <c r="R1600">
        <f t="shared" si="99"/>
        <v>149.99</v>
      </c>
    </row>
    <row r="1601" spans="1:18" x14ac:dyDescent="0.2">
      <c r="A1601" t="s">
        <v>47</v>
      </c>
      <c r="B1601" t="s">
        <v>15</v>
      </c>
      <c r="C1601" t="s">
        <v>27</v>
      </c>
      <c r="D1601" t="s">
        <v>17</v>
      </c>
      <c r="E1601">
        <v>159.99</v>
      </c>
      <c r="F1601">
        <v>1</v>
      </c>
      <c r="G1601" t="s">
        <v>18</v>
      </c>
      <c r="H1601" t="s">
        <v>47</v>
      </c>
      <c r="I1601" t="s">
        <v>17</v>
      </c>
      <c r="O1601" s="3">
        <f t="shared" si="96"/>
        <v>0</v>
      </c>
      <c r="P1601" s="3">
        <f t="shared" si="97"/>
        <v>0</v>
      </c>
      <c r="Q1601" s="3">
        <f t="shared" si="98"/>
        <v>0</v>
      </c>
      <c r="R1601">
        <f t="shared" si="99"/>
        <v>159.99</v>
      </c>
    </row>
    <row r="1602" spans="1:18" x14ac:dyDescent="0.2">
      <c r="A1602" t="s">
        <v>47</v>
      </c>
      <c r="B1602" t="s">
        <v>15</v>
      </c>
      <c r="C1602" t="s">
        <v>23</v>
      </c>
      <c r="D1602" t="s">
        <v>24</v>
      </c>
      <c r="E1602">
        <v>149.99</v>
      </c>
      <c r="F1602">
        <v>1</v>
      </c>
      <c r="G1602" t="s">
        <v>18</v>
      </c>
      <c r="H1602" t="s">
        <v>47</v>
      </c>
      <c r="I1602" t="s">
        <v>24</v>
      </c>
      <c r="O1602" s="3">
        <f t="shared" si="96"/>
        <v>0</v>
      </c>
      <c r="P1602" s="3">
        <f t="shared" si="97"/>
        <v>0</v>
      </c>
      <c r="Q1602" s="3">
        <f t="shared" si="98"/>
        <v>0</v>
      </c>
      <c r="R1602">
        <f t="shared" si="99"/>
        <v>149.99</v>
      </c>
    </row>
    <row r="1603" spans="1:18" x14ac:dyDescent="0.2">
      <c r="A1603" t="s">
        <v>47</v>
      </c>
      <c r="C1603" t="s">
        <v>26</v>
      </c>
      <c r="D1603" t="s">
        <v>28</v>
      </c>
      <c r="E1603">
        <v>169.99</v>
      </c>
      <c r="F1603">
        <v>2</v>
      </c>
      <c r="G1603" t="s">
        <v>18</v>
      </c>
      <c r="H1603" t="s">
        <v>47</v>
      </c>
      <c r="I1603" t="s">
        <v>28</v>
      </c>
      <c r="J1603" t="s">
        <v>42</v>
      </c>
      <c r="K1603">
        <v>3952.5</v>
      </c>
      <c r="L1603">
        <v>51192</v>
      </c>
      <c r="M1603">
        <v>1581</v>
      </c>
      <c r="N1603" t="s">
        <v>20</v>
      </c>
      <c r="O1603" s="3">
        <f t="shared" ref="O1603:O1666" si="100">IFERROR(M1603/L1603,0)</f>
        <v>3.0883731833098921E-2</v>
      </c>
      <c r="P1603" s="3">
        <f t="shared" ref="P1603:P1666" si="101">IFERROR(K1603/M1603,0)</f>
        <v>2.5</v>
      </c>
      <c r="Q1603" s="3">
        <f t="shared" ref="Q1603:Q1666" si="102">IFERROR(F1603/M1603,0)</f>
        <v>1.2650221378874131E-3</v>
      </c>
      <c r="R1603">
        <f t="shared" ref="R1603:R1666" si="103">E1603*F1603</f>
        <v>339.98</v>
      </c>
    </row>
    <row r="1604" spans="1:18" x14ac:dyDescent="0.2">
      <c r="A1604" t="s">
        <v>47</v>
      </c>
      <c r="B1604" t="s">
        <v>15</v>
      </c>
      <c r="D1604" t="s">
        <v>24</v>
      </c>
      <c r="E1604">
        <v>199.99</v>
      </c>
      <c r="F1604">
        <v>1</v>
      </c>
      <c r="G1604" t="s">
        <v>18</v>
      </c>
      <c r="H1604" t="s">
        <v>47</v>
      </c>
      <c r="I1604" t="s">
        <v>24</v>
      </c>
      <c r="O1604" s="3">
        <f t="shared" si="100"/>
        <v>0</v>
      </c>
      <c r="P1604" s="3">
        <f t="shared" si="101"/>
        <v>0</v>
      </c>
      <c r="Q1604" s="3">
        <f t="shared" si="102"/>
        <v>0</v>
      </c>
      <c r="R1604">
        <f t="shared" si="103"/>
        <v>199.99</v>
      </c>
    </row>
    <row r="1605" spans="1:18" x14ac:dyDescent="0.2">
      <c r="A1605" t="s">
        <v>47</v>
      </c>
      <c r="B1605" t="s">
        <v>15</v>
      </c>
      <c r="C1605" t="s">
        <v>23</v>
      </c>
      <c r="D1605" t="s">
        <v>17</v>
      </c>
      <c r="E1605">
        <v>149.99</v>
      </c>
      <c r="F1605">
        <v>1</v>
      </c>
      <c r="G1605" t="s">
        <v>18</v>
      </c>
      <c r="H1605" t="s">
        <v>47</v>
      </c>
      <c r="I1605" t="s">
        <v>17</v>
      </c>
      <c r="O1605" s="3">
        <f t="shared" si="100"/>
        <v>0</v>
      </c>
      <c r="P1605" s="3">
        <f t="shared" si="101"/>
        <v>0</v>
      </c>
      <c r="Q1605" s="3">
        <f t="shared" si="102"/>
        <v>0</v>
      </c>
      <c r="R1605">
        <f t="shared" si="103"/>
        <v>149.99</v>
      </c>
    </row>
    <row r="1606" spans="1:18" x14ac:dyDescent="0.2">
      <c r="A1606" t="s">
        <v>47</v>
      </c>
      <c r="B1606" t="s">
        <v>25</v>
      </c>
      <c r="C1606" t="s">
        <v>23</v>
      </c>
      <c r="D1606" t="s">
        <v>24</v>
      </c>
      <c r="E1606">
        <v>299.99</v>
      </c>
      <c r="F1606">
        <v>2</v>
      </c>
      <c r="G1606" t="s">
        <v>18</v>
      </c>
      <c r="H1606" t="s">
        <v>47</v>
      </c>
      <c r="I1606" t="s">
        <v>24</v>
      </c>
      <c r="O1606" s="3">
        <f t="shared" si="100"/>
        <v>0</v>
      </c>
      <c r="P1606" s="3">
        <f t="shared" si="101"/>
        <v>0</v>
      </c>
      <c r="Q1606" s="3">
        <f t="shared" si="102"/>
        <v>0</v>
      </c>
      <c r="R1606">
        <f t="shared" si="103"/>
        <v>599.98</v>
      </c>
    </row>
    <row r="1607" spans="1:18" x14ac:dyDescent="0.2">
      <c r="A1607" t="s">
        <v>47</v>
      </c>
      <c r="B1607" t="s">
        <v>15</v>
      </c>
      <c r="C1607" t="s">
        <v>26</v>
      </c>
      <c r="D1607" t="s">
        <v>22</v>
      </c>
      <c r="E1607">
        <v>169.99</v>
      </c>
      <c r="F1607">
        <v>4</v>
      </c>
      <c r="G1607" t="s">
        <v>18</v>
      </c>
      <c r="H1607" t="s">
        <v>47</v>
      </c>
      <c r="I1607" t="s">
        <v>22</v>
      </c>
      <c r="O1607" s="3">
        <f t="shared" si="100"/>
        <v>0</v>
      </c>
      <c r="P1607" s="3">
        <f t="shared" si="101"/>
        <v>0</v>
      </c>
      <c r="Q1607" s="3">
        <f t="shared" si="102"/>
        <v>0</v>
      </c>
      <c r="R1607">
        <f t="shared" si="103"/>
        <v>679.96</v>
      </c>
    </row>
    <row r="1608" spans="1:18" x14ac:dyDescent="0.2">
      <c r="A1608" t="s">
        <v>47</v>
      </c>
      <c r="B1608" t="s">
        <v>15</v>
      </c>
      <c r="C1608" t="s">
        <v>16</v>
      </c>
      <c r="D1608" t="s">
        <v>28</v>
      </c>
      <c r="E1608">
        <v>169.99</v>
      </c>
      <c r="F1608">
        <v>1</v>
      </c>
      <c r="G1608" t="s">
        <v>18</v>
      </c>
      <c r="H1608" t="s">
        <v>47</v>
      </c>
      <c r="I1608" t="s">
        <v>28</v>
      </c>
      <c r="J1608" t="s">
        <v>42</v>
      </c>
      <c r="K1608">
        <v>3952.5</v>
      </c>
      <c r="L1608">
        <v>51192</v>
      </c>
      <c r="M1608">
        <v>1581</v>
      </c>
      <c r="N1608" t="s">
        <v>20</v>
      </c>
      <c r="O1608" s="3">
        <f t="shared" si="100"/>
        <v>3.0883731833098921E-2</v>
      </c>
      <c r="P1608" s="3">
        <f t="shared" si="101"/>
        <v>2.5</v>
      </c>
      <c r="Q1608" s="3">
        <f t="shared" si="102"/>
        <v>6.3251106894370653E-4</v>
      </c>
      <c r="R1608">
        <f t="shared" si="103"/>
        <v>169.99</v>
      </c>
    </row>
    <row r="1609" spans="1:18" x14ac:dyDescent="0.2">
      <c r="A1609" t="s">
        <v>47</v>
      </c>
      <c r="B1609" t="s">
        <v>15</v>
      </c>
      <c r="C1609" t="s">
        <v>23</v>
      </c>
      <c r="D1609" t="s">
        <v>17</v>
      </c>
      <c r="E1609">
        <v>187.49</v>
      </c>
      <c r="F1609">
        <v>1</v>
      </c>
      <c r="G1609" t="s">
        <v>18</v>
      </c>
      <c r="H1609" t="s">
        <v>47</v>
      </c>
      <c r="I1609" t="s">
        <v>17</v>
      </c>
      <c r="O1609" s="3">
        <f t="shared" si="100"/>
        <v>0</v>
      </c>
      <c r="P1609" s="3">
        <f t="shared" si="101"/>
        <v>0</v>
      </c>
      <c r="Q1609" s="3">
        <f t="shared" si="102"/>
        <v>0</v>
      </c>
      <c r="R1609">
        <f t="shared" si="103"/>
        <v>187.49</v>
      </c>
    </row>
    <row r="1610" spans="1:18" x14ac:dyDescent="0.2">
      <c r="A1610" t="s">
        <v>47</v>
      </c>
      <c r="B1610" t="s">
        <v>15</v>
      </c>
      <c r="C1610" t="s">
        <v>21</v>
      </c>
      <c r="D1610" t="s">
        <v>17</v>
      </c>
      <c r="E1610">
        <v>179.99</v>
      </c>
      <c r="F1610">
        <v>1</v>
      </c>
      <c r="G1610" t="s">
        <v>18</v>
      </c>
      <c r="H1610" t="s">
        <v>47</v>
      </c>
      <c r="I1610" t="s">
        <v>17</v>
      </c>
      <c r="O1610" s="3">
        <f t="shared" si="100"/>
        <v>0</v>
      </c>
      <c r="P1610" s="3">
        <f t="shared" si="101"/>
        <v>0</v>
      </c>
      <c r="Q1610" s="3">
        <f t="shared" si="102"/>
        <v>0</v>
      </c>
      <c r="R1610">
        <f t="shared" si="103"/>
        <v>179.99</v>
      </c>
    </row>
    <row r="1611" spans="1:18" x14ac:dyDescent="0.2">
      <c r="A1611" t="s">
        <v>47</v>
      </c>
      <c r="C1611" t="s">
        <v>16</v>
      </c>
      <c r="D1611" t="s">
        <v>17</v>
      </c>
      <c r="E1611">
        <v>169.99</v>
      </c>
      <c r="F1611">
        <v>1</v>
      </c>
      <c r="G1611" t="s">
        <v>18</v>
      </c>
      <c r="H1611" t="s">
        <v>47</v>
      </c>
      <c r="I1611" t="s">
        <v>17</v>
      </c>
      <c r="O1611" s="3">
        <f t="shared" si="100"/>
        <v>0</v>
      </c>
      <c r="P1611" s="3">
        <f t="shared" si="101"/>
        <v>0</v>
      </c>
      <c r="Q1611" s="3">
        <f t="shared" si="102"/>
        <v>0</v>
      </c>
      <c r="R1611">
        <f t="shared" si="103"/>
        <v>169.99</v>
      </c>
    </row>
    <row r="1612" spans="1:18" x14ac:dyDescent="0.2">
      <c r="A1612" t="s">
        <v>47</v>
      </c>
      <c r="B1612" t="s">
        <v>15</v>
      </c>
      <c r="C1612" t="s">
        <v>27</v>
      </c>
      <c r="D1612" t="s">
        <v>17</v>
      </c>
      <c r="E1612">
        <v>199.99</v>
      </c>
      <c r="F1612">
        <v>1</v>
      </c>
      <c r="G1612" t="s">
        <v>18</v>
      </c>
      <c r="H1612" t="s">
        <v>47</v>
      </c>
      <c r="I1612" t="s">
        <v>17</v>
      </c>
      <c r="O1612" s="3">
        <f t="shared" si="100"/>
        <v>0</v>
      </c>
      <c r="P1612" s="3">
        <f t="shared" si="101"/>
        <v>0</v>
      </c>
      <c r="Q1612" s="3">
        <f t="shared" si="102"/>
        <v>0</v>
      </c>
      <c r="R1612">
        <f t="shared" si="103"/>
        <v>199.99</v>
      </c>
    </row>
    <row r="1613" spans="1:18" x14ac:dyDescent="0.2">
      <c r="A1613" t="s">
        <v>47</v>
      </c>
      <c r="B1613" t="s">
        <v>15</v>
      </c>
      <c r="C1613" t="s">
        <v>26</v>
      </c>
      <c r="D1613" t="s">
        <v>17</v>
      </c>
      <c r="E1613">
        <v>212.49</v>
      </c>
      <c r="F1613">
        <v>1</v>
      </c>
      <c r="G1613" t="s">
        <v>18</v>
      </c>
      <c r="H1613" t="s">
        <v>47</v>
      </c>
      <c r="I1613" t="s">
        <v>17</v>
      </c>
      <c r="O1613" s="3">
        <f t="shared" si="100"/>
        <v>0</v>
      </c>
      <c r="P1613" s="3">
        <f t="shared" si="101"/>
        <v>0</v>
      </c>
      <c r="Q1613" s="3">
        <f t="shared" si="102"/>
        <v>0</v>
      </c>
      <c r="R1613">
        <f t="shared" si="103"/>
        <v>212.49</v>
      </c>
    </row>
    <row r="1614" spans="1:18" x14ac:dyDescent="0.2">
      <c r="A1614" t="s">
        <v>47</v>
      </c>
      <c r="B1614" t="s">
        <v>15</v>
      </c>
      <c r="C1614" t="s">
        <v>16</v>
      </c>
      <c r="D1614" t="s">
        <v>17</v>
      </c>
      <c r="E1614">
        <v>169.99</v>
      </c>
      <c r="F1614">
        <v>1</v>
      </c>
      <c r="G1614" t="s">
        <v>18</v>
      </c>
      <c r="H1614" t="s">
        <v>47</v>
      </c>
      <c r="I1614" t="s">
        <v>17</v>
      </c>
      <c r="O1614" s="3">
        <f t="shared" si="100"/>
        <v>0</v>
      </c>
      <c r="P1614" s="3">
        <f t="shared" si="101"/>
        <v>0</v>
      </c>
      <c r="Q1614" s="3">
        <f t="shared" si="102"/>
        <v>0</v>
      </c>
      <c r="R1614">
        <f t="shared" si="103"/>
        <v>169.99</v>
      </c>
    </row>
    <row r="1615" spans="1:18" x14ac:dyDescent="0.2">
      <c r="A1615" t="s">
        <v>47</v>
      </c>
      <c r="B1615" t="s">
        <v>15</v>
      </c>
      <c r="C1615" t="s">
        <v>23</v>
      </c>
      <c r="D1615" t="s">
        <v>17</v>
      </c>
      <c r="E1615">
        <v>149.99</v>
      </c>
      <c r="F1615">
        <v>2</v>
      </c>
      <c r="G1615" t="s">
        <v>18</v>
      </c>
      <c r="H1615" t="s">
        <v>47</v>
      </c>
      <c r="I1615" t="s">
        <v>17</v>
      </c>
      <c r="O1615" s="3">
        <f t="shared" si="100"/>
        <v>0</v>
      </c>
      <c r="P1615" s="3">
        <f t="shared" si="101"/>
        <v>0</v>
      </c>
      <c r="Q1615" s="3">
        <f t="shared" si="102"/>
        <v>0</v>
      </c>
      <c r="R1615">
        <f t="shared" si="103"/>
        <v>299.98</v>
      </c>
    </row>
    <row r="1616" spans="1:18" x14ac:dyDescent="0.2">
      <c r="A1616" t="s">
        <v>47</v>
      </c>
      <c r="B1616" t="s">
        <v>15</v>
      </c>
      <c r="C1616" t="s">
        <v>27</v>
      </c>
      <c r="D1616" t="s">
        <v>22</v>
      </c>
      <c r="E1616">
        <v>159.99</v>
      </c>
      <c r="F1616">
        <v>1</v>
      </c>
      <c r="G1616" t="s">
        <v>18</v>
      </c>
      <c r="H1616" t="s">
        <v>47</v>
      </c>
      <c r="I1616" t="s">
        <v>22</v>
      </c>
      <c r="O1616" s="3">
        <f t="shared" si="100"/>
        <v>0</v>
      </c>
      <c r="P1616" s="3">
        <f t="shared" si="101"/>
        <v>0</v>
      </c>
      <c r="Q1616" s="3">
        <f t="shared" si="102"/>
        <v>0</v>
      </c>
      <c r="R1616">
        <f t="shared" si="103"/>
        <v>159.99</v>
      </c>
    </row>
    <row r="1617" spans="1:18" x14ac:dyDescent="0.2">
      <c r="A1617" t="s">
        <v>47</v>
      </c>
      <c r="B1617" t="s">
        <v>15</v>
      </c>
      <c r="C1617" t="s">
        <v>21</v>
      </c>
      <c r="D1617" t="s">
        <v>24</v>
      </c>
      <c r="E1617">
        <v>179.99</v>
      </c>
      <c r="F1617">
        <v>1</v>
      </c>
      <c r="G1617" t="s">
        <v>18</v>
      </c>
      <c r="H1617" t="s">
        <v>47</v>
      </c>
      <c r="I1617" t="s">
        <v>24</v>
      </c>
      <c r="O1617" s="3">
        <f t="shared" si="100"/>
        <v>0</v>
      </c>
      <c r="P1617" s="3">
        <f t="shared" si="101"/>
        <v>0</v>
      </c>
      <c r="Q1617" s="3">
        <f t="shared" si="102"/>
        <v>0</v>
      </c>
      <c r="R1617">
        <f t="shared" si="103"/>
        <v>179.99</v>
      </c>
    </row>
    <row r="1618" spans="1:18" x14ac:dyDescent="0.2">
      <c r="A1618" t="s">
        <v>47</v>
      </c>
      <c r="B1618" t="s">
        <v>25</v>
      </c>
      <c r="C1618" t="s">
        <v>27</v>
      </c>
      <c r="D1618" t="s">
        <v>22</v>
      </c>
      <c r="E1618">
        <v>319.99</v>
      </c>
      <c r="F1618">
        <v>3</v>
      </c>
      <c r="G1618" t="s">
        <v>18</v>
      </c>
      <c r="H1618" t="s">
        <v>47</v>
      </c>
      <c r="I1618" t="s">
        <v>22</v>
      </c>
      <c r="O1618" s="3">
        <f t="shared" si="100"/>
        <v>0</v>
      </c>
      <c r="P1618" s="3">
        <f t="shared" si="101"/>
        <v>0</v>
      </c>
      <c r="Q1618" s="3">
        <f t="shared" si="102"/>
        <v>0</v>
      </c>
      <c r="R1618">
        <f t="shared" si="103"/>
        <v>959.97</v>
      </c>
    </row>
    <row r="1619" spans="1:18" x14ac:dyDescent="0.2">
      <c r="A1619" t="s">
        <v>47</v>
      </c>
      <c r="B1619" t="s">
        <v>15</v>
      </c>
      <c r="C1619" t="s">
        <v>26</v>
      </c>
      <c r="D1619" t="s">
        <v>17</v>
      </c>
      <c r="E1619">
        <v>169.99</v>
      </c>
      <c r="F1619">
        <v>3</v>
      </c>
      <c r="G1619" t="s">
        <v>18</v>
      </c>
      <c r="H1619" t="s">
        <v>47</v>
      </c>
      <c r="I1619" t="s">
        <v>17</v>
      </c>
      <c r="O1619" s="3">
        <f t="shared" si="100"/>
        <v>0</v>
      </c>
      <c r="P1619" s="3">
        <f t="shared" si="101"/>
        <v>0</v>
      </c>
      <c r="Q1619" s="3">
        <f t="shared" si="102"/>
        <v>0</v>
      </c>
      <c r="R1619">
        <f t="shared" si="103"/>
        <v>509.97</v>
      </c>
    </row>
    <row r="1620" spans="1:18" x14ac:dyDescent="0.2">
      <c r="A1620" t="s">
        <v>47</v>
      </c>
      <c r="B1620" t="s">
        <v>15</v>
      </c>
      <c r="C1620" t="s">
        <v>27</v>
      </c>
      <c r="D1620" t="s">
        <v>22</v>
      </c>
      <c r="E1620">
        <v>159.99</v>
      </c>
      <c r="F1620">
        <v>1</v>
      </c>
      <c r="G1620" t="s">
        <v>18</v>
      </c>
      <c r="H1620" t="s">
        <v>47</v>
      </c>
      <c r="I1620" t="s">
        <v>22</v>
      </c>
      <c r="O1620" s="3">
        <f t="shared" si="100"/>
        <v>0</v>
      </c>
      <c r="P1620" s="3">
        <f t="shared" si="101"/>
        <v>0</v>
      </c>
      <c r="Q1620" s="3">
        <f t="shared" si="102"/>
        <v>0</v>
      </c>
      <c r="R1620">
        <f t="shared" si="103"/>
        <v>159.99</v>
      </c>
    </row>
    <row r="1621" spans="1:18" x14ac:dyDescent="0.2">
      <c r="A1621" t="s">
        <v>47</v>
      </c>
      <c r="B1621" t="s">
        <v>15</v>
      </c>
      <c r="C1621" t="s">
        <v>16</v>
      </c>
      <c r="D1621" t="s">
        <v>22</v>
      </c>
      <c r="E1621">
        <v>169.99</v>
      </c>
      <c r="F1621">
        <v>2</v>
      </c>
      <c r="G1621" t="s">
        <v>18</v>
      </c>
      <c r="H1621" t="s">
        <v>47</v>
      </c>
      <c r="I1621" t="s">
        <v>22</v>
      </c>
      <c r="O1621" s="3">
        <f t="shared" si="100"/>
        <v>0</v>
      </c>
      <c r="P1621" s="3">
        <f t="shared" si="101"/>
        <v>0</v>
      </c>
      <c r="Q1621" s="3">
        <f t="shared" si="102"/>
        <v>0</v>
      </c>
      <c r="R1621">
        <f t="shared" si="103"/>
        <v>339.98</v>
      </c>
    </row>
    <row r="1622" spans="1:18" x14ac:dyDescent="0.2">
      <c r="A1622" t="s">
        <v>47</v>
      </c>
      <c r="B1622" t="s">
        <v>15</v>
      </c>
      <c r="C1622" t="s">
        <v>23</v>
      </c>
      <c r="D1622" t="s">
        <v>17</v>
      </c>
      <c r="E1622">
        <v>149.99</v>
      </c>
      <c r="F1622">
        <v>1</v>
      </c>
      <c r="G1622" t="s">
        <v>18</v>
      </c>
      <c r="H1622" t="s">
        <v>47</v>
      </c>
      <c r="I1622" t="s">
        <v>17</v>
      </c>
      <c r="O1622" s="3">
        <f t="shared" si="100"/>
        <v>0</v>
      </c>
      <c r="P1622" s="3">
        <f t="shared" si="101"/>
        <v>0</v>
      </c>
      <c r="Q1622" s="3">
        <f t="shared" si="102"/>
        <v>0</v>
      </c>
      <c r="R1622">
        <f t="shared" si="103"/>
        <v>149.99</v>
      </c>
    </row>
    <row r="1623" spans="1:18" x14ac:dyDescent="0.2">
      <c r="A1623" t="s">
        <v>47</v>
      </c>
      <c r="B1623" t="s">
        <v>15</v>
      </c>
      <c r="C1623" t="s">
        <v>27</v>
      </c>
      <c r="D1623" t="s">
        <v>22</v>
      </c>
      <c r="E1623">
        <v>159.99</v>
      </c>
      <c r="F1623">
        <v>1</v>
      </c>
      <c r="G1623" t="s">
        <v>18</v>
      </c>
      <c r="H1623" t="s">
        <v>47</v>
      </c>
      <c r="I1623" t="s">
        <v>22</v>
      </c>
      <c r="O1623" s="3">
        <f t="shared" si="100"/>
        <v>0</v>
      </c>
      <c r="P1623" s="3">
        <f t="shared" si="101"/>
        <v>0</v>
      </c>
      <c r="Q1623" s="3">
        <f t="shared" si="102"/>
        <v>0</v>
      </c>
      <c r="R1623">
        <f t="shared" si="103"/>
        <v>159.99</v>
      </c>
    </row>
    <row r="1624" spans="1:18" x14ac:dyDescent="0.2">
      <c r="A1624" t="s">
        <v>47</v>
      </c>
      <c r="B1624" t="s">
        <v>15</v>
      </c>
      <c r="C1624" t="s">
        <v>23</v>
      </c>
      <c r="D1624" t="s">
        <v>28</v>
      </c>
      <c r="E1624">
        <v>149.99</v>
      </c>
      <c r="F1624">
        <v>1</v>
      </c>
      <c r="G1624" t="s">
        <v>18</v>
      </c>
      <c r="H1624" t="s">
        <v>47</v>
      </c>
      <c r="I1624" t="s">
        <v>28</v>
      </c>
      <c r="J1624" t="s">
        <v>42</v>
      </c>
      <c r="K1624">
        <v>3952.5</v>
      </c>
      <c r="L1624">
        <v>51192</v>
      </c>
      <c r="M1624">
        <v>1581</v>
      </c>
      <c r="N1624" t="s">
        <v>20</v>
      </c>
      <c r="O1624" s="3">
        <f t="shared" si="100"/>
        <v>3.0883731833098921E-2</v>
      </c>
      <c r="P1624" s="3">
        <f t="shared" si="101"/>
        <v>2.5</v>
      </c>
      <c r="Q1624" s="3">
        <f t="shared" si="102"/>
        <v>6.3251106894370653E-4</v>
      </c>
      <c r="R1624">
        <f t="shared" si="103"/>
        <v>149.99</v>
      </c>
    </row>
    <row r="1625" spans="1:18" x14ac:dyDescent="0.2">
      <c r="A1625" t="s">
        <v>47</v>
      </c>
      <c r="B1625" t="s">
        <v>15</v>
      </c>
      <c r="C1625" t="s">
        <v>29</v>
      </c>
      <c r="D1625" t="s">
        <v>24</v>
      </c>
      <c r="E1625">
        <v>199.99</v>
      </c>
      <c r="F1625">
        <v>1</v>
      </c>
      <c r="G1625" t="s">
        <v>18</v>
      </c>
      <c r="H1625" t="s">
        <v>47</v>
      </c>
      <c r="I1625" t="s">
        <v>24</v>
      </c>
      <c r="O1625" s="3">
        <f t="shared" si="100"/>
        <v>0</v>
      </c>
      <c r="P1625" s="3">
        <f t="shared" si="101"/>
        <v>0</v>
      </c>
      <c r="Q1625" s="3">
        <f t="shared" si="102"/>
        <v>0</v>
      </c>
      <c r="R1625">
        <f t="shared" si="103"/>
        <v>199.99</v>
      </c>
    </row>
    <row r="1626" spans="1:18" x14ac:dyDescent="0.2">
      <c r="A1626" t="s">
        <v>47</v>
      </c>
      <c r="B1626" t="s">
        <v>15</v>
      </c>
      <c r="C1626" t="s">
        <v>23</v>
      </c>
      <c r="D1626" t="s">
        <v>24</v>
      </c>
      <c r="E1626">
        <v>149.99</v>
      </c>
      <c r="F1626">
        <v>1</v>
      </c>
      <c r="G1626" t="s">
        <v>18</v>
      </c>
      <c r="H1626" t="s">
        <v>47</v>
      </c>
      <c r="I1626" t="s">
        <v>24</v>
      </c>
      <c r="O1626" s="3">
        <f t="shared" si="100"/>
        <v>0</v>
      </c>
      <c r="P1626" s="3">
        <f t="shared" si="101"/>
        <v>0</v>
      </c>
      <c r="Q1626" s="3">
        <f t="shared" si="102"/>
        <v>0</v>
      </c>
      <c r="R1626">
        <f t="shared" si="103"/>
        <v>149.99</v>
      </c>
    </row>
    <row r="1627" spans="1:18" x14ac:dyDescent="0.2">
      <c r="A1627" t="s">
        <v>47</v>
      </c>
      <c r="B1627" t="s">
        <v>15</v>
      </c>
      <c r="C1627" t="s">
        <v>23</v>
      </c>
      <c r="D1627" t="s">
        <v>22</v>
      </c>
      <c r="E1627">
        <v>149.99</v>
      </c>
      <c r="F1627">
        <v>2</v>
      </c>
      <c r="G1627" t="s">
        <v>18</v>
      </c>
      <c r="H1627" t="s">
        <v>47</v>
      </c>
      <c r="I1627" t="s">
        <v>22</v>
      </c>
      <c r="O1627" s="3">
        <f t="shared" si="100"/>
        <v>0</v>
      </c>
      <c r="P1627" s="3">
        <f t="shared" si="101"/>
        <v>0</v>
      </c>
      <c r="Q1627" s="3">
        <f t="shared" si="102"/>
        <v>0</v>
      </c>
      <c r="R1627">
        <f t="shared" si="103"/>
        <v>299.98</v>
      </c>
    </row>
    <row r="1628" spans="1:18" x14ac:dyDescent="0.2">
      <c r="A1628" t="s">
        <v>47</v>
      </c>
      <c r="B1628" t="s">
        <v>15</v>
      </c>
      <c r="C1628" t="s">
        <v>23</v>
      </c>
      <c r="D1628" t="s">
        <v>22</v>
      </c>
      <c r="E1628">
        <v>149.99</v>
      </c>
      <c r="F1628">
        <v>3</v>
      </c>
      <c r="G1628" t="s">
        <v>18</v>
      </c>
      <c r="H1628" t="s">
        <v>47</v>
      </c>
      <c r="I1628" t="s">
        <v>22</v>
      </c>
      <c r="O1628" s="3">
        <f t="shared" si="100"/>
        <v>0</v>
      </c>
      <c r="P1628" s="3">
        <f t="shared" si="101"/>
        <v>0</v>
      </c>
      <c r="Q1628" s="3">
        <f t="shared" si="102"/>
        <v>0</v>
      </c>
      <c r="R1628">
        <f t="shared" si="103"/>
        <v>449.97</v>
      </c>
    </row>
    <row r="1629" spans="1:18" x14ac:dyDescent="0.2">
      <c r="A1629" t="s">
        <v>47</v>
      </c>
      <c r="B1629" t="s">
        <v>15</v>
      </c>
      <c r="D1629" t="s">
        <v>17</v>
      </c>
      <c r="E1629">
        <v>199.99</v>
      </c>
      <c r="F1629">
        <v>1</v>
      </c>
      <c r="G1629" t="s">
        <v>18</v>
      </c>
      <c r="H1629" t="s">
        <v>47</v>
      </c>
      <c r="I1629" t="s">
        <v>17</v>
      </c>
      <c r="O1629" s="3">
        <f t="shared" si="100"/>
        <v>0</v>
      </c>
      <c r="P1629" s="3">
        <f t="shared" si="101"/>
        <v>0</v>
      </c>
      <c r="Q1629" s="3">
        <f t="shared" si="102"/>
        <v>0</v>
      </c>
      <c r="R1629">
        <f t="shared" si="103"/>
        <v>199.99</v>
      </c>
    </row>
    <row r="1630" spans="1:18" x14ac:dyDescent="0.2">
      <c r="A1630" t="s">
        <v>47</v>
      </c>
      <c r="B1630" t="s">
        <v>15</v>
      </c>
      <c r="C1630" t="s">
        <v>16</v>
      </c>
      <c r="D1630" t="s">
        <v>28</v>
      </c>
      <c r="E1630">
        <v>169.99</v>
      </c>
      <c r="F1630">
        <v>4</v>
      </c>
      <c r="G1630" t="s">
        <v>18</v>
      </c>
      <c r="H1630" t="s">
        <v>47</v>
      </c>
      <c r="I1630" t="s">
        <v>28</v>
      </c>
      <c r="J1630" t="s">
        <v>42</v>
      </c>
      <c r="K1630">
        <v>3952.5</v>
      </c>
      <c r="L1630">
        <v>51192</v>
      </c>
      <c r="M1630">
        <v>1581</v>
      </c>
      <c r="N1630" t="s">
        <v>20</v>
      </c>
      <c r="O1630" s="3">
        <f t="shared" si="100"/>
        <v>3.0883731833098921E-2</v>
      </c>
      <c r="P1630" s="3">
        <f t="shared" si="101"/>
        <v>2.5</v>
      </c>
      <c r="Q1630" s="3">
        <f t="shared" si="102"/>
        <v>2.5300442757748261E-3</v>
      </c>
      <c r="R1630">
        <f t="shared" si="103"/>
        <v>679.96</v>
      </c>
    </row>
    <row r="1631" spans="1:18" x14ac:dyDescent="0.2">
      <c r="A1631" t="s">
        <v>47</v>
      </c>
      <c r="B1631" t="s">
        <v>15</v>
      </c>
      <c r="C1631" t="s">
        <v>21</v>
      </c>
      <c r="D1631" t="s">
        <v>22</v>
      </c>
      <c r="E1631">
        <v>179.99</v>
      </c>
      <c r="F1631">
        <v>2</v>
      </c>
      <c r="G1631" t="s">
        <v>18</v>
      </c>
      <c r="H1631" t="s">
        <v>47</v>
      </c>
      <c r="I1631" t="s">
        <v>22</v>
      </c>
      <c r="O1631" s="3">
        <f t="shared" si="100"/>
        <v>0</v>
      </c>
      <c r="P1631" s="3">
        <f t="shared" si="101"/>
        <v>0</v>
      </c>
      <c r="Q1631" s="3">
        <f t="shared" si="102"/>
        <v>0</v>
      </c>
      <c r="R1631">
        <f t="shared" si="103"/>
        <v>359.98</v>
      </c>
    </row>
    <row r="1632" spans="1:18" x14ac:dyDescent="0.2">
      <c r="A1632" t="s">
        <v>47</v>
      </c>
      <c r="C1632" t="s">
        <v>21</v>
      </c>
      <c r="D1632" t="s">
        <v>22</v>
      </c>
      <c r="E1632">
        <v>179.99</v>
      </c>
      <c r="F1632">
        <v>4</v>
      </c>
      <c r="G1632" t="s">
        <v>18</v>
      </c>
      <c r="H1632" t="s">
        <v>47</v>
      </c>
      <c r="I1632" t="s">
        <v>22</v>
      </c>
      <c r="O1632" s="3">
        <f t="shared" si="100"/>
        <v>0</v>
      </c>
      <c r="P1632" s="3">
        <f t="shared" si="101"/>
        <v>0</v>
      </c>
      <c r="Q1632" s="3">
        <f t="shared" si="102"/>
        <v>0</v>
      </c>
      <c r="R1632">
        <f t="shared" si="103"/>
        <v>719.96</v>
      </c>
    </row>
    <row r="1633" spans="1:18" x14ac:dyDescent="0.2">
      <c r="A1633" t="s">
        <v>47</v>
      </c>
      <c r="B1633" t="s">
        <v>15</v>
      </c>
      <c r="C1633" t="s">
        <v>21</v>
      </c>
      <c r="D1633" t="s">
        <v>17</v>
      </c>
      <c r="E1633">
        <v>224.99</v>
      </c>
      <c r="F1633">
        <v>1</v>
      </c>
      <c r="G1633" t="s">
        <v>18</v>
      </c>
      <c r="H1633" t="s">
        <v>47</v>
      </c>
      <c r="I1633" t="s">
        <v>17</v>
      </c>
      <c r="O1633" s="3">
        <f t="shared" si="100"/>
        <v>0</v>
      </c>
      <c r="P1633" s="3">
        <f t="shared" si="101"/>
        <v>0</v>
      </c>
      <c r="Q1633" s="3">
        <f t="shared" si="102"/>
        <v>0</v>
      </c>
      <c r="R1633">
        <f t="shared" si="103"/>
        <v>224.99</v>
      </c>
    </row>
    <row r="1634" spans="1:18" x14ac:dyDescent="0.2">
      <c r="A1634" t="s">
        <v>47</v>
      </c>
      <c r="B1634" t="s">
        <v>15</v>
      </c>
      <c r="C1634" t="s">
        <v>23</v>
      </c>
      <c r="D1634" t="s">
        <v>28</v>
      </c>
      <c r="E1634">
        <v>149.99</v>
      </c>
      <c r="F1634">
        <v>1</v>
      </c>
      <c r="G1634" t="s">
        <v>18</v>
      </c>
      <c r="H1634" t="s">
        <v>47</v>
      </c>
      <c r="I1634" t="s">
        <v>28</v>
      </c>
      <c r="J1634" t="s">
        <v>42</v>
      </c>
      <c r="K1634">
        <v>3952.5</v>
      </c>
      <c r="L1634">
        <v>51192</v>
      </c>
      <c r="M1634">
        <v>1581</v>
      </c>
      <c r="N1634" t="s">
        <v>20</v>
      </c>
      <c r="O1634" s="3">
        <f t="shared" si="100"/>
        <v>3.0883731833098921E-2</v>
      </c>
      <c r="P1634" s="3">
        <f t="shared" si="101"/>
        <v>2.5</v>
      </c>
      <c r="Q1634" s="3">
        <f t="shared" si="102"/>
        <v>6.3251106894370653E-4</v>
      </c>
      <c r="R1634">
        <f t="shared" si="103"/>
        <v>149.99</v>
      </c>
    </row>
    <row r="1635" spans="1:18" x14ac:dyDescent="0.2">
      <c r="A1635" t="s">
        <v>47</v>
      </c>
      <c r="B1635" t="s">
        <v>15</v>
      </c>
      <c r="C1635" t="s">
        <v>23</v>
      </c>
      <c r="D1635" t="s">
        <v>28</v>
      </c>
      <c r="E1635">
        <v>149.99</v>
      </c>
      <c r="F1635">
        <v>1</v>
      </c>
      <c r="G1635" t="s">
        <v>18</v>
      </c>
      <c r="H1635" t="s">
        <v>47</v>
      </c>
      <c r="I1635" t="s">
        <v>28</v>
      </c>
      <c r="J1635" t="s">
        <v>42</v>
      </c>
      <c r="K1635">
        <v>3952.5</v>
      </c>
      <c r="L1635">
        <v>51192</v>
      </c>
      <c r="M1635">
        <v>1581</v>
      </c>
      <c r="N1635" t="s">
        <v>20</v>
      </c>
      <c r="O1635" s="3">
        <f t="shared" si="100"/>
        <v>3.0883731833098921E-2</v>
      </c>
      <c r="P1635" s="3">
        <f t="shared" si="101"/>
        <v>2.5</v>
      </c>
      <c r="Q1635" s="3">
        <f t="shared" si="102"/>
        <v>6.3251106894370653E-4</v>
      </c>
      <c r="R1635">
        <f t="shared" si="103"/>
        <v>149.99</v>
      </c>
    </row>
    <row r="1636" spans="1:18" x14ac:dyDescent="0.2">
      <c r="A1636" t="s">
        <v>47</v>
      </c>
      <c r="B1636" t="s">
        <v>15</v>
      </c>
      <c r="C1636" t="s">
        <v>21</v>
      </c>
      <c r="D1636" t="s">
        <v>24</v>
      </c>
      <c r="E1636">
        <v>224.99</v>
      </c>
      <c r="F1636">
        <v>2</v>
      </c>
      <c r="G1636" t="s">
        <v>18</v>
      </c>
      <c r="H1636" t="s">
        <v>47</v>
      </c>
      <c r="I1636" t="s">
        <v>24</v>
      </c>
      <c r="O1636" s="3">
        <f t="shared" si="100"/>
        <v>0</v>
      </c>
      <c r="P1636" s="3">
        <f t="shared" si="101"/>
        <v>0</v>
      </c>
      <c r="Q1636" s="3">
        <f t="shared" si="102"/>
        <v>0</v>
      </c>
      <c r="R1636">
        <f t="shared" si="103"/>
        <v>449.98</v>
      </c>
    </row>
    <row r="1637" spans="1:18" x14ac:dyDescent="0.2">
      <c r="A1637" t="s">
        <v>47</v>
      </c>
      <c r="B1637" t="s">
        <v>15</v>
      </c>
      <c r="C1637" t="s">
        <v>29</v>
      </c>
      <c r="D1637" t="s">
        <v>17</v>
      </c>
      <c r="E1637">
        <v>249.99</v>
      </c>
      <c r="F1637">
        <v>1</v>
      </c>
      <c r="G1637" t="s">
        <v>18</v>
      </c>
      <c r="H1637" t="s">
        <v>47</v>
      </c>
      <c r="I1637" t="s">
        <v>17</v>
      </c>
      <c r="O1637" s="3">
        <f t="shared" si="100"/>
        <v>0</v>
      </c>
      <c r="P1637" s="3">
        <f t="shared" si="101"/>
        <v>0</v>
      </c>
      <c r="Q1637" s="3">
        <f t="shared" si="102"/>
        <v>0</v>
      </c>
      <c r="R1637">
        <f t="shared" si="103"/>
        <v>249.99</v>
      </c>
    </row>
    <row r="1638" spans="1:18" x14ac:dyDescent="0.2">
      <c r="A1638" t="s">
        <v>47</v>
      </c>
      <c r="B1638" t="s">
        <v>15</v>
      </c>
      <c r="C1638" t="s">
        <v>27</v>
      </c>
      <c r="D1638" t="s">
        <v>24</v>
      </c>
      <c r="E1638">
        <v>159.99</v>
      </c>
      <c r="F1638">
        <v>1</v>
      </c>
      <c r="G1638" t="s">
        <v>18</v>
      </c>
      <c r="H1638" t="s">
        <v>47</v>
      </c>
      <c r="I1638" t="s">
        <v>24</v>
      </c>
      <c r="O1638" s="3">
        <f t="shared" si="100"/>
        <v>0</v>
      </c>
      <c r="P1638" s="3">
        <f t="shared" si="101"/>
        <v>0</v>
      </c>
      <c r="Q1638" s="3">
        <f t="shared" si="102"/>
        <v>0</v>
      </c>
      <c r="R1638">
        <f t="shared" si="103"/>
        <v>159.99</v>
      </c>
    </row>
    <row r="1639" spans="1:18" x14ac:dyDescent="0.2">
      <c r="A1639" t="s">
        <v>47</v>
      </c>
      <c r="B1639" t="s">
        <v>15</v>
      </c>
      <c r="C1639" t="s">
        <v>16</v>
      </c>
      <c r="D1639" t="s">
        <v>22</v>
      </c>
      <c r="E1639">
        <v>169.99</v>
      </c>
      <c r="F1639">
        <v>3</v>
      </c>
      <c r="G1639" t="s">
        <v>18</v>
      </c>
      <c r="H1639" t="s">
        <v>47</v>
      </c>
      <c r="I1639" t="s">
        <v>22</v>
      </c>
      <c r="O1639" s="3">
        <f t="shared" si="100"/>
        <v>0</v>
      </c>
      <c r="P1639" s="3">
        <f t="shared" si="101"/>
        <v>0</v>
      </c>
      <c r="Q1639" s="3">
        <f t="shared" si="102"/>
        <v>0</v>
      </c>
      <c r="R1639">
        <f t="shared" si="103"/>
        <v>509.97</v>
      </c>
    </row>
    <row r="1640" spans="1:18" x14ac:dyDescent="0.2">
      <c r="A1640" t="s">
        <v>47</v>
      </c>
      <c r="B1640" t="s">
        <v>15</v>
      </c>
      <c r="C1640" t="s">
        <v>27</v>
      </c>
      <c r="D1640" t="s">
        <v>17</v>
      </c>
      <c r="E1640">
        <v>199.99</v>
      </c>
      <c r="F1640">
        <v>1</v>
      </c>
      <c r="G1640" t="s">
        <v>18</v>
      </c>
      <c r="H1640" t="s">
        <v>47</v>
      </c>
      <c r="I1640" t="s">
        <v>17</v>
      </c>
      <c r="O1640" s="3">
        <f t="shared" si="100"/>
        <v>0</v>
      </c>
      <c r="P1640" s="3">
        <f t="shared" si="101"/>
        <v>0</v>
      </c>
      <c r="Q1640" s="3">
        <f t="shared" si="102"/>
        <v>0</v>
      </c>
      <c r="R1640">
        <f t="shared" si="103"/>
        <v>199.99</v>
      </c>
    </row>
    <row r="1641" spans="1:18" x14ac:dyDescent="0.2">
      <c r="A1641" t="s">
        <v>47</v>
      </c>
      <c r="B1641" t="s">
        <v>15</v>
      </c>
      <c r="C1641" t="s">
        <v>23</v>
      </c>
      <c r="D1641" t="s">
        <v>24</v>
      </c>
      <c r="E1641">
        <v>149.99</v>
      </c>
      <c r="F1641">
        <v>1</v>
      </c>
      <c r="G1641" t="s">
        <v>18</v>
      </c>
      <c r="H1641" t="s">
        <v>47</v>
      </c>
      <c r="I1641" t="s">
        <v>24</v>
      </c>
      <c r="O1641" s="3">
        <f t="shared" si="100"/>
        <v>0</v>
      </c>
      <c r="P1641" s="3">
        <f t="shared" si="101"/>
        <v>0</v>
      </c>
      <c r="Q1641" s="3">
        <f t="shared" si="102"/>
        <v>0</v>
      </c>
      <c r="R1641">
        <f t="shared" si="103"/>
        <v>149.99</v>
      </c>
    </row>
    <row r="1642" spans="1:18" x14ac:dyDescent="0.2">
      <c r="A1642" t="s">
        <v>47</v>
      </c>
      <c r="B1642" t="s">
        <v>15</v>
      </c>
      <c r="C1642" t="s">
        <v>26</v>
      </c>
      <c r="D1642" t="s">
        <v>17</v>
      </c>
      <c r="E1642">
        <v>169.99</v>
      </c>
      <c r="F1642">
        <v>1</v>
      </c>
      <c r="G1642" t="s">
        <v>18</v>
      </c>
      <c r="H1642" t="s">
        <v>47</v>
      </c>
      <c r="I1642" t="s">
        <v>17</v>
      </c>
      <c r="O1642" s="3">
        <f t="shared" si="100"/>
        <v>0</v>
      </c>
      <c r="P1642" s="3">
        <f t="shared" si="101"/>
        <v>0</v>
      </c>
      <c r="Q1642" s="3">
        <f t="shared" si="102"/>
        <v>0</v>
      </c>
      <c r="R1642">
        <f t="shared" si="103"/>
        <v>169.99</v>
      </c>
    </row>
    <row r="1643" spans="1:18" x14ac:dyDescent="0.2">
      <c r="A1643" t="s">
        <v>47</v>
      </c>
      <c r="B1643" t="s">
        <v>15</v>
      </c>
      <c r="C1643" t="s">
        <v>23</v>
      </c>
      <c r="D1643" t="s">
        <v>24</v>
      </c>
      <c r="E1643">
        <v>187.49</v>
      </c>
      <c r="F1643">
        <v>3</v>
      </c>
      <c r="G1643" t="s">
        <v>18</v>
      </c>
      <c r="H1643" t="s">
        <v>47</v>
      </c>
      <c r="I1643" t="s">
        <v>24</v>
      </c>
      <c r="O1643" s="3">
        <f t="shared" si="100"/>
        <v>0</v>
      </c>
      <c r="P1643" s="3">
        <f t="shared" si="101"/>
        <v>0</v>
      </c>
      <c r="Q1643" s="3">
        <f t="shared" si="102"/>
        <v>0</v>
      </c>
      <c r="R1643">
        <f t="shared" si="103"/>
        <v>562.47</v>
      </c>
    </row>
    <row r="1644" spans="1:18" x14ac:dyDescent="0.2">
      <c r="A1644" t="s">
        <v>47</v>
      </c>
      <c r="B1644" t="s">
        <v>15</v>
      </c>
      <c r="C1644" t="s">
        <v>23</v>
      </c>
      <c r="D1644" t="s">
        <v>17</v>
      </c>
      <c r="E1644">
        <v>149.99</v>
      </c>
      <c r="F1644">
        <v>1</v>
      </c>
      <c r="G1644" t="s">
        <v>18</v>
      </c>
      <c r="H1644" t="s">
        <v>47</v>
      </c>
      <c r="I1644" t="s">
        <v>17</v>
      </c>
      <c r="O1644" s="3">
        <f t="shared" si="100"/>
        <v>0</v>
      </c>
      <c r="P1644" s="3">
        <f t="shared" si="101"/>
        <v>0</v>
      </c>
      <c r="Q1644" s="3">
        <f t="shared" si="102"/>
        <v>0</v>
      </c>
      <c r="R1644">
        <f t="shared" si="103"/>
        <v>149.99</v>
      </c>
    </row>
    <row r="1645" spans="1:18" x14ac:dyDescent="0.2">
      <c r="A1645" t="s">
        <v>47</v>
      </c>
      <c r="B1645" t="s">
        <v>15</v>
      </c>
      <c r="C1645" t="s">
        <v>23</v>
      </c>
      <c r="D1645" t="s">
        <v>22</v>
      </c>
      <c r="E1645">
        <v>149.99</v>
      </c>
      <c r="F1645">
        <v>1</v>
      </c>
      <c r="G1645" t="s">
        <v>18</v>
      </c>
      <c r="H1645" t="s">
        <v>47</v>
      </c>
      <c r="I1645" t="s">
        <v>22</v>
      </c>
      <c r="O1645" s="3">
        <f t="shared" si="100"/>
        <v>0</v>
      </c>
      <c r="P1645" s="3">
        <f t="shared" si="101"/>
        <v>0</v>
      </c>
      <c r="Q1645" s="3">
        <f t="shared" si="102"/>
        <v>0</v>
      </c>
      <c r="R1645">
        <f t="shared" si="103"/>
        <v>149.99</v>
      </c>
    </row>
    <row r="1646" spans="1:18" x14ac:dyDescent="0.2">
      <c r="A1646" t="s">
        <v>47</v>
      </c>
      <c r="B1646" t="s">
        <v>15</v>
      </c>
      <c r="C1646" t="s">
        <v>23</v>
      </c>
      <c r="D1646" t="s">
        <v>17</v>
      </c>
      <c r="E1646">
        <v>149.99</v>
      </c>
      <c r="F1646">
        <v>3</v>
      </c>
      <c r="G1646" t="s">
        <v>18</v>
      </c>
      <c r="H1646" t="s">
        <v>47</v>
      </c>
      <c r="I1646" t="s">
        <v>17</v>
      </c>
      <c r="O1646" s="3">
        <f t="shared" si="100"/>
        <v>0</v>
      </c>
      <c r="P1646" s="3">
        <f t="shared" si="101"/>
        <v>0</v>
      </c>
      <c r="Q1646" s="3">
        <f t="shared" si="102"/>
        <v>0</v>
      </c>
      <c r="R1646">
        <f t="shared" si="103"/>
        <v>449.97</v>
      </c>
    </row>
    <row r="1647" spans="1:18" x14ac:dyDescent="0.2">
      <c r="A1647" t="s">
        <v>47</v>
      </c>
      <c r="B1647" t="s">
        <v>15</v>
      </c>
      <c r="C1647" t="s">
        <v>23</v>
      </c>
      <c r="D1647" t="s">
        <v>17</v>
      </c>
      <c r="E1647">
        <v>149.99</v>
      </c>
      <c r="F1647">
        <v>2</v>
      </c>
      <c r="G1647" t="s">
        <v>18</v>
      </c>
      <c r="H1647" t="s">
        <v>47</v>
      </c>
      <c r="I1647" t="s">
        <v>17</v>
      </c>
      <c r="O1647" s="3">
        <f t="shared" si="100"/>
        <v>0</v>
      </c>
      <c r="P1647" s="3">
        <f t="shared" si="101"/>
        <v>0</v>
      </c>
      <c r="Q1647" s="3">
        <f t="shared" si="102"/>
        <v>0</v>
      </c>
      <c r="R1647">
        <f t="shared" si="103"/>
        <v>299.98</v>
      </c>
    </row>
    <row r="1648" spans="1:18" x14ac:dyDescent="0.2">
      <c r="A1648" t="s">
        <v>47</v>
      </c>
      <c r="B1648" t="s">
        <v>15</v>
      </c>
      <c r="C1648" t="s">
        <v>23</v>
      </c>
      <c r="D1648" t="s">
        <v>17</v>
      </c>
      <c r="E1648">
        <v>149.99</v>
      </c>
      <c r="F1648">
        <v>1</v>
      </c>
      <c r="G1648" t="s">
        <v>18</v>
      </c>
      <c r="H1648" t="s">
        <v>47</v>
      </c>
      <c r="I1648" t="s">
        <v>17</v>
      </c>
      <c r="O1648" s="3">
        <f t="shared" si="100"/>
        <v>0</v>
      </c>
      <c r="P1648" s="3">
        <f t="shared" si="101"/>
        <v>0</v>
      </c>
      <c r="Q1648" s="3">
        <f t="shared" si="102"/>
        <v>0</v>
      </c>
      <c r="R1648">
        <f t="shared" si="103"/>
        <v>149.99</v>
      </c>
    </row>
    <row r="1649" spans="1:18" x14ac:dyDescent="0.2">
      <c r="A1649" t="s">
        <v>47</v>
      </c>
      <c r="B1649" t="s">
        <v>15</v>
      </c>
      <c r="C1649" t="s">
        <v>27</v>
      </c>
      <c r="D1649" t="s">
        <v>17</v>
      </c>
      <c r="E1649">
        <v>159.99</v>
      </c>
      <c r="F1649">
        <v>2</v>
      </c>
      <c r="G1649" t="s">
        <v>18</v>
      </c>
      <c r="H1649" t="s">
        <v>47</v>
      </c>
      <c r="I1649" t="s">
        <v>17</v>
      </c>
      <c r="O1649" s="3">
        <f t="shared" si="100"/>
        <v>0</v>
      </c>
      <c r="P1649" s="3">
        <f t="shared" si="101"/>
        <v>0</v>
      </c>
      <c r="Q1649" s="3">
        <f t="shared" si="102"/>
        <v>0</v>
      </c>
      <c r="R1649">
        <f t="shared" si="103"/>
        <v>319.98</v>
      </c>
    </row>
    <row r="1650" spans="1:18" x14ac:dyDescent="0.2">
      <c r="A1650" t="s">
        <v>47</v>
      </c>
      <c r="B1650" t="s">
        <v>15</v>
      </c>
      <c r="C1650" t="s">
        <v>23</v>
      </c>
      <c r="D1650" t="s">
        <v>17</v>
      </c>
      <c r="E1650">
        <v>149.99</v>
      </c>
      <c r="F1650">
        <v>1</v>
      </c>
      <c r="G1650" t="s">
        <v>18</v>
      </c>
      <c r="H1650" t="s">
        <v>47</v>
      </c>
      <c r="I1650" t="s">
        <v>17</v>
      </c>
      <c r="O1650" s="3">
        <f t="shared" si="100"/>
        <v>0</v>
      </c>
      <c r="P1650" s="3">
        <f t="shared" si="101"/>
        <v>0</v>
      </c>
      <c r="Q1650" s="3">
        <f t="shared" si="102"/>
        <v>0</v>
      </c>
      <c r="R1650">
        <f t="shared" si="103"/>
        <v>149.99</v>
      </c>
    </row>
    <row r="1651" spans="1:18" x14ac:dyDescent="0.2">
      <c r="A1651" t="s">
        <v>47</v>
      </c>
      <c r="B1651" t="s">
        <v>15</v>
      </c>
      <c r="C1651" t="s">
        <v>26</v>
      </c>
      <c r="D1651" t="s">
        <v>22</v>
      </c>
      <c r="E1651">
        <v>169.99</v>
      </c>
      <c r="F1651">
        <v>2</v>
      </c>
      <c r="G1651" t="s">
        <v>18</v>
      </c>
      <c r="H1651" t="s">
        <v>47</v>
      </c>
      <c r="I1651" t="s">
        <v>22</v>
      </c>
      <c r="O1651" s="3">
        <f t="shared" si="100"/>
        <v>0</v>
      </c>
      <c r="P1651" s="3">
        <f t="shared" si="101"/>
        <v>0</v>
      </c>
      <c r="Q1651" s="3">
        <f t="shared" si="102"/>
        <v>0</v>
      </c>
      <c r="R1651">
        <f t="shared" si="103"/>
        <v>339.98</v>
      </c>
    </row>
    <row r="1652" spans="1:18" x14ac:dyDescent="0.2">
      <c r="A1652" t="s">
        <v>47</v>
      </c>
      <c r="B1652" t="s">
        <v>15</v>
      </c>
      <c r="C1652" t="s">
        <v>23</v>
      </c>
      <c r="D1652" t="s">
        <v>28</v>
      </c>
      <c r="E1652">
        <v>187.49</v>
      </c>
      <c r="F1652">
        <v>2</v>
      </c>
      <c r="G1652" t="s">
        <v>18</v>
      </c>
      <c r="H1652" t="s">
        <v>47</v>
      </c>
      <c r="I1652" t="s">
        <v>28</v>
      </c>
      <c r="J1652" t="s">
        <v>42</v>
      </c>
      <c r="K1652">
        <v>3952.5</v>
      </c>
      <c r="L1652">
        <v>51192</v>
      </c>
      <c r="M1652">
        <v>1581</v>
      </c>
      <c r="N1652" t="s">
        <v>20</v>
      </c>
      <c r="O1652" s="3">
        <f t="shared" si="100"/>
        <v>3.0883731833098921E-2</v>
      </c>
      <c r="P1652" s="3">
        <f t="shared" si="101"/>
        <v>2.5</v>
      </c>
      <c r="Q1652" s="3">
        <f t="shared" si="102"/>
        <v>1.2650221378874131E-3</v>
      </c>
      <c r="R1652">
        <f t="shared" si="103"/>
        <v>374.98</v>
      </c>
    </row>
    <row r="1653" spans="1:18" x14ac:dyDescent="0.2">
      <c r="A1653" t="s">
        <v>47</v>
      </c>
      <c r="B1653" t="s">
        <v>15</v>
      </c>
      <c r="C1653" t="s">
        <v>23</v>
      </c>
      <c r="D1653" t="s">
        <v>24</v>
      </c>
      <c r="E1653">
        <v>149.99</v>
      </c>
      <c r="F1653">
        <v>1</v>
      </c>
      <c r="G1653" t="s">
        <v>18</v>
      </c>
      <c r="H1653" t="s">
        <v>47</v>
      </c>
      <c r="I1653" t="s">
        <v>24</v>
      </c>
      <c r="O1653" s="3">
        <f t="shared" si="100"/>
        <v>0</v>
      </c>
      <c r="P1653" s="3">
        <f t="shared" si="101"/>
        <v>0</v>
      </c>
      <c r="Q1653" s="3">
        <f t="shared" si="102"/>
        <v>0</v>
      </c>
      <c r="R1653">
        <f t="shared" si="103"/>
        <v>149.99</v>
      </c>
    </row>
    <row r="1654" spans="1:18" x14ac:dyDescent="0.2">
      <c r="A1654" t="s">
        <v>47</v>
      </c>
      <c r="B1654" t="s">
        <v>15</v>
      </c>
      <c r="C1654" t="s">
        <v>23</v>
      </c>
      <c r="D1654" t="s">
        <v>28</v>
      </c>
      <c r="E1654">
        <v>149.99</v>
      </c>
      <c r="F1654">
        <v>2</v>
      </c>
      <c r="G1654" t="s">
        <v>18</v>
      </c>
      <c r="H1654" t="s">
        <v>47</v>
      </c>
      <c r="I1654" t="s">
        <v>28</v>
      </c>
      <c r="J1654" t="s">
        <v>42</v>
      </c>
      <c r="K1654">
        <v>3952.5</v>
      </c>
      <c r="L1654">
        <v>51192</v>
      </c>
      <c r="M1654">
        <v>1581</v>
      </c>
      <c r="N1654" t="s">
        <v>20</v>
      </c>
      <c r="O1654" s="3">
        <f t="shared" si="100"/>
        <v>3.0883731833098921E-2</v>
      </c>
      <c r="P1654" s="3">
        <f t="shared" si="101"/>
        <v>2.5</v>
      </c>
      <c r="Q1654" s="3">
        <f t="shared" si="102"/>
        <v>1.2650221378874131E-3</v>
      </c>
      <c r="R1654">
        <f t="shared" si="103"/>
        <v>299.98</v>
      </c>
    </row>
    <row r="1655" spans="1:18" x14ac:dyDescent="0.2">
      <c r="A1655" t="s">
        <v>47</v>
      </c>
      <c r="B1655" t="s">
        <v>15</v>
      </c>
      <c r="C1655" t="s">
        <v>27</v>
      </c>
      <c r="D1655" t="s">
        <v>28</v>
      </c>
      <c r="E1655">
        <v>159.99</v>
      </c>
      <c r="F1655">
        <v>1</v>
      </c>
      <c r="G1655" t="s">
        <v>18</v>
      </c>
      <c r="H1655" t="s">
        <v>47</v>
      </c>
      <c r="I1655" t="s">
        <v>28</v>
      </c>
      <c r="J1655" t="s">
        <v>42</v>
      </c>
      <c r="K1655">
        <v>3952.5</v>
      </c>
      <c r="L1655">
        <v>51192</v>
      </c>
      <c r="M1655">
        <v>1581</v>
      </c>
      <c r="N1655" t="s">
        <v>20</v>
      </c>
      <c r="O1655" s="3">
        <f t="shared" si="100"/>
        <v>3.0883731833098921E-2</v>
      </c>
      <c r="P1655" s="3">
        <f t="shared" si="101"/>
        <v>2.5</v>
      </c>
      <c r="Q1655" s="3">
        <f t="shared" si="102"/>
        <v>6.3251106894370653E-4</v>
      </c>
      <c r="R1655">
        <f t="shared" si="103"/>
        <v>159.99</v>
      </c>
    </row>
    <row r="1656" spans="1:18" x14ac:dyDescent="0.2">
      <c r="A1656" t="s">
        <v>47</v>
      </c>
      <c r="B1656" t="s">
        <v>15</v>
      </c>
      <c r="C1656" t="s">
        <v>27</v>
      </c>
      <c r="D1656" t="s">
        <v>22</v>
      </c>
      <c r="E1656">
        <v>199.99</v>
      </c>
      <c r="F1656">
        <v>1</v>
      </c>
      <c r="G1656" t="s">
        <v>18</v>
      </c>
      <c r="H1656" t="s">
        <v>47</v>
      </c>
      <c r="I1656" t="s">
        <v>22</v>
      </c>
      <c r="O1656" s="3">
        <f t="shared" si="100"/>
        <v>0</v>
      </c>
      <c r="P1656" s="3">
        <f t="shared" si="101"/>
        <v>0</v>
      </c>
      <c r="Q1656" s="3">
        <f t="shared" si="102"/>
        <v>0</v>
      </c>
      <c r="R1656">
        <f t="shared" si="103"/>
        <v>199.99</v>
      </c>
    </row>
    <row r="1657" spans="1:18" x14ac:dyDescent="0.2">
      <c r="A1657" t="s">
        <v>47</v>
      </c>
      <c r="B1657" t="s">
        <v>15</v>
      </c>
      <c r="C1657" t="s">
        <v>23</v>
      </c>
      <c r="D1657" t="s">
        <v>17</v>
      </c>
      <c r="E1657">
        <v>187.49</v>
      </c>
      <c r="F1657">
        <v>2</v>
      </c>
      <c r="G1657" t="s">
        <v>18</v>
      </c>
      <c r="H1657" t="s">
        <v>47</v>
      </c>
      <c r="I1657" t="s">
        <v>17</v>
      </c>
      <c r="O1657" s="3">
        <f t="shared" si="100"/>
        <v>0</v>
      </c>
      <c r="P1657" s="3">
        <f t="shared" si="101"/>
        <v>0</v>
      </c>
      <c r="Q1657" s="3">
        <f t="shared" si="102"/>
        <v>0</v>
      </c>
      <c r="R1657">
        <f t="shared" si="103"/>
        <v>374.98</v>
      </c>
    </row>
    <row r="1658" spans="1:18" x14ac:dyDescent="0.2">
      <c r="A1658" t="s">
        <v>47</v>
      </c>
      <c r="B1658" t="s">
        <v>15</v>
      </c>
      <c r="C1658" t="s">
        <v>16</v>
      </c>
      <c r="D1658" t="s">
        <v>17</v>
      </c>
      <c r="E1658">
        <v>212.49</v>
      </c>
      <c r="F1658">
        <v>1</v>
      </c>
      <c r="G1658" t="s">
        <v>18</v>
      </c>
      <c r="H1658" t="s">
        <v>47</v>
      </c>
      <c r="I1658" t="s">
        <v>17</v>
      </c>
      <c r="O1658" s="3">
        <f t="shared" si="100"/>
        <v>0</v>
      </c>
      <c r="P1658" s="3">
        <f t="shared" si="101"/>
        <v>0</v>
      </c>
      <c r="Q1658" s="3">
        <f t="shared" si="102"/>
        <v>0</v>
      </c>
      <c r="R1658">
        <f t="shared" si="103"/>
        <v>212.49</v>
      </c>
    </row>
    <row r="1659" spans="1:18" x14ac:dyDescent="0.2">
      <c r="A1659" t="s">
        <v>47</v>
      </c>
      <c r="B1659" t="s">
        <v>25</v>
      </c>
      <c r="C1659" t="s">
        <v>23</v>
      </c>
      <c r="D1659" t="s">
        <v>17</v>
      </c>
      <c r="E1659">
        <v>299.99</v>
      </c>
      <c r="F1659">
        <v>1</v>
      </c>
      <c r="G1659" t="s">
        <v>18</v>
      </c>
      <c r="H1659" t="s">
        <v>47</v>
      </c>
      <c r="I1659" t="s">
        <v>17</v>
      </c>
      <c r="O1659" s="3">
        <f t="shared" si="100"/>
        <v>0</v>
      </c>
      <c r="P1659" s="3">
        <f t="shared" si="101"/>
        <v>0</v>
      </c>
      <c r="Q1659" s="3">
        <f t="shared" si="102"/>
        <v>0</v>
      </c>
      <c r="R1659">
        <f t="shared" si="103"/>
        <v>299.99</v>
      </c>
    </row>
    <row r="1660" spans="1:18" x14ac:dyDescent="0.2">
      <c r="A1660" t="s">
        <v>47</v>
      </c>
      <c r="B1660" t="s">
        <v>25</v>
      </c>
      <c r="C1660" t="s">
        <v>26</v>
      </c>
      <c r="D1660" t="s">
        <v>22</v>
      </c>
      <c r="E1660">
        <v>339.99</v>
      </c>
      <c r="F1660">
        <v>1</v>
      </c>
      <c r="G1660" t="s">
        <v>18</v>
      </c>
      <c r="H1660" t="s">
        <v>47</v>
      </c>
      <c r="I1660" t="s">
        <v>22</v>
      </c>
      <c r="O1660" s="3">
        <f t="shared" si="100"/>
        <v>0</v>
      </c>
      <c r="P1660" s="3">
        <f t="shared" si="101"/>
        <v>0</v>
      </c>
      <c r="Q1660" s="3">
        <f t="shared" si="102"/>
        <v>0</v>
      </c>
      <c r="R1660">
        <f t="shared" si="103"/>
        <v>339.99</v>
      </c>
    </row>
    <row r="1661" spans="1:18" x14ac:dyDescent="0.2">
      <c r="A1661" t="s">
        <v>47</v>
      </c>
      <c r="B1661" t="s">
        <v>15</v>
      </c>
      <c r="C1661" t="s">
        <v>16</v>
      </c>
      <c r="D1661" t="s">
        <v>17</v>
      </c>
      <c r="E1661">
        <v>169.99</v>
      </c>
      <c r="F1661">
        <v>1</v>
      </c>
      <c r="G1661" t="s">
        <v>18</v>
      </c>
      <c r="H1661" t="s">
        <v>47</v>
      </c>
      <c r="I1661" t="s">
        <v>17</v>
      </c>
      <c r="O1661" s="3">
        <f t="shared" si="100"/>
        <v>0</v>
      </c>
      <c r="P1661" s="3">
        <f t="shared" si="101"/>
        <v>0</v>
      </c>
      <c r="Q1661" s="3">
        <f t="shared" si="102"/>
        <v>0</v>
      </c>
      <c r="R1661">
        <f t="shared" si="103"/>
        <v>169.99</v>
      </c>
    </row>
    <row r="1662" spans="1:18" x14ac:dyDescent="0.2">
      <c r="A1662" t="s">
        <v>47</v>
      </c>
      <c r="B1662" t="s">
        <v>15</v>
      </c>
      <c r="C1662" t="s">
        <v>27</v>
      </c>
      <c r="D1662" t="s">
        <v>22</v>
      </c>
      <c r="E1662">
        <v>159.99</v>
      </c>
      <c r="F1662">
        <v>1</v>
      </c>
      <c r="G1662" t="s">
        <v>18</v>
      </c>
      <c r="H1662" t="s">
        <v>47</v>
      </c>
      <c r="I1662" t="s">
        <v>22</v>
      </c>
      <c r="O1662" s="3">
        <f t="shared" si="100"/>
        <v>0</v>
      </c>
      <c r="P1662" s="3">
        <f t="shared" si="101"/>
        <v>0</v>
      </c>
      <c r="Q1662" s="3">
        <f t="shared" si="102"/>
        <v>0</v>
      </c>
      <c r="R1662">
        <f t="shared" si="103"/>
        <v>159.99</v>
      </c>
    </row>
    <row r="1663" spans="1:18" x14ac:dyDescent="0.2">
      <c r="A1663" t="s">
        <v>47</v>
      </c>
      <c r="B1663" t="s">
        <v>15</v>
      </c>
      <c r="C1663" t="s">
        <v>21</v>
      </c>
      <c r="D1663" t="s">
        <v>17</v>
      </c>
      <c r="E1663">
        <v>179.99</v>
      </c>
      <c r="F1663">
        <v>2</v>
      </c>
      <c r="G1663" t="s">
        <v>18</v>
      </c>
      <c r="H1663" t="s">
        <v>47</v>
      </c>
      <c r="I1663" t="s">
        <v>17</v>
      </c>
      <c r="O1663" s="3">
        <f t="shared" si="100"/>
        <v>0</v>
      </c>
      <c r="P1663" s="3">
        <f t="shared" si="101"/>
        <v>0</v>
      </c>
      <c r="Q1663" s="3">
        <f t="shared" si="102"/>
        <v>0</v>
      </c>
      <c r="R1663">
        <f t="shared" si="103"/>
        <v>359.98</v>
      </c>
    </row>
    <row r="1664" spans="1:18" x14ac:dyDescent="0.2">
      <c r="A1664" t="s">
        <v>47</v>
      </c>
      <c r="B1664" t="s">
        <v>25</v>
      </c>
      <c r="C1664" t="s">
        <v>23</v>
      </c>
      <c r="D1664" t="s">
        <v>22</v>
      </c>
      <c r="E1664">
        <v>299.99</v>
      </c>
      <c r="F1664">
        <v>1</v>
      </c>
      <c r="G1664" t="s">
        <v>18</v>
      </c>
      <c r="H1664" t="s">
        <v>47</v>
      </c>
      <c r="I1664" t="s">
        <v>22</v>
      </c>
      <c r="O1664" s="3">
        <f t="shared" si="100"/>
        <v>0</v>
      </c>
      <c r="P1664" s="3">
        <f t="shared" si="101"/>
        <v>0</v>
      </c>
      <c r="Q1664" s="3">
        <f t="shared" si="102"/>
        <v>0</v>
      </c>
      <c r="R1664">
        <f t="shared" si="103"/>
        <v>299.99</v>
      </c>
    </row>
    <row r="1665" spans="1:18" x14ac:dyDescent="0.2">
      <c r="A1665" t="s">
        <v>47</v>
      </c>
      <c r="B1665" t="s">
        <v>25</v>
      </c>
      <c r="C1665" t="s">
        <v>27</v>
      </c>
      <c r="D1665" t="s">
        <v>17</v>
      </c>
      <c r="E1665">
        <v>319.99</v>
      </c>
      <c r="F1665">
        <v>1</v>
      </c>
      <c r="G1665" t="s">
        <v>18</v>
      </c>
      <c r="H1665" t="s">
        <v>47</v>
      </c>
      <c r="I1665" t="s">
        <v>17</v>
      </c>
      <c r="O1665" s="3">
        <f t="shared" si="100"/>
        <v>0</v>
      </c>
      <c r="P1665" s="3">
        <f t="shared" si="101"/>
        <v>0</v>
      </c>
      <c r="Q1665" s="3">
        <f t="shared" si="102"/>
        <v>0</v>
      </c>
      <c r="R1665">
        <f t="shared" si="103"/>
        <v>319.99</v>
      </c>
    </row>
    <row r="1666" spans="1:18" x14ac:dyDescent="0.2">
      <c r="A1666" t="s">
        <v>47</v>
      </c>
      <c r="B1666" t="s">
        <v>15</v>
      </c>
      <c r="C1666" t="s">
        <v>26</v>
      </c>
      <c r="D1666" t="s">
        <v>17</v>
      </c>
      <c r="E1666">
        <v>169.99</v>
      </c>
      <c r="F1666">
        <v>1</v>
      </c>
      <c r="G1666" t="s">
        <v>18</v>
      </c>
      <c r="H1666" t="s">
        <v>47</v>
      </c>
      <c r="I1666" t="s">
        <v>17</v>
      </c>
      <c r="O1666" s="3">
        <f t="shared" si="100"/>
        <v>0</v>
      </c>
      <c r="P1666" s="3">
        <f t="shared" si="101"/>
        <v>0</v>
      </c>
      <c r="Q1666" s="3">
        <f t="shared" si="102"/>
        <v>0</v>
      </c>
      <c r="R1666">
        <f t="shared" si="103"/>
        <v>169.99</v>
      </c>
    </row>
    <row r="1667" spans="1:18" x14ac:dyDescent="0.2">
      <c r="A1667" t="s">
        <v>47</v>
      </c>
      <c r="B1667" t="s">
        <v>15</v>
      </c>
      <c r="C1667" t="s">
        <v>23</v>
      </c>
      <c r="D1667" t="s">
        <v>17</v>
      </c>
      <c r="E1667">
        <v>187.49</v>
      </c>
      <c r="F1667">
        <v>2</v>
      </c>
      <c r="G1667" t="s">
        <v>18</v>
      </c>
      <c r="H1667" t="s">
        <v>47</v>
      </c>
      <c r="I1667" t="s">
        <v>17</v>
      </c>
      <c r="O1667" s="3">
        <f t="shared" ref="O1667:O1730" si="104">IFERROR(M1667/L1667,0)</f>
        <v>0</v>
      </c>
      <c r="P1667" s="3">
        <f t="shared" ref="P1667:P1730" si="105">IFERROR(K1667/M1667,0)</f>
        <v>0</v>
      </c>
      <c r="Q1667" s="3">
        <f t="shared" ref="Q1667:Q1730" si="106">IFERROR(F1667/M1667,0)</f>
        <v>0</v>
      </c>
      <c r="R1667">
        <f t="shared" ref="R1667:R1730" si="107">E1667*F1667</f>
        <v>374.98</v>
      </c>
    </row>
    <row r="1668" spans="1:18" x14ac:dyDescent="0.2">
      <c r="A1668" t="s">
        <v>47</v>
      </c>
      <c r="B1668" t="s">
        <v>15</v>
      </c>
      <c r="C1668" t="s">
        <v>16</v>
      </c>
      <c r="D1668" t="s">
        <v>28</v>
      </c>
      <c r="E1668">
        <v>169.99</v>
      </c>
      <c r="F1668">
        <v>2</v>
      </c>
      <c r="G1668" t="s">
        <v>18</v>
      </c>
      <c r="H1668" t="s">
        <v>47</v>
      </c>
      <c r="I1668" t="s">
        <v>28</v>
      </c>
      <c r="J1668" t="s">
        <v>42</v>
      </c>
      <c r="K1668">
        <v>3952.5</v>
      </c>
      <c r="L1668">
        <v>51192</v>
      </c>
      <c r="M1668">
        <v>1581</v>
      </c>
      <c r="N1668" t="s">
        <v>20</v>
      </c>
      <c r="O1668" s="3">
        <f t="shared" si="104"/>
        <v>3.0883731833098921E-2</v>
      </c>
      <c r="P1668" s="3">
        <f t="shared" si="105"/>
        <v>2.5</v>
      </c>
      <c r="Q1668" s="3">
        <f t="shared" si="106"/>
        <v>1.2650221378874131E-3</v>
      </c>
      <c r="R1668">
        <f t="shared" si="107"/>
        <v>339.98</v>
      </c>
    </row>
    <row r="1669" spans="1:18" x14ac:dyDescent="0.2">
      <c r="A1669" t="s">
        <v>47</v>
      </c>
      <c r="B1669" t="s">
        <v>15</v>
      </c>
      <c r="C1669" t="s">
        <v>27</v>
      </c>
      <c r="D1669" t="s">
        <v>24</v>
      </c>
      <c r="E1669">
        <v>159.99</v>
      </c>
      <c r="F1669">
        <v>2</v>
      </c>
      <c r="G1669" t="s">
        <v>18</v>
      </c>
      <c r="H1669" t="s">
        <v>47</v>
      </c>
      <c r="I1669" t="s">
        <v>24</v>
      </c>
      <c r="O1669" s="3">
        <f t="shared" si="104"/>
        <v>0</v>
      </c>
      <c r="P1669" s="3">
        <f t="shared" si="105"/>
        <v>0</v>
      </c>
      <c r="Q1669" s="3">
        <f t="shared" si="106"/>
        <v>0</v>
      </c>
      <c r="R1669">
        <f t="shared" si="107"/>
        <v>319.98</v>
      </c>
    </row>
    <row r="1670" spans="1:18" x14ac:dyDescent="0.2">
      <c r="A1670" t="s">
        <v>47</v>
      </c>
      <c r="B1670" t="s">
        <v>15</v>
      </c>
      <c r="C1670" t="s">
        <v>23</v>
      </c>
      <c r="D1670" t="s">
        <v>17</v>
      </c>
      <c r="E1670">
        <v>187.49</v>
      </c>
      <c r="F1670">
        <v>2</v>
      </c>
      <c r="G1670" t="s">
        <v>18</v>
      </c>
      <c r="H1670" t="s">
        <v>47</v>
      </c>
      <c r="I1670" t="s">
        <v>17</v>
      </c>
      <c r="O1670" s="3">
        <f t="shared" si="104"/>
        <v>0</v>
      </c>
      <c r="P1670" s="3">
        <f t="shared" si="105"/>
        <v>0</v>
      </c>
      <c r="Q1670" s="3">
        <f t="shared" si="106"/>
        <v>0</v>
      </c>
      <c r="R1670">
        <f t="shared" si="107"/>
        <v>374.98</v>
      </c>
    </row>
    <row r="1671" spans="1:18" x14ac:dyDescent="0.2">
      <c r="A1671" t="s">
        <v>47</v>
      </c>
      <c r="B1671" t="s">
        <v>15</v>
      </c>
      <c r="C1671" t="s">
        <v>27</v>
      </c>
      <c r="D1671" t="s">
        <v>28</v>
      </c>
      <c r="E1671">
        <v>159.99</v>
      </c>
      <c r="F1671">
        <v>1</v>
      </c>
      <c r="G1671" t="s">
        <v>18</v>
      </c>
      <c r="H1671" t="s">
        <v>47</v>
      </c>
      <c r="I1671" t="s">
        <v>28</v>
      </c>
      <c r="J1671" t="s">
        <v>42</v>
      </c>
      <c r="K1671">
        <v>3952.5</v>
      </c>
      <c r="L1671">
        <v>51192</v>
      </c>
      <c r="M1671">
        <v>1581</v>
      </c>
      <c r="N1671" t="s">
        <v>20</v>
      </c>
      <c r="O1671" s="3">
        <f t="shared" si="104"/>
        <v>3.0883731833098921E-2</v>
      </c>
      <c r="P1671" s="3">
        <f t="shared" si="105"/>
        <v>2.5</v>
      </c>
      <c r="Q1671" s="3">
        <f t="shared" si="106"/>
        <v>6.3251106894370653E-4</v>
      </c>
      <c r="R1671">
        <f t="shared" si="107"/>
        <v>159.99</v>
      </c>
    </row>
    <row r="1672" spans="1:18" x14ac:dyDescent="0.2">
      <c r="A1672" t="s">
        <v>47</v>
      </c>
      <c r="B1672" t="s">
        <v>15</v>
      </c>
      <c r="C1672" t="s">
        <v>26</v>
      </c>
      <c r="D1672" t="s">
        <v>17</v>
      </c>
      <c r="E1672">
        <v>169.99</v>
      </c>
      <c r="F1672">
        <v>1</v>
      </c>
      <c r="G1672" t="s">
        <v>18</v>
      </c>
      <c r="H1672" t="s">
        <v>47</v>
      </c>
      <c r="I1672" t="s">
        <v>17</v>
      </c>
      <c r="O1672" s="3">
        <f t="shared" si="104"/>
        <v>0</v>
      </c>
      <c r="P1672" s="3">
        <f t="shared" si="105"/>
        <v>0</v>
      </c>
      <c r="Q1672" s="3">
        <f t="shared" si="106"/>
        <v>0</v>
      </c>
      <c r="R1672">
        <f t="shared" si="107"/>
        <v>169.99</v>
      </c>
    </row>
    <row r="1673" spans="1:18" x14ac:dyDescent="0.2">
      <c r="A1673" t="s">
        <v>47</v>
      </c>
      <c r="B1673" t="s">
        <v>15</v>
      </c>
      <c r="C1673" t="s">
        <v>23</v>
      </c>
      <c r="D1673" t="s">
        <v>28</v>
      </c>
      <c r="E1673">
        <v>149.99</v>
      </c>
      <c r="F1673">
        <v>3</v>
      </c>
      <c r="G1673" t="s">
        <v>18</v>
      </c>
      <c r="H1673" t="s">
        <v>47</v>
      </c>
      <c r="I1673" t="s">
        <v>28</v>
      </c>
      <c r="J1673" t="s">
        <v>42</v>
      </c>
      <c r="K1673">
        <v>3952.5</v>
      </c>
      <c r="L1673">
        <v>51192</v>
      </c>
      <c r="M1673">
        <v>1581</v>
      </c>
      <c r="N1673" t="s">
        <v>20</v>
      </c>
      <c r="O1673" s="3">
        <f t="shared" si="104"/>
        <v>3.0883731833098921E-2</v>
      </c>
      <c r="P1673" s="3">
        <f t="shared" si="105"/>
        <v>2.5</v>
      </c>
      <c r="Q1673" s="3">
        <f t="shared" si="106"/>
        <v>1.8975332068311196E-3</v>
      </c>
      <c r="R1673">
        <f t="shared" si="107"/>
        <v>449.97</v>
      </c>
    </row>
    <row r="1674" spans="1:18" x14ac:dyDescent="0.2">
      <c r="A1674" t="s">
        <v>47</v>
      </c>
      <c r="B1674" t="s">
        <v>25</v>
      </c>
      <c r="C1674" t="s">
        <v>23</v>
      </c>
      <c r="D1674" t="s">
        <v>17</v>
      </c>
      <c r="E1674">
        <v>299.99</v>
      </c>
      <c r="F1674">
        <v>3</v>
      </c>
      <c r="G1674" t="s">
        <v>18</v>
      </c>
      <c r="H1674" t="s">
        <v>47</v>
      </c>
      <c r="I1674" t="s">
        <v>17</v>
      </c>
      <c r="O1674" s="3">
        <f t="shared" si="104"/>
        <v>0</v>
      </c>
      <c r="P1674" s="3">
        <f t="shared" si="105"/>
        <v>0</v>
      </c>
      <c r="Q1674" s="3">
        <f t="shared" si="106"/>
        <v>0</v>
      </c>
      <c r="R1674">
        <f t="shared" si="107"/>
        <v>899.97</v>
      </c>
    </row>
    <row r="1675" spans="1:18" x14ac:dyDescent="0.2">
      <c r="A1675" t="s">
        <v>47</v>
      </c>
      <c r="B1675" t="s">
        <v>15</v>
      </c>
      <c r="C1675" t="s">
        <v>21</v>
      </c>
      <c r="D1675" t="s">
        <v>28</v>
      </c>
      <c r="E1675">
        <v>224.99</v>
      </c>
      <c r="F1675">
        <v>2</v>
      </c>
      <c r="G1675" t="s">
        <v>18</v>
      </c>
      <c r="H1675" t="s">
        <v>47</v>
      </c>
      <c r="I1675" t="s">
        <v>28</v>
      </c>
      <c r="J1675" t="s">
        <v>42</v>
      </c>
      <c r="K1675">
        <v>3952.5</v>
      </c>
      <c r="L1675">
        <v>51192</v>
      </c>
      <c r="M1675">
        <v>1581</v>
      </c>
      <c r="N1675" t="s">
        <v>20</v>
      </c>
      <c r="O1675" s="3">
        <f t="shared" si="104"/>
        <v>3.0883731833098921E-2</v>
      </c>
      <c r="P1675" s="3">
        <f t="shared" si="105"/>
        <v>2.5</v>
      </c>
      <c r="Q1675" s="3">
        <f t="shared" si="106"/>
        <v>1.2650221378874131E-3</v>
      </c>
      <c r="R1675">
        <f t="shared" si="107"/>
        <v>449.98</v>
      </c>
    </row>
    <row r="1676" spans="1:18" x14ac:dyDescent="0.2">
      <c r="A1676" t="s">
        <v>47</v>
      </c>
      <c r="B1676" t="s">
        <v>15</v>
      </c>
      <c r="C1676" t="s">
        <v>23</v>
      </c>
      <c r="D1676" t="s">
        <v>24</v>
      </c>
      <c r="E1676">
        <v>149.99</v>
      </c>
      <c r="F1676">
        <v>2</v>
      </c>
      <c r="G1676" t="s">
        <v>18</v>
      </c>
      <c r="H1676" t="s">
        <v>47</v>
      </c>
      <c r="I1676" t="s">
        <v>24</v>
      </c>
      <c r="O1676" s="3">
        <f t="shared" si="104"/>
        <v>0</v>
      </c>
      <c r="P1676" s="3">
        <f t="shared" si="105"/>
        <v>0</v>
      </c>
      <c r="Q1676" s="3">
        <f t="shared" si="106"/>
        <v>0</v>
      </c>
      <c r="R1676">
        <f t="shared" si="107"/>
        <v>299.98</v>
      </c>
    </row>
    <row r="1677" spans="1:18" x14ac:dyDescent="0.2">
      <c r="A1677" t="s">
        <v>47</v>
      </c>
      <c r="B1677" t="s">
        <v>15</v>
      </c>
      <c r="C1677" t="s">
        <v>21</v>
      </c>
      <c r="D1677" t="s">
        <v>17</v>
      </c>
      <c r="E1677">
        <v>179.99</v>
      </c>
      <c r="F1677">
        <v>1</v>
      </c>
      <c r="G1677" t="s">
        <v>18</v>
      </c>
      <c r="H1677" t="s">
        <v>47</v>
      </c>
      <c r="I1677" t="s">
        <v>17</v>
      </c>
      <c r="O1677" s="3">
        <f t="shared" si="104"/>
        <v>0</v>
      </c>
      <c r="P1677" s="3">
        <f t="shared" si="105"/>
        <v>0</v>
      </c>
      <c r="Q1677" s="3">
        <f t="shared" si="106"/>
        <v>0</v>
      </c>
      <c r="R1677">
        <f t="shared" si="107"/>
        <v>179.99</v>
      </c>
    </row>
    <row r="1678" spans="1:18" x14ac:dyDescent="0.2">
      <c r="A1678" t="s">
        <v>47</v>
      </c>
      <c r="B1678" t="s">
        <v>15</v>
      </c>
      <c r="C1678" t="s">
        <v>26</v>
      </c>
      <c r="D1678" t="s">
        <v>28</v>
      </c>
      <c r="E1678">
        <v>169.99</v>
      </c>
      <c r="F1678">
        <v>3</v>
      </c>
      <c r="G1678" t="s">
        <v>18</v>
      </c>
      <c r="H1678" t="s">
        <v>47</v>
      </c>
      <c r="I1678" t="s">
        <v>28</v>
      </c>
      <c r="J1678" t="s">
        <v>42</v>
      </c>
      <c r="K1678">
        <v>3952.5</v>
      </c>
      <c r="L1678">
        <v>51192</v>
      </c>
      <c r="M1678">
        <v>1581</v>
      </c>
      <c r="N1678" t="s">
        <v>20</v>
      </c>
      <c r="O1678" s="3">
        <f t="shared" si="104"/>
        <v>3.0883731833098921E-2</v>
      </c>
      <c r="P1678" s="3">
        <f t="shared" si="105"/>
        <v>2.5</v>
      </c>
      <c r="Q1678" s="3">
        <f t="shared" si="106"/>
        <v>1.8975332068311196E-3</v>
      </c>
      <c r="R1678">
        <f t="shared" si="107"/>
        <v>509.97</v>
      </c>
    </row>
    <row r="1679" spans="1:18" x14ac:dyDescent="0.2">
      <c r="A1679" t="s">
        <v>47</v>
      </c>
      <c r="B1679" t="s">
        <v>25</v>
      </c>
      <c r="C1679" t="s">
        <v>23</v>
      </c>
      <c r="D1679" t="s">
        <v>22</v>
      </c>
      <c r="E1679">
        <v>299.99</v>
      </c>
      <c r="F1679">
        <v>1</v>
      </c>
      <c r="G1679" t="s">
        <v>18</v>
      </c>
      <c r="H1679" t="s">
        <v>47</v>
      </c>
      <c r="I1679" t="s">
        <v>22</v>
      </c>
      <c r="O1679" s="3">
        <f t="shared" si="104"/>
        <v>0</v>
      </c>
      <c r="P1679" s="3">
        <f t="shared" si="105"/>
        <v>0</v>
      </c>
      <c r="Q1679" s="3">
        <f t="shared" si="106"/>
        <v>0</v>
      </c>
      <c r="R1679">
        <f t="shared" si="107"/>
        <v>299.99</v>
      </c>
    </row>
    <row r="1680" spans="1:18" x14ac:dyDescent="0.2">
      <c r="A1680" t="s">
        <v>47</v>
      </c>
      <c r="B1680" t="s">
        <v>15</v>
      </c>
      <c r="C1680" t="s">
        <v>21</v>
      </c>
      <c r="D1680" t="s">
        <v>17</v>
      </c>
      <c r="E1680">
        <v>179.99</v>
      </c>
      <c r="F1680">
        <v>1</v>
      </c>
      <c r="G1680" t="s">
        <v>18</v>
      </c>
      <c r="H1680" t="s">
        <v>47</v>
      </c>
      <c r="I1680" t="s">
        <v>17</v>
      </c>
      <c r="O1680" s="3">
        <f t="shared" si="104"/>
        <v>0</v>
      </c>
      <c r="P1680" s="3">
        <f t="shared" si="105"/>
        <v>0</v>
      </c>
      <c r="Q1680" s="3">
        <f t="shared" si="106"/>
        <v>0</v>
      </c>
      <c r="R1680">
        <f t="shared" si="107"/>
        <v>179.99</v>
      </c>
    </row>
    <row r="1681" spans="1:18" x14ac:dyDescent="0.2">
      <c r="A1681" t="s">
        <v>47</v>
      </c>
      <c r="B1681" t="s">
        <v>15</v>
      </c>
      <c r="C1681" t="s">
        <v>26</v>
      </c>
      <c r="D1681" t="s">
        <v>17</v>
      </c>
      <c r="E1681">
        <v>169.99</v>
      </c>
      <c r="F1681">
        <v>1</v>
      </c>
      <c r="G1681" t="s">
        <v>18</v>
      </c>
      <c r="H1681" t="s">
        <v>47</v>
      </c>
      <c r="I1681" t="s">
        <v>17</v>
      </c>
      <c r="O1681" s="3">
        <f t="shared" si="104"/>
        <v>0</v>
      </c>
      <c r="P1681" s="3">
        <f t="shared" si="105"/>
        <v>0</v>
      </c>
      <c r="Q1681" s="3">
        <f t="shared" si="106"/>
        <v>0</v>
      </c>
      <c r="R1681">
        <f t="shared" si="107"/>
        <v>169.99</v>
      </c>
    </row>
    <row r="1682" spans="1:18" x14ac:dyDescent="0.2">
      <c r="A1682" t="s">
        <v>47</v>
      </c>
      <c r="B1682" t="s">
        <v>15</v>
      </c>
      <c r="C1682" t="s">
        <v>23</v>
      </c>
      <c r="D1682" t="s">
        <v>28</v>
      </c>
      <c r="E1682">
        <v>149.99</v>
      </c>
      <c r="F1682">
        <v>1</v>
      </c>
      <c r="G1682" t="s">
        <v>18</v>
      </c>
      <c r="H1682" t="s">
        <v>47</v>
      </c>
      <c r="I1682" t="s">
        <v>28</v>
      </c>
      <c r="J1682" t="s">
        <v>42</v>
      </c>
      <c r="K1682">
        <v>3952.5</v>
      </c>
      <c r="L1682">
        <v>51192</v>
      </c>
      <c r="M1682">
        <v>1581</v>
      </c>
      <c r="N1682" t="s">
        <v>20</v>
      </c>
      <c r="O1682" s="3">
        <f t="shared" si="104"/>
        <v>3.0883731833098921E-2</v>
      </c>
      <c r="P1682" s="3">
        <f t="shared" si="105"/>
        <v>2.5</v>
      </c>
      <c r="Q1682" s="3">
        <f t="shared" si="106"/>
        <v>6.3251106894370653E-4</v>
      </c>
      <c r="R1682">
        <f t="shared" si="107"/>
        <v>149.99</v>
      </c>
    </row>
    <row r="1683" spans="1:18" x14ac:dyDescent="0.2">
      <c r="A1683" t="s">
        <v>47</v>
      </c>
      <c r="B1683" t="s">
        <v>15</v>
      </c>
      <c r="C1683" t="s">
        <v>21</v>
      </c>
      <c r="D1683" t="s">
        <v>28</v>
      </c>
      <c r="E1683">
        <v>224.99</v>
      </c>
      <c r="F1683">
        <v>2</v>
      </c>
      <c r="G1683" t="s">
        <v>18</v>
      </c>
      <c r="H1683" t="s">
        <v>47</v>
      </c>
      <c r="I1683" t="s">
        <v>28</v>
      </c>
      <c r="J1683" t="s">
        <v>42</v>
      </c>
      <c r="K1683">
        <v>3952.5</v>
      </c>
      <c r="L1683">
        <v>51192</v>
      </c>
      <c r="M1683">
        <v>1581</v>
      </c>
      <c r="N1683" t="s">
        <v>20</v>
      </c>
      <c r="O1683" s="3">
        <f t="shared" si="104"/>
        <v>3.0883731833098921E-2</v>
      </c>
      <c r="P1683" s="3">
        <f t="shared" si="105"/>
        <v>2.5</v>
      </c>
      <c r="Q1683" s="3">
        <f t="shared" si="106"/>
        <v>1.2650221378874131E-3</v>
      </c>
      <c r="R1683">
        <f t="shared" si="107"/>
        <v>449.98</v>
      </c>
    </row>
    <row r="1684" spans="1:18" x14ac:dyDescent="0.2">
      <c r="A1684" t="s">
        <v>47</v>
      </c>
      <c r="B1684" t="s">
        <v>15</v>
      </c>
      <c r="C1684" t="s">
        <v>23</v>
      </c>
      <c r="D1684" t="s">
        <v>24</v>
      </c>
      <c r="E1684">
        <v>149.99</v>
      </c>
      <c r="F1684">
        <v>1</v>
      </c>
      <c r="G1684" t="s">
        <v>18</v>
      </c>
      <c r="H1684" t="s">
        <v>47</v>
      </c>
      <c r="I1684" t="s">
        <v>24</v>
      </c>
      <c r="O1684" s="3">
        <f t="shared" si="104"/>
        <v>0</v>
      </c>
      <c r="P1684" s="3">
        <f t="shared" si="105"/>
        <v>0</v>
      </c>
      <c r="Q1684" s="3">
        <f t="shared" si="106"/>
        <v>0</v>
      </c>
      <c r="R1684">
        <f t="shared" si="107"/>
        <v>149.99</v>
      </c>
    </row>
    <row r="1685" spans="1:18" x14ac:dyDescent="0.2">
      <c r="A1685" t="s">
        <v>47</v>
      </c>
      <c r="B1685" t="s">
        <v>15</v>
      </c>
      <c r="C1685" t="s">
        <v>16</v>
      </c>
      <c r="D1685" t="s">
        <v>17</v>
      </c>
      <c r="E1685">
        <v>169.99</v>
      </c>
      <c r="F1685">
        <v>1</v>
      </c>
      <c r="G1685" t="s">
        <v>18</v>
      </c>
      <c r="H1685" t="s">
        <v>47</v>
      </c>
      <c r="I1685" t="s">
        <v>17</v>
      </c>
      <c r="O1685" s="3">
        <f t="shared" si="104"/>
        <v>0</v>
      </c>
      <c r="P1685" s="3">
        <f t="shared" si="105"/>
        <v>0</v>
      </c>
      <c r="Q1685" s="3">
        <f t="shared" si="106"/>
        <v>0</v>
      </c>
      <c r="R1685">
        <f t="shared" si="107"/>
        <v>169.99</v>
      </c>
    </row>
    <row r="1686" spans="1:18" x14ac:dyDescent="0.2">
      <c r="A1686" t="s">
        <v>47</v>
      </c>
      <c r="B1686" t="s">
        <v>15</v>
      </c>
      <c r="C1686" t="s">
        <v>29</v>
      </c>
      <c r="D1686" t="s">
        <v>24</v>
      </c>
      <c r="E1686">
        <v>199.99</v>
      </c>
      <c r="F1686">
        <v>1</v>
      </c>
      <c r="G1686" t="s">
        <v>18</v>
      </c>
      <c r="H1686" t="s">
        <v>47</v>
      </c>
      <c r="I1686" t="s">
        <v>24</v>
      </c>
      <c r="O1686" s="3">
        <f t="shared" si="104"/>
        <v>0</v>
      </c>
      <c r="P1686" s="3">
        <f t="shared" si="105"/>
        <v>0</v>
      </c>
      <c r="Q1686" s="3">
        <f t="shared" si="106"/>
        <v>0</v>
      </c>
      <c r="R1686">
        <f t="shared" si="107"/>
        <v>199.99</v>
      </c>
    </row>
    <row r="1687" spans="1:18" x14ac:dyDescent="0.2">
      <c r="A1687" t="s">
        <v>47</v>
      </c>
      <c r="B1687" t="s">
        <v>15</v>
      </c>
      <c r="C1687" t="s">
        <v>23</v>
      </c>
      <c r="D1687" t="s">
        <v>24</v>
      </c>
      <c r="E1687">
        <v>149.99</v>
      </c>
      <c r="F1687">
        <v>1</v>
      </c>
      <c r="G1687" t="s">
        <v>18</v>
      </c>
      <c r="H1687" t="s">
        <v>47</v>
      </c>
      <c r="I1687" t="s">
        <v>24</v>
      </c>
      <c r="O1687" s="3">
        <f t="shared" si="104"/>
        <v>0</v>
      </c>
      <c r="P1687" s="3">
        <f t="shared" si="105"/>
        <v>0</v>
      </c>
      <c r="Q1687" s="3">
        <f t="shared" si="106"/>
        <v>0</v>
      </c>
      <c r="R1687">
        <f t="shared" si="107"/>
        <v>149.99</v>
      </c>
    </row>
    <row r="1688" spans="1:18" x14ac:dyDescent="0.2">
      <c r="A1688" t="s">
        <v>47</v>
      </c>
      <c r="B1688" t="s">
        <v>15</v>
      </c>
      <c r="C1688" t="s">
        <v>26</v>
      </c>
      <c r="D1688" t="s">
        <v>17</v>
      </c>
      <c r="E1688">
        <v>212.49</v>
      </c>
      <c r="F1688">
        <v>1</v>
      </c>
      <c r="G1688" t="s">
        <v>18</v>
      </c>
      <c r="H1688" t="s">
        <v>47</v>
      </c>
      <c r="I1688" t="s">
        <v>17</v>
      </c>
      <c r="O1688" s="3">
        <f t="shared" si="104"/>
        <v>0</v>
      </c>
      <c r="P1688" s="3">
        <f t="shared" si="105"/>
        <v>0</v>
      </c>
      <c r="Q1688" s="3">
        <f t="shared" si="106"/>
        <v>0</v>
      </c>
      <c r="R1688">
        <f t="shared" si="107"/>
        <v>212.49</v>
      </c>
    </row>
    <row r="1689" spans="1:18" x14ac:dyDescent="0.2">
      <c r="A1689" t="s">
        <v>47</v>
      </c>
      <c r="B1689" t="s">
        <v>15</v>
      </c>
      <c r="C1689" t="s">
        <v>23</v>
      </c>
      <c r="D1689" t="s">
        <v>17</v>
      </c>
      <c r="E1689">
        <v>187.49</v>
      </c>
      <c r="F1689">
        <v>1</v>
      </c>
      <c r="G1689" t="s">
        <v>18</v>
      </c>
      <c r="H1689" t="s">
        <v>47</v>
      </c>
      <c r="I1689" t="s">
        <v>17</v>
      </c>
      <c r="O1689" s="3">
        <f t="shared" si="104"/>
        <v>0</v>
      </c>
      <c r="P1689" s="3">
        <f t="shared" si="105"/>
        <v>0</v>
      </c>
      <c r="Q1689" s="3">
        <f t="shared" si="106"/>
        <v>0</v>
      </c>
      <c r="R1689">
        <f t="shared" si="107"/>
        <v>187.49</v>
      </c>
    </row>
    <row r="1690" spans="1:18" x14ac:dyDescent="0.2">
      <c r="A1690" t="s">
        <v>47</v>
      </c>
      <c r="B1690" t="s">
        <v>15</v>
      </c>
      <c r="C1690" t="s">
        <v>29</v>
      </c>
      <c r="D1690" t="s">
        <v>28</v>
      </c>
      <c r="E1690">
        <v>249.99</v>
      </c>
      <c r="F1690">
        <v>2</v>
      </c>
      <c r="G1690" t="s">
        <v>18</v>
      </c>
      <c r="H1690" t="s">
        <v>47</v>
      </c>
      <c r="I1690" t="s">
        <v>28</v>
      </c>
      <c r="J1690" t="s">
        <v>42</v>
      </c>
      <c r="K1690">
        <v>3952.5</v>
      </c>
      <c r="L1690">
        <v>51192</v>
      </c>
      <c r="M1690">
        <v>1581</v>
      </c>
      <c r="N1690" t="s">
        <v>20</v>
      </c>
      <c r="O1690" s="3">
        <f t="shared" si="104"/>
        <v>3.0883731833098921E-2</v>
      </c>
      <c r="P1690" s="3">
        <f t="shared" si="105"/>
        <v>2.5</v>
      </c>
      <c r="Q1690" s="3">
        <f t="shared" si="106"/>
        <v>1.2650221378874131E-3</v>
      </c>
      <c r="R1690">
        <f t="shared" si="107"/>
        <v>499.98</v>
      </c>
    </row>
    <row r="1691" spans="1:18" x14ac:dyDescent="0.2">
      <c r="A1691" t="s">
        <v>47</v>
      </c>
      <c r="B1691" t="s">
        <v>15</v>
      </c>
      <c r="C1691" t="s">
        <v>23</v>
      </c>
      <c r="D1691" t="s">
        <v>24</v>
      </c>
      <c r="E1691">
        <v>149.99</v>
      </c>
      <c r="F1691">
        <v>1</v>
      </c>
      <c r="G1691" t="s">
        <v>18</v>
      </c>
      <c r="H1691" t="s">
        <v>47</v>
      </c>
      <c r="I1691" t="s">
        <v>24</v>
      </c>
      <c r="O1691" s="3">
        <f t="shared" si="104"/>
        <v>0</v>
      </c>
      <c r="P1691" s="3">
        <f t="shared" si="105"/>
        <v>0</v>
      </c>
      <c r="Q1691" s="3">
        <f t="shared" si="106"/>
        <v>0</v>
      </c>
      <c r="R1691">
        <f t="shared" si="107"/>
        <v>149.99</v>
      </c>
    </row>
    <row r="1692" spans="1:18" x14ac:dyDescent="0.2">
      <c r="A1692" t="s">
        <v>47</v>
      </c>
      <c r="C1692" t="s">
        <v>23</v>
      </c>
      <c r="D1692" t="s">
        <v>17</v>
      </c>
      <c r="E1692">
        <v>149.99</v>
      </c>
      <c r="F1692">
        <v>1</v>
      </c>
      <c r="G1692" t="s">
        <v>18</v>
      </c>
      <c r="H1692" t="s">
        <v>47</v>
      </c>
      <c r="I1692" t="s">
        <v>17</v>
      </c>
      <c r="O1692" s="3">
        <f t="shared" si="104"/>
        <v>0</v>
      </c>
      <c r="P1692" s="3">
        <f t="shared" si="105"/>
        <v>0</v>
      </c>
      <c r="Q1692" s="3">
        <f t="shared" si="106"/>
        <v>0</v>
      </c>
      <c r="R1692">
        <f t="shared" si="107"/>
        <v>149.99</v>
      </c>
    </row>
    <row r="1693" spans="1:18" x14ac:dyDescent="0.2">
      <c r="A1693" t="s">
        <v>47</v>
      </c>
      <c r="B1693" t="s">
        <v>15</v>
      </c>
      <c r="C1693" t="s">
        <v>23</v>
      </c>
      <c r="D1693" t="s">
        <v>24</v>
      </c>
      <c r="E1693">
        <v>149.99</v>
      </c>
      <c r="F1693">
        <v>2</v>
      </c>
      <c r="G1693" t="s">
        <v>18</v>
      </c>
      <c r="H1693" t="s">
        <v>47</v>
      </c>
      <c r="I1693" t="s">
        <v>24</v>
      </c>
      <c r="O1693" s="3">
        <f t="shared" si="104"/>
        <v>0</v>
      </c>
      <c r="P1693" s="3">
        <f t="shared" si="105"/>
        <v>0</v>
      </c>
      <c r="Q1693" s="3">
        <f t="shared" si="106"/>
        <v>0</v>
      </c>
      <c r="R1693">
        <f t="shared" si="107"/>
        <v>299.98</v>
      </c>
    </row>
    <row r="1694" spans="1:18" x14ac:dyDescent="0.2">
      <c r="A1694" t="s">
        <v>47</v>
      </c>
      <c r="B1694" t="s">
        <v>25</v>
      </c>
      <c r="C1694" t="s">
        <v>23</v>
      </c>
      <c r="D1694" t="s">
        <v>17</v>
      </c>
      <c r="E1694">
        <v>299.99</v>
      </c>
      <c r="F1694">
        <v>2</v>
      </c>
      <c r="G1694" t="s">
        <v>18</v>
      </c>
      <c r="H1694" t="s">
        <v>47</v>
      </c>
      <c r="I1694" t="s">
        <v>17</v>
      </c>
      <c r="O1694" s="3">
        <f t="shared" si="104"/>
        <v>0</v>
      </c>
      <c r="P1694" s="3">
        <f t="shared" si="105"/>
        <v>0</v>
      </c>
      <c r="Q1694" s="3">
        <f t="shared" si="106"/>
        <v>0</v>
      </c>
      <c r="R1694">
        <f t="shared" si="107"/>
        <v>599.98</v>
      </c>
    </row>
    <row r="1695" spans="1:18" x14ac:dyDescent="0.2">
      <c r="A1695" t="s">
        <v>47</v>
      </c>
      <c r="B1695" t="s">
        <v>15</v>
      </c>
      <c r="C1695" t="s">
        <v>23</v>
      </c>
      <c r="D1695" t="s">
        <v>24</v>
      </c>
      <c r="E1695">
        <v>149.99</v>
      </c>
      <c r="F1695">
        <v>1</v>
      </c>
      <c r="G1695" t="s">
        <v>18</v>
      </c>
      <c r="H1695" t="s">
        <v>47</v>
      </c>
      <c r="I1695" t="s">
        <v>24</v>
      </c>
      <c r="O1695" s="3">
        <f t="shared" si="104"/>
        <v>0</v>
      </c>
      <c r="P1695" s="3">
        <f t="shared" si="105"/>
        <v>0</v>
      </c>
      <c r="Q1695" s="3">
        <f t="shared" si="106"/>
        <v>0</v>
      </c>
      <c r="R1695">
        <f t="shared" si="107"/>
        <v>149.99</v>
      </c>
    </row>
    <row r="1696" spans="1:18" x14ac:dyDescent="0.2">
      <c r="A1696" t="s">
        <v>47</v>
      </c>
      <c r="B1696" t="s">
        <v>15</v>
      </c>
      <c r="C1696" t="s">
        <v>21</v>
      </c>
      <c r="D1696" t="s">
        <v>22</v>
      </c>
      <c r="E1696">
        <v>224.99</v>
      </c>
      <c r="F1696">
        <v>2</v>
      </c>
      <c r="G1696" t="s">
        <v>18</v>
      </c>
      <c r="H1696" t="s">
        <v>47</v>
      </c>
      <c r="I1696" t="s">
        <v>22</v>
      </c>
      <c r="O1696" s="3">
        <f t="shared" si="104"/>
        <v>0</v>
      </c>
      <c r="P1696" s="3">
        <f t="shared" si="105"/>
        <v>0</v>
      </c>
      <c r="Q1696" s="3">
        <f t="shared" si="106"/>
        <v>0</v>
      </c>
      <c r="R1696">
        <f t="shared" si="107"/>
        <v>449.98</v>
      </c>
    </row>
    <row r="1697" spans="1:18" x14ac:dyDescent="0.2">
      <c r="A1697" t="s">
        <v>47</v>
      </c>
      <c r="B1697" t="s">
        <v>15</v>
      </c>
      <c r="C1697" t="s">
        <v>21</v>
      </c>
      <c r="D1697" t="s">
        <v>24</v>
      </c>
      <c r="E1697">
        <v>179.99</v>
      </c>
      <c r="F1697">
        <v>2</v>
      </c>
      <c r="G1697" t="s">
        <v>18</v>
      </c>
      <c r="H1697" t="s">
        <v>47</v>
      </c>
      <c r="I1697" t="s">
        <v>24</v>
      </c>
      <c r="O1697" s="3">
        <f t="shared" si="104"/>
        <v>0</v>
      </c>
      <c r="P1697" s="3">
        <f t="shared" si="105"/>
        <v>0</v>
      </c>
      <c r="Q1697" s="3">
        <f t="shared" si="106"/>
        <v>0</v>
      </c>
      <c r="R1697">
        <f t="shared" si="107"/>
        <v>359.98</v>
      </c>
    </row>
    <row r="1698" spans="1:18" x14ac:dyDescent="0.2">
      <c r="A1698" t="s">
        <v>47</v>
      </c>
      <c r="B1698" t="s">
        <v>15</v>
      </c>
      <c r="C1698" t="s">
        <v>23</v>
      </c>
      <c r="D1698" t="s">
        <v>24</v>
      </c>
      <c r="E1698">
        <v>149.99</v>
      </c>
      <c r="F1698">
        <v>4</v>
      </c>
      <c r="G1698" t="s">
        <v>18</v>
      </c>
      <c r="H1698" t="s">
        <v>47</v>
      </c>
      <c r="I1698" t="s">
        <v>24</v>
      </c>
      <c r="O1698" s="3">
        <f t="shared" si="104"/>
        <v>0</v>
      </c>
      <c r="P1698" s="3">
        <f t="shared" si="105"/>
        <v>0</v>
      </c>
      <c r="Q1698" s="3">
        <f t="shared" si="106"/>
        <v>0</v>
      </c>
      <c r="R1698">
        <f t="shared" si="107"/>
        <v>599.96</v>
      </c>
    </row>
    <row r="1699" spans="1:18" x14ac:dyDescent="0.2">
      <c r="A1699" t="s">
        <v>47</v>
      </c>
      <c r="B1699" t="s">
        <v>25</v>
      </c>
      <c r="C1699" t="s">
        <v>23</v>
      </c>
      <c r="D1699" t="s">
        <v>17</v>
      </c>
      <c r="E1699">
        <v>299.99</v>
      </c>
      <c r="F1699">
        <v>1</v>
      </c>
      <c r="G1699" t="s">
        <v>18</v>
      </c>
      <c r="H1699" t="s">
        <v>47</v>
      </c>
      <c r="I1699" t="s">
        <v>17</v>
      </c>
      <c r="O1699" s="3">
        <f t="shared" si="104"/>
        <v>0</v>
      </c>
      <c r="P1699" s="3">
        <f t="shared" si="105"/>
        <v>0</v>
      </c>
      <c r="Q1699" s="3">
        <f t="shared" si="106"/>
        <v>0</v>
      </c>
      <c r="R1699">
        <f t="shared" si="107"/>
        <v>299.99</v>
      </c>
    </row>
    <row r="1700" spans="1:18" x14ac:dyDescent="0.2">
      <c r="A1700" t="s">
        <v>47</v>
      </c>
      <c r="B1700" t="s">
        <v>15</v>
      </c>
      <c r="C1700" t="s">
        <v>23</v>
      </c>
      <c r="D1700" t="s">
        <v>17</v>
      </c>
      <c r="E1700">
        <v>149.99</v>
      </c>
      <c r="F1700">
        <v>1</v>
      </c>
      <c r="G1700" t="s">
        <v>18</v>
      </c>
      <c r="H1700" t="s">
        <v>47</v>
      </c>
      <c r="I1700" t="s">
        <v>17</v>
      </c>
      <c r="O1700" s="3">
        <f t="shared" si="104"/>
        <v>0</v>
      </c>
      <c r="P1700" s="3">
        <f t="shared" si="105"/>
        <v>0</v>
      </c>
      <c r="Q1700" s="3">
        <f t="shared" si="106"/>
        <v>0</v>
      </c>
      <c r="R1700">
        <f t="shared" si="107"/>
        <v>149.99</v>
      </c>
    </row>
    <row r="1701" spans="1:18" x14ac:dyDescent="0.2">
      <c r="A1701" t="s">
        <v>47</v>
      </c>
      <c r="B1701" t="s">
        <v>25</v>
      </c>
      <c r="C1701" t="s">
        <v>23</v>
      </c>
      <c r="D1701" t="s">
        <v>17</v>
      </c>
      <c r="E1701">
        <v>299.99</v>
      </c>
      <c r="F1701">
        <v>2</v>
      </c>
      <c r="G1701" t="s">
        <v>18</v>
      </c>
      <c r="H1701" t="s">
        <v>47</v>
      </c>
      <c r="I1701" t="s">
        <v>17</v>
      </c>
      <c r="O1701" s="3">
        <f t="shared" si="104"/>
        <v>0</v>
      </c>
      <c r="P1701" s="3">
        <f t="shared" si="105"/>
        <v>0</v>
      </c>
      <c r="Q1701" s="3">
        <f t="shared" si="106"/>
        <v>0</v>
      </c>
      <c r="R1701">
        <f t="shared" si="107"/>
        <v>599.98</v>
      </c>
    </row>
    <row r="1702" spans="1:18" x14ac:dyDescent="0.2">
      <c r="A1702" t="s">
        <v>47</v>
      </c>
      <c r="B1702" t="s">
        <v>15</v>
      </c>
      <c r="C1702" t="s">
        <v>23</v>
      </c>
      <c r="D1702" t="s">
        <v>28</v>
      </c>
      <c r="E1702">
        <v>187.49</v>
      </c>
      <c r="F1702">
        <v>2</v>
      </c>
      <c r="G1702" t="s">
        <v>18</v>
      </c>
      <c r="H1702" t="s">
        <v>47</v>
      </c>
      <c r="I1702" t="s">
        <v>28</v>
      </c>
      <c r="J1702" t="s">
        <v>42</v>
      </c>
      <c r="K1702">
        <v>3952.5</v>
      </c>
      <c r="L1702">
        <v>51192</v>
      </c>
      <c r="M1702">
        <v>1581</v>
      </c>
      <c r="N1702" t="s">
        <v>20</v>
      </c>
      <c r="O1702" s="3">
        <f t="shared" si="104"/>
        <v>3.0883731833098921E-2</v>
      </c>
      <c r="P1702" s="3">
        <f t="shared" si="105"/>
        <v>2.5</v>
      </c>
      <c r="Q1702" s="3">
        <f t="shared" si="106"/>
        <v>1.2650221378874131E-3</v>
      </c>
      <c r="R1702">
        <f t="shared" si="107"/>
        <v>374.98</v>
      </c>
    </row>
    <row r="1703" spans="1:18" x14ac:dyDescent="0.2">
      <c r="A1703" t="s">
        <v>47</v>
      </c>
      <c r="B1703" t="s">
        <v>15</v>
      </c>
      <c r="C1703" t="s">
        <v>23</v>
      </c>
      <c r="D1703" t="s">
        <v>17</v>
      </c>
      <c r="E1703">
        <v>149.99</v>
      </c>
      <c r="F1703">
        <v>2</v>
      </c>
      <c r="G1703" t="s">
        <v>18</v>
      </c>
      <c r="H1703" t="s">
        <v>47</v>
      </c>
      <c r="I1703" t="s">
        <v>17</v>
      </c>
      <c r="O1703" s="3">
        <f t="shared" si="104"/>
        <v>0</v>
      </c>
      <c r="P1703" s="3">
        <f t="shared" si="105"/>
        <v>0</v>
      </c>
      <c r="Q1703" s="3">
        <f t="shared" si="106"/>
        <v>0</v>
      </c>
      <c r="R1703">
        <f t="shared" si="107"/>
        <v>299.98</v>
      </c>
    </row>
    <row r="1704" spans="1:18" x14ac:dyDescent="0.2">
      <c r="A1704" t="s">
        <v>47</v>
      </c>
      <c r="B1704" t="s">
        <v>15</v>
      </c>
      <c r="C1704" t="s">
        <v>16</v>
      </c>
      <c r="D1704" t="s">
        <v>22</v>
      </c>
      <c r="E1704">
        <v>212.49</v>
      </c>
      <c r="F1704">
        <v>2</v>
      </c>
      <c r="G1704" t="s">
        <v>18</v>
      </c>
      <c r="H1704" t="s">
        <v>47</v>
      </c>
      <c r="I1704" t="s">
        <v>22</v>
      </c>
      <c r="O1704" s="3">
        <f t="shared" si="104"/>
        <v>0</v>
      </c>
      <c r="P1704" s="3">
        <f t="shared" si="105"/>
        <v>0</v>
      </c>
      <c r="Q1704" s="3">
        <f t="shared" si="106"/>
        <v>0</v>
      </c>
      <c r="R1704">
        <f t="shared" si="107"/>
        <v>424.98</v>
      </c>
    </row>
    <row r="1705" spans="1:18" x14ac:dyDescent="0.2">
      <c r="A1705" t="s">
        <v>47</v>
      </c>
      <c r="B1705" t="s">
        <v>25</v>
      </c>
      <c r="C1705" t="s">
        <v>26</v>
      </c>
      <c r="D1705" t="s">
        <v>17</v>
      </c>
      <c r="E1705">
        <v>339.99</v>
      </c>
      <c r="F1705">
        <v>1</v>
      </c>
      <c r="G1705" t="s">
        <v>18</v>
      </c>
      <c r="H1705" t="s">
        <v>47</v>
      </c>
      <c r="I1705" t="s">
        <v>17</v>
      </c>
      <c r="O1705" s="3">
        <f t="shared" si="104"/>
        <v>0</v>
      </c>
      <c r="P1705" s="3">
        <f t="shared" si="105"/>
        <v>0</v>
      </c>
      <c r="Q1705" s="3">
        <f t="shared" si="106"/>
        <v>0</v>
      </c>
      <c r="R1705">
        <f t="shared" si="107"/>
        <v>339.99</v>
      </c>
    </row>
    <row r="1706" spans="1:18" x14ac:dyDescent="0.2">
      <c r="A1706" t="s">
        <v>47</v>
      </c>
      <c r="B1706" t="s">
        <v>15</v>
      </c>
      <c r="C1706" t="s">
        <v>23</v>
      </c>
      <c r="D1706" t="s">
        <v>22</v>
      </c>
      <c r="E1706">
        <v>149.99</v>
      </c>
      <c r="F1706">
        <v>2</v>
      </c>
      <c r="G1706" t="s">
        <v>18</v>
      </c>
      <c r="H1706" t="s">
        <v>47</v>
      </c>
      <c r="I1706" t="s">
        <v>22</v>
      </c>
      <c r="O1706" s="3">
        <f t="shared" si="104"/>
        <v>0</v>
      </c>
      <c r="P1706" s="3">
        <f t="shared" si="105"/>
        <v>0</v>
      </c>
      <c r="Q1706" s="3">
        <f t="shared" si="106"/>
        <v>0</v>
      </c>
      <c r="R1706">
        <f t="shared" si="107"/>
        <v>299.98</v>
      </c>
    </row>
    <row r="1707" spans="1:18" x14ac:dyDescent="0.2">
      <c r="A1707" t="s">
        <v>47</v>
      </c>
      <c r="B1707" t="s">
        <v>15</v>
      </c>
      <c r="C1707" t="s">
        <v>26</v>
      </c>
      <c r="D1707" t="s">
        <v>22</v>
      </c>
      <c r="E1707">
        <v>169.99</v>
      </c>
      <c r="F1707">
        <v>2</v>
      </c>
      <c r="G1707" t="s">
        <v>18</v>
      </c>
      <c r="H1707" t="s">
        <v>47</v>
      </c>
      <c r="I1707" t="s">
        <v>22</v>
      </c>
      <c r="O1707" s="3">
        <f t="shared" si="104"/>
        <v>0</v>
      </c>
      <c r="P1707" s="3">
        <f t="shared" si="105"/>
        <v>0</v>
      </c>
      <c r="Q1707" s="3">
        <f t="shared" si="106"/>
        <v>0</v>
      </c>
      <c r="R1707">
        <f t="shared" si="107"/>
        <v>339.98</v>
      </c>
    </row>
    <row r="1708" spans="1:18" x14ac:dyDescent="0.2">
      <c r="A1708" t="s">
        <v>47</v>
      </c>
      <c r="B1708" t="s">
        <v>15</v>
      </c>
      <c r="C1708" t="s">
        <v>23</v>
      </c>
      <c r="D1708" t="s">
        <v>24</v>
      </c>
      <c r="E1708">
        <v>149.99</v>
      </c>
      <c r="F1708">
        <v>1</v>
      </c>
      <c r="G1708" t="s">
        <v>18</v>
      </c>
      <c r="H1708" t="s">
        <v>47</v>
      </c>
      <c r="I1708" t="s">
        <v>24</v>
      </c>
      <c r="O1708" s="3">
        <f t="shared" si="104"/>
        <v>0</v>
      </c>
      <c r="P1708" s="3">
        <f t="shared" si="105"/>
        <v>0</v>
      </c>
      <c r="Q1708" s="3">
        <f t="shared" si="106"/>
        <v>0</v>
      </c>
      <c r="R1708">
        <f t="shared" si="107"/>
        <v>149.99</v>
      </c>
    </row>
    <row r="1709" spans="1:18" x14ac:dyDescent="0.2">
      <c r="A1709" t="s">
        <v>47</v>
      </c>
      <c r="B1709" t="s">
        <v>15</v>
      </c>
      <c r="C1709" t="s">
        <v>26</v>
      </c>
      <c r="D1709" t="s">
        <v>17</v>
      </c>
      <c r="E1709">
        <v>212.49</v>
      </c>
      <c r="F1709">
        <v>1</v>
      </c>
      <c r="G1709" t="s">
        <v>18</v>
      </c>
      <c r="H1709" t="s">
        <v>47</v>
      </c>
      <c r="I1709" t="s">
        <v>17</v>
      </c>
      <c r="O1709" s="3">
        <f t="shared" si="104"/>
        <v>0</v>
      </c>
      <c r="P1709" s="3">
        <f t="shared" si="105"/>
        <v>0</v>
      </c>
      <c r="Q1709" s="3">
        <f t="shared" si="106"/>
        <v>0</v>
      </c>
      <c r="R1709">
        <f t="shared" si="107"/>
        <v>212.49</v>
      </c>
    </row>
    <row r="1710" spans="1:18" x14ac:dyDescent="0.2">
      <c r="A1710" t="s">
        <v>47</v>
      </c>
      <c r="B1710" t="s">
        <v>15</v>
      </c>
      <c r="C1710" t="s">
        <v>27</v>
      </c>
      <c r="D1710" t="s">
        <v>17</v>
      </c>
      <c r="E1710">
        <v>159.99</v>
      </c>
      <c r="F1710">
        <v>1</v>
      </c>
      <c r="G1710" t="s">
        <v>18</v>
      </c>
      <c r="H1710" t="s">
        <v>47</v>
      </c>
      <c r="I1710" t="s">
        <v>17</v>
      </c>
      <c r="O1710" s="3">
        <f t="shared" si="104"/>
        <v>0</v>
      </c>
      <c r="P1710" s="3">
        <f t="shared" si="105"/>
        <v>0</v>
      </c>
      <c r="Q1710" s="3">
        <f t="shared" si="106"/>
        <v>0</v>
      </c>
      <c r="R1710">
        <f t="shared" si="107"/>
        <v>159.99</v>
      </c>
    </row>
    <row r="1711" spans="1:18" x14ac:dyDescent="0.2">
      <c r="A1711" t="s">
        <v>47</v>
      </c>
      <c r="B1711" t="s">
        <v>15</v>
      </c>
      <c r="C1711" t="s">
        <v>26</v>
      </c>
      <c r="D1711" t="s">
        <v>17</v>
      </c>
      <c r="E1711">
        <v>212.49</v>
      </c>
      <c r="F1711">
        <v>1</v>
      </c>
      <c r="G1711" t="s">
        <v>18</v>
      </c>
      <c r="H1711" t="s">
        <v>47</v>
      </c>
      <c r="I1711" t="s">
        <v>17</v>
      </c>
      <c r="O1711" s="3">
        <f t="shared" si="104"/>
        <v>0</v>
      </c>
      <c r="P1711" s="3">
        <f t="shared" si="105"/>
        <v>0</v>
      </c>
      <c r="Q1711" s="3">
        <f t="shared" si="106"/>
        <v>0</v>
      </c>
      <c r="R1711">
        <f t="shared" si="107"/>
        <v>212.49</v>
      </c>
    </row>
    <row r="1712" spans="1:18" x14ac:dyDescent="0.2">
      <c r="A1712" t="s">
        <v>47</v>
      </c>
      <c r="B1712" t="s">
        <v>25</v>
      </c>
      <c r="C1712" t="s">
        <v>23</v>
      </c>
      <c r="D1712" t="s">
        <v>28</v>
      </c>
      <c r="E1712">
        <v>299.99</v>
      </c>
      <c r="F1712">
        <v>1</v>
      </c>
      <c r="G1712" t="s">
        <v>18</v>
      </c>
      <c r="H1712" t="s">
        <v>47</v>
      </c>
      <c r="I1712" t="s">
        <v>28</v>
      </c>
      <c r="J1712" t="s">
        <v>42</v>
      </c>
      <c r="K1712">
        <v>3952.5</v>
      </c>
      <c r="L1712">
        <v>51192</v>
      </c>
      <c r="M1712">
        <v>1581</v>
      </c>
      <c r="N1712" t="s">
        <v>20</v>
      </c>
      <c r="O1712" s="3">
        <f t="shared" si="104"/>
        <v>3.0883731833098921E-2</v>
      </c>
      <c r="P1712" s="3">
        <f t="shared" si="105"/>
        <v>2.5</v>
      </c>
      <c r="Q1712" s="3">
        <f t="shared" si="106"/>
        <v>6.3251106894370653E-4</v>
      </c>
      <c r="R1712">
        <f t="shared" si="107"/>
        <v>299.99</v>
      </c>
    </row>
    <row r="1713" spans="1:18" x14ac:dyDescent="0.2">
      <c r="A1713" t="s">
        <v>47</v>
      </c>
      <c r="B1713" t="s">
        <v>15</v>
      </c>
      <c r="C1713" t="s">
        <v>27</v>
      </c>
      <c r="D1713" t="s">
        <v>17</v>
      </c>
      <c r="E1713">
        <v>159.99</v>
      </c>
      <c r="F1713">
        <v>1</v>
      </c>
      <c r="G1713" t="s">
        <v>18</v>
      </c>
      <c r="H1713" t="s">
        <v>47</v>
      </c>
      <c r="I1713" t="s">
        <v>17</v>
      </c>
      <c r="O1713" s="3">
        <f t="shared" si="104"/>
        <v>0</v>
      </c>
      <c r="P1713" s="3">
        <f t="shared" si="105"/>
        <v>0</v>
      </c>
      <c r="Q1713" s="3">
        <f t="shared" si="106"/>
        <v>0</v>
      </c>
      <c r="R1713">
        <f t="shared" si="107"/>
        <v>159.99</v>
      </c>
    </row>
    <row r="1714" spans="1:18" x14ac:dyDescent="0.2">
      <c r="A1714" t="s">
        <v>47</v>
      </c>
      <c r="B1714" t="s">
        <v>25</v>
      </c>
      <c r="C1714" t="s">
        <v>26</v>
      </c>
      <c r="D1714" t="s">
        <v>22</v>
      </c>
      <c r="E1714">
        <v>339.99</v>
      </c>
      <c r="F1714">
        <v>2</v>
      </c>
      <c r="G1714" t="s">
        <v>18</v>
      </c>
      <c r="H1714" t="s">
        <v>47</v>
      </c>
      <c r="I1714" t="s">
        <v>22</v>
      </c>
      <c r="O1714" s="3">
        <f t="shared" si="104"/>
        <v>0</v>
      </c>
      <c r="P1714" s="3">
        <f t="shared" si="105"/>
        <v>0</v>
      </c>
      <c r="Q1714" s="3">
        <f t="shared" si="106"/>
        <v>0</v>
      </c>
      <c r="R1714">
        <f t="shared" si="107"/>
        <v>679.98</v>
      </c>
    </row>
    <row r="1715" spans="1:18" x14ac:dyDescent="0.2">
      <c r="A1715" t="s">
        <v>47</v>
      </c>
      <c r="B1715" t="s">
        <v>15</v>
      </c>
      <c r="C1715" t="s">
        <v>23</v>
      </c>
      <c r="D1715" t="s">
        <v>22</v>
      </c>
      <c r="E1715">
        <v>149.99</v>
      </c>
      <c r="F1715">
        <v>3</v>
      </c>
      <c r="G1715" t="s">
        <v>18</v>
      </c>
      <c r="H1715" t="s">
        <v>47</v>
      </c>
      <c r="I1715" t="s">
        <v>22</v>
      </c>
      <c r="O1715" s="3">
        <f t="shared" si="104"/>
        <v>0</v>
      </c>
      <c r="P1715" s="3">
        <f t="shared" si="105"/>
        <v>0</v>
      </c>
      <c r="Q1715" s="3">
        <f t="shared" si="106"/>
        <v>0</v>
      </c>
      <c r="R1715">
        <f t="shared" si="107"/>
        <v>449.97</v>
      </c>
    </row>
    <row r="1716" spans="1:18" x14ac:dyDescent="0.2">
      <c r="A1716" t="s">
        <v>47</v>
      </c>
      <c r="B1716" t="s">
        <v>15</v>
      </c>
      <c r="C1716" t="s">
        <v>23</v>
      </c>
      <c r="D1716" t="s">
        <v>17</v>
      </c>
      <c r="E1716">
        <v>149.99</v>
      </c>
      <c r="F1716">
        <v>1</v>
      </c>
      <c r="G1716" t="s">
        <v>18</v>
      </c>
      <c r="H1716" t="s">
        <v>47</v>
      </c>
      <c r="I1716" t="s">
        <v>17</v>
      </c>
      <c r="O1716" s="3">
        <f t="shared" si="104"/>
        <v>0</v>
      </c>
      <c r="P1716" s="3">
        <f t="shared" si="105"/>
        <v>0</v>
      </c>
      <c r="Q1716" s="3">
        <f t="shared" si="106"/>
        <v>0</v>
      </c>
      <c r="R1716">
        <f t="shared" si="107"/>
        <v>149.99</v>
      </c>
    </row>
    <row r="1717" spans="1:18" x14ac:dyDescent="0.2">
      <c r="A1717" t="s">
        <v>47</v>
      </c>
      <c r="B1717" t="s">
        <v>15</v>
      </c>
      <c r="C1717" t="s">
        <v>23</v>
      </c>
      <c r="D1717" t="s">
        <v>22</v>
      </c>
      <c r="E1717">
        <v>187.49</v>
      </c>
      <c r="F1717">
        <v>1</v>
      </c>
      <c r="G1717" t="s">
        <v>18</v>
      </c>
      <c r="H1717" t="s">
        <v>47</v>
      </c>
      <c r="I1717" t="s">
        <v>22</v>
      </c>
      <c r="O1717" s="3">
        <f t="shared" si="104"/>
        <v>0</v>
      </c>
      <c r="P1717" s="3">
        <f t="shared" si="105"/>
        <v>0</v>
      </c>
      <c r="Q1717" s="3">
        <f t="shared" si="106"/>
        <v>0</v>
      </c>
      <c r="R1717">
        <f t="shared" si="107"/>
        <v>187.49</v>
      </c>
    </row>
    <row r="1718" spans="1:18" x14ac:dyDescent="0.2">
      <c r="A1718" t="s">
        <v>47</v>
      </c>
      <c r="B1718" t="s">
        <v>15</v>
      </c>
      <c r="C1718" t="s">
        <v>26</v>
      </c>
      <c r="D1718" t="s">
        <v>24</v>
      </c>
      <c r="E1718">
        <v>212.49</v>
      </c>
      <c r="F1718">
        <v>2</v>
      </c>
      <c r="G1718" t="s">
        <v>18</v>
      </c>
      <c r="H1718" t="s">
        <v>47</v>
      </c>
      <c r="I1718" t="s">
        <v>24</v>
      </c>
      <c r="O1718" s="3">
        <f t="shared" si="104"/>
        <v>0</v>
      </c>
      <c r="P1718" s="3">
        <f t="shared" si="105"/>
        <v>0</v>
      </c>
      <c r="Q1718" s="3">
        <f t="shared" si="106"/>
        <v>0</v>
      </c>
      <c r="R1718">
        <f t="shared" si="107"/>
        <v>424.98</v>
      </c>
    </row>
    <row r="1719" spans="1:18" x14ac:dyDescent="0.2">
      <c r="A1719" t="s">
        <v>47</v>
      </c>
      <c r="B1719" t="s">
        <v>15</v>
      </c>
      <c r="C1719" t="s">
        <v>23</v>
      </c>
      <c r="D1719" t="s">
        <v>22</v>
      </c>
      <c r="E1719">
        <v>187.49</v>
      </c>
      <c r="F1719">
        <v>2</v>
      </c>
      <c r="G1719" t="s">
        <v>18</v>
      </c>
      <c r="H1719" t="s">
        <v>47</v>
      </c>
      <c r="I1719" t="s">
        <v>22</v>
      </c>
      <c r="O1719" s="3">
        <f t="shared" si="104"/>
        <v>0</v>
      </c>
      <c r="P1719" s="3">
        <f t="shared" si="105"/>
        <v>0</v>
      </c>
      <c r="Q1719" s="3">
        <f t="shared" si="106"/>
        <v>0</v>
      </c>
      <c r="R1719">
        <f t="shared" si="107"/>
        <v>374.98</v>
      </c>
    </row>
    <row r="1720" spans="1:18" x14ac:dyDescent="0.2">
      <c r="A1720" t="s">
        <v>47</v>
      </c>
      <c r="B1720" t="s">
        <v>15</v>
      </c>
      <c r="C1720" t="s">
        <v>26</v>
      </c>
      <c r="D1720" t="s">
        <v>24</v>
      </c>
      <c r="E1720">
        <v>169.99</v>
      </c>
      <c r="F1720">
        <v>1</v>
      </c>
      <c r="G1720" t="s">
        <v>18</v>
      </c>
      <c r="H1720" t="s">
        <v>47</v>
      </c>
      <c r="I1720" t="s">
        <v>24</v>
      </c>
      <c r="O1720" s="3">
        <f t="shared" si="104"/>
        <v>0</v>
      </c>
      <c r="P1720" s="3">
        <f t="shared" si="105"/>
        <v>0</v>
      </c>
      <c r="Q1720" s="3">
        <f t="shared" si="106"/>
        <v>0</v>
      </c>
      <c r="R1720">
        <f t="shared" si="107"/>
        <v>169.99</v>
      </c>
    </row>
    <row r="1721" spans="1:18" x14ac:dyDescent="0.2">
      <c r="A1721" t="s">
        <v>47</v>
      </c>
      <c r="B1721" t="s">
        <v>15</v>
      </c>
      <c r="C1721" t="s">
        <v>27</v>
      </c>
      <c r="D1721" t="s">
        <v>17</v>
      </c>
      <c r="E1721">
        <v>199.99</v>
      </c>
      <c r="F1721">
        <v>1</v>
      </c>
      <c r="G1721" t="s">
        <v>18</v>
      </c>
      <c r="H1721" t="s">
        <v>47</v>
      </c>
      <c r="I1721" t="s">
        <v>17</v>
      </c>
      <c r="O1721" s="3">
        <f t="shared" si="104"/>
        <v>0</v>
      </c>
      <c r="P1721" s="3">
        <f t="shared" si="105"/>
        <v>0</v>
      </c>
      <c r="Q1721" s="3">
        <f t="shared" si="106"/>
        <v>0</v>
      </c>
      <c r="R1721">
        <f t="shared" si="107"/>
        <v>199.99</v>
      </c>
    </row>
    <row r="1722" spans="1:18" x14ac:dyDescent="0.2">
      <c r="A1722" t="s">
        <v>47</v>
      </c>
      <c r="B1722" t="s">
        <v>25</v>
      </c>
      <c r="C1722" t="s">
        <v>26</v>
      </c>
      <c r="D1722" t="s">
        <v>17</v>
      </c>
      <c r="E1722">
        <v>339.99</v>
      </c>
      <c r="F1722">
        <v>1</v>
      </c>
      <c r="G1722" t="s">
        <v>18</v>
      </c>
      <c r="H1722" t="s">
        <v>47</v>
      </c>
      <c r="I1722" t="s">
        <v>17</v>
      </c>
      <c r="O1722" s="3">
        <f t="shared" si="104"/>
        <v>0</v>
      </c>
      <c r="P1722" s="3">
        <f t="shared" si="105"/>
        <v>0</v>
      </c>
      <c r="Q1722" s="3">
        <f t="shared" si="106"/>
        <v>0</v>
      </c>
      <c r="R1722">
        <f t="shared" si="107"/>
        <v>339.99</v>
      </c>
    </row>
    <row r="1723" spans="1:18" x14ac:dyDescent="0.2">
      <c r="A1723" t="s">
        <v>47</v>
      </c>
      <c r="B1723" t="s">
        <v>15</v>
      </c>
      <c r="C1723" t="s">
        <v>23</v>
      </c>
      <c r="D1723" t="s">
        <v>17</v>
      </c>
      <c r="E1723">
        <v>187.49</v>
      </c>
      <c r="F1723">
        <v>1</v>
      </c>
      <c r="G1723" t="s">
        <v>18</v>
      </c>
      <c r="H1723" t="s">
        <v>47</v>
      </c>
      <c r="I1723" t="s">
        <v>17</v>
      </c>
      <c r="O1723" s="3">
        <f t="shared" si="104"/>
        <v>0</v>
      </c>
      <c r="P1723" s="3">
        <f t="shared" si="105"/>
        <v>0</v>
      </c>
      <c r="Q1723" s="3">
        <f t="shared" si="106"/>
        <v>0</v>
      </c>
      <c r="R1723">
        <f t="shared" si="107"/>
        <v>187.49</v>
      </c>
    </row>
    <row r="1724" spans="1:18" x14ac:dyDescent="0.2">
      <c r="A1724" t="s">
        <v>47</v>
      </c>
      <c r="B1724" t="s">
        <v>15</v>
      </c>
      <c r="C1724" t="s">
        <v>23</v>
      </c>
      <c r="D1724" t="s">
        <v>28</v>
      </c>
      <c r="E1724">
        <v>187.49</v>
      </c>
      <c r="F1724">
        <v>1</v>
      </c>
      <c r="G1724" t="s">
        <v>18</v>
      </c>
      <c r="H1724" t="s">
        <v>47</v>
      </c>
      <c r="I1724" t="s">
        <v>28</v>
      </c>
      <c r="J1724" t="s">
        <v>42</v>
      </c>
      <c r="K1724">
        <v>3952.5</v>
      </c>
      <c r="L1724">
        <v>51192</v>
      </c>
      <c r="M1724">
        <v>1581</v>
      </c>
      <c r="N1724" t="s">
        <v>20</v>
      </c>
      <c r="O1724" s="3">
        <f t="shared" si="104"/>
        <v>3.0883731833098921E-2</v>
      </c>
      <c r="P1724" s="3">
        <f t="shared" si="105"/>
        <v>2.5</v>
      </c>
      <c r="Q1724" s="3">
        <f t="shared" si="106"/>
        <v>6.3251106894370653E-4</v>
      </c>
      <c r="R1724">
        <f t="shared" si="107"/>
        <v>187.49</v>
      </c>
    </row>
    <row r="1725" spans="1:18" x14ac:dyDescent="0.2">
      <c r="A1725" t="s">
        <v>47</v>
      </c>
      <c r="B1725" t="s">
        <v>25</v>
      </c>
      <c r="C1725" t="s">
        <v>27</v>
      </c>
      <c r="D1725" t="s">
        <v>28</v>
      </c>
      <c r="E1725">
        <v>319.99</v>
      </c>
      <c r="F1725">
        <v>2</v>
      </c>
      <c r="G1725" t="s">
        <v>18</v>
      </c>
      <c r="H1725" t="s">
        <v>47</v>
      </c>
      <c r="I1725" t="s">
        <v>28</v>
      </c>
      <c r="J1725" t="s">
        <v>42</v>
      </c>
      <c r="K1725">
        <v>3952.5</v>
      </c>
      <c r="L1725">
        <v>51192</v>
      </c>
      <c r="M1725">
        <v>1581</v>
      </c>
      <c r="N1725" t="s">
        <v>20</v>
      </c>
      <c r="O1725" s="3">
        <f t="shared" si="104"/>
        <v>3.0883731833098921E-2</v>
      </c>
      <c r="P1725" s="3">
        <f t="shared" si="105"/>
        <v>2.5</v>
      </c>
      <c r="Q1725" s="3">
        <f t="shared" si="106"/>
        <v>1.2650221378874131E-3</v>
      </c>
      <c r="R1725">
        <f t="shared" si="107"/>
        <v>639.98</v>
      </c>
    </row>
    <row r="1726" spans="1:18" x14ac:dyDescent="0.2">
      <c r="A1726" t="s">
        <v>47</v>
      </c>
      <c r="B1726" t="s">
        <v>15</v>
      </c>
      <c r="C1726" t="s">
        <v>23</v>
      </c>
      <c r="D1726" t="s">
        <v>22</v>
      </c>
      <c r="E1726">
        <v>149.99</v>
      </c>
      <c r="F1726">
        <v>1</v>
      </c>
      <c r="G1726" t="s">
        <v>18</v>
      </c>
      <c r="H1726" t="s">
        <v>47</v>
      </c>
      <c r="I1726" t="s">
        <v>22</v>
      </c>
      <c r="O1726" s="3">
        <f t="shared" si="104"/>
        <v>0</v>
      </c>
      <c r="P1726" s="3">
        <f t="shared" si="105"/>
        <v>0</v>
      </c>
      <c r="Q1726" s="3">
        <f t="shared" si="106"/>
        <v>0</v>
      </c>
      <c r="R1726">
        <f t="shared" si="107"/>
        <v>149.99</v>
      </c>
    </row>
    <row r="1727" spans="1:18" x14ac:dyDescent="0.2">
      <c r="A1727" t="s">
        <v>47</v>
      </c>
      <c r="B1727" t="s">
        <v>15</v>
      </c>
      <c r="C1727" t="s">
        <v>26</v>
      </c>
      <c r="D1727" t="s">
        <v>17</v>
      </c>
      <c r="E1727">
        <v>212.49</v>
      </c>
      <c r="F1727">
        <v>1</v>
      </c>
      <c r="G1727" t="s">
        <v>18</v>
      </c>
      <c r="H1727" t="s">
        <v>47</v>
      </c>
      <c r="I1727" t="s">
        <v>17</v>
      </c>
      <c r="O1727" s="3">
        <f t="shared" si="104"/>
        <v>0</v>
      </c>
      <c r="P1727" s="3">
        <f t="shared" si="105"/>
        <v>0</v>
      </c>
      <c r="Q1727" s="3">
        <f t="shared" si="106"/>
        <v>0</v>
      </c>
      <c r="R1727">
        <f t="shared" si="107"/>
        <v>212.49</v>
      </c>
    </row>
    <row r="1728" spans="1:18" x14ac:dyDescent="0.2">
      <c r="A1728" t="s">
        <v>47</v>
      </c>
      <c r="B1728" t="s">
        <v>15</v>
      </c>
      <c r="C1728" t="s">
        <v>16</v>
      </c>
      <c r="D1728" t="s">
        <v>28</v>
      </c>
      <c r="E1728">
        <v>169.99</v>
      </c>
      <c r="F1728">
        <v>1</v>
      </c>
      <c r="G1728" t="s">
        <v>18</v>
      </c>
      <c r="H1728" t="s">
        <v>47</v>
      </c>
      <c r="I1728" t="s">
        <v>28</v>
      </c>
      <c r="J1728" t="s">
        <v>42</v>
      </c>
      <c r="K1728">
        <v>3952.5</v>
      </c>
      <c r="L1728">
        <v>51192</v>
      </c>
      <c r="M1728">
        <v>1581</v>
      </c>
      <c r="N1728" t="s">
        <v>20</v>
      </c>
      <c r="O1728" s="3">
        <f t="shared" si="104"/>
        <v>3.0883731833098921E-2</v>
      </c>
      <c r="P1728" s="3">
        <f t="shared" si="105"/>
        <v>2.5</v>
      </c>
      <c r="Q1728" s="3">
        <f t="shared" si="106"/>
        <v>6.3251106894370653E-4</v>
      </c>
      <c r="R1728">
        <f t="shared" si="107"/>
        <v>169.99</v>
      </c>
    </row>
    <row r="1729" spans="1:18" x14ac:dyDescent="0.2">
      <c r="A1729" t="s">
        <v>47</v>
      </c>
      <c r="B1729" t="s">
        <v>15</v>
      </c>
      <c r="C1729" t="s">
        <v>26</v>
      </c>
      <c r="D1729" t="s">
        <v>24</v>
      </c>
      <c r="E1729">
        <v>169.99</v>
      </c>
      <c r="F1729">
        <v>1</v>
      </c>
      <c r="G1729" t="s">
        <v>18</v>
      </c>
      <c r="H1729" t="s">
        <v>47</v>
      </c>
      <c r="I1729" t="s">
        <v>24</v>
      </c>
      <c r="O1729" s="3">
        <f t="shared" si="104"/>
        <v>0</v>
      </c>
      <c r="P1729" s="3">
        <f t="shared" si="105"/>
        <v>0</v>
      </c>
      <c r="Q1729" s="3">
        <f t="shared" si="106"/>
        <v>0</v>
      </c>
      <c r="R1729">
        <f t="shared" si="107"/>
        <v>169.99</v>
      </c>
    </row>
    <row r="1730" spans="1:18" x14ac:dyDescent="0.2">
      <c r="A1730" t="s">
        <v>47</v>
      </c>
      <c r="B1730" t="s">
        <v>15</v>
      </c>
      <c r="C1730" t="s">
        <v>23</v>
      </c>
      <c r="D1730" t="s">
        <v>24</v>
      </c>
      <c r="E1730">
        <v>149.99</v>
      </c>
      <c r="F1730">
        <v>2</v>
      </c>
      <c r="G1730" t="s">
        <v>18</v>
      </c>
      <c r="H1730" t="s">
        <v>47</v>
      </c>
      <c r="I1730" t="s">
        <v>24</v>
      </c>
      <c r="O1730" s="3">
        <f t="shared" si="104"/>
        <v>0</v>
      </c>
      <c r="P1730" s="3">
        <f t="shared" si="105"/>
        <v>0</v>
      </c>
      <c r="Q1730" s="3">
        <f t="shared" si="106"/>
        <v>0</v>
      </c>
      <c r="R1730">
        <f t="shared" si="107"/>
        <v>299.98</v>
      </c>
    </row>
    <row r="1731" spans="1:18" x14ac:dyDescent="0.2">
      <c r="A1731" t="s">
        <v>47</v>
      </c>
      <c r="B1731" t="s">
        <v>15</v>
      </c>
      <c r="C1731" t="s">
        <v>23</v>
      </c>
      <c r="D1731" t="s">
        <v>22</v>
      </c>
      <c r="E1731">
        <v>187.49</v>
      </c>
      <c r="F1731">
        <v>2</v>
      </c>
      <c r="G1731" t="s">
        <v>18</v>
      </c>
      <c r="H1731" t="s">
        <v>47</v>
      </c>
      <c r="I1731" t="s">
        <v>22</v>
      </c>
      <c r="O1731" s="3">
        <f t="shared" ref="O1731:O1794" si="108">IFERROR(M1731/L1731,0)</f>
        <v>0</v>
      </c>
      <c r="P1731" s="3">
        <f t="shared" ref="P1731:P1794" si="109">IFERROR(K1731/M1731,0)</f>
        <v>0</v>
      </c>
      <c r="Q1731" s="3">
        <f t="shared" ref="Q1731:Q1794" si="110">IFERROR(F1731/M1731,0)</f>
        <v>0</v>
      </c>
      <c r="R1731">
        <f t="shared" ref="R1731:R1794" si="111">E1731*F1731</f>
        <v>374.98</v>
      </c>
    </row>
    <row r="1732" spans="1:18" x14ac:dyDescent="0.2">
      <c r="A1732" t="s">
        <v>47</v>
      </c>
      <c r="B1732" t="s">
        <v>15</v>
      </c>
      <c r="C1732" t="s">
        <v>27</v>
      </c>
      <c r="D1732" t="s">
        <v>17</v>
      </c>
      <c r="E1732">
        <v>159.99</v>
      </c>
      <c r="F1732">
        <v>3</v>
      </c>
      <c r="G1732" t="s">
        <v>18</v>
      </c>
      <c r="H1732" t="s">
        <v>47</v>
      </c>
      <c r="I1732" t="s">
        <v>17</v>
      </c>
      <c r="O1732" s="3">
        <f t="shared" si="108"/>
        <v>0</v>
      </c>
      <c r="P1732" s="3">
        <f t="shared" si="109"/>
        <v>0</v>
      </c>
      <c r="Q1732" s="3">
        <f t="shared" si="110"/>
        <v>0</v>
      </c>
      <c r="R1732">
        <f t="shared" si="111"/>
        <v>479.97</v>
      </c>
    </row>
    <row r="1733" spans="1:18" x14ac:dyDescent="0.2">
      <c r="A1733" t="s">
        <v>47</v>
      </c>
      <c r="B1733" t="s">
        <v>15</v>
      </c>
      <c r="C1733" t="s">
        <v>16</v>
      </c>
      <c r="D1733" t="s">
        <v>17</v>
      </c>
      <c r="E1733">
        <v>212.49</v>
      </c>
      <c r="F1733">
        <v>1</v>
      </c>
      <c r="G1733" t="s">
        <v>18</v>
      </c>
      <c r="H1733" t="s">
        <v>47</v>
      </c>
      <c r="I1733" t="s">
        <v>17</v>
      </c>
      <c r="O1733" s="3">
        <f t="shared" si="108"/>
        <v>0</v>
      </c>
      <c r="P1733" s="3">
        <f t="shared" si="109"/>
        <v>0</v>
      </c>
      <c r="Q1733" s="3">
        <f t="shared" si="110"/>
        <v>0</v>
      </c>
      <c r="R1733">
        <f t="shared" si="111"/>
        <v>212.49</v>
      </c>
    </row>
    <row r="1734" spans="1:18" x14ac:dyDescent="0.2">
      <c r="A1734" t="s">
        <v>47</v>
      </c>
      <c r="B1734" t="s">
        <v>15</v>
      </c>
      <c r="C1734" t="s">
        <v>23</v>
      </c>
      <c r="D1734" t="s">
        <v>24</v>
      </c>
      <c r="E1734">
        <v>187.49</v>
      </c>
      <c r="F1734">
        <v>3</v>
      </c>
      <c r="G1734" t="s">
        <v>18</v>
      </c>
      <c r="H1734" t="s">
        <v>47</v>
      </c>
      <c r="I1734" t="s">
        <v>24</v>
      </c>
      <c r="O1734" s="3">
        <f t="shared" si="108"/>
        <v>0</v>
      </c>
      <c r="P1734" s="3">
        <f t="shared" si="109"/>
        <v>0</v>
      </c>
      <c r="Q1734" s="3">
        <f t="shared" si="110"/>
        <v>0</v>
      </c>
      <c r="R1734">
        <f t="shared" si="111"/>
        <v>562.47</v>
      </c>
    </row>
    <row r="1735" spans="1:18" x14ac:dyDescent="0.2">
      <c r="A1735" t="s">
        <v>47</v>
      </c>
      <c r="B1735" t="s">
        <v>15</v>
      </c>
      <c r="C1735" t="s">
        <v>23</v>
      </c>
      <c r="D1735" t="s">
        <v>17</v>
      </c>
      <c r="E1735">
        <v>149.99</v>
      </c>
      <c r="F1735">
        <v>2</v>
      </c>
      <c r="G1735" t="s">
        <v>18</v>
      </c>
      <c r="H1735" t="s">
        <v>47</v>
      </c>
      <c r="I1735" t="s">
        <v>17</v>
      </c>
      <c r="O1735" s="3">
        <f t="shared" si="108"/>
        <v>0</v>
      </c>
      <c r="P1735" s="3">
        <f t="shared" si="109"/>
        <v>0</v>
      </c>
      <c r="Q1735" s="3">
        <f t="shared" si="110"/>
        <v>0</v>
      </c>
      <c r="R1735">
        <f t="shared" si="111"/>
        <v>299.98</v>
      </c>
    </row>
    <row r="1736" spans="1:18" x14ac:dyDescent="0.2">
      <c r="A1736" t="s">
        <v>47</v>
      </c>
      <c r="C1736" t="s">
        <v>23</v>
      </c>
      <c r="D1736" t="s">
        <v>24</v>
      </c>
      <c r="E1736">
        <v>149.99</v>
      </c>
      <c r="F1736">
        <v>1</v>
      </c>
      <c r="G1736" t="s">
        <v>18</v>
      </c>
      <c r="H1736" t="s">
        <v>47</v>
      </c>
      <c r="I1736" t="s">
        <v>24</v>
      </c>
      <c r="O1736" s="3">
        <f t="shared" si="108"/>
        <v>0</v>
      </c>
      <c r="P1736" s="3">
        <f t="shared" si="109"/>
        <v>0</v>
      </c>
      <c r="Q1736" s="3">
        <f t="shared" si="110"/>
        <v>0</v>
      </c>
      <c r="R1736">
        <f t="shared" si="111"/>
        <v>149.99</v>
      </c>
    </row>
    <row r="1737" spans="1:18" x14ac:dyDescent="0.2">
      <c r="A1737" t="s">
        <v>47</v>
      </c>
      <c r="B1737" t="s">
        <v>15</v>
      </c>
      <c r="C1737" t="s">
        <v>23</v>
      </c>
      <c r="D1737" t="s">
        <v>17</v>
      </c>
      <c r="E1737">
        <v>187.49</v>
      </c>
      <c r="F1737">
        <v>1</v>
      </c>
      <c r="G1737" t="s">
        <v>18</v>
      </c>
      <c r="H1737" t="s">
        <v>47</v>
      </c>
      <c r="I1737" t="s">
        <v>17</v>
      </c>
      <c r="O1737" s="3">
        <f t="shared" si="108"/>
        <v>0</v>
      </c>
      <c r="P1737" s="3">
        <f t="shared" si="109"/>
        <v>0</v>
      </c>
      <c r="Q1737" s="3">
        <f t="shared" si="110"/>
        <v>0</v>
      </c>
      <c r="R1737">
        <f t="shared" si="111"/>
        <v>187.49</v>
      </c>
    </row>
    <row r="1738" spans="1:18" x14ac:dyDescent="0.2">
      <c r="A1738" t="s">
        <v>47</v>
      </c>
      <c r="B1738" t="s">
        <v>15</v>
      </c>
      <c r="C1738" t="s">
        <v>23</v>
      </c>
      <c r="D1738" t="s">
        <v>22</v>
      </c>
      <c r="E1738">
        <v>187.49</v>
      </c>
      <c r="F1738">
        <v>1</v>
      </c>
      <c r="G1738" t="s">
        <v>18</v>
      </c>
      <c r="H1738" t="s">
        <v>47</v>
      </c>
      <c r="I1738" t="s">
        <v>22</v>
      </c>
      <c r="O1738" s="3">
        <f t="shared" si="108"/>
        <v>0</v>
      </c>
      <c r="P1738" s="3">
        <f t="shared" si="109"/>
        <v>0</v>
      </c>
      <c r="Q1738" s="3">
        <f t="shared" si="110"/>
        <v>0</v>
      </c>
      <c r="R1738">
        <f t="shared" si="111"/>
        <v>187.49</v>
      </c>
    </row>
    <row r="1739" spans="1:18" x14ac:dyDescent="0.2">
      <c r="A1739" t="s">
        <v>47</v>
      </c>
      <c r="B1739" t="s">
        <v>15</v>
      </c>
      <c r="C1739" t="s">
        <v>23</v>
      </c>
      <c r="D1739" t="s">
        <v>17</v>
      </c>
      <c r="E1739">
        <v>187.49</v>
      </c>
      <c r="F1739">
        <v>2</v>
      </c>
      <c r="G1739" t="s">
        <v>18</v>
      </c>
      <c r="H1739" t="s">
        <v>47</v>
      </c>
      <c r="I1739" t="s">
        <v>17</v>
      </c>
      <c r="O1739" s="3">
        <f t="shared" si="108"/>
        <v>0</v>
      </c>
      <c r="P1739" s="3">
        <f t="shared" si="109"/>
        <v>0</v>
      </c>
      <c r="Q1739" s="3">
        <f t="shared" si="110"/>
        <v>0</v>
      </c>
      <c r="R1739">
        <f t="shared" si="111"/>
        <v>374.98</v>
      </c>
    </row>
    <row r="1740" spans="1:18" x14ac:dyDescent="0.2">
      <c r="A1740" t="s">
        <v>47</v>
      </c>
      <c r="B1740" t="s">
        <v>15</v>
      </c>
      <c r="C1740" t="s">
        <v>23</v>
      </c>
      <c r="D1740" t="s">
        <v>28</v>
      </c>
      <c r="E1740">
        <v>149.99</v>
      </c>
      <c r="F1740">
        <v>2</v>
      </c>
      <c r="G1740" t="s">
        <v>18</v>
      </c>
      <c r="H1740" t="s">
        <v>47</v>
      </c>
      <c r="I1740" t="s">
        <v>28</v>
      </c>
      <c r="J1740" t="s">
        <v>42</v>
      </c>
      <c r="K1740">
        <v>3952.5</v>
      </c>
      <c r="L1740">
        <v>51192</v>
      </c>
      <c r="M1740">
        <v>1581</v>
      </c>
      <c r="N1740" t="s">
        <v>20</v>
      </c>
      <c r="O1740" s="3">
        <f t="shared" si="108"/>
        <v>3.0883731833098921E-2</v>
      </c>
      <c r="P1740" s="3">
        <f t="shared" si="109"/>
        <v>2.5</v>
      </c>
      <c r="Q1740" s="3">
        <f t="shared" si="110"/>
        <v>1.2650221378874131E-3</v>
      </c>
      <c r="R1740">
        <f t="shared" si="111"/>
        <v>299.98</v>
      </c>
    </row>
    <row r="1741" spans="1:18" x14ac:dyDescent="0.2">
      <c r="A1741" t="s">
        <v>47</v>
      </c>
      <c r="B1741" t="s">
        <v>25</v>
      </c>
      <c r="C1741" t="s">
        <v>23</v>
      </c>
      <c r="D1741" t="s">
        <v>24</v>
      </c>
      <c r="E1741">
        <v>299.99</v>
      </c>
      <c r="F1741">
        <v>2</v>
      </c>
      <c r="G1741" t="s">
        <v>18</v>
      </c>
      <c r="H1741" t="s">
        <v>47</v>
      </c>
      <c r="I1741" t="s">
        <v>24</v>
      </c>
      <c r="O1741" s="3">
        <f t="shared" si="108"/>
        <v>0</v>
      </c>
      <c r="P1741" s="3">
        <f t="shared" si="109"/>
        <v>0</v>
      </c>
      <c r="Q1741" s="3">
        <f t="shared" si="110"/>
        <v>0</v>
      </c>
      <c r="R1741">
        <f t="shared" si="111"/>
        <v>599.98</v>
      </c>
    </row>
    <row r="1742" spans="1:18" x14ac:dyDescent="0.2">
      <c r="A1742" t="s">
        <v>47</v>
      </c>
      <c r="C1742" t="s">
        <v>26</v>
      </c>
      <c r="D1742" t="s">
        <v>28</v>
      </c>
      <c r="E1742">
        <v>169.99</v>
      </c>
      <c r="F1742">
        <v>1</v>
      </c>
      <c r="G1742" t="s">
        <v>18</v>
      </c>
      <c r="H1742" t="s">
        <v>47</v>
      </c>
      <c r="I1742" t="s">
        <v>28</v>
      </c>
      <c r="J1742" t="s">
        <v>42</v>
      </c>
      <c r="K1742">
        <v>3952.5</v>
      </c>
      <c r="L1742">
        <v>51192</v>
      </c>
      <c r="M1742">
        <v>1581</v>
      </c>
      <c r="N1742" t="s">
        <v>20</v>
      </c>
      <c r="O1742" s="3">
        <f t="shared" si="108"/>
        <v>3.0883731833098921E-2</v>
      </c>
      <c r="P1742" s="3">
        <f t="shared" si="109"/>
        <v>2.5</v>
      </c>
      <c r="Q1742" s="3">
        <f t="shared" si="110"/>
        <v>6.3251106894370653E-4</v>
      </c>
      <c r="R1742">
        <f t="shared" si="111"/>
        <v>169.99</v>
      </c>
    </row>
    <row r="1743" spans="1:18" x14ac:dyDescent="0.2">
      <c r="A1743" t="s">
        <v>47</v>
      </c>
      <c r="B1743" t="s">
        <v>15</v>
      </c>
      <c r="C1743" t="s">
        <v>21</v>
      </c>
      <c r="D1743" t="s">
        <v>28</v>
      </c>
      <c r="E1743">
        <v>179.99</v>
      </c>
      <c r="F1743">
        <v>3</v>
      </c>
      <c r="G1743" t="s">
        <v>18</v>
      </c>
      <c r="H1743" t="s">
        <v>47</v>
      </c>
      <c r="I1743" t="s">
        <v>28</v>
      </c>
      <c r="J1743" t="s">
        <v>42</v>
      </c>
      <c r="K1743">
        <v>3952.5</v>
      </c>
      <c r="L1743">
        <v>51192</v>
      </c>
      <c r="M1743">
        <v>1581</v>
      </c>
      <c r="N1743" t="s">
        <v>20</v>
      </c>
      <c r="O1743" s="3">
        <f t="shared" si="108"/>
        <v>3.0883731833098921E-2</v>
      </c>
      <c r="P1743" s="3">
        <f t="shared" si="109"/>
        <v>2.5</v>
      </c>
      <c r="Q1743" s="3">
        <f t="shared" si="110"/>
        <v>1.8975332068311196E-3</v>
      </c>
      <c r="R1743">
        <f t="shared" si="111"/>
        <v>539.97</v>
      </c>
    </row>
    <row r="1744" spans="1:18" x14ac:dyDescent="0.2">
      <c r="A1744" t="s">
        <v>47</v>
      </c>
      <c r="B1744" t="s">
        <v>15</v>
      </c>
      <c r="C1744" t="s">
        <v>23</v>
      </c>
      <c r="D1744" t="s">
        <v>28</v>
      </c>
      <c r="E1744">
        <v>187.49</v>
      </c>
      <c r="F1744">
        <v>1</v>
      </c>
      <c r="G1744" t="s">
        <v>18</v>
      </c>
      <c r="H1744" t="s">
        <v>47</v>
      </c>
      <c r="I1744" t="s">
        <v>28</v>
      </c>
      <c r="J1744" t="s">
        <v>42</v>
      </c>
      <c r="K1744">
        <v>3952.5</v>
      </c>
      <c r="L1744">
        <v>51192</v>
      </c>
      <c r="M1744">
        <v>1581</v>
      </c>
      <c r="N1744" t="s">
        <v>20</v>
      </c>
      <c r="O1744" s="3">
        <f t="shared" si="108"/>
        <v>3.0883731833098921E-2</v>
      </c>
      <c r="P1744" s="3">
        <f t="shared" si="109"/>
        <v>2.5</v>
      </c>
      <c r="Q1744" s="3">
        <f t="shared" si="110"/>
        <v>6.3251106894370653E-4</v>
      </c>
      <c r="R1744">
        <f t="shared" si="111"/>
        <v>187.49</v>
      </c>
    </row>
    <row r="1745" spans="1:18" x14ac:dyDescent="0.2">
      <c r="A1745" t="s">
        <v>47</v>
      </c>
      <c r="B1745" t="s">
        <v>15</v>
      </c>
      <c r="C1745" t="s">
        <v>16</v>
      </c>
      <c r="D1745" t="s">
        <v>17</v>
      </c>
      <c r="E1745">
        <v>169.99</v>
      </c>
      <c r="F1745">
        <v>1</v>
      </c>
      <c r="G1745" t="s">
        <v>18</v>
      </c>
      <c r="H1745" t="s">
        <v>47</v>
      </c>
      <c r="I1745" t="s">
        <v>17</v>
      </c>
      <c r="O1745" s="3">
        <f t="shared" si="108"/>
        <v>0</v>
      </c>
      <c r="P1745" s="3">
        <f t="shared" si="109"/>
        <v>0</v>
      </c>
      <c r="Q1745" s="3">
        <f t="shared" si="110"/>
        <v>0</v>
      </c>
      <c r="R1745">
        <f t="shared" si="111"/>
        <v>169.99</v>
      </c>
    </row>
    <row r="1746" spans="1:18" x14ac:dyDescent="0.2">
      <c r="A1746" t="s">
        <v>47</v>
      </c>
      <c r="B1746" t="s">
        <v>15</v>
      </c>
      <c r="C1746" t="s">
        <v>23</v>
      </c>
      <c r="D1746" t="s">
        <v>24</v>
      </c>
      <c r="E1746">
        <v>149.99</v>
      </c>
      <c r="F1746">
        <v>1</v>
      </c>
      <c r="G1746" t="s">
        <v>18</v>
      </c>
      <c r="H1746" t="s">
        <v>47</v>
      </c>
      <c r="I1746" t="s">
        <v>24</v>
      </c>
      <c r="O1746" s="3">
        <f t="shared" si="108"/>
        <v>0</v>
      </c>
      <c r="P1746" s="3">
        <f t="shared" si="109"/>
        <v>0</v>
      </c>
      <c r="Q1746" s="3">
        <f t="shared" si="110"/>
        <v>0</v>
      </c>
      <c r="R1746">
        <f t="shared" si="111"/>
        <v>149.99</v>
      </c>
    </row>
    <row r="1747" spans="1:18" x14ac:dyDescent="0.2">
      <c r="A1747" t="s">
        <v>47</v>
      </c>
      <c r="B1747" t="s">
        <v>15</v>
      </c>
      <c r="C1747" t="s">
        <v>23</v>
      </c>
      <c r="D1747" t="s">
        <v>28</v>
      </c>
      <c r="E1747">
        <v>187.49</v>
      </c>
      <c r="F1747">
        <v>4</v>
      </c>
      <c r="G1747" t="s">
        <v>18</v>
      </c>
      <c r="H1747" t="s">
        <v>47</v>
      </c>
      <c r="I1747" t="s">
        <v>28</v>
      </c>
      <c r="J1747" t="s">
        <v>42</v>
      </c>
      <c r="K1747">
        <v>3952.5</v>
      </c>
      <c r="L1747">
        <v>51192</v>
      </c>
      <c r="M1747">
        <v>1581</v>
      </c>
      <c r="N1747" t="s">
        <v>20</v>
      </c>
      <c r="O1747" s="3">
        <f t="shared" si="108"/>
        <v>3.0883731833098921E-2</v>
      </c>
      <c r="P1747" s="3">
        <f t="shared" si="109"/>
        <v>2.5</v>
      </c>
      <c r="Q1747" s="3">
        <f t="shared" si="110"/>
        <v>2.5300442757748261E-3</v>
      </c>
      <c r="R1747">
        <f t="shared" si="111"/>
        <v>749.96</v>
      </c>
    </row>
    <row r="1748" spans="1:18" x14ac:dyDescent="0.2">
      <c r="A1748" t="s">
        <v>47</v>
      </c>
      <c r="C1748" t="s">
        <v>26</v>
      </c>
      <c r="D1748" t="s">
        <v>17</v>
      </c>
      <c r="E1748">
        <v>169.99</v>
      </c>
      <c r="F1748">
        <v>1</v>
      </c>
      <c r="G1748" t="s">
        <v>18</v>
      </c>
      <c r="H1748" t="s">
        <v>47</v>
      </c>
      <c r="I1748" t="s">
        <v>17</v>
      </c>
      <c r="O1748" s="3">
        <f t="shared" si="108"/>
        <v>0</v>
      </c>
      <c r="P1748" s="3">
        <f t="shared" si="109"/>
        <v>0</v>
      </c>
      <c r="Q1748" s="3">
        <f t="shared" si="110"/>
        <v>0</v>
      </c>
      <c r="R1748">
        <f t="shared" si="111"/>
        <v>169.99</v>
      </c>
    </row>
    <row r="1749" spans="1:18" x14ac:dyDescent="0.2">
      <c r="A1749" t="s">
        <v>47</v>
      </c>
      <c r="B1749" t="s">
        <v>15</v>
      </c>
      <c r="C1749" t="s">
        <v>23</v>
      </c>
      <c r="D1749" t="s">
        <v>22</v>
      </c>
      <c r="E1749">
        <v>149.99</v>
      </c>
      <c r="F1749">
        <v>1</v>
      </c>
      <c r="G1749" t="s">
        <v>18</v>
      </c>
      <c r="H1749" t="s">
        <v>47</v>
      </c>
      <c r="I1749" t="s">
        <v>22</v>
      </c>
      <c r="O1749" s="3">
        <f t="shared" si="108"/>
        <v>0</v>
      </c>
      <c r="P1749" s="3">
        <f t="shared" si="109"/>
        <v>0</v>
      </c>
      <c r="Q1749" s="3">
        <f t="shared" si="110"/>
        <v>0</v>
      </c>
      <c r="R1749">
        <f t="shared" si="111"/>
        <v>149.99</v>
      </c>
    </row>
    <row r="1750" spans="1:18" x14ac:dyDescent="0.2">
      <c r="A1750" t="s">
        <v>47</v>
      </c>
      <c r="B1750" t="s">
        <v>25</v>
      </c>
      <c r="C1750" t="s">
        <v>23</v>
      </c>
      <c r="D1750" t="s">
        <v>17</v>
      </c>
      <c r="E1750">
        <v>299.99</v>
      </c>
      <c r="F1750">
        <v>1</v>
      </c>
      <c r="G1750" t="s">
        <v>18</v>
      </c>
      <c r="H1750" t="s">
        <v>47</v>
      </c>
      <c r="I1750" t="s">
        <v>17</v>
      </c>
      <c r="O1750" s="3">
        <f t="shared" si="108"/>
        <v>0</v>
      </c>
      <c r="P1750" s="3">
        <f t="shared" si="109"/>
        <v>0</v>
      </c>
      <c r="Q1750" s="3">
        <f t="shared" si="110"/>
        <v>0</v>
      </c>
      <c r="R1750">
        <f t="shared" si="111"/>
        <v>299.99</v>
      </c>
    </row>
    <row r="1751" spans="1:18" x14ac:dyDescent="0.2">
      <c r="A1751" t="s">
        <v>47</v>
      </c>
      <c r="B1751" t="s">
        <v>15</v>
      </c>
      <c r="C1751" t="s">
        <v>27</v>
      </c>
      <c r="D1751" t="s">
        <v>17</v>
      </c>
      <c r="E1751">
        <v>159.99</v>
      </c>
      <c r="F1751">
        <v>1</v>
      </c>
      <c r="G1751" t="s">
        <v>18</v>
      </c>
      <c r="H1751" t="s">
        <v>47</v>
      </c>
      <c r="I1751" t="s">
        <v>17</v>
      </c>
      <c r="O1751" s="3">
        <f t="shared" si="108"/>
        <v>0</v>
      </c>
      <c r="P1751" s="3">
        <f t="shared" si="109"/>
        <v>0</v>
      </c>
      <c r="Q1751" s="3">
        <f t="shared" si="110"/>
        <v>0</v>
      </c>
      <c r="R1751">
        <f t="shared" si="111"/>
        <v>159.99</v>
      </c>
    </row>
    <row r="1752" spans="1:18" x14ac:dyDescent="0.2">
      <c r="A1752" t="s">
        <v>47</v>
      </c>
      <c r="C1752" t="s">
        <v>26</v>
      </c>
      <c r="D1752" t="s">
        <v>28</v>
      </c>
      <c r="E1752">
        <v>169.99</v>
      </c>
      <c r="F1752">
        <v>1</v>
      </c>
      <c r="G1752" t="s">
        <v>18</v>
      </c>
      <c r="H1752" t="s">
        <v>47</v>
      </c>
      <c r="I1752" t="s">
        <v>28</v>
      </c>
      <c r="J1752" t="s">
        <v>42</v>
      </c>
      <c r="K1752">
        <v>3952.5</v>
      </c>
      <c r="L1752">
        <v>51192</v>
      </c>
      <c r="M1752">
        <v>1581</v>
      </c>
      <c r="N1752" t="s">
        <v>20</v>
      </c>
      <c r="O1752" s="3">
        <f t="shared" si="108"/>
        <v>3.0883731833098921E-2</v>
      </c>
      <c r="P1752" s="3">
        <f t="shared" si="109"/>
        <v>2.5</v>
      </c>
      <c r="Q1752" s="3">
        <f t="shared" si="110"/>
        <v>6.3251106894370653E-4</v>
      </c>
      <c r="R1752">
        <f t="shared" si="111"/>
        <v>169.99</v>
      </c>
    </row>
    <row r="1753" spans="1:18" x14ac:dyDescent="0.2">
      <c r="A1753" t="s">
        <v>47</v>
      </c>
      <c r="B1753" t="s">
        <v>15</v>
      </c>
      <c r="C1753" t="s">
        <v>23</v>
      </c>
      <c r="D1753" t="s">
        <v>17</v>
      </c>
      <c r="E1753">
        <v>187.49</v>
      </c>
      <c r="F1753">
        <v>2</v>
      </c>
      <c r="G1753" t="s">
        <v>18</v>
      </c>
      <c r="H1753" t="s">
        <v>47</v>
      </c>
      <c r="I1753" t="s">
        <v>17</v>
      </c>
      <c r="O1753" s="3">
        <f t="shared" si="108"/>
        <v>0</v>
      </c>
      <c r="P1753" s="3">
        <f t="shared" si="109"/>
        <v>0</v>
      </c>
      <c r="Q1753" s="3">
        <f t="shared" si="110"/>
        <v>0</v>
      </c>
      <c r="R1753">
        <f t="shared" si="111"/>
        <v>374.98</v>
      </c>
    </row>
    <row r="1754" spans="1:18" x14ac:dyDescent="0.2">
      <c r="A1754" t="s">
        <v>47</v>
      </c>
      <c r="B1754" t="s">
        <v>15</v>
      </c>
      <c r="C1754" t="s">
        <v>27</v>
      </c>
      <c r="D1754" t="s">
        <v>24</v>
      </c>
      <c r="E1754">
        <v>159.99</v>
      </c>
      <c r="F1754">
        <v>3</v>
      </c>
      <c r="G1754" t="s">
        <v>18</v>
      </c>
      <c r="H1754" t="s">
        <v>47</v>
      </c>
      <c r="I1754" t="s">
        <v>24</v>
      </c>
      <c r="O1754" s="3">
        <f t="shared" si="108"/>
        <v>0</v>
      </c>
      <c r="P1754" s="3">
        <f t="shared" si="109"/>
        <v>0</v>
      </c>
      <c r="Q1754" s="3">
        <f t="shared" si="110"/>
        <v>0</v>
      </c>
      <c r="R1754">
        <f t="shared" si="111"/>
        <v>479.97</v>
      </c>
    </row>
    <row r="1755" spans="1:18" x14ac:dyDescent="0.2">
      <c r="A1755" t="s">
        <v>47</v>
      </c>
      <c r="B1755" t="s">
        <v>15</v>
      </c>
      <c r="C1755" t="s">
        <v>21</v>
      </c>
      <c r="D1755" t="s">
        <v>17</v>
      </c>
      <c r="E1755">
        <v>179.99</v>
      </c>
      <c r="F1755">
        <v>3</v>
      </c>
      <c r="G1755" t="s">
        <v>18</v>
      </c>
      <c r="H1755" t="s">
        <v>47</v>
      </c>
      <c r="I1755" t="s">
        <v>17</v>
      </c>
      <c r="O1755" s="3">
        <f t="shared" si="108"/>
        <v>0</v>
      </c>
      <c r="P1755" s="3">
        <f t="shared" si="109"/>
        <v>0</v>
      </c>
      <c r="Q1755" s="3">
        <f t="shared" si="110"/>
        <v>0</v>
      </c>
      <c r="R1755">
        <f t="shared" si="111"/>
        <v>539.97</v>
      </c>
    </row>
    <row r="1756" spans="1:18" x14ac:dyDescent="0.2">
      <c r="A1756" t="s">
        <v>47</v>
      </c>
      <c r="B1756" t="s">
        <v>15</v>
      </c>
      <c r="C1756" t="s">
        <v>23</v>
      </c>
      <c r="D1756" t="s">
        <v>28</v>
      </c>
      <c r="E1756">
        <v>187.49</v>
      </c>
      <c r="F1756">
        <v>2</v>
      </c>
      <c r="G1756" t="s">
        <v>18</v>
      </c>
      <c r="H1756" t="s">
        <v>47</v>
      </c>
      <c r="I1756" t="s">
        <v>28</v>
      </c>
      <c r="J1756" t="s">
        <v>42</v>
      </c>
      <c r="K1756">
        <v>3952.5</v>
      </c>
      <c r="L1756">
        <v>51192</v>
      </c>
      <c r="M1756">
        <v>1581</v>
      </c>
      <c r="N1756" t="s">
        <v>20</v>
      </c>
      <c r="O1756" s="3">
        <f t="shared" si="108"/>
        <v>3.0883731833098921E-2</v>
      </c>
      <c r="P1756" s="3">
        <f t="shared" si="109"/>
        <v>2.5</v>
      </c>
      <c r="Q1756" s="3">
        <f t="shared" si="110"/>
        <v>1.2650221378874131E-3</v>
      </c>
      <c r="R1756">
        <f t="shared" si="111"/>
        <v>374.98</v>
      </c>
    </row>
    <row r="1757" spans="1:18" x14ac:dyDescent="0.2">
      <c r="A1757" t="s">
        <v>47</v>
      </c>
      <c r="B1757" t="s">
        <v>15</v>
      </c>
      <c r="C1757" t="s">
        <v>26</v>
      </c>
      <c r="D1757" t="s">
        <v>28</v>
      </c>
      <c r="E1757">
        <v>169.99</v>
      </c>
      <c r="F1757">
        <v>3</v>
      </c>
      <c r="G1757" t="s">
        <v>18</v>
      </c>
      <c r="H1757" t="s">
        <v>47</v>
      </c>
      <c r="I1757" t="s">
        <v>28</v>
      </c>
      <c r="J1757" t="s">
        <v>42</v>
      </c>
      <c r="K1757">
        <v>3952.5</v>
      </c>
      <c r="L1757">
        <v>51192</v>
      </c>
      <c r="M1757">
        <v>1581</v>
      </c>
      <c r="N1757" t="s">
        <v>20</v>
      </c>
      <c r="O1757" s="3">
        <f t="shared" si="108"/>
        <v>3.0883731833098921E-2</v>
      </c>
      <c r="P1757" s="3">
        <f t="shared" si="109"/>
        <v>2.5</v>
      </c>
      <c r="Q1757" s="3">
        <f t="shared" si="110"/>
        <v>1.8975332068311196E-3</v>
      </c>
      <c r="R1757">
        <f t="shared" si="111"/>
        <v>509.97</v>
      </c>
    </row>
    <row r="1758" spans="1:18" x14ac:dyDescent="0.2">
      <c r="A1758" t="s">
        <v>47</v>
      </c>
      <c r="B1758" t="s">
        <v>15</v>
      </c>
      <c r="C1758" t="s">
        <v>23</v>
      </c>
      <c r="D1758" t="s">
        <v>28</v>
      </c>
      <c r="E1758">
        <v>149.99</v>
      </c>
      <c r="F1758">
        <v>1</v>
      </c>
      <c r="G1758" t="s">
        <v>18</v>
      </c>
      <c r="H1758" t="s">
        <v>47</v>
      </c>
      <c r="I1758" t="s">
        <v>28</v>
      </c>
      <c r="J1758" t="s">
        <v>42</v>
      </c>
      <c r="K1758">
        <v>3952.5</v>
      </c>
      <c r="L1758">
        <v>51192</v>
      </c>
      <c r="M1758">
        <v>1581</v>
      </c>
      <c r="N1758" t="s">
        <v>20</v>
      </c>
      <c r="O1758" s="3">
        <f t="shared" si="108"/>
        <v>3.0883731833098921E-2</v>
      </c>
      <c r="P1758" s="3">
        <f t="shared" si="109"/>
        <v>2.5</v>
      </c>
      <c r="Q1758" s="3">
        <f t="shared" si="110"/>
        <v>6.3251106894370653E-4</v>
      </c>
      <c r="R1758">
        <f t="shared" si="111"/>
        <v>149.99</v>
      </c>
    </row>
    <row r="1759" spans="1:18" x14ac:dyDescent="0.2">
      <c r="A1759" t="s">
        <v>47</v>
      </c>
      <c r="B1759" t="s">
        <v>15</v>
      </c>
      <c r="C1759" t="s">
        <v>23</v>
      </c>
      <c r="D1759" t="s">
        <v>28</v>
      </c>
      <c r="E1759">
        <v>187.49</v>
      </c>
      <c r="F1759">
        <v>4</v>
      </c>
      <c r="G1759" t="s">
        <v>18</v>
      </c>
      <c r="H1759" t="s">
        <v>47</v>
      </c>
      <c r="I1759" t="s">
        <v>28</v>
      </c>
      <c r="J1759" t="s">
        <v>42</v>
      </c>
      <c r="K1759">
        <v>3952.5</v>
      </c>
      <c r="L1759">
        <v>51192</v>
      </c>
      <c r="M1759">
        <v>1581</v>
      </c>
      <c r="N1759" t="s">
        <v>20</v>
      </c>
      <c r="O1759" s="3">
        <f t="shared" si="108"/>
        <v>3.0883731833098921E-2</v>
      </c>
      <c r="P1759" s="3">
        <f t="shared" si="109"/>
        <v>2.5</v>
      </c>
      <c r="Q1759" s="3">
        <f t="shared" si="110"/>
        <v>2.5300442757748261E-3</v>
      </c>
      <c r="R1759">
        <f t="shared" si="111"/>
        <v>749.96</v>
      </c>
    </row>
    <row r="1760" spans="1:18" x14ac:dyDescent="0.2">
      <c r="A1760" t="s">
        <v>47</v>
      </c>
      <c r="B1760" t="s">
        <v>15</v>
      </c>
      <c r="C1760" t="s">
        <v>23</v>
      </c>
      <c r="D1760" t="s">
        <v>24</v>
      </c>
      <c r="E1760">
        <v>149.99</v>
      </c>
      <c r="F1760">
        <v>3</v>
      </c>
      <c r="G1760" t="s">
        <v>18</v>
      </c>
      <c r="H1760" t="s">
        <v>47</v>
      </c>
      <c r="I1760" t="s">
        <v>24</v>
      </c>
      <c r="O1760" s="3">
        <f t="shared" si="108"/>
        <v>0</v>
      </c>
      <c r="P1760" s="3">
        <f t="shared" si="109"/>
        <v>0</v>
      </c>
      <c r="Q1760" s="3">
        <f t="shared" si="110"/>
        <v>0</v>
      </c>
      <c r="R1760">
        <f t="shared" si="111"/>
        <v>449.97</v>
      </c>
    </row>
    <row r="1761" spans="1:18" x14ac:dyDescent="0.2">
      <c r="A1761" t="s">
        <v>47</v>
      </c>
      <c r="C1761" t="s">
        <v>23</v>
      </c>
      <c r="D1761" t="s">
        <v>17</v>
      </c>
      <c r="E1761">
        <v>149.99</v>
      </c>
      <c r="F1761">
        <v>2</v>
      </c>
      <c r="G1761" t="s">
        <v>18</v>
      </c>
      <c r="H1761" t="s">
        <v>47</v>
      </c>
      <c r="I1761" t="s">
        <v>17</v>
      </c>
      <c r="O1761" s="3">
        <f t="shared" si="108"/>
        <v>0</v>
      </c>
      <c r="P1761" s="3">
        <f t="shared" si="109"/>
        <v>0</v>
      </c>
      <c r="Q1761" s="3">
        <f t="shared" si="110"/>
        <v>0</v>
      </c>
      <c r="R1761">
        <f t="shared" si="111"/>
        <v>299.98</v>
      </c>
    </row>
    <row r="1762" spans="1:18" x14ac:dyDescent="0.2">
      <c r="A1762" t="s">
        <v>47</v>
      </c>
      <c r="C1762" t="s">
        <v>27</v>
      </c>
      <c r="D1762" t="s">
        <v>17</v>
      </c>
      <c r="E1762">
        <v>159.99</v>
      </c>
      <c r="F1762">
        <v>1</v>
      </c>
      <c r="G1762" t="s">
        <v>18</v>
      </c>
      <c r="H1762" t="s">
        <v>47</v>
      </c>
      <c r="I1762" t="s">
        <v>17</v>
      </c>
      <c r="O1762" s="3">
        <f t="shared" si="108"/>
        <v>0</v>
      </c>
      <c r="P1762" s="3">
        <f t="shared" si="109"/>
        <v>0</v>
      </c>
      <c r="Q1762" s="3">
        <f t="shared" si="110"/>
        <v>0</v>
      </c>
      <c r="R1762">
        <f t="shared" si="111"/>
        <v>159.99</v>
      </c>
    </row>
    <row r="1763" spans="1:18" x14ac:dyDescent="0.2">
      <c r="A1763" t="s">
        <v>47</v>
      </c>
      <c r="B1763" t="s">
        <v>15</v>
      </c>
      <c r="C1763" t="s">
        <v>23</v>
      </c>
      <c r="D1763" t="s">
        <v>17</v>
      </c>
      <c r="E1763">
        <v>187.49</v>
      </c>
      <c r="F1763">
        <v>1</v>
      </c>
      <c r="G1763" t="s">
        <v>18</v>
      </c>
      <c r="H1763" t="s">
        <v>47</v>
      </c>
      <c r="I1763" t="s">
        <v>17</v>
      </c>
      <c r="O1763" s="3">
        <f t="shared" si="108"/>
        <v>0</v>
      </c>
      <c r="P1763" s="3">
        <f t="shared" si="109"/>
        <v>0</v>
      </c>
      <c r="Q1763" s="3">
        <f t="shared" si="110"/>
        <v>0</v>
      </c>
      <c r="R1763">
        <f t="shared" si="111"/>
        <v>187.49</v>
      </c>
    </row>
    <row r="1764" spans="1:18" x14ac:dyDescent="0.2">
      <c r="A1764" t="s">
        <v>47</v>
      </c>
      <c r="C1764" t="s">
        <v>16</v>
      </c>
      <c r="D1764" t="s">
        <v>28</v>
      </c>
      <c r="E1764">
        <v>169.99</v>
      </c>
      <c r="F1764">
        <v>2</v>
      </c>
      <c r="G1764" t="s">
        <v>18</v>
      </c>
      <c r="H1764" t="s">
        <v>47</v>
      </c>
      <c r="I1764" t="s">
        <v>28</v>
      </c>
      <c r="J1764" t="s">
        <v>42</v>
      </c>
      <c r="K1764">
        <v>3952.5</v>
      </c>
      <c r="L1764">
        <v>51192</v>
      </c>
      <c r="M1764">
        <v>1581</v>
      </c>
      <c r="N1764" t="s">
        <v>20</v>
      </c>
      <c r="O1764" s="3">
        <f t="shared" si="108"/>
        <v>3.0883731833098921E-2</v>
      </c>
      <c r="P1764" s="3">
        <f t="shared" si="109"/>
        <v>2.5</v>
      </c>
      <c r="Q1764" s="3">
        <f t="shared" si="110"/>
        <v>1.2650221378874131E-3</v>
      </c>
      <c r="R1764">
        <f t="shared" si="111"/>
        <v>339.98</v>
      </c>
    </row>
    <row r="1765" spans="1:18" x14ac:dyDescent="0.2">
      <c r="A1765" t="s">
        <v>47</v>
      </c>
      <c r="B1765" t="s">
        <v>15</v>
      </c>
      <c r="C1765" t="s">
        <v>16</v>
      </c>
      <c r="D1765" t="s">
        <v>24</v>
      </c>
      <c r="E1765">
        <v>169.99</v>
      </c>
      <c r="F1765">
        <v>1</v>
      </c>
      <c r="G1765" t="s">
        <v>18</v>
      </c>
      <c r="H1765" t="s">
        <v>47</v>
      </c>
      <c r="I1765" t="s">
        <v>24</v>
      </c>
      <c r="O1765" s="3">
        <f t="shared" si="108"/>
        <v>0</v>
      </c>
      <c r="P1765" s="3">
        <f t="shared" si="109"/>
        <v>0</v>
      </c>
      <c r="Q1765" s="3">
        <f t="shared" si="110"/>
        <v>0</v>
      </c>
      <c r="R1765">
        <f t="shared" si="111"/>
        <v>169.99</v>
      </c>
    </row>
    <row r="1766" spans="1:18" x14ac:dyDescent="0.2">
      <c r="A1766" t="s">
        <v>47</v>
      </c>
      <c r="B1766" t="s">
        <v>25</v>
      </c>
      <c r="C1766" t="s">
        <v>26</v>
      </c>
      <c r="D1766" t="s">
        <v>17</v>
      </c>
      <c r="E1766">
        <v>339.99</v>
      </c>
      <c r="F1766">
        <v>1</v>
      </c>
      <c r="G1766" t="s">
        <v>18</v>
      </c>
      <c r="H1766" t="s">
        <v>47</v>
      </c>
      <c r="I1766" t="s">
        <v>17</v>
      </c>
      <c r="O1766" s="3">
        <f t="shared" si="108"/>
        <v>0</v>
      </c>
      <c r="P1766" s="3">
        <f t="shared" si="109"/>
        <v>0</v>
      </c>
      <c r="Q1766" s="3">
        <f t="shared" si="110"/>
        <v>0</v>
      </c>
      <c r="R1766">
        <f t="shared" si="111"/>
        <v>339.99</v>
      </c>
    </row>
    <row r="1767" spans="1:18" x14ac:dyDescent="0.2">
      <c r="A1767" t="s">
        <v>47</v>
      </c>
      <c r="B1767" t="s">
        <v>15</v>
      </c>
      <c r="C1767" t="s">
        <v>23</v>
      </c>
      <c r="D1767" t="s">
        <v>17</v>
      </c>
      <c r="E1767">
        <v>149.99</v>
      </c>
      <c r="F1767">
        <v>1</v>
      </c>
      <c r="G1767" t="s">
        <v>18</v>
      </c>
      <c r="H1767" t="s">
        <v>47</v>
      </c>
      <c r="I1767" t="s">
        <v>17</v>
      </c>
      <c r="O1767" s="3">
        <f t="shared" si="108"/>
        <v>0</v>
      </c>
      <c r="P1767" s="3">
        <f t="shared" si="109"/>
        <v>0</v>
      </c>
      <c r="Q1767" s="3">
        <f t="shared" si="110"/>
        <v>0</v>
      </c>
      <c r="R1767">
        <f t="shared" si="111"/>
        <v>149.99</v>
      </c>
    </row>
    <row r="1768" spans="1:18" x14ac:dyDescent="0.2">
      <c r="A1768" t="s">
        <v>47</v>
      </c>
      <c r="B1768" t="s">
        <v>15</v>
      </c>
      <c r="C1768" t="s">
        <v>23</v>
      </c>
      <c r="D1768" t="s">
        <v>24</v>
      </c>
      <c r="E1768">
        <v>187.49</v>
      </c>
      <c r="F1768">
        <v>1</v>
      </c>
      <c r="G1768" t="s">
        <v>18</v>
      </c>
      <c r="H1768" t="s">
        <v>47</v>
      </c>
      <c r="I1768" t="s">
        <v>24</v>
      </c>
      <c r="O1768" s="3">
        <f t="shared" si="108"/>
        <v>0</v>
      </c>
      <c r="P1768" s="3">
        <f t="shared" si="109"/>
        <v>0</v>
      </c>
      <c r="Q1768" s="3">
        <f t="shared" si="110"/>
        <v>0</v>
      </c>
      <c r="R1768">
        <f t="shared" si="111"/>
        <v>187.49</v>
      </c>
    </row>
    <row r="1769" spans="1:18" x14ac:dyDescent="0.2">
      <c r="A1769" t="s">
        <v>47</v>
      </c>
      <c r="B1769" t="s">
        <v>15</v>
      </c>
      <c r="C1769" t="s">
        <v>23</v>
      </c>
      <c r="D1769" t="s">
        <v>22</v>
      </c>
      <c r="E1769">
        <v>149.99</v>
      </c>
      <c r="F1769">
        <v>2</v>
      </c>
      <c r="G1769" t="s">
        <v>18</v>
      </c>
      <c r="H1769" t="s">
        <v>47</v>
      </c>
      <c r="I1769" t="s">
        <v>22</v>
      </c>
      <c r="O1769" s="3">
        <f t="shared" si="108"/>
        <v>0</v>
      </c>
      <c r="P1769" s="3">
        <f t="shared" si="109"/>
        <v>0</v>
      </c>
      <c r="Q1769" s="3">
        <f t="shared" si="110"/>
        <v>0</v>
      </c>
      <c r="R1769">
        <f t="shared" si="111"/>
        <v>299.98</v>
      </c>
    </row>
    <row r="1770" spans="1:18" x14ac:dyDescent="0.2">
      <c r="A1770" t="s">
        <v>47</v>
      </c>
      <c r="B1770" t="s">
        <v>15</v>
      </c>
      <c r="C1770" t="s">
        <v>27</v>
      </c>
      <c r="D1770" t="s">
        <v>28</v>
      </c>
      <c r="E1770">
        <v>159.99</v>
      </c>
      <c r="F1770">
        <v>1</v>
      </c>
      <c r="G1770" t="s">
        <v>18</v>
      </c>
      <c r="H1770" t="s">
        <v>47</v>
      </c>
      <c r="I1770" t="s">
        <v>28</v>
      </c>
      <c r="J1770" t="s">
        <v>42</v>
      </c>
      <c r="K1770">
        <v>3952.5</v>
      </c>
      <c r="L1770">
        <v>51192</v>
      </c>
      <c r="M1770">
        <v>1581</v>
      </c>
      <c r="N1770" t="s">
        <v>20</v>
      </c>
      <c r="O1770" s="3">
        <f t="shared" si="108"/>
        <v>3.0883731833098921E-2</v>
      </c>
      <c r="P1770" s="3">
        <f t="shared" si="109"/>
        <v>2.5</v>
      </c>
      <c r="Q1770" s="3">
        <f t="shared" si="110"/>
        <v>6.3251106894370653E-4</v>
      </c>
      <c r="R1770">
        <f t="shared" si="111"/>
        <v>159.99</v>
      </c>
    </row>
    <row r="1771" spans="1:18" x14ac:dyDescent="0.2">
      <c r="A1771" t="s">
        <v>47</v>
      </c>
      <c r="B1771" t="s">
        <v>15</v>
      </c>
      <c r="C1771" t="s">
        <v>26</v>
      </c>
      <c r="D1771" t="s">
        <v>17</v>
      </c>
      <c r="E1771">
        <v>169.99</v>
      </c>
      <c r="F1771">
        <v>2</v>
      </c>
      <c r="G1771" t="s">
        <v>18</v>
      </c>
      <c r="H1771" t="s">
        <v>47</v>
      </c>
      <c r="I1771" t="s">
        <v>17</v>
      </c>
      <c r="O1771" s="3">
        <f t="shared" si="108"/>
        <v>0</v>
      </c>
      <c r="P1771" s="3">
        <f t="shared" si="109"/>
        <v>0</v>
      </c>
      <c r="Q1771" s="3">
        <f t="shared" si="110"/>
        <v>0</v>
      </c>
      <c r="R1771">
        <f t="shared" si="111"/>
        <v>339.98</v>
      </c>
    </row>
    <row r="1772" spans="1:18" x14ac:dyDescent="0.2">
      <c r="A1772" t="s">
        <v>47</v>
      </c>
      <c r="B1772" t="s">
        <v>15</v>
      </c>
      <c r="C1772" t="s">
        <v>21</v>
      </c>
      <c r="D1772" t="s">
        <v>24</v>
      </c>
      <c r="E1772">
        <v>179.99</v>
      </c>
      <c r="F1772">
        <v>1</v>
      </c>
      <c r="G1772" t="s">
        <v>18</v>
      </c>
      <c r="H1772" t="s">
        <v>47</v>
      </c>
      <c r="I1772" t="s">
        <v>24</v>
      </c>
      <c r="O1772" s="3">
        <f t="shared" si="108"/>
        <v>0</v>
      </c>
      <c r="P1772" s="3">
        <f t="shared" si="109"/>
        <v>0</v>
      </c>
      <c r="Q1772" s="3">
        <f t="shared" si="110"/>
        <v>0</v>
      </c>
      <c r="R1772">
        <f t="shared" si="111"/>
        <v>179.99</v>
      </c>
    </row>
    <row r="1773" spans="1:18" x14ac:dyDescent="0.2">
      <c r="A1773" t="s">
        <v>47</v>
      </c>
      <c r="B1773" t="s">
        <v>15</v>
      </c>
      <c r="C1773" t="s">
        <v>21</v>
      </c>
      <c r="D1773" t="s">
        <v>17</v>
      </c>
      <c r="E1773">
        <v>179.99</v>
      </c>
      <c r="F1773">
        <v>1</v>
      </c>
      <c r="G1773" t="s">
        <v>18</v>
      </c>
      <c r="H1773" t="s">
        <v>47</v>
      </c>
      <c r="I1773" t="s">
        <v>17</v>
      </c>
      <c r="O1773" s="3">
        <f t="shared" si="108"/>
        <v>0</v>
      </c>
      <c r="P1773" s="3">
        <f t="shared" si="109"/>
        <v>0</v>
      </c>
      <c r="Q1773" s="3">
        <f t="shared" si="110"/>
        <v>0</v>
      </c>
      <c r="R1773">
        <f t="shared" si="111"/>
        <v>179.99</v>
      </c>
    </row>
    <row r="1774" spans="1:18" x14ac:dyDescent="0.2">
      <c r="A1774" t="s">
        <v>47</v>
      </c>
      <c r="C1774" t="s">
        <v>23</v>
      </c>
      <c r="D1774" t="s">
        <v>24</v>
      </c>
      <c r="E1774">
        <v>149.99</v>
      </c>
      <c r="F1774">
        <v>3</v>
      </c>
      <c r="G1774" t="s">
        <v>18</v>
      </c>
      <c r="H1774" t="s">
        <v>47</v>
      </c>
      <c r="I1774" t="s">
        <v>24</v>
      </c>
      <c r="O1774" s="3">
        <f t="shared" si="108"/>
        <v>0</v>
      </c>
      <c r="P1774" s="3">
        <f t="shared" si="109"/>
        <v>0</v>
      </c>
      <c r="Q1774" s="3">
        <f t="shared" si="110"/>
        <v>0</v>
      </c>
      <c r="R1774">
        <f t="shared" si="111"/>
        <v>449.97</v>
      </c>
    </row>
    <row r="1775" spans="1:18" x14ac:dyDescent="0.2">
      <c r="A1775" t="s">
        <v>48</v>
      </c>
      <c r="B1775" t="s">
        <v>15</v>
      </c>
      <c r="C1775" t="s">
        <v>23</v>
      </c>
      <c r="D1775" t="s">
        <v>28</v>
      </c>
      <c r="E1775">
        <v>149.99</v>
      </c>
      <c r="F1775">
        <v>1</v>
      </c>
      <c r="G1775" t="s">
        <v>18</v>
      </c>
      <c r="H1775" t="s">
        <v>48</v>
      </c>
      <c r="I1775" t="s">
        <v>28</v>
      </c>
      <c r="O1775" s="3">
        <f t="shared" si="108"/>
        <v>0</v>
      </c>
      <c r="P1775" s="3">
        <f t="shared" si="109"/>
        <v>0</v>
      </c>
      <c r="Q1775" s="3">
        <f t="shared" si="110"/>
        <v>0</v>
      </c>
      <c r="R1775">
        <f t="shared" si="111"/>
        <v>149.99</v>
      </c>
    </row>
    <row r="1776" spans="1:18" x14ac:dyDescent="0.2">
      <c r="A1776" t="s">
        <v>48</v>
      </c>
      <c r="B1776" t="s">
        <v>15</v>
      </c>
      <c r="C1776" t="s">
        <v>29</v>
      </c>
      <c r="D1776" t="s">
        <v>22</v>
      </c>
      <c r="E1776">
        <v>199.99</v>
      </c>
      <c r="F1776">
        <v>1</v>
      </c>
      <c r="G1776" t="s">
        <v>18</v>
      </c>
      <c r="H1776" t="s">
        <v>48</v>
      </c>
      <c r="I1776" t="s">
        <v>22</v>
      </c>
      <c r="O1776" s="3">
        <f t="shared" si="108"/>
        <v>0</v>
      </c>
      <c r="P1776" s="3">
        <f t="shared" si="109"/>
        <v>0</v>
      </c>
      <c r="Q1776" s="3">
        <f t="shared" si="110"/>
        <v>0</v>
      </c>
      <c r="R1776">
        <f t="shared" si="111"/>
        <v>199.99</v>
      </c>
    </row>
    <row r="1777" spans="1:18" x14ac:dyDescent="0.2">
      <c r="A1777" t="s">
        <v>48</v>
      </c>
      <c r="B1777" t="s">
        <v>15</v>
      </c>
      <c r="C1777" t="s">
        <v>16</v>
      </c>
      <c r="D1777" t="s">
        <v>28</v>
      </c>
      <c r="E1777">
        <v>169.99</v>
      </c>
      <c r="F1777">
        <v>1</v>
      </c>
      <c r="G1777" t="s">
        <v>18</v>
      </c>
      <c r="H1777" t="s">
        <v>48</v>
      </c>
      <c r="I1777" t="s">
        <v>28</v>
      </c>
      <c r="O1777" s="3">
        <f t="shared" si="108"/>
        <v>0</v>
      </c>
      <c r="P1777" s="3">
        <f t="shared" si="109"/>
        <v>0</v>
      </c>
      <c r="Q1777" s="3">
        <f t="shared" si="110"/>
        <v>0</v>
      </c>
      <c r="R1777">
        <f t="shared" si="111"/>
        <v>169.99</v>
      </c>
    </row>
    <row r="1778" spans="1:18" x14ac:dyDescent="0.2">
      <c r="A1778" t="s">
        <v>48</v>
      </c>
      <c r="B1778" t="s">
        <v>15</v>
      </c>
      <c r="C1778" t="s">
        <v>27</v>
      </c>
      <c r="D1778" t="s">
        <v>28</v>
      </c>
      <c r="E1778">
        <v>159.99</v>
      </c>
      <c r="F1778">
        <v>1</v>
      </c>
      <c r="G1778" t="s">
        <v>18</v>
      </c>
      <c r="H1778" t="s">
        <v>48</v>
      </c>
      <c r="I1778" t="s">
        <v>28</v>
      </c>
      <c r="O1778" s="3">
        <f t="shared" si="108"/>
        <v>0</v>
      </c>
      <c r="P1778" s="3">
        <f t="shared" si="109"/>
        <v>0</v>
      </c>
      <c r="Q1778" s="3">
        <f t="shared" si="110"/>
        <v>0</v>
      </c>
      <c r="R1778">
        <f t="shared" si="111"/>
        <v>159.99</v>
      </c>
    </row>
    <row r="1779" spans="1:18" x14ac:dyDescent="0.2">
      <c r="A1779" t="s">
        <v>48</v>
      </c>
      <c r="B1779" t="s">
        <v>25</v>
      </c>
      <c r="C1779" t="s">
        <v>21</v>
      </c>
      <c r="D1779" t="s">
        <v>17</v>
      </c>
      <c r="E1779">
        <v>359.99</v>
      </c>
      <c r="F1779">
        <v>1</v>
      </c>
      <c r="G1779" t="s">
        <v>18</v>
      </c>
      <c r="H1779" t="s">
        <v>48</v>
      </c>
      <c r="I1779" t="s">
        <v>17</v>
      </c>
      <c r="J1779" t="s">
        <v>19</v>
      </c>
      <c r="K1779">
        <v>1087.2</v>
      </c>
      <c r="L1779">
        <v>44977</v>
      </c>
      <c r="M1779">
        <v>906</v>
      </c>
      <c r="N1779" t="s">
        <v>32</v>
      </c>
      <c r="O1779" s="3">
        <f t="shared" si="108"/>
        <v>2.0143628965915913E-2</v>
      </c>
      <c r="P1779" s="3">
        <f t="shared" si="109"/>
        <v>1.2</v>
      </c>
      <c r="Q1779" s="3">
        <f t="shared" si="110"/>
        <v>1.1037527593818985E-3</v>
      </c>
      <c r="R1779">
        <f t="shared" si="111"/>
        <v>359.99</v>
      </c>
    </row>
    <row r="1780" spans="1:18" x14ac:dyDescent="0.2">
      <c r="A1780" t="s">
        <v>48</v>
      </c>
      <c r="C1780" t="s">
        <v>21</v>
      </c>
      <c r="D1780" t="s">
        <v>22</v>
      </c>
      <c r="E1780">
        <v>179.99</v>
      </c>
      <c r="F1780">
        <v>1</v>
      </c>
      <c r="G1780" t="s">
        <v>18</v>
      </c>
      <c r="H1780" t="s">
        <v>48</v>
      </c>
      <c r="I1780" t="s">
        <v>22</v>
      </c>
      <c r="O1780" s="3">
        <f t="shared" si="108"/>
        <v>0</v>
      </c>
      <c r="P1780" s="3">
        <f t="shared" si="109"/>
        <v>0</v>
      </c>
      <c r="Q1780" s="3">
        <f t="shared" si="110"/>
        <v>0</v>
      </c>
      <c r="R1780">
        <f t="shared" si="111"/>
        <v>179.99</v>
      </c>
    </row>
    <row r="1781" spans="1:18" x14ac:dyDescent="0.2">
      <c r="A1781" t="s">
        <v>48</v>
      </c>
      <c r="C1781" t="s">
        <v>16</v>
      </c>
      <c r="D1781" t="s">
        <v>28</v>
      </c>
      <c r="E1781">
        <v>169.99</v>
      </c>
      <c r="F1781">
        <v>1</v>
      </c>
      <c r="G1781" t="s">
        <v>18</v>
      </c>
      <c r="H1781" t="s">
        <v>48</v>
      </c>
      <c r="I1781" t="s">
        <v>28</v>
      </c>
      <c r="O1781" s="3">
        <f t="shared" si="108"/>
        <v>0</v>
      </c>
      <c r="P1781" s="3">
        <f t="shared" si="109"/>
        <v>0</v>
      </c>
      <c r="Q1781" s="3">
        <f t="shared" si="110"/>
        <v>0</v>
      </c>
      <c r="R1781">
        <f t="shared" si="111"/>
        <v>169.99</v>
      </c>
    </row>
    <row r="1782" spans="1:18" x14ac:dyDescent="0.2">
      <c r="A1782" t="s">
        <v>48</v>
      </c>
      <c r="B1782" t="s">
        <v>15</v>
      </c>
      <c r="C1782" t="s">
        <v>26</v>
      </c>
      <c r="D1782" t="s">
        <v>28</v>
      </c>
      <c r="E1782">
        <v>169.99</v>
      </c>
      <c r="F1782">
        <v>1</v>
      </c>
      <c r="G1782" t="s">
        <v>18</v>
      </c>
      <c r="H1782" t="s">
        <v>48</v>
      </c>
      <c r="I1782" t="s">
        <v>28</v>
      </c>
      <c r="O1782" s="3">
        <f t="shared" si="108"/>
        <v>0</v>
      </c>
      <c r="P1782" s="3">
        <f t="shared" si="109"/>
        <v>0</v>
      </c>
      <c r="Q1782" s="3">
        <f t="shared" si="110"/>
        <v>0</v>
      </c>
      <c r="R1782">
        <f t="shared" si="111"/>
        <v>169.99</v>
      </c>
    </row>
    <row r="1783" spans="1:18" x14ac:dyDescent="0.2">
      <c r="A1783" t="s">
        <v>48</v>
      </c>
      <c r="B1783" t="s">
        <v>15</v>
      </c>
      <c r="C1783" t="s">
        <v>21</v>
      </c>
      <c r="D1783" t="s">
        <v>17</v>
      </c>
      <c r="E1783">
        <v>179.99</v>
      </c>
      <c r="F1783">
        <v>2</v>
      </c>
      <c r="G1783" t="s">
        <v>18</v>
      </c>
      <c r="H1783" t="s">
        <v>48</v>
      </c>
      <c r="I1783" t="s">
        <v>17</v>
      </c>
      <c r="J1783" t="s">
        <v>19</v>
      </c>
      <c r="K1783">
        <v>1087.2</v>
      </c>
      <c r="L1783">
        <v>44977</v>
      </c>
      <c r="M1783">
        <v>906</v>
      </c>
      <c r="N1783" t="s">
        <v>32</v>
      </c>
      <c r="O1783" s="3">
        <f t="shared" si="108"/>
        <v>2.0143628965915913E-2</v>
      </c>
      <c r="P1783" s="3">
        <f t="shared" si="109"/>
        <v>1.2</v>
      </c>
      <c r="Q1783" s="3">
        <f t="shared" si="110"/>
        <v>2.2075055187637969E-3</v>
      </c>
      <c r="R1783">
        <f t="shared" si="111"/>
        <v>359.98</v>
      </c>
    </row>
    <row r="1784" spans="1:18" x14ac:dyDescent="0.2">
      <c r="A1784" t="s">
        <v>48</v>
      </c>
      <c r="B1784" t="s">
        <v>15</v>
      </c>
      <c r="C1784" t="s">
        <v>26</v>
      </c>
      <c r="D1784" t="s">
        <v>28</v>
      </c>
      <c r="E1784">
        <v>212.49</v>
      </c>
      <c r="F1784">
        <v>1</v>
      </c>
      <c r="G1784" t="s">
        <v>18</v>
      </c>
      <c r="H1784" t="s">
        <v>48</v>
      </c>
      <c r="I1784" t="s">
        <v>28</v>
      </c>
      <c r="O1784" s="3">
        <f t="shared" si="108"/>
        <v>0</v>
      </c>
      <c r="P1784" s="3">
        <f t="shared" si="109"/>
        <v>0</v>
      </c>
      <c r="Q1784" s="3">
        <f t="shared" si="110"/>
        <v>0</v>
      </c>
      <c r="R1784">
        <f t="shared" si="111"/>
        <v>212.49</v>
      </c>
    </row>
    <row r="1785" spans="1:18" x14ac:dyDescent="0.2">
      <c r="A1785" t="s">
        <v>48</v>
      </c>
      <c r="C1785" t="s">
        <v>16</v>
      </c>
      <c r="D1785" t="s">
        <v>28</v>
      </c>
      <c r="E1785">
        <v>169.99</v>
      </c>
      <c r="F1785">
        <v>2</v>
      </c>
      <c r="G1785" t="s">
        <v>18</v>
      </c>
      <c r="H1785" t="s">
        <v>48</v>
      </c>
      <c r="I1785" t="s">
        <v>28</v>
      </c>
      <c r="O1785" s="3">
        <f t="shared" si="108"/>
        <v>0</v>
      </c>
      <c r="P1785" s="3">
        <f t="shared" si="109"/>
        <v>0</v>
      </c>
      <c r="Q1785" s="3">
        <f t="shared" si="110"/>
        <v>0</v>
      </c>
      <c r="R1785">
        <f t="shared" si="111"/>
        <v>339.98</v>
      </c>
    </row>
    <row r="1786" spans="1:18" x14ac:dyDescent="0.2">
      <c r="A1786" t="s">
        <v>48</v>
      </c>
      <c r="B1786" t="s">
        <v>25</v>
      </c>
      <c r="C1786" t="s">
        <v>21</v>
      </c>
      <c r="D1786" t="s">
        <v>24</v>
      </c>
      <c r="E1786">
        <v>359.99</v>
      </c>
      <c r="F1786">
        <v>1</v>
      </c>
      <c r="G1786" t="s">
        <v>18</v>
      </c>
      <c r="H1786" t="s">
        <v>48</v>
      </c>
      <c r="I1786" t="s">
        <v>24</v>
      </c>
      <c r="O1786" s="3">
        <f t="shared" si="108"/>
        <v>0</v>
      </c>
      <c r="P1786" s="3">
        <f t="shared" si="109"/>
        <v>0</v>
      </c>
      <c r="Q1786" s="3">
        <f t="shared" si="110"/>
        <v>0</v>
      </c>
      <c r="R1786">
        <f t="shared" si="111"/>
        <v>359.99</v>
      </c>
    </row>
    <row r="1787" spans="1:18" x14ac:dyDescent="0.2">
      <c r="A1787" t="s">
        <v>48</v>
      </c>
      <c r="C1787" t="s">
        <v>23</v>
      </c>
      <c r="D1787" t="s">
        <v>17</v>
      </c>
      <c r="E1787">
        <v>149.99</v>
      </c>
      <c r="F1787">
        <v>1</v>
      </c>
      <c r="G1787" t="s">
        <v>18</v>
      </c>
      <c r="H1787" t="s">
        <v>48</v>
      </c>
      <c r="I1787" t="s">
        <v>17</v>
      </c>
      <c r="J1787" t="s">
        <v>19</v>
      </c>
      <c r="K1787">
        <v>1087.2</v>
      </c>
      <c r="L1787">
        <v>44977</v>
      </c>
      <c r="M1787">
        <v>906</v>
      </c>
      <c r="N1787" t="s">
        <v>32</v>
      </c>
      <c r="O1787" s="3">
        <f t="shared" si="108"/>
        <v>2.0143628965915913E-2</v>
      </c>
      <c r="P1787" s="3">
        <f t="shared" si="109"/>
        <v>1.2</v>
      </c>
      <c r="Q1787" s="3">
        <f t="shared" si="110"/>
        <v>1.1037527593818985E-3</v>
      </c>
      <c r="R1787">
        <f t="shared" si="111"/>
        <v>149.99</v>
      </c>
    </row>
    <row r="1788" spans="1:18" x14ac:dyDescent="0.2">
      <c r="A1788" t="s">
        <v>48</v>
      </c>
      <c r="B1788" t="s">
        <v>15</v>
      </c>
      <c r="C1788" t="s">
        <v>26</v>
      </c>
      <c r="D1788" t="s">
        <v>24</v>
      </c>
      <c r="E1788">
        <v>169.99</v>
      </c>
      <c r="F1788">
        <v>1</v>
      </c>
      <c r="G1788" t="s">
        <v>18</v>
      </c>
      <c r="H1788" t="s">
        <v>48</v>
      </c>
      <c r="I1788" t="s">
        <v>24</v>
      </c>
      <c r="O1788" s="3">
        <f t="shared" si="108"/>
        <v>0</v>
      </c>
      <c r="P1788" s="3">
        <f t="shared" si="109"/>
        <v>0</v>
      </c>
      <c r="Q1788" s="3">
        <f t="shared" si="110"/>
        <v>0</v>
      </c>
      <c r="R1788">
        <f t="shared" si="111"/>
        <v>169.99</v>
      </c>
    </row>
    <row r="1789" spans="1:18" x14ac:dyDescent="0.2">
      <c r="A1789" t="s">
        <v>48</v>
      </c>
      <c r="C1789" t="s">
        <v>27</v>
      </c>
      <c r="D1789" t="s">
        <v>28</v>
      </c>
      <c r="E1789">
        <v>159.99</v>
      </c>
      <c r="F1789">
        <v>2</v>
      </c>
      <c r="G1789" t="s">
        <v>18</v>
      </c>
      <c r="H1789" t="s">
        <v>48</v>
      </c>
      <c r="I1789" t="s">
        <v>28</v>
      </c>
      <c r="O1789" s="3">
        <f t="shared" si="108"/>
        <v>0</v>
      </c>
      <c r="P1789" s="3">
        <f t="shared" si="109"/>
        <v>0</v>
      </c>
      <c r="Q1789" s="3">
        <f t="shared" si="110"/>
        <v>0</v>
      </c>
      <c r="R1789">
        <f t="shared" si="111"/>
        <v>319.98</v>
      </c>
    </row>
    <row r="1790" spans="1:18" x14ac:dyDescent="0.2">
      <c r="A1790" t="s">
        <v>48</v>
      </c>
      <c r="B1790" t="s">
        <v>15</v>
      </c>
      <c r="C1790" t="s">
        <v>23</v>
      </c>
      <c r="D1790" t="s">
        <v>24</v>
      </c>
      <c r="E1790">
        <v>149.99</v>
      </c>
      <c r="F1790">
        <v>2</v>
      </c>
      <c r="G1790" t="s">
        <v>18</v>
      </c>
      <c r="H1790" t="s">
        <v>48</v>
      </c>
      <c r="I1790" t="s">
        <v>24</v>
      </c>
      <c r="O1790" s="3">
        <f t="shared" si="108"/>
        <v>0</v>
      </c>
      <c r="P1790" s="3">
        <f t="shared" si="109"/>
        <v>0</v>
      </c>
      <c r="Q1790" s="3">
        <f t="shared" si="110"/>
        <v>0</v>
      </c>
      <c r="R1790">
        <f t="shared" si="111"/>
        <v>299.98</v>
      </c>
    </row>
    <row r="1791" spans="1:18" x14ac:dyDescent="0.2">
      <c r="A1791" t="s">
        <v>48</v>
      </c>
      <c r="B1791" t="s">
        <v>15</v>
      </c>
      <c r="C1791" t="s">
        <v>23</v>
      </c>
      <c r="D1791" t="s">
        <v>22</v>
      </c>
      <c r="E1791">
        <v>149.99</v>
      </c>
      <c r="F1791">
        <v>1</v>
      </c>
      <c r="G1791" t="s">
        <v>18</v>
      </c>
      <c r="H1791" t="s">
        <v>48</v>
      </c>
      <c r="I1791" t="s">
        <v>22</v>
      </c>
      <c r="O1791" s="3">
        <f t="shared" si="108"/>
        <v>0</v>
      </c>
      <c r="P1791" s="3">
        <f t="shared" si="109"/>
        <v>0</v>
      </c>
      <c r="Q1791" s="3">
        <f t="shared" si="110"/>
        <v>0</v>
      </c>
      <c r="R1791">
        <f t="shared" si="111"/>
        <v>149.99</v>
      </c>
    </row>
    <row r="1792" spans="1:18" x14ac:dyDescent="0.2">
      <c r="A1792" t="s">
        <v>48</v>
      </c>
      <c r="B1792" t="s">
        <v>15</v>
      </c>
      <c r="C1792" t="s">
        <v>27</v>
      </c>
      <c r="D1792" t="s">
        <v>24</v>
      </c>
      <c r="E1792">
        <v>159.99</v>
      </c>
      <c r="F1792">
        <v>1</v>
      </c>
      <c r="G1792" t="s">
        <v>18</v>
      </c>
      <c r="H1792" t="s">
        <v>48</v>
      </c>
      <c r="I1792" t="s">
        <v>24</v>
      </c>
      <c r="O1792" s="3">
        <f t="shared" si="108"/>
        <v>0</v>
      </c>
      <c r="P1792" s="3">
        <f t="shared" si="109"/>
        <v>0</v>
      </c>
      <c r="Q1792" s="3">
        <f t="shared" si="110"/>
        <v>0</v>
      </c>
      <c r="R1792">
        <f t="shared" si="111"/>
        <v>159.99</v>
      </c>
    </row>
    <row r="1793" spans="1:18" x14ac:dyDescent="0.2">
      <c r="A1793" t="s">
        <v>48</v>
      </c>
      <c r="B1793" t="s">
        <v>15</v>
      </c>
      <c r="C1793" t="s">
        <v>27</v>
      </c>
      <c r="D1793" t="s">
        <v>28</v>
      </c>
      <c r="E1793">
        <v>159.99</v>
      </c>
      <c r="F1793">
        <v>1</v>
      </c>
      <c r="G1793" t="s">
        <v>18</v>
      </c>
      <c r="H1793" t="s">
        <v>48</v>
      </c>
      <c r="I1793" t="s">
        <v>28</v>
      </c>
      <c r="O1793" s="3">
        <f t="shared" si="108"/>
        <v>0</v>
      </c>
      <c r="P1793" s="3">
        <f t="shared" si="109"/>
        <v>0</v>
      </c>
      <c r="Q1793" s="3">
        <f t="shared" si="110"/>
        <v>0</v>
      </c>
      <c r="R1793">
        <f t="shared" si="111"/>
        <v>159.99</v>
      </c>
    </row>
    <row r="1794" spans="1:18" x14ac:dyDescent="0.2">
      <c r="A1794" t="s">
        <v>48</v>
      </c>
      <c r="B1794" t="s">
        <v>15</v>
      </c>
      <c r="C1794" t="s">
        <v>16</v>
      </c>
      <c r="D1794" t="s">
        <v>22</v>
      </c>
      <c r="E1794">
        <v>169.99</v>
      </c>
      <c r="F1794">
        <v>3</v>
      </c>
      <c r="G1794" t="s">
        <v>18</v>
      </c>
      <c r="H1794" t="s">
        <v>48</v>
      </c>
      <c r="I1794" t="s">
        <v>22</v>
      </c>
      <c r="O1794" s="3">
        <f t="shared" si="108"/>
        <v>0</v>
      </c>
      <c r="P1794" s="3">
        <f t="shared" si="109"/>
        <v>0</v>
      </c>
      <c r="Q1794" s="3">
        <f t="shared" si="110"/>
        <v>0</v>
      </c>
      <c r="R1794">
        <f t="shared" si="111"/>
        <v>509.97</v>
      </c>
    </row>
    <row r="1795" spans="1:18" x14ac:dyDescent="0.2">
      <c r="A1795" t="s">
        <v>48</v>
      </c>
      <c r="B1795" t="s">
        <v>15</v>
      </c>
      <c r="C1795" t="s">
        <v>27</v>
      </c>
      <c r="D1795" t="s">
        <v>28</v>
      </c>
      <c r="E1795">
        <v>199.99</v>
      </c>
      <c r="F1795">
        <v>2</v>
      </c>
      <c r="G1795" t="s">
        <v>18</v>
      </c>
      <c r="H1795" t="s">
        <v>48</v>
      </c>
      <c r="I1795" t="s">
        <v>28</v>
      </c>
      <c r="O1795" s="3">
        <f t="shared" ref="O1795:O1858" si="112">IFERROR(M1795/L1795,0)</f>
        <v>0</v>
      </c>
      <c r="P1795" s="3">
        <f t="shared" ref="P1795:P1858" si="113">IFERROR(K1795/M1795,0)</f>
        <v>0</v>
      </c>
      <c r="Q1795" s="3">
        <f t="shared" ref="Q1795:Q1858" si="114">IFERROR(F1795/M1795,0)</f>
        <v>0</v>
      </c>
      <c r="R1795">
        <f t="shared" ref="R1795:R1858" si="115">E1795*F1795</f>
        <v>399.98</v>
      </c>
    </row>
    <row r="1796" spans="1:18" x14ac:dyDescent="0.2">
      <c r="A1796" t="s">
        <v>48</v>
      </c>
      <c r="B1796" t="s">
        <v>15</v>
      </c>
      <c r="C1796" t="s">
        <v>27</v>
      </c>
      <c r="D1796" t="s">
        <v>24</v>
      </c>
      <c r="E1796">
        <v>159.99</v>
      </c>
      <c r="F1796">
        <v>1</v>
      </c>
      <c r="G1796" t="s">
        <v>18</v>
      </c>
      <c r="H1796" t="s">
        <v>48</v>
      </c>
      <c r="I1796" t="s">
        <v>24</v>
      </c>
      <c r="O1796" s="3">
        <f t="shared" si="112"/>
        <v>0</v>
      </c>
      <c r="P1796" s="3">
        <f t="shared" si="113"/>
        <v>0</v>
      </c>
      <c r="Q1796" s="3">
        <f t="shared" si="114"/>
        <v>0</v>
      </c>
      <c r="R1796">
        <f t="shared" si="115"/>
        <v>159.99</v>
      </c>
    </row>
    <row r="1797" spans="1:18" x14ac:dyDescent="0.2">
      <c r="A1797" t="s">
        <v>48</v>
      </c>
      <c r="B1797" t="s">
        <v>15</v>
      </c>
      <c r="C1797" t="s">
        <v>26</v>
      </c>
      <c r="D1797" t="s">
        <v>28</v>
      </c>
      <c r="E1797">
        <v>169.99</v>
      </c>
      <c r="F1797">
        <v>3</v>
      </c>
      <c r="G1797" t="s">
        <v>18</v>
      </c>
      <c r="H1797" t="s">
        <v>48</v>
      </c>
      <c r="I1797" t="s">
        <v>28</v>
      </c>
      <c r="O1797" s="3">
        <f t="shared" si="112"/>
        <v>0</v>
      </c>
      <c r="P1797" s="3">
        <f t="shared" si="113"/>
        <v>0</v>
      </c>
      <c r="Q1797" s="3">
        <f t="shared" si="114"/>
        <v>0</v>
      </c>
      <c r="R1797">
        <f t="shared" si="115"/>
        <v>509.97</v>
      </c>
    </row>
    <row r="1798" spans="1:18" x14ac:dyDescent="0.2">
      <c r="A1798" t="s">
        <v>48</v>
      </c>
      <c r="B1798" t="s">
        <v>25</v>
      </c>
      <c r="C1798" t="s">
        <v>27</v>
      </c>
      <c r="D1798" t="s">
        <v>28</v>
      </c>
      <c r="E1798">
        <v>319.99</v>
      </c>
      <c r="F1798">
        <v>2</v>
      </c>
      <c r="G1798" t="s">
        <v>18</v>
      </c>
      <c r="H1798" t="s">
        <v>48</v>
      </c>
      <c r="I1798" t="s">
        <v>28</v>
      </c>
      <c r="O1798" s="3">
        <f t="shared" si="112"/>
        <v>0</v>
      </c>
      <c r="P1798" s="3">
        <f t="shared" si="113"/>
        <v>0</v>
      </c>
      <c r="Q1798" s="3">
        <f t="shared" si="114"/>
        <v>0</v>
      </c>
      <c r="R1798">
        <f t="shared" si="115"/>
        <v>639.98</v>
      </c>
    </row>
    <row r="1799" spans="1:18" x14ac:dyDescent="0.2">
      <c r="A1799" t="s">
        <v>48</v>
      </c>
      <c r="B1799" t="s">
        <v>15</v>
      </c>
      <c r="C1799" t="s">
        <v>16</v>
      </c>
      <c r="D1799" t="s">
        <v>22</v>
      </c>
      <c r="E1799">
        <v>212.49</v>
      </c>
      <c r="F1799">
        <v>2</v>
      </c>
      <c r="G1799" t="s">
        <v>18</v>
      </c>
      <c r="H1799" t="s">
        <v>48</v>
      </c>
      <c r="I1799" t="s">
        <v>22</v>
      </c>
      <c r="O1799" s="3">
        <f t="shared" si="112"/>
        <v>0</v>
      </c>
      <c r="P1799" s="3">
        <f t="shared" si="113"/>
        <v>0</v>
      </c>
      <c r="Q1799" s="3">
        <f t="shared" si="114"/>
        <v>0</v>
      </c>
      <c r="R1799">
        <f t="shared" si="115"/>
        <v>424.98</v>
      </c>
    </row>
    <row r="1800" spans="1:18" x14ac:dyDescent="0.2">
      <c r="A1800" t="s">
        <v>48</v>
      </c>
      <c r="B1800" t="s">
        <v>15</v>
      </c>
      <c r="C1800" t="s">
        <v>21</v>
      </c>
      <c r="D1800" t="s">
        <v>17</v>
      </c>
      <c r="E1800">
        <v>179.99</v>
      </c>
      <c r="F1800">
        <v>1</v>
      </c>
      <c r="G1800" t="s">
        <v>18</v>
      </c>
      <c r="H1800" t="s">
        <v>48</v>
      </c>
      <c r="I1800" t="s">
        <v>17</v>
      </c>
      <c r="J1800" t="s">
        <v>19</v>
      </c>
      <c r="K1800">
        <v>1087.2</v>
      </c>
      <c r="L1800">
        <v>44977</v>
      </c>
      <c r="M1800">
        <v>906</v>
      </c>
      <c r="N1800" t="s">
        <v>32</v>
      </c>
      <c r="O1800" s="3">
        <f t="shared" si="112"/>
        <v>2.0143628965915913E-2</v>
      </c>
      <c r="P1800" s="3">
        <f t="shared" si="113"/>
        <v>1.2</v>
      </c>
      <c r="Q1800" s="3">
        <f t="shared" si="114"/>
        <v>1.1037527593818985E-3</v>
      </c>
      <c r="R1800">
        <f t="shared" si="115"/>
        <v>179.99</v>
      </c>
    </row>
    <row r="1801" spans="1:18" x14ac:dyDescent="0.2">
      <c r="A1801" t="s">
        <v>48</v>
      </c>
      <c r="B1801" t="s">
        <v>15</v>
      </c>
      <c r="D1801" t="s">
        <v>17</v>
      </c>
      <c r="E1801">
        <v>199.99</v>
      </c>
      <c r="F1801">
        <v>1</v>
      </c>
      <c r="G1801" t="s">
        <v>18</v>
      </c>
      <c r="H1801" t="s">
        <v>48</v>
      </c>
      <c r="I1801" t="s">
        <v>17</v>
      </c>
      <c r="J1801" t="s">
        <v>19</v>
      </c>
      <c r="K1801">
        <v>1087.2</v>
      </c>
      <c r="L1801">
        <v>44977</v>
      </c>
      <c r="M1801">
        <v>906</v>
      </c>
      <c r="N1801" t="s">
        <v>32</v>
      </c>
      <c r="O1801" s="3">
        <f t="shared" si="112"/>
        <v>2.0143628965915913E-2</v>
      </c>
      <c r="P1801" s="3">
        <f t="shared" si="113"/>
        <v>1.2</v>
      </c>
      <c r="Q1801" s="3">
        <f t="shared" si="114"/>
        <v>1.1037527593818985E-3</v>
      </c>
      <c r="R1801">
        <f t="shared" si="115"/>
        <v>199.99</v>
      </c>
    </row>
    <row r="1802" spans="1:18" x14ac:dyDescent="0.2">
      <c r="A1802" t="s">
        <v>48</v>
      </c>
      <c r="C1802" t="s">
        <v>21</v>
      </c>
      <c r="D1802" t="s">
        <v>24</v>
      </c>
      <c r="E1802">
        <v>179.99</v>
      </c>
      <c r="F1802">
        <v>1</v>
      </c>
      <c r="G1802" t="s">
        <v>18</v>
      </c>
      <c r="H1802" t="s">
        <v>48</v>
      </c>
      <c r="I1802" t="s">
        <v>24</v>
      </c>
      <c r="O1802" s="3">
        <f t="shared" si="112"/>
        <v>0</v>
      </c>
      <c r="P1802" s="3">
        <f t="shared" si="113"/>
        <v>0</v>
      </c>
      <c r="Q1802" s="3">
        <f t="shared" si="114"/>
        <v>0</v>
      </c>
      <c r="R1802">
        <f t="shared" si="115"/>
        <v>179.99</v>
      </c>
    </row>
    <row r="1803" spans="1:18" x14ac:dyDescent="0.2">
      <c r="A1803" t="s">
        <v>48</v>
      </c>
      <c r="B1803" t="s">
        <v>15</v>
      </c>
      <c r="C1803" t="s">
        <v>23</v>
      </c>
      <c r="D1803" t="s">
        <v>28</v>
      </c>
      <c r="E1803">
        <v>149.99</v>
      </c>
      <c r="F1803">
        <v>1</v>
      </c>
      <c r="G1803" t="s">
        <v>18</v>
      </c>
      <c r="H1803" t="s">
        <v>48</v>
      </c>
      <c r="I1803" t="s">
        <v>28</v>
      </c>
      <c r="O1803" s="3">
        <f t="shared" si="112"/>
        <v>0</v>
      </c>
      <c r="P1803" s="3">
        <f t="shared" si="113"/>
        <v>0</v>
      </c>
      <c r="Q1803" s="3">
        <f t="shared" si="114"/>
        <v>0</v>
      </c>
      <c r="R1803">
        <f t="shared" si="115"/>
        <v>149.99</v>
      </c>
    </row>
    <row r="1804" spans="1:18" x14ac:dyDescent="0.2">
      <c r="A1804" t="s">
        <v>48</v>
      </c>
      <c r="B1804" t="s">
        <v>15</v>
      </c>
      <c r="C1804" t="s">
        <v>23</v>
      </c>
      <c r="D1804" t="s">
        <v>17</v>
      </c>
      <c r="E1804">
        <v>149.99</v>
      </c>
      <c r="F1804">
        <v>1</v>
      </c>
      <c r="G1804" t="s">
        <v>18</v>
      </c>
      <c r="H1804" t="s">
        <v>48</v>
      </c>
      <c r="I1804" t="s">
        <v>17</v>
      </c>
      <c r="J1804" t="s">
        <v>19</v>
      </c>
      <c r="K1804">
        <v>1087.2</v>
      </c>
      <c r="L1804">
        <v>44977</v>
      </c>
      <c r="M1804">
        <v>906</v>
      </c>
      <c r="N1804" t="s">
        <v>32</v>
      </c>
      <c r="O1804" s="3">
        <f t="shared" si="112"/>
        <v>2.0143628965915913E-2</v>
      </c>
      <c r="P1804" s="3">
        <f t="shared" si="113"/>
        <v>1.2</v>
      </c>
      <c r="Q1804" s="3">
        <f t="shared" si="114"/>
        <v>1.1037527593818985E-3</v>
      </c>
      <c r="R1804">
        <f t="shared" si="115"/>
        <v>149.99</v>
      </c>
    </row>
    <row r="1805" spans="1:18" x14ac:dyDescent="0.2">
      <c r="A1805" t="s">
        <v>48</v>
      </c>
      <c r="B1805" t="s">
        <v>15</v>
      </c>
      <c r="C1805" t="s">
        <v>21</v>
      </c>
      <c r="D1805" t="s">
        <v>28</v>
      </c>
      <c r="E1805">
        <v>224.99</v>
      </c>
      <c r="F1805">
        <v>1</v>
      </c>
      <c r="G1805" t="s">
        <v>18</v>
      </c>
      <c r="H1805" t="s">
        <v>48</v>
      </c>
      <c r="I1805" t="s">
        <v>28</v>
      </c>
      <c r="O1805" s="3">
        <f t="shared" si="112"/>
        <v>0</v>
      </c>
      <c r="P1805" s="3">
        <f t="shared" si="113"/>
        <v>0</v>
      </c>
      <c r="Q1805" s="3">
        <f t="shared" si="114"/>
        <v>0</v>
      </c>
      <c r="R1805">
        <f t="shared" si="115"/>
        <v>224.99</v>
      </c>
    </row>
    <row r="1806" spans="1:18" x14ac:dyDescent="0.2">
      <c r="A1806" t="s">
        <v>48</v>
      </c>
      <c r="B1806" t="s">
        <v>15</v>
      </c>
      <c r="C1806" t="s">
        <v>23</v>
      </c>
      <c r="D1806" t="s">
        <v>24</v>
      </c>
      <c r="E1806">
        <v>149.99</v>
      </c>
      <c r="F1806">
        <v>1</v>
      </c>
      <c r="G1806" t="s">
        <v>18</v>
      </c>
      <c r="H1806" t="s">
        <v>48</v>
      </c>
      <c r="I1806" t="s">
        <v>24</v>
      </c>
      <c r="O1806" s="3">
        <f t="shared" si="112"/>
        <v>0</v>
      </c>
      <c r="P1806" s="3">
        <f t="shared" si="113"/>
        <v>0</v>
      </c>
      <c r="Q1806" s="3">
        <f t="shared" si="114"/>
        <v>0</v>
      </c>
      <c r="R1806">
        <f t="shared" si="115"/>
        <v>149.99</v>
      </c>
    </row>
    <row r="1807" spans="1:18" x14ac:dyDescent="0.2">
      <c r="A1807" t="s">
        <v>48</v>
      </c>
      <c r="B1807" t="s">
        <v>15</v>
      </c>
      <c r="C1807" t="s">
        <v>16</v>
      </c>
      <c r="D1807" t="s">
        <v>28</v>
      </c>
      <c r="E1807">
        <v>169.99</v>
      </c>
      <c r="F1807">
        <v>2</v>
      </c>
      <c r="G1807" t="s">
        <v>18</v>
      </c>
      <c r="H1807" t="s">
        <v>48</v>
      </c>
      <c r="I1807" t="s">
        <v>28</v>
      </c>
      <c r="O1807" s="3">
        <f t="shared" si="112"/>
        <v>0</v>
      </c>
      <c r="P1807" s="3">
        <f t="shared" si="113"/>
        <v>0</v>
      </c>
      <c r="Q1807" s="3">
        <f t="shared" si="114"/>
        <v>0</v>
      </c>
      <c r="R1807">
        <f t="shared" si="115"/>
        <v>339.98</v>
      </c>
    </row>
    <row r="1808" spans="1:18" x14ac:dyDescent="0.2">
      <c r="A1808" t="s">
        <v>48</v>
      </c>
      <c r="B1808" t="s">
        <v>15</v>
      </c>
      <c r="C1808" t="s">
        <v>27</v>
      </c>
      <c r="D1808" t="s">
        <v>17</v>
      </c>
      <c r="E1808">
        <v>199.99</v>
      </c>
      <c r="F1808">
        <v>1</v>
      </c>
      <c r="G1808" t="s">
        <v>18</v>
      </c>
      <c r="H1808" t="s">
        <v>48</v>
      </c>
      <c r="I1808" t="s">
        <v>17</v>
      </c>
      <c r="J1808" t="s">
        <v>19</v>
      </c>
      <c r="K1808">
        <v>1087.2</v>
      </c>
      <c r="L1808">
        <v>44977</v>
      </c>
      <c r="M1808">
        <v>906</v>
      </c>
      <c r="N1808" t="s">
        <v>32</v>
      </c>
      <c r="O1808" s="3">
        <f t="shared" si="112"/>
        <v>2.0143628965915913E-2</v>
      </c>
      <c r="P1808" s="3">
        <f t="shared" si="113"/>
        <v>1.2</v>
      </c>
      <c r="Q1808" s="3">
        <f t="shared" si="114"/>
        <v>1.1037527593818985E-3</v>
      </c>
      <c r="R1808">
        <f t="shared" si="115"/>
        <v>199.99</v>
      </c>
    </row>
    <row r="1809" spans="1:18" x14ac:dyDescent="0.2">
      <c r="A1809" t="s">
        <v>48</v>
      </c>
      <c r="B1809" t="s">
        <v>15</v>
      </c>
      <c r="C1809" t="s">
        <v>26</v>
      </c>
      <c r="D1809" t="s">
        <v>24</v>
      </c>
      <c r="E1809">
        <v>169.99</v>
      </c>
      <c r="F1809">
        <v>2</v>
      </c>
      <c r="G1809" t="s">
        <v>18</v>
      </c>
      <c r="H1809" t="s">
        <v>48</v>
      </c>
      <c r="I1809" t="s">
        <v>24</v>
      </c>
      <c r="O1809" s="3">
        <f t="shared" si="112"/>
        <v>0</v>
      </c>
      <c r="P1809" s="3">
        <f t="shared" si="113"/>
        <v>0</v>
      </c>
      <c r="Q1809" s="3">
        <f t="shared" si="114"/>
        <v>0</v>
      </c>
      <c r="R1809">
        <f t="shared" si="115"/>
        <v>339.98</v>
      </c>
    </row>
    <row r="1810" spans="1:18" x14ac:dyDescent="0.2">
      <c r="A1810" t="s">
        <v>48</v>
      </c>
      <c r="B1810" t="s">
        <v>15</v>
      </c>
      <c r="C1810" t="s">
        <v>23</v>
      </c>
      <c r="D1810" t="s">
        <v>28</v>
      </c>
      <c r="E1810">
        <v>149.99</v>
      </c>
      <c r="F1810">
        <v>1</v>
      </c>
      <c r="G1810" t="s">
        <v>18</v>
      </c>
      <c r="H1810" t="s">
        <v>48</v>
      </c>
      <c r="I1810" t="s">
        <v>28</v>
      </c>
      <c r="O1810" s="3">
        <f t="shared" si="112"/>
        <v>0</v>
      </c>
      <c r="P1810" s="3">
        <f t="shared" si="113"/>
        <v>0</v>
      </c>
      <c r="Q1810" s="3">
        <f t="shared" si="114"/>
        <v>0</v>
      </c>
      <c r="R1810">
        <f t="shared" si="115"/>
        <v>149.99</v>
      </c>
    </row>
    <row r="1811" spans="1:18" x14ac:dyDescent="0.2">
      <c r="A1811" t="s">
        <v>48</v>
      </c>
      <c r="B1811" t="s">
        <v>15</v>
      </c>
      <c r="D1811" t="s">
        <v>24</v>
      </c>
      <c r="E1811">
        <v>249.99</v>
      </c>
      <c r="F1811">
        <v>3</v>
      </c>
      <c r="G1811" t="s">
        <v>18</v>
      </c>
      <c r="H1811" t="s">
        <v>48</v>
      </c>
      <c r="I1811" t="s">
        <v>24</v>
      </c>
      <c r="O1811" s="3">
        <f t="shared" si="112"/>
        <v>0</v>
      </c>
      <c r="P1811" s="3">
        <f t="shared" si="113"/>
        <v>0</v>
      </c>
      <c r="Q1811" s="3">
        <f t="shared" si="114"/>
        <v>0</v>
      </c>
      <c r="R1811">
        <f t="shared" si="115"/>
        <v>749.97</v>
      </c>
    </row>
    <row r="1812" spans="1:18" x14ac:dyDescent="0.2">
      <c r="A1812" t="s">
        <v>48</v>
      </c>
      <c r="B1812" t="s">
        <v>15</v>
      </c>
      <c r="C1812" t="s">
        <v>26</v>
      </c>
      <c r="D1812" t="s">
        <v>28</v>
      </c>
      <c r="E1812">
        <v>212.49</v>
      </c>
      <c r="F1812">
        <v>2</v>
      </c>
      <c r="G1812" t="s">
        <v>18</v>
      </c>
      <c r="H1812" t="s">
        <v>48</v>
      </c>
      <c r="I1812" t="s">
        <v>28</v>
      </c>
      <c r="O1812" s="3">
        <f t="shared" si="112"/>
        <v>0</v>
      </c>
      <c r="P1812" s="3">
        <f t="shared" si="113"/>
        <v>0</v>
      </c>
      <c r="Q1812" s="3">
        <f t="shared" si="114"/>
        <v>0</v>
      </c>
      <c r="R1812">
        <f t="shared" si="115"/>
        <v>424.98</v>
      </c>
    </row>
    <row r="1813" spans="1:18" x14ac:dyDescent="0.2">
      <c r="A1813" t="s">
        <v>48</v>
      </c>
      <c r="B1813" t="s">
        <v>15</v>
      </c>
      <c r="C1813" t="s">
        <v>23</v>
      </c>
      <c r="D1813" t="s">
        <v>24</v>
      </c>
      <c r="E1813">
        <v>149.99</v>
      </c>
      <c r="F1813">
        <v>2</v>
      </c>
      <c r="G1813" t="s">
        <v>18</v>
      </c>
      <c r="H1813" t="s">
        <v>48</v>
      </c>
      <c r="I1813" t="s">
        <v>24</v>
      </c>
      <c r="O1813" s="3">
        <f t="shared" si="112"/>
        <v>0</v>
      </c>
      <c r="P1813" s="3">
        <f t="shared" si="113"/>
        <v>0</v>
      </c>
      <c r="Q1813" s="3">
        <f t="shared" si="114"/>
        <v>0</v>
      </c>
      <c r="R1813">
        <f t="shared" si="115"/>
        <v>299.98</v>
      </c>
    </row>
    <row r="1814" spans="1:18" x14ac:dyDescent="0.2">
      <c r="A1814" t="s">
        <v>48</v>
      </c>
      <c r="C1814" t="s">
        <v>21</v>
      </c>
      <c r="D1814" t="s">
        <v>24</v>
      </c>
      <c r="E1814">
        <v>179.99</v>
      </c>
      <c r="F1814">
        <v>1</v>
      </c>
      <c r="G1814" t="s">
        <v>18</v>
      </c>
      <c r="H1814" t="s">
        <v>48</v>
      </c>
      <c r="I1814" t="s">
        <v>24</v>
      </c>
      <c r="O1814" s="3">
        <f t="shared" si="112"/>
        <v>0</v>
      </c>
      <c r="P1814" s="3">
        <f t="shared" si="113"/>
        <v>0</v>
      </c>
      <c r="Q1814" s="3">
        <f t="shared" si="114"/>
        <v>0</v>
      </c>
      <c r="R1814">
        <f t="shared" si="115"/>
        <v>179.99</v>
      </c>
    </row>
    <row r="1815" spans="1:18" x14ac:dyDescent="0.2">
      <c r="A1815" t="s">
        <v>48</v>
      </c>
      <c r="B1815" t="s">
        <v>15</v>
      </c>
      <c r="D1815" t="s">
        <v>28</v>
      </c>
      <c r="E1815">
        <v>249.99</v>
      </c>
      <c r="F1815">
        <v>2</v>
      </c>
      <c r="G1815" t="s">
        <v>18</v>
      </c>
      <c r="H1815" t="s">
        <v>48</v>
      </c>
      <c r="I1815" t="s">
        <v>28</v>
      </c>
      <c r="O1815" s="3">
        <f t="shared" si="112"/>
        <v>0</v>
      </c>
      <c r="P1815" s="3">
        <f t="shared" si="113"/>
        <v>0</v>
      </c>
      <c r="Q1815" s="3">
        <f t="shared" si="114"/>
        <v>0</v>
      </c>
      <c r="R1815">
        <f t="shared" si="115"/>
        <v>499.98</v>
      </c>
    </row>
    <row r="1816" spans="1:18" x14ac:dyDescent="0.2">
      <c r="A1816" t="s">
        <v>48</v>
      </c>
      <c r="B1816" t="s">
        <v>15</v>
      </c>
      <c r="C1816" t="s">
        <v>26</v>
      </c>
      <c r="D1816" t="s">
        <v>28</v>
      </c>
      <c r="E1816">
        <v>169.99</v>
      </c>
      <c r="F1816">
        <v>1</v>
      </c>
      <c r="G1816" t="s">
        <v>18</v>
      </c>
      <c r="H1816" t="s">
        <v>48</v>
      </c>
      <c r="I1816" t="s">
        <v>28</v>
      </c>
      <c r="O1816" s="3">
        <f t="shared" si="112"/>
        <v>0</v>
      </c>
      <c r="P1816" s="3">
        <f t="shared" si="113"/>
        <v>0</v>
      </c>
      <c r="Q1816" s="3">
        <f t="shared" si="114"/>
        <v>0</v>
      </c>
      <c r="R1816">
        <f t="shared" si="115"/>
        <v>169.99</v>
      </c>
    </row>
    <row r="1817" spans="1:18" x14ac:dyDescent="0.2">
      <c r="A1817" t="s">
        <v>48</v>
      </c>
      <c r="C1817" t="s">
        <v>23</v>
      </c>
      <c r="D1817" t="s">
        <v>24</v>
      </c>
      <c r="E1817">
        <v>149.99</v>
      </c>
      <c r="F1817">
        <v>1</v>
      </c>
      <c r="G1817" t="s">
        <v>18</v>
      </c>
      <c r="H1817" t="s">
        <v>48</v>
      </c>
      <c r="I1817" t="s">
        <v>24</v>
      </c>
      <c r="O1817" s="3">
        <f t="shared" si="112"/>
        <v>0</v>
      </c>
      <c r="P1817" s="3">
        <f t="shared" si="113"/>
        <v>0</v>
      </c>
      <c r="Q1817" s="3">
        <f t="shared" si="114"/>
        <v>0</v>
      </c>
      <c r="R1817">
        <f t="shared" si="115"/>
        <v>149.99</v>
      </c>
    </row>
    <row r="1818" spans="1:18" x14ac:dyDescent="0.2">
      <c r="A1818" t="s">
        <v>48</v>
      </c>
      <c r="B1818" t="s">
        <v>15</v>
      </c>
      <c r="C1818" t="s">
        <v>27</v>
      </c>
      <c r="D1818" t="s">
        <v>24</v>
      </c>
      <c r="E1818">
        <v>159.99</v>
      </c>
      <c r="F1818">
        <v>1</v>
      </c>
      <c r="G1818" t="s">
        <v>18</v>
      </c>
      <c r="H1818" t="s">
        <v>48</v>
      </c>
      <c r="I1818" t="s">
        <v>24</v>
      </c>
      <c r="O1818" s="3">
        <f t="shared" si="112"/>
        <v>0</v>
      </c>
      <c r="P1818" s="3">
        <f t="shared" si="113"/>
        <v>0</v>
      </c>
      <c r="Q1818" s="3">
        <f t="shared" si="114"/>
        <v>0</v>
      </c>
      <c r="R1818">
        <f t="shared" si="115"/>
        <v>159.99</v>
      </c>
    </row>
    <row r="1819" spans="1:18" x14ac:dyDescent="0.2">
      <c r="A1819" t="s">
        <v>48</v>
      </c>
      <c r="B1819" t="s">
        <v>15</v>
      </c>
      <c r="C1819" t="s">
        <v>23</v>
      </c>
      <c r="D1819" t="s">
        <v>17</v>
      </c>
      <c r="E1819">
        <v>187.49</v>
      </c>
      <c r="F1819">
        <v>2</v>
      </c>
      <c r="G1819" t="s">
        <v>18</v>
      </c>
      <c r="H1819" t="s">
        <v>48</v>
      </c>
      <c r="I1819" t="s">
        <v>17</v>
      </c>
      <c r="J1819" t="s">
        <v>19</v>
      </c>
      <c r="K1819">
        <v>1087.2</v>
      </c>
      <c r="L1819">
        <v>44977</v>
      </c>
      <c r="M1819">
        <v>906</v>
      </c>
      <c r="N1819" t="s">
        <v>32</v>
      </c>
      <c r="O1819" s="3">
        <f t="shared" si="112"/>
        <v>2.0143628965915913E-2</v>
      </c>
      <c r="P1819" s="3">
        <f t="shared" si="113"/>
        <v>1.2</v>
      </c>
      <c r="Q1819" s="3">
        <f t="shared" si="114"/>
        <v>2.2075055187637969E-3</v>
      </c>
      <c r="R1819">
        <f t="shared" si="115"/>
        <v>374.98</v>
      </c>
    </row>
    <row r="1820" spans="1:18" x14ac:dyDescent="0.2">
      <c r="A1820" t="s">
        <v>48</v>
      </c>
      <c r="B1820" t="s">
        <v>15</v>
      </c>
      <c r="C1820" t="s">
        <v>23</v>
      </c>
      <c r="D1820" t="s">
        <v>24</v>
      </c>
      <c r="E1820">
        <v>187.49</v>
      </c>
      <c r="F1820">
        <v>1</v>
      </c>
      <c r="G1820" t="s">
        <v>18</v>
      </c>
      <c r="H1820" t="s">
        <v>48</v>
      </c>
      <c r="I1820" t="s">
        <v>24</v>
      </c>
      <c r="O1820" s="3">
        <f t="shared" si="112"/>
        <v>0</v>
      </c>
      <c r="P1820" s="3">
        <f t="shared" si="113"/>
        <v>0</v>
      </c>
      <c r="Q1820" s="3">
        <f t="shared" si="114"/>
        <v>0</v>
      </c>
      <c r="R1820">
        <f t="shared" si="115"/>
        <v>187.49</v>
      </c>
    </row>
    <row r="1821" spans="1:18" x14ac:dyDescent="0.2">
      <c r="A1821" t="s">
        <v>48</v>
      </c>
      <c r="B1821" t="s">
        <v>15</v>
      </c>
      <c r="C1821" t="s">
        <v>27</v>
      </c>
      <c r="D1821" t="s">
        <v>28</v>
      </c>
      <c r="E1821">
        <v>159.99</v>
      </c>
      <c r="F1821">
        <v>1</v>
      </c>
      <c r="G1821" t="s">
        <v>18</v>
      </c>
      <c r="H1821" t="s">
        <v>48</v>
      </c>
      <c r="I1821" t="s">
        <v>28</v>
      </c>
      <c r="O1821" s="3">
        <f t="shared" si="112"/>
        <v>0</v>
      </c>
      <c r="P1821" s="3">
        <f t="shared" si="113"/>
        <v>0</v>
      </c>
      <c r="Q1821" s="3">
        <f t="shared" si="114"/>
        <v>0</v>
      </c>
      <c r="R1821">
        <f t="shared" si="115"/>
        <v>159.99</v>
      </c>
    </row>
    <row r="1822" spans="1:18" x14ac:dyDescent="0.2">
      <c r="A1822" t="s">
        <v>48</v>
      </c>
      <c r="B1822" t="s">
        <v>15</v>
      </c>
      <c r="D1822" t="s">
        <v>24</v>
      </c>
      <c r="E1822">
        <v>199.99</v>
      </c>
      <c r="F1822">
        <v>1</v>
      </c>
      <c r="G1822" t="s">
        <v>18</v>
      </c>
      <c r="H1822" t="s">
        <v>48</v>
      </c>
      <c r="I1822" t="s">
        <v>24</v>
      </c>
      <c r="O1822" s="3">
        <f t="shared" si="112"/>
        <v>0</v>
      </c>
      <c r="P1822" s="3">
        <f t="shared" si="113"/>
        <v>0</v>
      </c>
      <c r="Q1822" s="3">
        <f t="shared" si="114"/>
        <v>0</v>
      </c>
      <c r="R1822">
        <f t="shared" si="115"/>
        <v>199.99</v>
      </c>
    </row>
    <row r="1823" spans="1:18" x14ac:dyDescent="0.2">
      <c r="A1823" t="s">
        <v>48</v>
      </c>
      <c r="B1823" t="s">
        <v>15</v>
      </c>
      <c r="C1823" t="s">
        <v>16</v>
      </c>
      <c r="D1823" t="s">
        <v>17</v>
      </c>
      <c r="E1823">
        <v>169.99</v>
      </c>
      <c r="F1823">
        <v>1</v>
      </c>
      <c r="G1823" t="s">
        <v>18</v>
      </c>
      <c r="H1823" t="s">
        <v>48</v>
      </c>
      <c r="I1823" t="s">
        <v>17</v>
      </c>
      <c r="J1823" t="s">
        <v>19</v>
      </c>
      <c r="K1823">
        <v>1087.2</v>
      </c>
      <c r="L1823">
        <v>44977</v>
      </c>
      <c r="M1823">
        <v>906</v>
      </c>
      <c r="N1823" t="s">
        <v>32</v>
      </c>
      <c r="O1823" s="3">
        <f t="shared" si="112"/>
        <v>2.0143628965915913E-2</v>
      </c>
      <c r="P1823" s="3">
        <f t="shared" si="113"/>
        <v>1.2</v>
      </c>
      <c r="Q1823" s="3">
        <f t="shared" si="114"/>
        <v>1.1037527593818985E-3</v>
      </c>
      <c r="R1823">
        <f t="shared" si="115"/>
        <v>169.99</v>
      </c>
    </row>
    <row r="1824" spans="1:18" x14ac:dyDescent="0.2">
      <c r="A1824" t="s">
        <v>48</v>
      </c>
      <c r="B1824" t="s">
        <v>25</v>
      </c>
      <c r="C1824" t="s">
        <v>23</v>
      </c>
      <c r="D1824" t="s">
        <v>17</v>
      </c>
      <c r="E1824">
        <v>299.99</v>
      </c>
      <c r="F1824">
        <v>2</v>
      </c>
      <c r="G1824" t="s">
        <v>18</v>
      </c>
      <c r="H1824" t="s">
        <v>48</v>
      </c>
      <c r="I1824" t="s">
        <v>17</v>
      </c>
      <c r="J1824" t="s">
        <v>19</v>
      </c>
      <c r="K1824">
        <v>1087.2</v>
      </c>
      <c r="L1824">
        <v>44977</v>
      </c>
      <c r="M1824">
        <v>906</v>
      </c>
      <c r="N1824" t="s">
        <v>32</v>
      </c>
      <c r="O1824" s="3">
        <f t="shared" si="112"/>
        <v>2.0143628965915913E-2</v>
      </c>
      <c r="P1824" s="3">
        <f t="shared" si="113"/>
        <v>1.2</v>
      </c>
      <c r="Q1824" s="3">
        <f t="shared" si="114"/>
        <v>2.2075055187637969E-3</v>
      </c>
      <c r="R1824">
        <f t="shared" si="115"/>
        <v>599.98</v>
      </c>
    </row>
    <row r="1825" spans="1:18" x14ac:dyDescent="0.2">
      <c r="A1825" t="s">
        <v>48</v>
      </c>
      <c r="C1825" t="s">
        <v>23</v>
      </c>
      <c r="D1825" t="s">
        <v>22</v>
      </c>
      <c r="E1825">
        <v>149.99</v>
      </c>
      <c r="F1825">
        <v>3</v>
      </c>
      <c r="G1825" t="s">
        <v>18</v>
      </c>
      <c r="H1825" t="s">
        <v>48</v>
      </c>
      <c r="I1825" t="s">
        <v>22</v>
      </c>
      <c r="O1825" s="3">
        <f t="shared" si="112"/>
        <v>0</v>
      </c>
      <c r="P1825" s="3">
        <f t="shared" si="113"/>
        <v>0</v>
      </c>
      <c r="Q1825" s="3">
        <f t="shared" si="114"/>
        <v>0</v>
      </c>
      <c r="R1825">
        <f t="shared" si="115"/>
        <v>449.97</v>
      </c>
    </row>
    <row r="1826" spans="1:18" x14ac:dyDescent="0.2">
      <c r="A1826" t="s">
        <v>48</v>
      </c>
      <c r="B1826" t="s">
        <v>15</v>
      </c>
      <c r="D1826" t="s">
        <v>22</v>
      </c>
      <c r="E1826">
        <v>199.99</v>
      </c>
      <c r="F1826">
        <v>1</v>
      </c>
      <c r="G1826" t="s">
        <v>18</v>
      </c>
      <c r="H1826" t="s">
        <v>48</v>
      </c>
      <c r="I1826" t="s">
        <v>22</v>
      </c>
      <c r="O1826" s="3">
        <f t="shared" si="112"/>
        <v>0</v>
      </c>
      <c r="P1826" s="3">
        <f t="shared" si="113"/>
        <v>0</v>
      </c>
      <c r="Q1826" s="3">
        <f t="shared" si="114"/>
        <v>0</v>
      </c>
      <c r="R1826">
        <f t="shared" si="115"/>
        <v>199.99</v>
      </c>
    </row>
    <row r="1827" spans="1:18" x14ac:dyDescent="0.2">
      <c r="A1827" t="s">
        <v>48</v>
      </c>
      <c r="B1827" t="s">
        <v>15</v>
      </c>
      <c r="C1827" t="s">
        <v>16</v>
      </c>
      <c r="D1827" t="s">
        <v>24</v>
      </c>
      <c r="E1827">
        <v>169.99</v>
      </c>
      <c r="F1827">
        <v>1</v>
      </c>
      <c r="G1827" t="s">
        <v>18</v>
      </c>
      <c r="H1827" t="s">
        <v>48</v>
      </c>
      <c r="I1827" t="s">
        <v>24</v>
      </c>
      <c r="O1827" s="3">
        <f t="shared" si="112"/>
        <v>0</v>
      </c>
      <c r="P1827" s="3">
        <f t="shared" si="113"/>
        <v>0</v>
      </c>
      <c r="Q1827" s="3">
        <f t="shared" si="114"/>
        <v>0</v>
      </c>
      <c r="R1827">
        <f t="shared" si="115"/>
        <v>169.99</v>
      </c>
    </row>
    <row r="1828" spans="1:18" x14ac:dyDescent="0.2">
      <c r="A1828" t="s">
        <v>48</v>
      </c>
      <c r="B1828" t="s">
        <v>15</v>
      </c>
      <c r="C1828" t="s">
        <v>21</v>
      </c>
      <c r="D1828" t="s">
        <v>24</v>
      </c>
      <c r="E1828">
        <v>224.99</v>
      </c>
      <c r="F1828">
        <v>1</v>
      </c>
      <c r="G1828" t="s">
        <v>18</v>
      </c>
      <c r="H1828" t="s">
        <v>48</v>
      </c>
      <c r="I1828" t="s">
        <v>24</v>
      </c>
      <c r="O1828" s="3">
        <f t="shared" si="112"/>
        <v>0</v>
      </c>
      <c r="P1828" s="3">
        <f t="shared" si="113"/>
        <v>0</v>
      </c>
      <c r="Q1828" s="3">
        <f t="shared" si="114"/>
        <v>0</v>
      </c>
      <c r="R1828">
        <f t="shared" si="115"/>
        <v>224.99</v>
      </c>
    </row>
    <row r="1829" spans="1:18" x14ac:dyDescent="0.2">
      <c r="A1829" t="s">
        <v>48</v>
      </c>
      <c r="B1829" t="s">
        <v>15</v>
      </c>
      <c r="C1829" t="s">
        <v>21</v>
      </c>
      <c r="D1829" t="s">
        <v>24</v>
      </c>
      <c r="E1829">
        <v>179.99</v>
      </c>
      <c r="F1829">
        <v>2</v>
      </c>
      <c r="G1829" t="s">
        <v>18</v>
      </c>
      <c r="H1829" t="s">
        <v>48</v>
      </c>
      <c r="I1829" t="s">
        <v>24</v>
      </c>
      <c r="O1829" s="3">
        <f t="shared" si="112"/>
        <v>0</v>
      </c>
      <c r="P1829" s="3">
        <f t="shared" si="113"/>
        <v>0</v>
      </c>
      <c r="Q1829" s="3">
        <f t="shared" si="114"/>
        <v>0</v>
      </c>
      <c r="R1829">
        <f t="shared" si="115"/>
        <v>359.98</v>
      </c>
    </row>
    <row r="1830" spans="1:18" x14ac:dyDescent="0.2">
      <c r="A1830" t="s">
        <v>48</v>
      </c>
      <c r="B1830" t="s">
        <v>15</v>
      </c>
      <c r="C1830" t="s">
        <v>16</v>
      </c>
      <c r="D1830" t="s">
        <v>28</v>
      </c>
      <c r="E1830">
        <v>212.49</v>
      </c>
      <c r="F1830">
        <v>1</v>
      </c>
      <c r="G1830" t="s">
        <v>18</v>
      </c>
      <c r="H1830" t="s">
        <v>48</v>
      </c>
      <c r="I1830" t="s">
        <v>28</v>
      </c>
      <c r="O1830" s="3">
        <f t="shared" si="112"/>
        <v>0</v>
      </c>
      <c r="P1830" s="3">
        <f t="shared" si="113"/>
        <v>0</v>
      </c>
      <c r="Q1830" s="3">
        <f t="shared" si="114"/>
        <v>0</v>
      </c>
      <c r="R1830">
        <f t="shared" si="115"/>
        <v>212.49</v>
      </c>
    </row>
    <row r="1831" spans="1:18" x14ac:dyDescent="0.2">
      <c r="A1831" t="s">
        <v>48</v>
      </c>
      <c r="B1831" t="s">
        <v>15</v>
      </c>
      <c r="C1831" t="s">
        <v>23</v>
      </c>
      <c r="D1831" t="s">
        <v>17</v>
      </c>
      <c r="E1831">
        <v>149.99</v>
      </c>
      <c r="F1831">
        <v>1</v>
      </c>
      <c r="G1831" t="s">
        <v>18</v>
      </c>
      <c r="H1831" t="s">
        <v>48</v>
      </c>
      <c r="I1831" t="s">
        <v>17</v>
      </c>
      <c r="J1831" t="s">
        <v>19</v>
      </c>
      <c r="K1831">
        <v>1087.2</v>
      </c>
      <c r="L1831">
        <v>44977</v>
      </c>
      <c r="M1831">
        <v>906</v>
      </c>
      <c r="N1831" t="s">
        <v>32</v>
      </c>
      <c r="O1831" s="3">
        <f t="shared" si="112"/>
        <v>2.0143628965915913E-2</v>
      </c>
      <c r="P1831" s="3">
        <f t="shared" si="113"/>
        <v>1.2</v>
      </c>
      <c r="Q1831" s="3">
        <f t="shared" si="114"/>
        <v>1.1037527593818985E-3</v>
      </c>
      <c r="R1831">
        <f t="shared" si="115"/>
        <v>149.99</v>
      </c>
    </row>
    <row r="1832" spans="1:18" x14ac:dyDescent="0.2">
      <c r="A1832" t="s">
        <v>48</v>
      </c>
      <c r="B1832" t="s">
        <v>15</v>
      </c>
      <c r="C1832" t="s">
        <v>26</v>
      </c>
      <c r="D1832" t="s">
        <v>24</v>
      </c>
      <c r="E1832">
        <v>169.99</v>
      </c>
      <c r="F1832">
        <v>1</v>
      </c>
      <c r="G1832" t="s">
        <v>18</v>
      </c>
      <c r="H1832" t="s">
        <v>48</v>
      </c>
      <c r="I1832" t="s">
        <v>24</v>
      </c>
      <c r="O1832" s="3">
        <f t="shared" si="112"/>
        <v>0</v>
      </c>
      <c r="P1832" s="3">
        <f t="shared" si="113"/>
        <v>0</v>
      </c>
      <c r="Q1832" s="3">
        <f t="shared" si="114"/>
        <v>0</v>
      </c>
      <c r="R1832">
        <f t="shared" si="115"/>
        <v>169.99</v>
      </c>
    </row>
    <row r="1833" spans="1:18" x14ac:dyDescent="0.2">
      <c r="A1833" t="s">
        <v>48</v>
      </c>
      <c r="B1833" t="s">
        <v>15</v>
      </c>
      <c r="C1833" t="s">
        <v>27</v>
      </c>
      <c r="D1833" t="s">
        <v>22</v>
      </c>
      <c r="E1833">
        <v>159.99</v>
      </c>
      <c r="F1833">
        <v>1</v>
      </c>
      <c r="G1833" t="s">
        <v>18</v>
      </c>
      <c r="H1833" t="s">
        <v>48</v>
      </c>
      <c r="I1833" t="s">
        <v>22</v>
      </c>
      <c r="O1833" s="3">
        <f t="shared" si="112"/>
        <v>0</v>
      </c>
      <c r="P1833" s="3">
        <f t="shared" si="113"/>
        <v>0</v>
      </c>
      <c r="Q1833" s="3">
        <f t="shared" si="114"/>
        <v>0</v>
      </c>
      <c r="R1833">
        <f t="shared" si="115"/>
        <v>159.99</v>
      </c>
    </row>
    <row r="1834" spans="1:18" x14ac:dyDescent="0.2">
      <c r="A1834" t="s">
        <v>48</v>
      </c>
      <c r="B1834" t="s">
        <v>15</v>
      </c>
      <c r="C1834" t="s">
        <v>23</v>
      </c>
      <c r="D1834" t="s">
        <v>28</v>
      </c>
      <c r="E1834">
        <v>149.99</v>
      </c>
      <c r="F1834">
        <v>1</v>
      </c>
      <c r="G1834" t="s">
        <v>18</v>
      </c>
      <c r="H1834" t="s">
        <v>48</v>
      </c>
      <c r="I1834" t="s">
        <v>28</v>
      </c>
      <c r="O1834" s="3">
        <f t="shared" si="112"/>
        <v>0</v>
      </c>
      <c r="P1834" s="3">
        <f t="shared" si="113"/>
        <v>0</v>
      </c>
      <c r="Q1834" s="3">
        <f t="shared" si="114"/>
        <v>0</v>
      </c>
      <c r="R1834">
        <f t="shared" si="115"/>
        <v>149.99</v>
      </c>
    </row>
    <row r="1835" spans="1:18" x14ac:dyDescent="0.2">
      <c r="A1835" t="s">
        <v>48</v>
      </c>
      <c r="B1835" t="s">
        <v>15</v>
      </c>
      <c r="C1835" t="s">
        <v>23</v>
      </c>
      <c r="D1835" t="s">
        <v>24</v>
      </c>
      <c r="E1835">
        <v>187.49</v>
      </c>
      <c r="F1835">
        <v>2</v>
      </c>
      <c r="G1835" t="s">
        <v>18</v>
      </c>
      <c r="H1835" t="s">
        <v>48</v>
      </c>
      <c r="I1835" t="s">
        <v>24</v>
      </c>
      <c r="O1835" s="3">
        <f t="shared" si="112"/>
        <v>0</v>
      </c>
      <c r="P1835" s="3">
        <f t="shared" si="113"/>
        <v>0</v>
      </c>
      <c r="Q1835" s="3">
        <f t="shared" si="114"/>
        <v>0</v>
      </c>
      <c r="R1835">
        <f t="shared" si="115"/>
        <v>374.98</v>
      </c>
    </row>
    <row r="1836" spans="1:18" x14ac:dyDescent="0.2">
      <c r="A1836" t="s">
        <v>48</v>
      </c>
      <c r="B1836" t="s">
        <v>15</v>
      </c>
      <c r="C1836" t="s">
        <v>26</v>
      </c>
      <c r="D1836" t="s">
        <v>22</v>
      </c>
      <c r="E1836">
        <v>212.49</v>
      </c>
      <c r="F1836">
        <v>2</v>
      </c>
      <c r="G1836" t="s">
        <v>18</v>
      </c>
      <c r="H1836" t="s">
        <v>48</v>
      </c>
      <c r="I1836" t="s">
        <v>22</v>
      </c>
      <c r="O1836" s="3">
        <f t="shared" si="112"/>
        <v>0</v>
      </c>
      <c r="P1836" s="3">
        <f t="shared" si="113"/>
        <v>0</v>
      </c>
      <c r="Q1836" s="3">
        <f t="shared" si="114"/>
        <v>0</v>
      </c>
      <c r="R1836">
        <f t="shared" si="115"/>
        <v>424.98</v>
      </c>
    </row>
    <row r="1837" spans="1:18" x14ac:dyDescent="0.2">
      <c r="A1837" t="s">
        <v>48</v>
      </c>
      <c r="B1837" t="s">
        <v>15</v>
      </c>
      <c r="C1837" t="s">
        <v>16</v>
      </c>
      <c r="D1837" t="s">
        <v>17</v>
      </c>
      <c r="E1837">
        <v>169.99</v>
      </c>
      <c r="F1837">
        <v>1</v>
      </c>
      <c r="G1837" t="s">
        <v>18</v>
      </c>
      <c r="H1837" t="s">
        <v>48</v>
      </c>
      <c r="I1837" t="s">
        <v>17</v>
      </c>
      <c r="J1837" t="s">
        <v>19</v>
      </c>
      <c r="K1837">
        <v>1087.2</v>
      </c>
      <c r="L1837">
        <v>44977</v>
      </c>
      <c r="M1837">
        <v>906</v>
      </c>
      <c r="N1837" t="s">
        <v>32</v>
      </c>
      <c r="O1837" s="3">
        <f t="shared" si="112"/>
        <v>2.0143628965915913E-2</v>
      </c>
      <c r="P1837" s="3">
        <f t="shared" si="113"/>
        <v>1.2</v>
      </c>
      <c r="Q1837" s="3">
        <f t="shared" si="114"/>
        <v>1.1037527593818985E-3</v>
      </c>
      <c r="R1837">
        <f t="shared" si="115"/>
        <v>169.99</v>
      </c>
    </row>
    <row r="1838" spans="1:18" x14ac:dyDescent="0.2">
      <c r="A1838" t="s">
        <v>48</v>
      </c>
      <c r="C1838" t="s">
        <v>23</v>
      </c>
      <c r="D1838" t="s">
        <v>28</v>
      </c>
      <c r="E1838">
        <v>149.99</v>
      </c>
      <c r="F1838">
        <v>2</v>
      </c>
      <c r="G1838" t="s">
        <v>18</v>
      </c>
      <c r="H1838" t="s">
        <v>48</v>
      </c>
      <c r="I1838" t="s">
        <v>28</v>
      </c>
      <c r="O1838" s="3">
        <f t="shared" si="112"/>
        <v>0</v>
      </c>
      <c r="P1838" s="3">
        <f t="shared" si="113"/>
        <v>0</v>
      </c>
      <c r="Q1838" s="3">
        <f t="shared" si="114"/>
        <v>0</v>
      </c>
      <c r="R1838">
        <f t="shared" si="115"/>
        <v>299.98</v>
      </c>
    </row>
    <row r="1839" spans="1:18" x14ac:dyDescent="0.2">
      <c r="A1839" t="s">
        <v>48</v>
      </c>
      <c r="B1839" t="s">
        <v>15</v>
      </c>
      <c r="C1839" t="s">
        <v>23</v>
      </c>
      <c r="D1839" t="s">
        <v>24</v>
      </c>
      <c r="E1839">
        <v>149.99</v>
      </c>
      <c r="F1839">
        <v>2</v>
      </c>
      <c r="G1839" t="s">
        <v>18</v>
      </c>
      <c r="H1839" t="s">
        <v>48</v>
      </c>
      <c r="I1839" t="s">
        <v>24</v>
      </c>
      <c r="O1839" s="3">
        <f t="shared" si="112"/>
        <v>0</v>
      </c>
      <c r="P1839" s="3">
        <f t="shared" si="113"/>
        <v>0</v>
      </c>
      <c r="Q1839" s="3">
        <f t="shared" si="114"/>
        <v>0</v>
      </c>
      <c r="R1839">
        <f t="shared" si="115"/>
        <v>299.98</v>
      </c>
    </row>
    <row r="1840" spans="1:18" x14ac:dyDescent="0.2">
      <c r="A1840" t="s">
        <v>48</v>
      </c>
      <c r="B1840" t="s">
        <v>15</v>
      </c>
      <c r="C1840" t="s">
        <v>27</v>
      </c>
      <c r="D1840" t="s">
        <v>28</v>
      </c>
      <c r="E1840">
        <v>199.99</v>
      </c>
      <c r="F1840">
        <v>3</v>
      </c>
      <c r="G1840" t="s">
        <v>18</v>
      </c>
      <c r="H1840" t="s">
        <v>48</v>
      </c>
      <c r="I1840" t="s">
        <v>28</v>
      </c>
      <c r="O1840" s="3">
        <f t="shared" si="112"/>
        <v>0</v>
      </c>
      <c r="P1840" s="3">
        <f t="shared" si="113"/>
        <v>0</v>
      </c>
      <c r="Q1840" s="3">
        <f t="shared" si="114"/>
        <v>0</v>
      </c>
      <c r="R1840">
        <f t="shared" si="115"/>
        <v>599.97</v>
      </c>
    </row>
    <row r="1841" spans="1:18" x14ac:dyDescent="0.2">
      <c r="A1841" t="s">
        <v>48</v>
      </c>
      <c r="B1841" t="s">
        <v>15</v>
      </c>
      <c r="D1841" t="s">
        <v>28</v>
      </c>
      <c r="E1841">
        <v>199.99</v>
      </c>
      <c r="F1841">
        <v>1</v>
      </c>
      <c r="G1841" t="s">
        <v>18</v>
      </c>
      <c r="H1841" t="s">
        <v>48</v>
      </c>
      <c r="I1841" t="s">
        <v>28</v>
      </c>
      <c r="O1841" s="3">
        <f t="shared" si="112"/>
        <v>0</v>
      </c>
      <c r="P1841" s="3">
        <f t="shared" si="113"/>
        <v>0</v>
      </c>
      <c r="Q1841" s="3">
        <f t="shared" si="114"/>
        <v>0</v>
      </c>
      <c r="R1841">
        <f t="shared" si="115"/>
        <v>199.99</v>
      </c>
    </row>
    <row r="1842" spans="1:18" x14ac:dyDescent="0.2">
      <c r="A1842" t="s">
        <v>48</v>
      </c>
      <c r="B1842" t="s">
        <v>15</v>
      </c>
      <c r="C1842" t="s">
        <v>26</v>
      </c>
      <c r="D1842" t="s">
        <v>28</v>
      </c>
      <c r="E1842">
        <v>212.49</v>
      </c>
      <c r="F1842">
        <v>1</v>
      </c>
      <c r="G1842" t="s">
        <v>18</v>
      </c>
      <c r="H1842" t="s">
        <v>48</v>
      </c>
      <c r="I1842" t="s">
        <v>28</v>
      </c>
      <c r="O1842" s="3">
        <f t="shared" si="112"/>
        <v>0</v>
      </c>
      <c r="P1842" s="3">
        <f t="shared" si="113"/>
        <v>0</v>
      </c>
      <c r="Q1842" s="3">
        <f t="shared" si="114"/>
        <v>0</v>
      </c>
      <c r="R1842">
        <f t="shared" si="115"/>
        <v>212.49</v>
      </c>
    </row>
    <row r="1843" spans="1:18" x14ac:dyDescent="0.2">
      <c r="A1843" t="s">
        <v>48</v>
      </c>
      <c r="B1843" t="s">
        <v>15</v>
      </c>
      <c r="C1843" t="s">
        <v>27</v>
      </c>
      <c r="D1843" t="s">
        <v>17</v>
      </c>
      <c r="E1843">
        <v>199.99</v>
      </c>
      <c r="F1843">
        <v>1</v>
      </c>
      <c r="G1843" t="s">
        <v>18</v>
      </c>
      <c r="H1843" t="s">
        <v>48</v>
      </c>
      <c r="I1843" t="s">
        <v>17</v>
      </c>
      <c r="J1843" t="s">
        <v>19</v>
      </c>
      <c r="K1843">
        <v>1087.2</v>
      </c>
      <c r="L1843">
        <v>44977</v>
      </c>
      <c r="M1843">
        <v>906</v>
      </c>
      <c r="N1843" t="s">
        <v>32</v>
      </c>
      <c r="O1843" s="3">
        <f t="shared" si="112"/>
        <v>2.0143628965915913E-2</v>
      </c>
      <c r="P1843" s="3">
        <f t="shared" si="113"/>
        <v>1.2</v>
      </c>
      <c r="Q1843" s="3">
        <f t="shared" si="114"/>
        <v>1.1037527593818985E-3</v>
      </c>
      <c r="R1843">
        <f t="shared" si="115"/>
        <v>199.99</v>
      </c>
    </row>
    <row r="1844" spans="1:18" x14ac:dyDescent="0.2">
      <c r="A1844" t="s">
        <v>48</v>
      </c>
      <c r="B1844" t="s">
        <v>15</v>
      </c>
      <c r="C1844" t="s">
        <v>21</v>
      </c>
      <c r="D1844" t="s">
        <v>24</v>
      </c>
      <c r="E1844">
        <v>224.99</v>
      </c>
      <c r="F1844">
        <v>1</v>
      </c>
      <c r="G1844" t="s">
        <v>18</v>
      </c>
      <c r="H1844" t="s">
        <v>48</v>
      </c>
      <c r="I1844" t="s">
        <v>24</v>
      </c>
      <c r="O1844" s="3">
        <f t="shared" si="112"/>
        <v>0</v>
      </c>
      <c r="P1844" s="3">
        <f t="shared" si="113"/>
        <v>0</v>
      </c>
      <c r="Q1844" s="3">
        <f t="shared" si="114"/>
        <v>0</v>
      </c>
      <c r="R1844">
        <f t="shared" si="115"/>
        <v>224.99</v>
      </c>
    </row>
    <row r="1845" spans="1:18" x14ac:dyDescent="0.2">
      <c r="A1845" t="s">
        <v>48</v>
      </c>
      <c r="B1845" t="s">
        <v>15</v>
      </c>
      <c r="C1845" t="s">
        <v>23</v>
      </c>
      <c r="D1845" t="s">
        <v>17</v>
      </c>
      <c r="E1845">
        <v>149.99</v>
      </c>
      <c r="F1845">
        <v>2</v>
      </c>
      <c r="G1845" t="s">
        <v>18</v>
      </c>
      <c r="H1845" t="s">
        <v>48</v>
      </c>
      <c r="I1845" t="s">
        <v>17</v>
      </c>
      <c r="J1845" t="s">
        <v>19</v>
      </c>
      <c r="K1845">
        <v>1087.2</v>
      </c>
      <c r="L1845">
        <v>44977</v>
      </c>
      <c r="M1845">
        <v>906</v>
      </c>
      <c r="N1845" t="s">
        <v>32</v>
      </c>
      <c r="O1845" s="3">
        <f t="shared" si="112"/>
        <v>2.0143628965915913E-2</v>
      </c>
      <c r="P1845" s="3">
        <f t="shared" si="113"/>
        <v>1.2</v>
      </c>
      <c r="Q1845" s="3">
        <f t="shared" si="114"/>
        <v>2.2075055187637969E-3</v>
      </c>
      <c r="R1845">
        <f t="shared" si="115"/>
        <v>299.98</v>
      </c>
    </row>
    <row r="1846" spans="1:18" x14ac:dyDescent="0.2">
      <c r="A1846" t="s">
        <v>48</v>
      </c>
      <c r="B1846" t="s">
        <v>15</v>
      </c>
      <c r="C1846" t="s">
        <v>23</v>
      </c>
      <c r="D1846" t="s">
        <v>28</v>
      </c>
      <c r="E1846">
        <v>187.49</v>
      </c>
      <c r="F1846">
        <v>3</v>
      </c>
      <c r="G1846" t="s">
        <v>18</v>
      </c>
      <c r="H1846" t="s">
        <v>48</v>
      </c>
      <c r="I1846" t="s">
        <v>28</v>
      </c>
      <c r="O1846" s="3">
        <f t="shared" si="112"/>
        <v>0</v>
      </c>
      <c r="P1846" s="3">
        <f t="shared" si="113"/>
        <v>0</v>
      </c>
      <c r="Q1846" s="3">
        <f t="shared" si="114"/>
        <v>0</v>
      </c>
      <c r="R1846">
        <f t="shared" si="115"/>
        <v>562.47</v>
      </c>
    </row>
    <row r="1847" spans="1:18" x14ac:dyDescent="0.2">
      <c r="A1847" t="s">
        <v>48</v>
      </c>
      <c r="B1847" t="s">
        <v>15</v>
      </c>
      <c r="D1847" t="s">
        <v>24</v>
      </c>
      <c r="E1847">
        <v>199.99</v>
      </c>
      <c r="F1847">
        <v>1</v>
      </c>
      <c r="G1847" t="s">
        <v>18</v>
      </c>
      <c r="H1847" t="s">
        <v>48</v>
      </c>
      <c r="I1847" t="s">
        <v>24</v>
      </c>
      <c r="O1847" s="3">
        <f t="shared" si="112"/>
        <v>0</v>
      </c>
      <c r="P1847" s="3">
        <f t="shared" si="113"/>
        <v>0</v>
      </c>
      <c r="Q1847" s="3">
        <f t="shared" si="114"/>
        <v>0</v>
      </c>
      <c r="R1847">
        <f t="shared" si="115"/>
        <v>199.99</v>
      </c>
    </row>
    <row r="1848" spans="1:18" x14ac:dyDescent="0.2">
      <c r="A1848" t="s">
        <v>48</v>
      </c>
      <c r="B1848" t="s">
        <v>15</v>
      </c>
      <c r="C1848" t="s">
        <v>23</v>
      </c>
      <c r="D1848" t="s">
        <v>28</v>
      </c>
      <c r="E1848">
        <v>187.49</v>
      </c>
      <c r="F1848">
        <v>1</v>
      </c>
      <c r="G1848" t="s">
        <v>18</v>
      </c>
      <c r="H1848" t="s">
        <v>48</v>
      </c>
      <c r="I1848" t="s">
        <v>28</v>
      </c>
      <c r="O1848" s="3">
        <f t="shared" si="112"/>
        <v>0</v>
      </c>
      <c r="P1848" s="3">
        <f t="shared" si="113"/>
        <v>0</v>
      </c>
      <c r="Q1848" s="3">
        <f t="shared" si="114"/>
        <v>0</v>
      </c>
      <c r="R1848">
        <f t="shared" si="115"/>
        <v>187.49</v>
      </c>
    </row>
    <row r="1849" spans="1:18" x14ac:dyDescent="0.2">
      <c r="A1849" t="s">
        <v>48</v>
      </c>
      <c r="B1849" t="s">
        <v>15</v>
      </c>
      <c r="C1849" t="s">
        <v>23</v>
      </c>
      <c r="D1849" t="s">
        <v>24</v>
      </c>
      <c r="E1849">
        <v>149.99</v>
      </c>
      <c r="F1849">
        <v>1</v>
      </c>
      <c r="G1849" t="s">
        <v>18</v>
      </c>
      <c r="H1849" t="s">
        <v>48</v>
      </c>
      <c r="I1849" t="s">
        <v>24</v>
      </c>
      <c r="O1849" s="3">
        <f t="shared" si="112"/>
        <v>0</v>
      </c>
      <c r="P1849" s="3">
        <f t="shared" si="113"/>
        <v>0</v>
      </c>
      <c r="Q1849" s="3">
        <f t="shared" si="114"/>
        <v>0</v>
      </c>
      <c r="R1849">
        <f t="shared" si="115"/>
        <v>149.99</v>
      </c>
    </row>
    <row r="1850" spans="1:18" x14ac:dyDescent="0.2">
      <c r="A1850" t="s">
        <v>48</v>
      </c>
      <c r="B1850" t="s">
        <v>15</v>
      </c>
      <c r="C1850" t="s">
        <v>21</v>
      </c>
      <c r="D1850" t="s">
        <v>17</v>
      </c>
      <c r="E1850">
        <v>179.99</v>
      </c>
      <c r="F1850">
        <v>3</v>
      </c>
      <c r="G1850" t="s">
        <v>18</v>
      </c>
      <c r="H1850" t="s">
        <v>48</v>
      </c>
      <c r="I1850" t="s">
        <v>17</v>
      </c>
      <c r="J1850" t="s">
        <v>19</v>
      </c>
      <c r="K1850">
        <v>1087.2</v>
      </c>
      <c r="L1850">
        <v>44977</v>
      </c>
      <c r="M1850">
        <v>906</v>
      </c>
      <c r="N1850" t="s">
        <v>32</v>
      </c>
      <c r="O1850" s="3">
        <f t="shared" si="112"/>
        <v>2.0143628965915913E-2</v>
      </c>
      <c r="P1850" s="3">
        <f t="shared" si="113"/>
        <v>1.2</v>
      </c>
      <c r="Q1850" s="3">
        <f t="shared" si="114"/>
        <v>3.3112582781456954E-3</v>
      </c>
      <c r="R1850">
        <f t="shared" si="115"/>
        <v>539.97</v>
      </c>
    </row>
    <row r="1851" spans="1:18" x14ac:dyDescent="0.2">
      <c r="A1851" t="s">
        <v>48</v>
      </c>
      <c r="B1851" t="s">
        <v>15</v>
      </c>
      <c r="C1851" t="s">
        <v>16</v>
      </c>
      <c r="D1851" t="s">
        <v>17</v>
      </c>
      <c r="E1851">
        <v>212.49</v>
      </c>
      <c r="F1851">
        <v>1</v>
      </c>
      <c r="G1851" t="s">
        <v>18</v>
      </c>
      <c r="H1851" t="s">
        <v>48</v>
      </c>
      <c r="I1851" t="s">
        <v>17</v>
      </c>
      <c r="J1851" t="s">
        <v>19</v>
      </c>
      <c r="K1851">
        <v>1087.2</v>
      </c>
      <c r="L1851">
        <v>44977</v>
      </c>
      <c r="M1851">
        <v>906</v>
      </c>
      <c r="N1851" t="s">
        <v>32</v>
      </c>
      <c r="O1851" s="3">
        <f t="shared" si="112"/>
        <v>2.0143628965915913E-2</v>
      </c>
      <c r="P1851" s="3">
        <f t="shared" si="113"/>
        <v>1.2</v>
      </c>
      <c r="Q1851" s="3">
        <f t="shared" si="114"/>
        <v>1.1037527593818985E-3</v>
      </c>
      <c r="R1851">
        <f t="shared" si="115"/>
        <v>212.49</v>
      </c>
    </row>
    <row r="1852" spans="1:18" x14ac:dyDescent="0.2">
      <c r="A1852" t="s">
        <v>48</v>
      </c>
      <c r="B1852" t="s">
        <v>15</v>
      </c>
      <c r="C1852" t="s">
        <v>21</v>
      </c>
      <c r="D1852" t="s">
        <v>24</v>
      </c>
      <c r="E1852">
        <v>179.99</v>
      </c>
      <c r="F1852">
        <v>1</v>
      </c>
      <c r="G1852" t="s">
        <v>18</v>
      </c>
      <c r="H1852" t="s">
        <v>48</v>
      </c>
      <c r="I1852" t="s">
        <v>24</v>
      </c>
      <c r="O1852" s="3">
        <f t="shared" si="112"/>
        <v>0</v>
      </c>
      <c r="P1852" s="3">
        <f t="shared" si="113"/>
        <v>0</v>
      </c>
      <c r="Q1852" s="3">
        <f t="shared" si="114"/>
        <v>0</v>
      </c>
      <c r="R1852">
        <f t="shared" si="115"/>
        <v>179.99</v>
      </c>
    </row>
    <row r="1853" spans="1:18" x14ac:dyDescent="0.2">
      <c r="A1853" t="s">
        <v>48</v>
      </c>
      <c r="B1853" t="s">
        <v>15</v>
      </c>
      <c r="C1853" t="s">
        <v>21</v>
      </c>
      <c r="D1853" t="s">
        <v>17</v>
      </c>
      <c r="E1853">
        <v>179.99</v>
      </c>
      <c r="F1853">
        <v>1</v>
      </c>
      <c r="G1853" t="s">
        <v>18</v>
      </c>
      <c r="H1853" t="s">
        <v>48</v>
      </c>
      <c r="I1853" t="s">
        <v>17</v>
      </c>
      <c r="J1853" t="s">
        <v>19</v>
      </c>
      <c r="K1853">
        <v>1087.2</v>
      </c>
      <c r="L1853">
        <v>44977</v>
      </c>
      <c r="M1853">
        <v>906</v>
      </c>
      <c r="N1853" t="s">
        <v>32</v>
      </c>
      <c r="O1853" s="3">
        <f t="shared" si="112"/>
        <v>2.0143628965915913E-2</v>
      </c>
      <c r="P1853" s="3">
        <f t="shared" si="113"/>
        <v>1.2</v>
      </c>
      <c r="Q1853" s="3">
        <f t="shared" si="114"/>
        <v>1.1037527593818985E-3</v>
      </c>
      <c r="R1853">
        <f t="shared" si="115"/>
        <v>179.99</v>
      </c>
    </row>
    <row r="1854" spans="1:18" x14ac:dyDescent="0.2">
      <c r="A1854" t="s">
        <v>48</v>
      </c>
      <c r="B1854" t="s">
        <v>15</v>
      </c>
      <c r="C1854" t="s">
        <v>23</v>
      </c>
      <c r="D1854" t="s">
        <v>28</v>
      </c>
      <c r="E1854">
        <v>149.99</v>
      </c>
      <c r="F1854">
        <v>1</v>
      </c>
      <c r="G1854" t="s">
        <v>18</v>
      </c>
      <c r="H1854" t="s">
        <v>48</v>
      </c>
      <c r="I1854" t="s">
        <v>28</v>
      </c>
      <c r="O1854" s="3">
        <f t="shared" si="112"/>
        <v>0</v>
      </c>
      <c r="P1854" s="3">
        <f t="shared" si="113"/>
        <v>0</v>
      </c>
      <c r="Q1854" s="3">
        <f t="shared" si="114"/>
        <v>0</v>
      </c>
      <c r="R1854">
        <f t="shared" si="115"/>
        <v>149.99</v>
      </c>
    </row>
    <row r="1855" spans="1:18" x14ac:dyDescent="0.2">
      <c r="A1855" t="s">
        <v>48</v>
      </c>
      <c r="B1855" t="s">
        <v>15</v>
      </c>
      <c r="C1855" t="s">
        <v>26</v>
      </c>
      <c r="D1855" t="s">
        <v>24</v>
      </c>
      <c r="E1855">
        <v>169.99</v>
      </c>
      <c r="F1855">
        <v>2</v>
      </c>
      <c r="G1855" t="s">
        <v>18</v>
      </c>
      <c r="H1855" t="s">
        <v>48</v>
      </c>
      <c r="I1855" t="s">
        <v>24</v>
      </c>
      <c r="O1855" s="3">
        <f t="shared" si="112"/>
        <v>0</v>
      </c>
      <c r="P1855" s="3">
        <f t="shared" si="113"/>
        <v>0</v>
      </c>
      <c r="Q1855" s="3">
        <f t="shared" si="114"/>
        <v>0</v>
      </c>
      <c r="R1855">
        <f t="shared" si="115"/>
        <v>339.98</v>
      </c>
    </row>
    <row r="1856" spans="1:18" x14ac:dyDescent="0.2">
      <c r="A1856" t="s">
        <v>48</v>
      </c>
      <c r="B1856" t="s">
        <v>15</v>
      </c>
      <c r="D1856" t="s">
        <v>22</v>
      </c>
      <c r="E1856">
        <v>199.99</v>
      </c>
      <c r="F1856">
        <v>1</v>
      </c>
      <c r="G1856" t="s">
        <v>18</v>
      </c>
      <c r="H1856" t="s">
        <v>48</v>
      </c>
      <c r="I1856" t="s">
        <v>22</v>
      </c>
      <c r="O1856" s="3">
        <f t="shared" si="112"/>
        <v>0</v>
      </c>
      <c r="P1856" s="3">
        <f t="shared" si="113"/>
        <v>0</v>
      </c>
      <c r="Q1856" s="3">
        <f t="shared" si="114"/>
        <v>0</v>
      </c>
      <c r="R1856">
        <f t="shared" si="115"/>
        <v>199.99</v>
      </c>
    </row>
    <row r="1857" spans="1:18" x14ac:dyDescent="0.2">
      <c r="A1857" t="s">
        <v>48</v>
      </c>
      <c r="B1857" t="s">
        <v>15</v>
      </c>
      <c r="C1857" t="s">
        <v>27</v>
      </c>
      <c r="D1857" t="s">
        <v>28</v>
      </c>
      <c r="E1857">
        <v>159.99</v>
      </c>
      <c r="F1857">
        <v>2</v>
      </c>
      <c r="G1857" t="s">
        <v>18</v>
      </c>
      <c r="H1857" t="s">
        <v>48</v>
      </c>
      <c r="I1857" t="s">
        <v>28</v>
      </c>
      <c r="O1857" s="3">
        <f t="shared" si="112"/>
        <v>0</v>
      </c>
      <c r="P1857" s="3">
        <f t="shared" si="113"/>
        <v>0</v>
      </c>
      <c r="Q1857" s="3">
        <f t="shared" si="114"/>
        <v>0</v>
      </c>
      <c r="R1857">
        <f t="shared" si="115"/>
        <v>319.98</v>
      </c>
    </row>
    <row r="1858" spans="1:18" x14ac:dyDescent="0.2">
      <c r="A1858" t="s">
        <v>48</v>
      </c>
      <c r="B1858" t="s">
        <v>15</v>
      </c>
      <c r="C1858" t="s">
        <v>23</v>
      </c>
      <c r="D1858" t="s">
        <v>17</v>
      </c>
      <c r="E1858">
        <v>149.99</v>
      </c>
      <c r="F1858">
        <v>1</v>
      </c>
      <c r="G1858" t="s">
        <v>18</v>
      </c>
      <c r="H1858" t="s">
        <v>48</v>
      </c>
      <c r="I1858" t="s">
        <v>17</v>
      </c>
      <c r="J1858" t="s">
        <v>19</v>
      </c>
      <c r="K1858">
        <v>1087.2</v>
      </c>
      <c r="L1858">
        <v>44977</v>
      </c>
      <c r="M1858">
        <v>906</v>
      </c>
      <c r="N1858" t="s">
        <v>32</v>
      </c>
      <c r="O1858" s="3">
        <f t="shared" si="112"/>
        <v>2.0143628965915913E-2</v>
      </c>
      <c r="P1858" s="3">
        <f t="shared" si="113"/>
        <v>1.2</v>
      </c>
      <c r="Q1858" s="3">
        <f t="shared" si="114"/>
        <v>1.1037527593818985E-3</v>
      </c>
      <c r="R1858">
        <f t="shared" si="115"/>
        <v>149.99</v>
      </c>
    </row>
    <row r="1859" spans="1:18" x14ac:dyDescent="0.2">
      <c r="A1859" t="s">
        <v>48</v>
      </c>
      <c r="B1859" t="s">
        <v>15</v>
      </c>
      <c r="C1859" t="s">
        <v>26</v>
      </c>
      <c r="D1859" t="s">
        <v>22</v>
      </c>
      <c r="E1859">
        <v>169.99</v>
      </c>
      <c r="F1859">
        <v>1</v>
      </c>
      <c r="G1859" t="s">
        <v>18</v>
      </c>
      <c r="H1859" t="s">
        <v>48</v>
      </c>
      <c r="I1859" t="s">
        <v>22</v>
      </c>
      <c r="O1859" s="3">
        <f t="shared" ref="O1859:O1922" si="116">IFERROR(M1859/L1859,0)</f>
        <v>0</v>
      </c>
      <c r="P1859" s="3">
        <f t="shared" ref="P1859:P1922" si="117">IFERROR(K1859/M1859,0)</f>
        <v>0</v>
      </c>
      <c r="Q1859" s="3">
        <f t="shared" ref="Q1859:Q1922" si="118">IFERROR(F1859/M1859,0)</f>
        <v>0</v>
      </c>
      <c r="R1859">
        <f t="shared" ref="R1859:R1922" si="119">E1859*F1859</f>
        <v>169.99</v>
      </c>
    </row>
    <row r="1860" spans="1:18" x14ac:dyDescent="0.2">
      <c r="A1860" t="s">
        <v>48</v>
      </c>
      <c r="B1860" t="s">
        <v>15</v>
      </c>
      <c r="C1860" t="s">
        <v>29</v>
      </c>
      <c r="D1860" t="s">
        <v>24</v>
      </c>
      <c r="E1860">
        <v>249.99</v>
      </c>
      <c r="F1860">
        <v>3</v>
      </c>
      <c r="G1860" t="s">
        <v>18</v>
      </c>
      <c r="H1860" t="s">
        <v>48</v>
      </c>
      <c r="I1860" t="s">
        <v>24</v>
      </c>
      <c r="O1860" s="3">
        <f t="shared" si="116"/>
        <v>0</v>
      </c>
      <c r="P1860" s="3">
        <f t="shared" si="117"/>
        <v>0</v>
      </c>
      <c r="Q1860" s="3">
        <f t="shared" si="118"/>
        <v>0</v>
      </c>
      <c r="R1860">
        <f t="shared" si="119"/>
        <v>749.97</v>
      </c>
    </row>
    <row r="1861" spans="1:18" x14ac:dyDescent="0.2">
      <c r="A1861" t="s">
        <v>48</v>
      </c>
      <c r="B1861" t="s">
        <v>15</v>
      </c>
      <c r="C1861" t="s">
        <v>23</v>
      </c>
      <c r="D1861" t="s">
        <v>22</v>
      </c>
      <c r="E1861">
        <v>187.49</v>
      </c>
      <c r="F1861">
        <v>1</v>
      </c>
      <c r="G1861" t="s">
        <v>18</v>
      </c>
      <c r="H1861" t="s">
        <v>48</v>
      </c>
      <c r="I1861" t="s">
        <v>22</v>
      </c>
      <c r="O1861" s="3">
        <f t="shared" si="116"/>
        <v>0</v>
      </c>
      <c r="P1861" s="3">
        <f t="shared" si="117"/>
        <v>0</v>
      </c>
      <c r="Q1861" s="3">
        <f t="shared" si="118"/>
        <v>0</v>
      </c>
      <c r="R1861">
        <f t="shared" si="119"/>
        <v>187.49</v>
      </c>
    </row>
    <row r="1862" spans="1:18" x14ac:dyDescent="0.2">
      <c r="A1862" t="s">
        <v>48</v>
      </c>
      <c r="B1862" t="s">
        <v>15</v>
      </c>
      <c r="C1862" t="s">
        <v>23</v>
      </c>
      <c r="D1862" t="s">
        <v>17</v>
      </c>
      <c r="E1862">
        <v>149.99</v>
      </c>
      <c r="F1862">
        <v>2</v>
      </c>
      <c r="G1862" t="s">
        <v>18</v>
      </c>
      <c r="H1862" t="s">
        <v>48</v>
      </c>
      <c r="I1862" t="s">
        <v>17</v>
      </c>
      <c r="J1862" t="s">
        <v>19</v>
      </c>
      <c r="K1862">
        <v>1087.2</v>
      </c>
      <c r="L1862">
        <v>44977</v>
      </c>
      <c r="M1862">
        <v>906</v>
      </c>
      <c r="N1862" t="s">
        <v>32</v>
      </c>
      <c r="O1862" s="3">
        <f t="shared" si="116"/>
        <v>2.0143628965915913E-2</v>
      </c>
      <c r="P1862" s="3">
        <f t="shared" si="117"/>
        <v>1.2</v>
      </c>
      <c r="Q1862" s="3">
        <f t="shared" si="118"/>
        <v>2.2075055187637969E-3</v>
      </c>
      <c r="R1862">
        <f t="shared" si="119"/>
        <v>299.98</v>
      </c>
    </row>
    <row r="1863" spans="1:18" x14ac:dyDescent="0.2">
      <c r="A1863" t="s">
        <v>48</v>
      </c>
      <c r="C1863" t="s">
        <v>26</v>
      </c>
      <c r="D1863" t="s">
        <v>22</v>
      </c>
      <c r="E1863">
        <v>169.99</v>
      </c>
      <c r="F1863">
        <v>1</v>
      </c>
      <c r="G1863" t="s">
        <v>18</v>
      </c>
      <c r="H1863" t="s">
        <v>48</v>
      </c>
      <c r="I1863" t="s">
        <v>22</v>
      </c>
      <c r="O1863" s="3">
        <f t="shared" si="116"/>
        <v>0</v>
      </c>
      <c r="P1863" s="3">
        <f t="shared" si="117"/>
        <v>0</v>
      </c>
      <c r="Q1863" s="3">
        <f t="shared" si="118"/>
        <v>0</v>
      </c>
      <c r="R1863">
        <f t="shared" si="119"/>
        <v>169.99</v>
      </c>
    </row>
    <row r="1864" spans="1:18" x14ac:dyDescent="0.2">
      <c r="A1864" t="s">
        <v>48</v>
      </c>
      <c r="B1864" t="s">
        <v>15</v>
      </c>
      <c r="C1864" t="s">
        <v>27</v>
      </c>
      <c r="D1864" t="s">
        <v>22</v>
      </c>
      <c r="E1864">
        <v>159.99</v>
      </c>
      <c r="F1864">
        <v>1</v>
      </c>
      <c r="G1864" t="s">
        <v>18</v>
      </c>
      <c r="H1864" t="s">
        <v>48</v>
      </c>
      <c r="I1864" t="s">
        <v>22</v>
      </c>
      <c r="O1864" s="3">
        <f t="shared" si="116"/>
        <v>0</v>
      </c>
      <c r="P1864" s="3">
        <f t="shared" si="117"/>
        <v>0</v>
      </c>
      <c r="Q1864" s="3">
        <f t="shared" si="118"/>
        <v>0</v>
      </c>
      <c r="R1864">
        <f t="shared" si="119"/>
        <v>159.99</v>
      </c>
    </row>
    <row r="1865" spans="1:18" x14ac:dyDescent="0.2">
      <c r="A1865" t="s">
        <v>48</v>
      </c>
      <c r="B1865" t="s">
        <v>15</v>
      </c>
      <c r="C1865" t="s">
        <v>23</v>
      </c>
      <c r="D1865" t="s">
        <v>17</v>
      </c>
      <c r="E1865">
        <v>187.49</v>
      </c>
      <c r="F1865">
        <v>2</v>
      </c>
      <c r="G1865" t="s">
        <v>18</v>
      </c>
      <c r="H1865" t="s">
        <v>48</v>
      </c>
      <c r="I1865" t="s">
        <v>17</v>
      </c>
      <c r="J1865" t="s">
        <v>19</v>
      </c>
      <c r="K1865">
        <v>1087.2</v>
      </c>
      <c r="L1865">
        <v>44977</v>
      </c>
      <c r="M1865">
        <v>906</v>
      </c>
      <c r="N1865" t="s">
        <v>32</v>
      </c>
      <c r="O1865" s="3">
        <f t="shared" si="116"/>
        <v>2.0143628965915913E-2</v>
      </c>
      <c r="P1865" s="3">
        <f t="shared" si="117"/>
        <v>1.2</v>
      </c>
      <c r="Q1865" s="3">
        <f t="shared" si="118"/>
        <v>2.2075055187637969E-3</v>
      </c>
      <c r="R1865">
        <f t="shared" si="119"/>
        <v>374.98</v>
      </c>
    </row>
    <row r="1866" spans="1:18" x14ac:dyDescent="0.2">
      <c r="A1866" t="s">
        <v>49</v>
      </c>
      <c r="B1866" t="s">
        <v>15</v>
      </c>
      <c r="C1866" t="s">
        <v>16</v>
      </c>
      <c r="D1866" t="s">
        <v>28</v>
      </c>
      <c r="E1866">
        <v>212.49</v>
      </c>
      <c r="F1866">
        <v>1</v>
      </c>
      <c r="G1866" t="s">
        <v>18</v>
      </c>
      <c r="H1866" t="s">
        <v>49</v>
      </c>
      <c r="I1866" t="s">
        <v>28</v>
      </c>
      <c r="J1866" t="s">
        <v>42</v>
      </c>
      <c r="K1866">
        <v>2080</v>
      </c>
      <c r="L1866">
        <v>33425</v>
      </c>
      <c r="M1866">
        <v>832</v>
      </c>
      <c r="N1866" t="s">
        <v>40</v>
      </c>
      <c r="O1866" s="3">
        <f t="shared" si="116"/>
        <v>2.4891548242333583E-2</v>
      </c>
      <c r="P1866" s="3">
        <f t="shared" si="117"/>
        <v>2.5</v>
      </c>
      <c r="Q1866" s="3">
        <f t="shared" si="118"/>
        <v>1.201923076923077E-3</v>
      </c>
      <c r="R1866">
        <f t="shared" si="119"/>
        <v>212.49</v>
      </c>
    </row>
    <row r="1867" spans="1:18" x14ac:dyDescent="0.2">
      <c r="A1867" t="s">
        <v>49</v>
      </c>
      <c r="B1867" t="s">
        <v>15</v>
      </c>
      <c r="C1867" t="s">
        <v>26</v>
      </c>
      <c r="D1867" t="s">
        <v>24</v>
      </c>
      <c r="E1867">
        <v>212.49</v>
      </c>
      <c r="F1867">
        <v>1</v>
      </c>
      <c r="G1867" t="s">
        <v>18</v>
      </c>
      <c r="H1867" t="s">
        <v>49</v>
      </c>
      <c r="I1867" t="s">
        <v>24</v>
      </c>
      <c r="O1867" s="3">
        <f t="shared" si="116"/>
        <v>0</v>
      </c>
      <c r="P1867" s="3">
        <f t="shared" si="117"/>
        <v>0</v>
      </c>
      <c r="Q1867" s="3">
        <f t="shared" si="118"/>
        <v>0</v>
      </c>
      <c r="R1867">
        <f t="shared" si="119"/>
        <v>212.49</v>
      </c>
    </row>
    <row r="1868" spans="1:18" x14ac:dyDescent="0.2">
      <c r="A1868" t="s">
        <v>49</v>
      </c>
      <c r="B1868" t="s">
        <v>15</v>
      </c>
      <c r="C1868" t="s">
        <v>16</v>
      </c>
      <c r="D1868" t="s">
        <v>28</v>
      </c>
      <c r="E1868">
        <v>212.49</v>
      </c>
      <c r="F1868">
        <v>1</v>
      </c>
      <c r="G1868" t="s">
        <v>18</v>
      </c>
      <c r="H1868" t="s">
        <v>49</v>
      </c>
      <c r="I1868" t="s">
        <v>28</v>
      </c>
      <c r="J1868" t="s">
        <v>42</v>
      </c>
      <c r="K1868">
        <v>2080</v>
      </c>
      <c r="L1868">
        <v>33425</v>
      </c>
      <c r="M1868">
        <v>832</v>
      </c>
      <c r="N1868" t="s">
        <v>40</v>
      </c>
      <c r="O1868" s="3">
        <f t="shared" si="116"/>
        <v>2.4891548242333583E-2</v>
      </c>
      <c r="P1868" s="3">
        <f t="shared" si="117"/>
        <v>2.5</v>
      </c>
      <c r="Q1868" s="3">
        <f t="shared" si="118"/>
        <v>1.201923076923077E-3</v>
      </c>
      <c r="R1868">
        <f t="shared" si="119"/>
        <v>212.49</v>
      </c>
    </row>
    <row r="1869" spans="1:18" x14ac:dyDescent="0.2">
      <c r="A1869" t="s">
        <v>49</v>
      </c>
      <c r="B1869" t="s">
        <v>15</v>
      </c>
      <c r="C1869" t="s">
        <v>16</v>
      </c>
      <c r="D1869" t="s">
        <v>17</v>
      </c>
      <c r="E1869">
        <v>212.49</v>
      </c>
      <c r="F1869">
        <v>1</v>
      </c>
      <c r="G1869" t="s">
        <v>18</v>
      </c>
      <c r="H1869" t="s">
        <v>49</v>
      </c>
      <c r="I1869" t="s">
        <v>17</v>
      </c>
      <c r="J1869" t="s">
        <v>19</v>
      </c>
      <c r="K1869">
        <v>1358.4</v>
      </c>
      <c r="L1869">
        <v>54074</v>
      </c>
      <c r="M1869">
        <v>1132</v>
      </c>
      <c r="N1869" t="s">
        <v>40</v>
      </c>
      <c r="O1869" s="3">
        <f t="shared" si="116"/>
        <v>2.0934275252431852E-2</v>
      </c>
      <c r="P1869" s="3">
        <f t="shared" si="117"/>
        <v>1.2000000000000002</v>
      </c>
      <c r="Q1869" s="3">
        <f t="shared" si="118"/>
        <v>8.8339222614840988E-4</v>
      </c>
      <c r="R1869">
        <f t="shared" si="119"/>
        <v>212.49</v>
      </c>
    </row>
    <row r="1870" spans="1:18" x14ac:dyDescent="0.2">
      <c r="A1870" t="s">
        <v>49</v>
      </c>
      <c r="B1870" t="s">
        <v>15</v>
      </c>
      <c r="C1870" t="s">
        <v>26</v>
      </c>
      <c r="D1870" t="s">
        <v>28</v>
      </c>
      <c r="E1870">
        <v>169.99</v>
      </c>
      <c r="F1870">
        <v>1</v>
      </c>
      <c r="G1870" t="s">
        <v>18</v>
      </c>
      <c r="H1870" t="s">
        <v>49</v>
      </c>
      <c r="I1870" t="s">
        <v>28</v>
      </c>
      <c r="J1870" t="s">
        <v>42</v>
      </c>
      <c r="K1870">
        <v>2080</v>
      </c>
      <c r="L1870">
        <v>33425</v>
      </c>
      <c r="M1870">
        <v>832</v>
      </c>
      <c r="N1870" t="s">
        <v>40</v>
      </c>
      <c r="O1870" s="3">
        <f t="shared" si="116"/>
        <v>2.4891548242333583E-2</v>
      </c>
      <c r="P1870" s="3">
        <f t="shared" si="117"/>
        <v>2.5</v>
      </c>
      <c r="Q1870" s="3">
        <f t="shared" si="118"/>
        <v>1.201923076923077E-3</v>
      </c>
      <c r="R1870">
        <f t="shared" si="119"/>
        <v>169.99</v>
      </c>
    </row>
    <row r="1871" spans="1:18" x14ac:dyDescent="0.2">
      <c r="A1871" t="s">
        <v>49</v>
      </c>
      <c r="B1871" t="s">
        <v>15</v>
      </c>
      <c r="C1871" t="s">
        <v>23</v>
      </c>
      <c r="D1871" t="s">
        <v>22</v>
      </c>
      <c r="E1871">
        <v>187.49</v>
      </c>
      <c r="F1871">
        <v>1</v>
      </c>
      <c r="G1871" t="s">
        <v>18</v>
      </c>
      <c r="H1871" t="s">
        <v>49</v>
      </c>
      <c r="I1871" t="s">
        <v>22</v>
      </c>
      <c r="O1871" s="3">
        <f t="shared" si="116"/>
        <v>0</v>
      </c>
      <c r="P1871" s="3">
        <f t="shared" si="117"/>
        <v>0</v>
      </c>
      <c r="Q1871" s="3">
        <f t="shared" si="118"/>
        <v>0</v>
      </c>
      <c r="R1871">
        <f t="shared" si="119"/>
        <v>187.49</v>
      </c>
    </row>
    <row r="1872" spans="1:18" x14ac:dyDescent="0.2">
      <c r="A1872" t="s">
        <v>49</v>
      </c>
      <c r="B1872" t="s">
        <v>15</v>
      </c>
      <c r="C1872" t="s">
        <v>27</v>
      </c>
      <c r="D1872" t="s">
        <v>28</v>
      </c>
      <c r="E1872">
        <v>159.99</v>
      </c>
      <c r="F1872">
        <v>2</v>
      </c>
      <c r="G1872" t="s">
        <v>18</v>
      </c>
      <c r="H1872" t="s">
        <v>49</v>
      </c>
      <c r="I1872" t="s">
        <v>28</v>
      </c>
      <c r="J1872" t="s">
        <v>42</v>
      </c>
      <c r="K1872">
        <v>2080</v>
      </c>
      <c r="L1872">
        <v>33425</v>
      </c>
      <c r="M1872">
        <v>832</v>
      </c>
      <c r="N1872" t="s">
        <v>40</v>
      </c>
      <c r="O1872" s="3">
        <f t="shared" si="116"/>
        <v>2.4891548242333583E-2</v>
      </c>
      <c r="P1872" s="3">
        <f t="shared" si="117"/>
        <v>2.5</v>
      </c>
      <c r="Q1872" s="3">
        <f t="shared" si="118"/>
        <v>2.403846153846154E-3</v>
      </c>
      <c r="R1872">
        <f t="shared" si="119"/>
        <v>319.98</v>
      </c>
    </row>
    <row r="1873" spans="1:18" x14ac:dyDescent="0.2">
      <c r="A1873" t="s">
        <v>49</v>
      </c>
      <c r="B1873" t="s">
        <v>15</v>
      </c>
      <c r="C1873" t="s">
        <v>27</v>
      </c>
      <c r="D1873" t="s">
        <v>28</v>
      </c>
      <c r="E1873">
        <v>159.99</v>
      </c>
      <c r="F1873">
        <v>3</v>
      </c>
      <c r="G1873" t="s">
        <v>18</v>
      </c>
      <c r="H1873" t="s">
        <v>49</v>
      </c>
      <c r="I1873" t="s">
        <v>28</v>
      </c>
      <c r="J1873" t="s">
        <v>42</v>
      </c>
      <c r="K1873">
        <v>2080</v>
      </c>
      <c r="L1873">
        <v>33425</v>
      </c>
      <c r="M1873">
        <v>832</v>
      </c>
      <c r="N1873" t="s">
        <v>40</v>
      </c>
      <c r="O1873" s="3">
        <f t="shared" si="116"/>
        <v>2.4891548242333583E-2</v>
      </c>
      <c r="P1873" s="3">
        <f t="shared" si="117"/>
        <v>2.5</v>
      </c>
      <c r="Q1873" s="3">
        <f t="shared" si="118"/>
        <v>3.605769230769231E-3</v>
      </c>
      <c r="R1873">
        <f t="shared" si="119"/>
        <v>479.97</v>
      </c>
    </row>
    <row r="1874" spans="1:18" x14ac:dyDescent="0.2">
      <c r="A1874" t="s">
        <v>49</v>
      </c>
      <c r="B1874" t="s">
        <v>15</v>
      </c>
      <c r="C1874" t="s">
        <v>27</v>
      </c>
      <c r="D1874" t="s">
        <v>22</v>
      </c>
      <c r="E1874">
        <v>159.99</v>
      </c>
      <c r="F1874">
        <v>2</v>
      </c>
      <c r="G1874" t="s">
        <v>18</v>
      </c>
      <c r="H1874" t="s">
        <v>49</v>
      </c>
      <c r="I1874" t="s">
        <v>22</v>
      </c>
      <c r="O1874" s="3">
        <f t="shared" si="116"/>
        <v>0</v>
      </c>
      <c r="P1874" s="3">
        <f t="shared" si="117"/>
        <v>0</v>
      </c>
      <c r="Q1874" s="3">
        <f t="shared" si="118"/>
        <v>0</v>
      </c>
      <c r="R1874">
        <f t="shared" si="119"/>
        <v>319.98</v>
      </c>
    </row>
    <row r="1875" spans="1:18" x14ac:dyDescent="0.2">
      <c r="A1875" t="s">
        <v>49</v>
      </c>
      <c r="B1875" t="s">
        <v>15</v>
      </c>
      <c r="C1875" t="s">
        <v>26</v>
      </c>
      <c r="D1875" t="s">
        <v>28</v>
      </c>
      <c r="E1875">
        <v>169.99</v>
      </c>
      <c r="F1875">
        <v>1</v>
      </c>
      <c r="G1875" t="s">
        <v>18</v>
      </c>
      <c r="H1875" t="s">
        <v>49</v>
      </c>
      <c r="I1875" t="s">
        <v>28</v>
      </c>
      <c r="J1875" t="s">
        <v>42</v>
      </c>
      <c r="K1875">
        <v>2080</v>
      </c>
      <c r="L1875">
        <v>33425</v>
      </c>
      <c r="M1875">
        <v>832</v>
      </c>
      <c r="N1875" t="s">
        <v>40</v>
      </c>
      <c r="O1875" s="3">
        <f t="shared" si="116"/>
        <v>2.4891548242333583E-2</v>
      </c>
      <c r="P1875" s="3">
        <f t="shared" si="117"/>
        <v>2.5</v>
      </c>
      <c r="Q1875" s="3">
        <f t="shared" si="118"/>
        <v>1.201923076923077E-3</v>
      </c>
      <c r="R1875">
        <f t="shared" si="119"/>
        <v>169.99</v>
      </c>
    </row>
    <row r="1876" spans="1:18" x14ac:dyDescent="0.2">
      <c r="A1876" t="s">
        <v>49</v>
      </c>
      <c r="B1876" t="s">
        <v>15</v>
      </c>
      <c r="C1876" t="s">
        <v>27</v>
      </c>
      <c r="D1876" t="s">
        <v>17</v>
      </c>
      <c r="E1876">
        <v>159.99</v>
      </c>
      <c r="F1876">
        <v>1</v>
      </c>
      <c r="G1876" t="s">
        <v>18</v>
      </c>
      <c r="H1876" t="s">
        <v>49</v>
      </c>
      <c r="I1876" t="s">
        <v>17</v>
      </c>
      <c r="J1876" t="s">
        <v>19</v>
      </c>
      <c r="K1876">
        <v>1358.4</v>
      </c>
      <c r="L1876">
        <v>54074</v>
      </c>
      <c r="M1876">
        <v>1132</v>
      </c>
      <c r="N1876" t="s">
        <v>40</v>
      </c>
      <c r="O1876" s="3">
        <f t="shared" si="116"/>
        <v>2.0934275252431852E-2</v>
      </c>
      <c r="P1876" s="3">
        <f t="shared" si="117"/>
        <v>1.2000000000000002</v>
      </c>
      <c r="Q1876" s="3">
        <f t="shared" si="118"/>
        <v>8.8339222614840988E-4</v>
      </c>
      <c r="R1876">
        <f t="shared" si="119"/>
        <v>159.99</v>
      </c>
    </row>
    <row r="1877" spans="1:18" x14ac:dyDescent="0.2">
      <c r="A1877" t="s">
        <v>49</v>
      </c>
      <c r="B1877" t="s">
        <v>15</v>
      </c>
      <c r="D1877" t="s">
        <v>17</v>
      </c>
      <c r="E1877">
        <v>199.99</v>
      </c>
      <c r="F1877">
        <v>2</v>
      </c>
      <c r="G1877" t="s">
        <v>18</v>
      </c>
      <c r="H1877" t="s">
        <v>49</v>
      </c>
      <c r="I1877" t="s">
        <v>17</v>
      </c>
      <c r="J1877" t="s">
        <v>19</v>
      </c>
      <c r="K1877">
        <v>1358.4</v>
      </c>
      <c r="L1877">
        <v>54074</v>
      </c>
      <c r="M1877">
        <v>1132</v>
      </c>
      <c r="N1877" t="s">
        <v>40</v>
      </c>
      <c r="O1877" s="3">
        <f t="shared" si="116"/>
        <v>2.0934275252431852E-2</v>
      </c>
      <c r="P1877" s="3">
        <f t="shared" si="117"/>
        <v>1.2000000000000002</v>
      </c>
      <c r="Q1877" s="3">
        <f t="shared" si="118"/>
        <v>1.7667844522968198E-3</v>
      </c>
      <c r="R1877">
        <f t="shared" si="119"/>
        <v>399.98</v>
      </c>
    </row>
    <row r="1878" spans="1:18" x14ac:dyDescent="0.2">
      <c r="A1878" t="s">
        <v>49</v>
      </c>
      <c r="B1878" t="s">
        <v>15</v>
      </c>
      <c r="C1878" t="s">
        <v>23</v>
      </c>
      <c r="D1878" t="s">
        <v>28</v>
      </c>
      <c r="E1878">
        <v>187.49</v>
      </c>
      <c r="F1878">
        <v>2</v>
      </c>
      <c r="G1878" t="s">
        <v>18</v>
      </c>
      <c r="H1878" t="s">
        <v>49</v>
      </c>
      <c r="I1878" t="s">
        <v>28</v>
      </c>
      <c r="J1878" t="s">
        <v>42</v>
      </c>
      <c r="K1878">
        <v>2080</v>
      </c>
      <c r="L1878">
        <v>33425</v>
      </c>
      <c r="M1878">
        <v>832</v>
      </c>
      <c r="N1878" t="s">
        <v>40</v>
      </c>
      <c r="O1878" s="3">
        <f t="shared" si="116"/>
        <v>2.4891548242333583E-2</v>
      </c>
      <c r="P1878" s="3">
        <f t="shared" si="117"/>
        <v>2.5</v>
      </c>
      <c r="Q1878" s="3">
        <f t="shared" si="118"/>
        <v>2.403846153846154E-3</v>
      </c>
      <c r="R1878">
        <f t="shared" si="119"/>
        <v>374.98</v>
      </c>
    </row>
    <row r="1879" spans="1:18" x14ac:dyDescent="0.2">
      <c r="A1879" t="s">
        <v>49</v>
      </c>
      <c r="C1879" t="s">
        <v>16</v>
      </c>
      <c r="D1879" t="s">
        <v>22</v>
      </c>
      <c r="E1879">
        <v>169.99</v>
      </c>
      <c r="F1879">
        <v>2</v>
      </c>
      <c r="G1879" t="s">
        <v>18</v>
      </c>
      <c r="H1879" t="s">
        <v>49</v>
      </c>
      <c r="I1879" t="s">
        <v>22</v>
      </c>
      <c r="O1879" s="3">
        <f t="shared" si="116"/>
        <v>0</v>
      </c>
      <c r="P1879" s="3">
        <f t="shared" si="117"/>
        <v>0</v>
      </c>
      <c r="Q1879" s="3">
        <f t="shared" si="118"/>
        <v>0</v>
      </c>
      <c r="R1879">
        <f t="shared" si="119"/>
        <v>339.98</v>
      </c>
    </row>
    <row r="1880" spans="1:18" x14ac:dyDescent="0.2">
      <c r="A1880" t="s">
        <v>49</v>
      </c>
      <c r="B1880" t="s">
        <v>15</v>
      </c>
      <c r="C1880" t="s">
        <v>21</v>
      </c>
      <c r="D1880" t="s">
        <v>17</v>
      </c>
      <c r="E1880">
        <v>224.99</v>
      </c>
      <c r="F1880">
        <v>2</v>
      </c>
      <c r="G1880" t="s">
        <v>18</v>
      </c>
      <c r="H1880" t="s">
        <v>49</v>
      </c>
      <c r="I1880" t="s">
        <v>17</v>
      </c>
      <c r="J1880" t="s">
        <v>19</v>
      </c>
      <c r="K1880">
        <v>1358.4</v>
      </c>
      <c r="L1880">
        <v>54074</v>
      </c>
      <c r="M1880">
        <v>1132</v>
      </c>
      <c r="N1880" t="s">
        <v>40</v>
      </c>
      <c r="O1880" s="3">
        <f t="shared" si="116"/>
        <v>2.0934275252431852E-2</v>
      </c>
      <c r="P1880" s="3">
        <f t="shared" si="117"/>
        <v>1.2000000000000002</v>
      </c>
      <c r="Q1880" s="3">
        <f t="shared" si="118"/>
        <v>1.7667844522968198E-3</v>
      </c>
      <c r="R1880">
        <f t="shared" si="119"/>
        <v>449.98</v>
      </c>
    </row>
    <row r="1881" spans="1:18" x14ac:dyDescent="0.2">
      <c r="A1881" t="s">
        <v>49</v>
      </c>
      <c r="B1881" t="s">
        <v>15</v>
      </c>
      <c r="C1881" t="s">
        <v>26</v>
      </c>
      <c r="D1881" t="s">
        <v>22</v>
      </c>
      <c r="E1881">
        <v>212.49</v>
      </c>
      <c r="F1881">
        <v>3</v>
      </c>
      <c r="G1881" t="s">
        <v>18</v>
      </c>
      <c r="H1881" t="s">
        <v>49</v>
      </c>
      <c r="I1881" t="s">
        <v>22</v>
      </c>
      <c r="O1881" s="3">
        <f t="shared" si="116"/>
        <v>0</v>
      </c>
      <c r="P1881" s="3">
        <f t="shared" si="117"/>
        <v>0</v>
      </c>
      <c r="Q1881" s="3">
        <f t="shared" si="118"/>
        <v>0</v>
      </c>
      <c r="R1881">
        <f t="shared" si="119"/>
        <v>637.47</v>
      </c>
    </row>
    <row r="1882" spans="1:18" x14ac:dyDescent="0.2">
      <c r="A1882" t="s">
        <v>49</v>
      </c>
      <c r="B1882" t="s">
        <v>15</v>
      </c>
      <c r="C1882" t="s">
        <v>27</v>
      </c>
      <c r="D1882" t="s">
        <v>17</v>
      </c>
      <c r="E1882">
        <v>159.99</v>
      </c>
      <c r="F1882">
        <v>1</v>
      </c>
      <c r="G1882" t="s">
        <v>18</v>
      </c>
      <c r="H1882" t="s">
        <v>49</v>
      </c>
      <c r="I1882" t="s">
        <v>17</v>
      </c>
      <c r="J1882" t="s">
        <v>19</v>
      </c>
      <c r="K1882">
        <v>1358.4</v>
      </c>
      <c r="L1882">
        <v>54074</v>
      </c>
      <c r="M1882">
        <v>1132</v>
      </c>
      <c r="N1882" t="s">
        <v>40</v>
      </c>
      <c r="O1882" s="3">
        <f t="shared" si="116"/>
        <v>2.0934275252431852E-2</v>
      </c>
      <c r="P1882" s="3">
        <f t="shared" si="117"/>
        <v>1.2000000000000002</v>
      </c>
      <c r="Q1882" s="3">
        <f t="shared" si="118"/>
        <v>8.8339222614840988E-4</v>
      </c>
      <c r="R1882">
        <f t="shared" si="119"/>
        <v>159.99</v>
      </c>
    </row>
    <row r="1883" spans="1:18" x14ac:dyDescent="0.2">
      <c r="A1883" t="s">
        <v>49</v>
      </c>
      <c r="B1883" t="s">
        <v>15</v>
      </c>
      <c r="C1883" t="s">
        <v>26</v>
      </c>
      <c r="D1883" t="s">
        <v>28</v>
      </c>
      <c r="E1883">
        <v>212.49</v>
      </c>
      <c r="F1883">
        <v>1</v>
      </c>
      <c r="G1883" t="s">
        <v>18</v>
      </c>
      <c r="H1883" t="s">
        <v>49</v>
      </c>
      <c r="I1883" t="s">
        <v>28</v>
      </c>
      <c r="J1883" t="s">
        <v>42</v>
      </c>
      <c r="K1883">
        <v>2080</v>
      </c>
      <c r="L1883">
        <v>33425</v>
      </c>
      <c r="M1883">
        <v>832</v>
      </c>
      <c r="N1883" t="s">
        <v>40</v>
      </c>
      <c r="O1883" s="3">
        <f t="shared" si="116"/>
        <v>2.4891548242333583E-2</v>
      </c>
      <c r="P1883" s="3">
        <f t="shared" si="117"/>
        <v>2.5</v>
      </c>
      <c r="Q1883" s="3">
        <f t="shared" si="118"/>
        <v>1.201923076923077E-3</v>
      </c>
      <c r="R1883">
        <f t="shared" si="119"/>
        <v>212.49</v>
      </c>
    </row>
    <row r="1884" spans="1:18" x14ac:dyDescent="0.2">
      <c r="A1884" t="s">
        <v>49</v>
      </c>
      <c r="B1884" t="s">
        <v>25</v>
      </c>
      <c r="C1884" t="s">
        <v>16</v>
      </c>
      <c r="D1884" t="s">
        <v>17</v>
      </c>
      <c r="E1884">
        <v>339.99</v>
      </c>
      <c r="F1884">
        <v>2</v>
      </c>
      <c r="G1884" t="s">
        <v>18</v>
      </c>
      <c r="H1884" t="s">
        <v>49</v>
      </c>
      <c r="I1884" t="s">
        <v>17</v>
      </c>
      <c r="J1884" t="s">
        <v>19</v>
      </c>
      <c r="K1884">
        <v>1358.4</v>
      </c>
      <c r="L1884">
        <v>54074</v>
      </c>
      <c r="M1884">
        <v>1132</v>
      </c>
      <c r="N1884" t="s">
        <v>40</v>
      </c>
      <c r="O1884" s="3">
        <f t="shared" si="116"/>
        <v>2.0934275252431852E-2</v>
      </c>
      <c r="P1884" s="3">
        <f t="shared" si="117"/>
        <v>1.2000000000000002</v>
      </c>
      <c r="Q1884" s="3">
        <f t="shared" si="118"/>
        <v>1.7667844522968198E-3</v>
      </c>
      <c r="R1884">
        <f t="shared" si="119"/>
        <v>679.98</v>
      </c>
    </row>
    <row r="1885" spans="1:18" x14ac:dyDescent="0.2">
      <c r="A1885" t="s">
        <v>49</v>
      </c>
      <c r="B1885" t="s">
        <v>15</v>
      </c>
      <c r="C1885" t="s">
        <v>16</v>
      </c>
      <c r="D1885" t="s">
        <v>22</v>
      </c>
      <c r="E1885">
        <v>212.49</v>
      </c>
      <c r="F1885">
        <v>3</v>
      </c>
      <c r="G1885" t="s">
        <v>18</v>
      </c>
      <c r="H1885" t="s">
        <v>49</v>
      </c>
      <c r="I1885" t="s">
        <v>22</v>
      </c>
      <c r="O1885" s="3">
        <f t="shared" si="116"/>
        <v>0</v>
      </c>
      <c r="P1885" s="3">
        <f t="shared" si="117"/>
        <v>0</v>
      </c>
      <c r="Q1885" s="3">
        <f t="shared" si="118"/>
        <v>0</v>
      </c>
      <c r="R1885">
        <f t="shared" si="119"/>
        <v>637.47</v>
      </c>
    </row>
    <row r="1886" spans="1:18" x14ac:dyDescent="0.2">
      <c r="A1886" t="s">
        <v>49</v>
      </c>
      <c r="B1886" t="s">
        <v>15</v>
      </c>
      <c r="C1886" t="s">
        <v>23</v>
      </c>
      <c r="D1886" t="s">
        <v>17</v>
      </c>
      <c r="E1886">
        <v>149.99</v>
      </c>
      <c r="F1886">
        <v>1</v>
      </c>
      <c r="G1886" t="s">
        <v>18</v>
      </c>
      <c r="H1886" t="s">
        <v>49</v>
      </c>
      <c r="I1886" t="s">
        <v>17</v>
      </c>
      <c r="J1886" t="s">
        <v>19</v>
      </c>
      <c r="K1886">
        <v>1358.4</v>
      </c>
      <c r="L1886">
        <v>54074</v>
      </c>
      <c r="M1886">
        <v>1132</v>
      </c>
      <c r="N1886" t="s">
        <v>40</v>
      </c>
      <c r="O1886" s="3">
        <f t="shared" si="116"/>
        <v>2.0934275252431852E-2</v>
      </c>
      <c r="P1886" s="3">
        <f t="shared" si="117"/>
        <v>1.2000000000000002</v>
      </c>
      <c r="Q1886" s="3">
        <f t="shared" si="118"/>
        <v>8.8339222614840988E-4</v>
      </c>
      <c r="R1886">
        <f t="shared" si="119"/>
        <v>149.99</v>
      </c>
    </row>
    <row r="1887" spans="1:18" x14ac:dyDescent="0.2">
      <c r="A1887" t="s">
        <v>49</v>
      </c>
      <c r="B1887" t="s">
        <v>15</v>
      </c>
      <c r="C1887" t="s">
        <v>29</v>
      </c>
      <c r="D1887" t="s">
        <v>28</v>
      </c>
      <c r="E1887">
        <v>249.99</v>
      </c>
      <c r="F1887">
        <v>3</v>
      </c>
      <c r="G1887" t="s">
        <v>18</v>
      </c>
      <c r="H1887" t="s">
        <v>49</v>
      </c>
      <c r="I1887" t="s">
        <v>28</v>
      </c>
      <c r="J1887" t="s">
        <v>42</v>
      </c>
      <c r="K1887">
        <v>2080</v>
      </c>
      <c r="L1887">
        <v>33425</v>
      </c>
      <c r="M1887">
        <v>832</v>
      </c>
      <c r="N1887" t="s">
        <v>40</v>
      </c>
      <c r="O1887" s="3">
        <f t="shared" si="116"/>
        <v>2.4891548242333583E-2</v>
      </c>
      <c r="P1887" s="3">
        <f t="shared" si="117"/>
        <v>2.5</v>
      </c>
      <c r="Q1887" s="3">
        <f t="shared" si="118"/>
        <v>3.605769230769231E-3</v>
      </c>
      <c r="R1887">
        <f t="shared" si="119"/>
        <v>749.97</v>
      </c>
    </row>
    <row r="1888" spans="1:18" x14ac:dyDescent="0.2">
      <c r="A1888" t="s">
        <v>49</v>
      </c>
      <c r="B1888" t="s">
        <v>25</v>
      </c>
      <c r="D1888" t="s">
        <v>17</v>
      </c>
      <c r="E1888">
        <v>399.99</v>
      </c>
      <c r="F1888">
        <v>1</v>
      </c>
      <c r="G1888" t="s">
        <v>18</v>
      </c>
      <c r="H1888" t="s">
        <v>49</v>
      </c>
      <c r="I1888" t="s">
        <v>17</v>
      </c>
      <c r="J1888" t="s">
        <v>19</v>
      </c>
      <c r="K1888">
        <v>1358.4</v>
      </c>
      <c r="L1888">
        <v>54074</v>
      </c>
      <c r="M1888">
        <v>1132</v>
      </c>
      <c r="N1888" t="s">
        <v>40</v>
      </c>
      <c r="O1888" s="3">
        <f t="shared" si="116"/>
        <v>2.0934275252431852E-2</v>
      </c>
      <c r="P1888" s="3">
        <f t="shared" si="117"/>
        <v>1.2000000000000002</v>
      </c>
      <c r="Q1888" s="3">
        <f t="shared" si="118"/>
        <v>8.8339222614840988E-4</v>
      </c>
      <c r="R1888">
        <f t="shared" si="119"/>
        <v>399.99</v>
      </c>
    </row>
    <row r="1889" spans="1:18" x14ac:dyDescent="0.2">
      <c r="A1889" t="s">
        <v>49</v>
      </c>
      <c r="B1889" t="s">
        <v>15</v>
      </c>
      <c r="D1889" t="s">
        <v>28</v>
      </c>
      <c r="E1889">
        <v>249.99</v>
      </c>
      <c r="F1889">
        <v>1</v>
      </c>
      <c r="G1889" t="s">
        <v>18</v>
      </c>
      <c r="H1889" t="s">
        <v>49</v>
      </c>
      <c r="I1889" t="s">
        <v>28</v>
      </c>
      <c r="J1889" t="s">
        <v>42</v>
      </c>
      <c r="K1889">
        <v>2080</v>
      </c>
      <c r="L1889">
        <v>33425</v>
      </c>
      <c r="M1889">
        <v>832</v>
      </c>
      <c r="N1889" t="s">
        <v>40</v>
      </c>
      <c r="O1889" s="3">
        <f t="shared" si="116"/>
        <v>2.4891548242333583E-2</v>
      </c>
      <c r="P1889" s="3">
        <f t="shared" si="117"/>
        <v>2.5</v>
      </c>
      <c r="Q1889" s="3">
        <f t="shared" si="118"/>
        <v>1.201923076923077E-3</v>
      </c>
      <c r="R1889">
        <f t="shared" si="119"/>
        <v>249.99</v>
      </c>
    </row>
    <row r="1890" spans="1:18" x14ac:dyDescent="0.2">
      <c r="A1890" t="s">
        <v>49</v>
      </c>
      <c r="B1890" t="s">
        <v>15</v>
      </c>
      <c r="C1890" t="s">
        <v>23</v>
      </c>
      <c r="D1890" t="s">
        <v>24</v>
      </c>
      <c r="E1890">
        <v>187.49</v>
      </c>
      <c r="F1890">
        <v>2</v>
      </c>
      <c r="G1890" t="s">
        <v>18</v>
      </c>
      <c r="H1890" t="s">
        <v>49</v>
      </c>
      <c r="I1890" t="s">
        <v>24</v>
      </c>
      <c r="O1890" s="3">
        <f t="shared" si="116"/>
        <v>0</v>
      </c>
      <c r="P1890" s="3">
        <f t="shared" si="117"/>
        <v>0</v>
      </c>
      <c r="Q1890" s="3">
        <f t="shared" si="118"/>
        <v>0</v>
      </c>
      <c r="R1890">
        <f t="shared" si="119"/>
        <v>374.98</v>
      </c>
    </row>
    <row r="1891" spans="1:18" x14ac:dyDescent="0.2">
      <c r="A1891" t="s">
        <v>49</v>
      </c>
      <c r="B1891" t="s">
        <v>15</v>
      </c>
      <c r="C1891" t="s">
        <v>26</v>
      </c>
      <c r="D1891" t="s">
        <v>17</v>
      </c>
      <c r="E1891">
        <v>169.99</v>
      </c>
      <c r="F1891">
        <v>1</v>
      </c>
      <c r="G1891" t="s">
        <v>18</v>
      </c>
      <c r="H1891" t="s">
        <v>49</v>
      </c>
      <c r="I1891" t="s">
        <v>17</v>
      </c>
      <c r="J1891" t="s">
        <v>19</v>
      </c>
      <c r="K1891">
        <v>1358.4</v>
      </c>
      <c r="L1891">
        <v>54074</v>
      </c>
      <c r="M1891">
        <v>1132</v>
      </c>
      <c r="N1891" t="s">
        <v>40</v>
      </c>
      <c r="O1891" s="3">
        <f t="shared" si="116"/>
        <v>2.0934275252431852E-2</v>
      </c>
      <c r="P1891" s="3">
        <f t="shared" si="117"/>
        <v>1.2000000000000002</v>
      </c>
      <c r="Q1891" s="3">
        <f t="shared" si="118"/>
        <v>8.8339222614840988E-4</v>
      </c>
      <c r="R1891">
        <f t="shared" si="119"/>
        <v>169.99</v>
      </c>
    </row>
    <row r="1892" spans="1:18" x14ac:dyDescent="0.2">
      <c r="A1892" t="s">
        <v>49</v>
      </c>
      <c r="B1892" t="s">
        <v>15</v>
      </c>
      <c r="C1892" t="s">
        <v>16</v>
      </c>
      <c r="D1892" t="s">
        <v>28</v>
      </c>
      <c r="E1892">
        <v>212.49</v>
      </c>
      <c r="F1892">
        <v>1</v>
      </c>
      <c r="G1892" t="s">
        <v>18</v>
      </c>
      <c r="H1892" t="s">
        <v>49</v>
      </c>
      <c r="I1892" t="s">
        <v>28</v>
      </c>
      <c r="J1892" t="s">
        <v>42</v>
      </c>
      <c r="K1892">
        <v>2080</v>
      </c>
      <c r="L1892">
        <v>33425</v>
      </c>
      <c r="M1892">
        <v>832</v>
      </c>
      <c r="N1892" t="s">
        <v>40</v>
      </c>
      <c r="O1892" s="3">
        <f t="shared" si="116"/>
        <v>2.4891548242333583E-2</v>
      </c>
      <c r="P1892" s="3">
        <f t="shared" si="117"/>
        <v>2.5</v>
      </c>
      <c r="Q1892" s="3">
        <f t="shared" si="118"/>
        <v>1.201923076923077E-3</v>
      </c>
      <c r="R1892">
        <f t="shared" si="119"/>
        <v>212.49</v>
      </c>
    </row>
    <row r="1893" spans="1:18" x14ac:dyDescent="0.2">
      <c r="A1893" t="s">
        <v>49</v>
      </c>
      <c r="B1893" t="s">
        <v>15</v>
      </c>
      <c r="C1893" t="s">
        <v>26</v>
      </c>
      <c r="D1893" t="s">
        <v>24</v>
      </c>
      <c r="E1893">
        <v>169.99</v>
      </c>
      <c r="F1893">
        <v>1</v>
      </c>
      <c r="G1893" t="s">
        <v>18</v>
      </c>
      <c r="H1893" t="s">
        <v>49</v>
      </c>
      <c r="I1893" t="s">
        <v>24</v>
      </c>
      <c r="O1893" s="3">
        <f t="shared" si="116"/>
        <v>0</v>
      </c>
      <c r="P1893" s="3">
        <f t="shared" si="117"/>
        <v>0</v>
      </c>
      <c r="Q1893" s="3">
        <f t="shared" si="118"/>
        <v>0</v>
      </c>
      <c r="R1893">
        <f t="shared" si="119"/>
        <v>169.99</v>
      </c>
    </row>
    <row r="1894" spans="1:18" x14ac:dyDescent="0.2">
      <c r="A1894" t="s">
        <v>49</v>
      </c>
      <c r="B1894" t="s">
        <v>15</v>
      </c>
      <c r="C1894" t="s">
        <v>26</v>
      </c>
      <c r="D1894" t="s">
        <v>24</v>
      </c>
      <c r="E1894">
        <v>212.49</v>
      </c>
      <c r="F1894">
        <v>1</v>
      </c>
      <c r="G1894" t="s">
        <v>18</v>
      </c>
      <c r="H1894" t="s">
        <v>49</v>
      </c>
      <c r="I1894" t="s">
        <v>24</v>
      </c>
      <c r="O1894" s="3">
        <f t="shared" si="116"/>
        <v>0</v>
      </c>
      <c r="P1894" s="3">
        <f t="shared" si="117"/>
        <v>0</v>
      </c>
      <c r="Q1894" s="3">
        <f t="shared" si="118"/>
        <v>0</v>
      </c>
      <c r="R1894">
        <f t="shared" si="119"/>
        <v>212.49</v>
      </c>
    </row>
    <row r="1895" spans="1:18" x14ac:dyDescent="0.2">
      <c r="A1895" t="s">
        <v>49</v>
      </c>
      <c r="B1895" t="s">
        <v>15</v>
      </c>
      <c r="C1895" t="s">
        <v>27</v>
      </c>
      <c r="D1895" t="s">
        <v>17</v>
      </c>
      <c r="E1895">
        <v>159.99</v>
      </c>
      <c r="F1895">
        <v>4</v>
      </c>
      <c r="G1895" t="s">
        <v>18</v>
      </c>
      <c r="H1895" t="s">
        <v>49</v>
      </c>
      <c r="I1895" t="s">
        <v>17</v>
      </c>
      <c r="J1895" t="s">
        <v>19</v>
      </c>
      <c r="K1895">
        <v>1358.4</v>
      </c>
      <c r="L1895">
        <v>54074</v>
      </c>
      <c r="M1895">
        <v>1132</v>
      </c>
      <c r="N1895" t="s">
        <v>40</v>
      </c>
      <c r="O1895" s="3">
        <f t="shared" si="116"/>
        <v>2.0934275252431852E-2</v>
      </c>
      <c r="P1895" s="3">
        <f t="shared" si="117"/>
        <v>1.2000000000000002</v>
      </c>
      <c r="Q1895" s="3">
        <f t="shared" si="118"/>
        <v>3.5335689045936395E-3</v>
      </c>
      <c r="R1895">
        <f t="shared" si="119"/>
        <v>639.96</v>
      </c>
    </row>
    <row r="1896" spans="1:18" x14ac:dyDescent="0.2">
      <c r="A1896" t="s">
        <v>49</v>
      </c>
      <c r="B1896" t="s">
        <v>15</v>
      </c>
      <c r="C1896" t="s">
        <v>23</v>
      </c>
      <c r="D1896" t="s">
        <v>17</v>
      </c>
      <c r="E1896">
        <v>187.49</v>
      </c>
      <c r="F1896">
        <v>1</v>
      </c>
      <c r="G1896" t="s">
        <v>18</v>
      </c>
      <c r="H1896" t="s">
        <v>49</v>
      </c>
      <c r="I1896" t="s">
        <v>17</v>
      </c>
      <c r="J1896" t="s">
        <v>19</v>
      </c>
      <c r="K1896">
        <v>1358.4</v>
      </c>
      <c r="L1896">
        <v>54074</v>
      </c>
      <c r="M1896">
        <v>1132</v>
      </c>
      <c r="N1896" t="s">
        <v>40</v>
      </c>
      <c r="O1896" s="3">
        <f t="shared" si="116"/>
        <v>2.0934275252431852E-2</v>
      </c>
      <c r="P1896" s="3">
        <f t="shared" si="117"/>
        <v>1.2000000000000002</v>
      </c>
      <c r="Q1896" s="3">
        <f t="shared" si="118"/>
        <v>8.8339222614840988E-4</v>
      </c>
      <c r="R1896">
        <f t="shared" si="119"/>
        <v>187.49</v>
      </c>
    </row>
    <row r="1897" spans="1:18" x14ac:dyDescent="0.2">
      <c r="A1897" t="s">
        <v>49</v>
      </c>
      <c r="B1897" t="s">
        <v>15</v>
      </c>
      <c r="C1897" t="s">
        <v>21</v>
      </c>
      <c r="D1897" t="s">
        <v>24</v>
      </c>
      <c r="E1897">
        <v>224.99</v>
      </c>
      <c r="F1897">
        <v>1</v>
      </c>
      <c r="G1897" t="s">
        <v>18</v>
      </c>
      <c r="H1897" t="s">
        <v>49</v>
      </c>
      <c r="I1897" t="s">
        <v>24</v>
      </c>
      <c r="O1897" s="3">
        <f t="shared" si="116"/>
        <v>0</v>
      </c>
      <c r="P1897" s="3">
        <f t="shared" si="117"/>
        <v>0</v>
      </c>
      <c r="Q1897" s="3">
        <f t="shared" si="118"/>
        <v>0</v>
      </c>
      <c r="R1897">
        <f t="shared" si="119"/>
        <v>224.99</v>
      </c>
    </row>
    <row r="1898" spans="1:18" x14ac:dyDescent="0.2">
      <c r="A1898" t="s">
        <v>49</v>
      </c>
      <c r="B1898" t="s">
        <v>15</v>
      </c>
      <c r="C1898" t="s">
        <v>27</v>
      </c>
      <c r="D1898" t="s">
        <v>24</v>
      </c>
      <c r="E1898">
        <v>199.99</v>
      </c>
      <c r="F1898">
        <v>1</v>
      </c>
      <c r="G1898" t="s">
        <v>18</v>
      </c>
      <c r="H1898" t="s">
        <v>49</v>
      </c>
      <c r="I1898" t="s">
        <v>24</v>
      </c>
      <c r="O1898" s="3">
        <f t="shared" si="116"/>
        <v>0</v>
      </c>
      <c r="P1898" s="3">
        <f t="shared" si="117"/>
        <v>0</v>
      </c>
      <c r="Q1898" s="3">
        <f t="shared" si="118"/>
        <v>0</v>
      </c>
      <c r="R1898">
        <f t="shared" si="119"/>
        <v>199.99</v>
      </c>
    </row>
    <row r="1899" spans="1:18" x14ac:dyDescent="0.2">
      <c r="A1899" t="s">
        <v>49</v>
      </c>
      <c r="B1899" t="s">
        <v>15</v>
      </c>
      <c r="C1899" t="s">
        <v>16</v>
      </c>
      <c r="D1899" t="s">
        <v>22</v>
      </c>
      <c r="E1899">
        <v>169.99</v>
      </c>
      <c r="F1899">
        <v>1</v>
      </c>
      <c r="G1899" t="s">
        <v>18</v>
      </c>
      <c r="H1899" t="s">
        <v>49</v>
      </c>
      <c r="I1899" t="s">
        <v>22</v>
      </c>
      <c r="O1899" s="3">
        <f t="shared" si="116"/>
        <v>0</v>
      </c>
      <c r="P1899" s="3">
        <f t="shared" si="117"/>
        <v>0</v>
      </c>
      <c r="Q1899" s="3">
        <f t="shared" si="118"/>
        <v>0</v>
      </c>
      <c r="R1899">
        <f t="shared" si="119"/>
        <v>169.99</v>
      </c>
    </row>
    <row r="1900" spans="1:18" x14ac:dyDescent="0.2">
      <c r="A1900" t="s">
        <v>49</v>
      </c>
      <c r="B1900" t="s">
        <v>15</v>
      </c>
      <c r="C1900" t="s">
        <v>29</v>
      </c>
      <c r="D1900" t="s">
        <v>17</v>
      </c>
      <c r="E1900">
        <v>199.99</v>
      </c>
      <c r="F1900">
        <v>3</v>
      </c>
      <c r="G1900" t="s">
        <v>18</v>
      </c>
      <c r="H1900" t="s">
        <v>49</v>
      </c>
      <c r="I1900" t="s">
        <v>17</v>
      </c>
      <c r="J1900" t="s">
        <v>19</v>
      </c>
      <c r="K1900">
        <v>1358.4</v>
      </c>
      <c r="L1900">
        <v>54074</v>
      </c>
      <c r="M1900">
        <v>1132</v>
      </c>
      <c r="N1900" t="s">
        <v>40</v>
      </c>
      <c r="O1900" s="3">
        <f t="shared" si="116"/>
        <v>2.0934275252431852E-2</v>
      </c>
      <c r="P1900" s="3">
        <f t="shared" si="117"/>
        <v>1.2000000000000002</v>
      </c>
      <c r="Q1900" s="3">
        <f t="shared" si="118"/>
        <v>2.6501766784452299E-3</v>
      </c>
      <c r="R1900">
        <f t="shared" si="119"/>
        <v>599.97</v>
      </c>
    </row>
    <row r="1901" spans="1:18" x14ac:dyDescent="0.2">
      <c r="A1901" t="s">
        <v>49</v>
      </c>
      <c r="B1901" t="s">
        <v>15</v>
      </c>
      <c r="C1901" t="s">
        <v>27</v>
      </c>
      <c r="D1901" t="s">
        <v>24</v>
      </c>
      <c r="E1901">
        <v>199.99</v>
      </c>
      <c r="F1901">
        <v>1</v>
      </c>
      <c r="G1901" t="s">
        <v>18</v>
      </c>
      <c r="H1901" t="s">
        <v>49</v>
      </c>
      <c r="I1901" t="s">
        <v>24</v>
      </c>
      <c r="O1901" s="3">
        <f t="shared" si="116"/>
        <v>0</v>
      </c>
      <c r="P1901" s="3">
        <f t="shared" si="117"/>
        <v>0</v>
      </c>
      <c r="Q1901" s="3">
        <f t="shared" si="118"/>
        <v>0</v>
      </c>
      <c r="R1901">
        <f t="shared" si="119"/>
        <v>199.99</v>
      </c>
    </row>
    <row r="1902" spans="1:18" x14ac:dyDescent="0.2">
      <c r="A1902" t="s">
        <v>49</v>
      </c>
      <c r="B1902" t="s">
        <v>15</v>
      </c>
      <c r="C1902" t="s">
        <v>21</v>
      </c>
      <c r="D1902" t="s">
        <v>17</v>
      </c>
      <c r="E1902">
        <v>179.99</v>
      </c>
      <c r="F1902">
        <v>1</v>
      </c>
      <c r="G1902" t="s">
        <v>18</v>
      </c>
      <c r="H1902" t="s">
        <v>49</v>
      </c>
      <c r="I1902" t="s">
        <v>17</v>
      </c>
      <c r="J1902" t="s">
        <v>19</v>
      </c>
      <c r="K1902">
        <v>1358.4</v>
      </c>
      <c r="L1902">
        <v>54074</v>
      </c>
      <c r="M1902">
        <v>1132</v>
      </c>
      <c r="N1902" t="s">
        <v>40</v>
      </c>
      <c r="O1902" s="3">
        <f t="shared" si="116"/>
        <v>2.0934275252431852E-2</v>
      </c>
      <c r="P1902" s="3">
        <f t="shared" si="117"/>
        <v>1.2000000000000002</v>
      </c>
      <c r="Q1902" s="3">
        <f t="shared" si="118"/>
        <v>8.8339222614840988E-4</v>
      </c>
      <c r="R1902">
        <f t="shared" si="119"/>
        <v>179.99</v>
      </c>
    </row>
    <row r="1903" spans="1:18" x14ac:dyDescent="0.2">
      <c r="A1903" t="s">
        <v>49</v>
      </c>
      <c r="B1903" t="s">
        <v>15</v>
      </c>
      <c r="C1903" t="s">
        <v>26</v>
      </c>
      <c r="D1903" t="s">
        <v>17</v>
      </c>
      <c r="E1903">
        <v>212.49</v>
      </c>
      <c r="F1903">
        <v>2</v>
      </c>
      <c r="G1903" t="s">
        <v>18</v>
      </c>
      <c r="H1903" t="s">
        <v>49</v>
      </c>
      <c r="I1903" t="s">
        <v>17</v>
      </c>
      <c r="J1903" t="s">
        <v>19</v>
      </c>
      <c r="K1903">
        <v>1358.4</v>
      </c>
      <c r="L1903">
        <v>54074</v>
      </c>
      <c r="M1903">
        <v>1132</v>
      </c>
      <c r="N1903" t="s">
        <v>40</v>
      </c>
      <c r="O1903" s="3">
        <f t="shared" si="116"/>
        <v>2.0934275252431852E-2</v>
      </c>
      <c r="P1903" s="3">
        <f t="shared" si="117"/>
        <v>1.2000000000000002</v>
      </c>
      <c r="Q1903" s="3">
        <f t="shared" si="118"/>
        <v>1.7667844522968198E-3</v>
      </c>
      <c r="R1903">
        <f t="shared" si="119"/>
        <v>424.98</v>
      </c>
    </row>
    <row r="1904" spans="1:18" x14ac:dyDescent="0.2">
      <c r="A1904" t="s">
        <v>49</v>
      </c>
      <c r="C1904" t="s">
        <v>16</v>
      </c>
      <c r="D1904" t="s">
        <v>24</v>
      </c>
      <c r="E1904">
        <v>169.99</v>
      </c>
      <c r="F1904">
        <v>3</v>
      </c>
      <c r="G1904" t="s">
        <v>18</v>
      </c>
      <c r="H1904" t="s">
        <v>49</v>
      </c>
      <c r="I1904" t="s">
        <v>24</v>
      </c>
      <c r="O1904" s="3">
        <f t="shared" si="116"/>
        <v>0</v>
      </c>
      <c r="P1904" s="3">
        <f t="shared" si="117"/>
        <v>0</v>
      </c>
      <c r="Q1904" s="3">
        <f t="shared" si="118"/>
        <v>0</v>
      </c>
      <c r="R1904">
        <f t="shared" si="119"/>
        <v>509.97</v>
      </c>
    </row>
    <row r="1905" spans="1:18" x14ac:dyDescent="0.2">
      <c r="A1905" t="s">
        <v>49</v>
      </c>
      <c r="B1905" t="s">
        <v>15</v>
      </c>
      <c r="C1905" t="s">
        <v>21</v>
      </c>
      <c r="D1905" t="s">
        <v>17</v>
      </c>
      <c r="E1905">
        <v>224.99</v>
      </c>
      <c r="F1905">
        <v>2</v>
      </c>
      <c r="G1905" t="s">
        <v>18</v>
      </c>
      <c r="H1905" t="s">
        <v>49</v>
      </c>
      <c r="I1905" t="s">
        <v>17</v>
      </c>
      <c r="J1905" t="s">
        <v>19</v>
      </c>
      <c r="K1905">
        <v>1358.4</v>
      </c>
      <c r="L1905">
        <v>54074</v>
      </c>
      <c r="M1905">
        <v>1132</v>
      </c>
      <c r="N1905" t="s">
        <v>40</v>
      </c>
      <c r="O1905" s="3">
        <f t="shared" si="116"/>
        <v>2.0934275252431852E-2</v>
      </c>
      <c r="P1905" s="3">
        <f t="shared" si="117"/>
        <v>1.2000000000000002</v>
      </c>
      <c r="Q1905" s="3">
        <f t="shared" si="118"/>
        <v>1.7667844522968198E-3</v>
      </c>
      <c r="R1905">
        <f t="shared" si="119"/>
        <v>449.98</v>
      </c>
    </row>
    <row r="1906" spans="1:18" x14ac:dyDescent="0.2">
      <c r="A1906" t="s">
        <v>49</v>
      </c>
      <c r="B1906" t="s">
        <v>15</v>
      </c>
      <c r="C1906" t="s">
        <v>23</v>
      </c>
      <c r="D1906" t="s">
        <v>17</v>
      </c>
      <c r="E1906">
        <v>149.99</v>
      </c>
      <c r="F1906">
        <v>1</v>
      </c>
      <c r="G1906" t="s">
        <v>18</v>
      </c>
      <c r="H1906" t="s">
        <v>49</v>
      </c>
      <c r="I1906" t="s">
        <v>17</v>
      </c>
      <c r="J1906" t="s">
        <v>19</v>
      </c>
      <c r="K1906">
        <v>1358.4</v>
      </c>
      <c r="L1906">
        <v>54074</v>
      </c>
      <c r="M1906">
        <v>1132</v>
      </c>
      <c r="N1906" t="s">
        <v>40</v>
      </c>
      <c r="O1906" s="3">
        <f t="shared" si="116"/>
        <v>2.0934275252431852E-2</v>
      </c>
      <c r="P1906" s="3">
        <f t="shared" si="117"/>
        <v>1.2000000000000002</v>
      </c>
      <c r="Q1906" s="3">
        <f t="shared" si="118"/>
        <v>8.8339222614840988E-4</v>
      </c>
      <c r="R1906">
        <f t="shared" si="119"/>
        <v>149.99</v>
      </c>
    </row>
    <row r="1907" spans="1:18" x14ac:dyDescent="0.2">
      <c r="A1907" t="s">
        <v>49</v>
      </c>
      <c r="B1907" t="s">
        <v>15</v>
      </c>
      <c r="C1907" t="s">
        <v>16</v>
      </c>
      <c r="D1907" t="s">
        <v>17</v>
      </c>
      <c r="E1907">
        <v>212.49</v>
      </c>
      <c r="F1907">
        <v>1</v>
      </c>
      <c r="G1907" t="s">
        <v>18</v>
      </c>
      <c r="H1907" t="s">
        <v>49</v>
      </c>
      <c r="I1907" t="s">
        <v>17</v>
      </c>
      <c r="J1907" t="s">
        <v>19</v>
      </c>
      <c r="K1907">
        <v>1358.4</v>
      </c>
      <c r="L1907">
        <v>54074</v>
      </c>
      <c r="M1907">
        <v>1132</v>
      </c>
      <c r="N1907" t="s">
        <v>40</v>
      </c>
      <c r="O1907" s="3">
        <f t="shared" si="116"/>
        <v>2.0934275252431852E-2</v>
      </c>
      <c r="P1907" s="3">
        <f t="shared" si="117"/>
        <v>1.2000000000000002</v>
      </c>
      <c r="Q1907" s="3">
        <f t="shared" si="118"/>
        <v>8.8339222614840988E-4</v>
      </c>
      <c r="R1907">
        <f t="shared" si="119"/>
        <v>212.49</v>
      </c>
    </row>
    <row r="1908" spans="1:18" x14ac:dyDescent="0.2">
      <c r="A1908" t="s">
        <v>49</v>
      </c>
      <c r="B1908" t="s">
        <v>15</v>
      </c>
      <c r="C1908" t="s">
        <v>21</v>
      </c>
      <c r="D1908" t="s">
        <v>24</v>
      </c>
      <c r="E1908">
        <v>224.99</v>
      </c>
      <c r="F1908">
        <v>3</v>
      </c>
      <c r="G1908" t="s">
        <v>18</v>
      </c>
      <c r="H1908" t="s">
        <v>49</v>
      </c>
      <c r="I1908" t="s">
        <v>24</v>
      </c>
      <c r="O1908" s="3">
        <f t="shared" si="116"/>
        <v>0</v>
      </c>
      <c r="P1908" s="3">
        <f t="shared" si="117"/>
        <v>0</v>
      </c>
      <c r="Q1908" s="3">
        <f t="shared" si="118"/>
        <v>0</v>
      </c>
      <c r="R1908">
        <f t="shared" si="119"/>
        <v>674.97</v>
      </c>
    </row>
    <row r="1909" spans="1:18" x14ac:dyDescent="0.2">
      <c r="A1909" t="s">
        <v>49</v>
      </c>
      <c r="B1909" t="s">
        <v>15</v>
      </c>
      <c r="C1909" t="s">
        <v>16</v>
      </c>
      <c r="D1909" t="s">
        <v>24</v>
      </c>
      <c r="E1909">
        <v>212.49</v>
      </c>
      <c r="F1909">
        <v>1</v>
      </c>
      <c r="G1909" t="s">
        <v>18</v>
      </c>
      <c r="H1909" t="s">
        <v>49</v>
      </c>
      <c r="I1909" t="s">
        <v>24</v>
      </c>
      <c r="O1909" s="3">
        <f t="shared" si="116"/>
        <v>0</v>
      </c>
      <c r="P1909" s="3">
        <f t="shared" si="117"/>
        <v>0</v>
      </c>
      <c r="Q1909" s="3">
        <f t="shared" si="118"/>
        <v>0</v>
      </c>
      <c r="R1909">
        <f t="shared" si="119"/>
        <v>212.49</v>
      </c>
    </row>
    <row r="1910" spans="1:18" x14ac:dyDescent="0.2">
      <c r="A1910" t="s">
        <v>49</v>
      </c>
      <c r="B1910" t="s">
        <v>15</v>
      </c>
      <c r="C1910" t="s">
        <v>23</v>
      </c>
      <c r="D1910" t="s">
        <v>24</v>
      </c>
      <c r="E1910">
        <v>187.49</v>
      </c>
      <c r="F1910">
        <v>1</v>
      </c>
      <c r="G1910" t="s">
        <v>18</v>
      </c>
      <c r="H1910" t="s">
        <v>49</v>
      </c>
      <c r="I1910" t="s">
        <v>24</v>
      </c>
      <c r="O1910" s="3">
        <f t="shared" si="116"/>
        <v>0</v>
      </c>
      <c r="P1910" s="3">
        <f t="shared" si="117"/>
        <v>0</v>
      </c>
      <c r="Q1910" s="3">
        <f t="shared" si="118"/>
        <v>0</v>
      </c>
      <c r="R1910">
        <f t="shared" si="119"/>
        <v>187.49</v>
      </c>
    </row>
    <row r="1911" spans="1:18" x14ac:dyDescent="0.2">
      <c r="A1911" t="s">
        <v>49</v>
      </c>
      <c r="B1911" t="s">
        <v>15</v>
      </c>
      <c r="C1911" t="s">
        <v>23</v>
      </c>
      <c r="D1911" t="s">
        <v>28</v>
      </c>
      <c r="E1911">
        <v>149.99</v>
      </c>
      <c r="F1911">
        <v>1</v>
      </c>
      <c r="G1911" t="s">
        <v>18</v>
      </c>
      <c r="H1911" t="s">
        <v>49</v>
      </c>
      <c r="I1911" t="s">
        <v>28</v>
      </c>
      <c r="J1911" t="s">
        <v>42</v>
      </c>
      <c r="K1911">
        <v>2080</v>
      </c>
      <c r="L1911">
        <v>33425</v>
      </c>
      <c r="M1911">
        <v>832</v>
      </c>
      <c r="N1911" t="s">
        <v>40</v>
      </c>
      <c r="O1911" s="3">
        <f t="shared" si="116"/>
        <v>2.4891548242333583E-2</v>
      </c>
      <c r="P1911" s="3">
        <f t="shared" si="117"/>
        <v>2.5</v>
      </c>
      <c r="Q1911" s="3">
        <f t="shared" si="118"/>
        <v>1.201923076923077E-3</v>
      </c>
      <c r="R1911">
        <f t="shared" si="119"/>
        <v>149.99</v>
      </c>
    </row>
    <row r="1912" spans="1:18" x14ac:dyDescent="0.2">
      <c r="A1912" t="s">
        <v>49</v>
      </c>
      <c r="B1912" t="s">
        <v>15</v>
      </c>
      <c r="C1912" t="s">
        <v>26</v>
      </c>
      <c r="D1912" t="s">
        <v>17</v>
      </c>
      <c r="E1912">
        <v>169.99</v>
      </c>
      <c r="F1912">
        <v>1</v>
      </c>
      <c r="G1912" t="s">
        <v>18</v>
      </c>
      <c r="H1912" t="s">
        <v>49</v>
      </c>
      <c r="I1912" t="s">
        <v>17</v>
      </c>
      <c r="J1912" t="s">
        <v>19</v>
      </c>
      <c r="K1912">
        <v>1358.4</v>
      </c>
      <c r="L1912">
        <v>54074</v>
      </c>
      <c r="M1912">
        <v>1132</v>
      </c>
      <c r="N1912" t="s">
        <v>40</v>
      </c>
      <c r="O1912" s="3">
        <f t="shared" si="116"/>
        <v>2.0934275252431852E-2</v>
      </c>
      <c r="P1912" s="3">
        <f t="shared" si="117"/>
        <v>1.2000000000000002</v>
      </c>
      <c r="Q1912" s="3">
        <f t="shared" si="118"/>
        <v>8.8339222614840988E-4</v>
      </c>
      <c r="R1912">
        <f t="shared" si="119"/>
        <v>169.99</v>
      </c>
    </row>
    <row r="1913" spans="1:18" x14ac:dyDescent="0.2">
      <c r="A1913" t="s">
        <v>49</v>
      </c>
      <c r="B1913" t="s">
        <v>15</v>
      </c>
      <c r="C1913" t="s">
        <v>21</v>
      </c>
      <c r="D1913" t="s">
        <v>17</v>
      </c>
      <c r="E1913">
        <v>179.99</v>
      </c>
      <c r="F1913">
        <v>2</v>
      </c>
      <c r="G1913" t="s">
        <v>18</v>
      </c>
      <c r="H1913" t="s">
        <v>49</v>
      </c>
      <c r="I1913" t="s">
        <v>17</v>
      </c>
      <c r="J1913" t="s">
        <v>19</v>
      </c>
      <c r="K1913">
        <v>1358.4</v>
      </c>
      <c r="L1913">
        <v>54074</v>
      </c>
      <c r="M1913">
        <v>1132</v>
      </c>
      <c r="N1913" t="s">
        <v>40</v>
      </c>
      <c r="O1913" s="3">
        <f t="shared" si="116"/>
        <v>2.0934275252431852E-2</v>
      </c>
      <c r="P1913" s="3">
        <f t="shared" si="117"/>
        <v>1.2000000000000002</v>
      </c>
      <c r="Q1913" s="3">
        <f t="shared" si="118"/>
        <v>1.7667844522968198E-3</v>
      </c>
      <c r="R1913">
        <f t="shared" si="119"/>
        <v>359.98</v>
      </c>
    </row>
    <row r="1914" spans="1:18" x14ac:dyDescent="0.2">
      <c r="A1914" t="s">
        <v>49</v>
      </c>
      <c r="B1914" t="s">
        <v>15</v>
      </c>
      <c r="C1914" t="s">
        <v>21</v>
      </c>
      <c r="D1914" t="s">
        <v>17</v>
      </c>
      <c r="E1914">
        <v>179.99</v>
      </c>
      <c r="F1914">
        <v>2</v>
      </c>
      <c r="G1914" t="s">
        <v>18</v>
      </c>
      <c r="H1914" t="s">
        <v>49</v>
      </c>
      <c r="I1914" t="s">
        <v>17</v>
      </c>
      <c r="J1914" t="s">
        <v>19</v>
      </c>
      <c r="K1914">
        <v>1358.4</v>
      </c>
      <c r="L1914">
        <v>54074</v>
      </c>
      <c r="M1914">
        <v>1132</v>
      </c>
      <c r="N1914" t="s">
        <v>40</v>
      </c>
      <c r="O1914" s="3">
        <f t="shared" si="116"/>
        <v>2.0934275252431852E-2</v>
      </c>
      <c r="P1914" s="3">
        <f t="shared" si="117"/>
        <v>1.2000000000000002</v>
      </c>
      <c r="Q1914" s="3">
        <f t="shared" si="118"/>
        <v>1.7667844522968198E-3</v>
      </c>
      <c r="R1914">
        <f t="shared" si="119"/>
        <v>359.98</v>
      </c>
    </row>
    <row r="1915" spans="1:18" x14ac:dyDescent="0.2">
      <c r="A1915" t="s">
        <v>49</v>
      </c>
      <c r="B1915" t="s">
        <v>15</v>
      </c>
      <c r="C1915" t="s">
        <v>23</v>
      </c>
      <c r="D1915" t="s">
        <v>24</v>
      </c>
      <c r="E1915">
        <v>187.49</v>
      </c>
      <c r="F1915">
        <v>2</v>
      </c>
      <c r="G1915" t="s">
        <v>18</v>
      </c>
      <c r="H1915" t="s">
        <v>49</v>
      </c>
      <c r="I1915" t="s">
        <v>24</v>
      </c>
      <c r="O1915" s="3">
        <f t="shared" si="116"/>
        <v>0</v>
      </c>
      <c r="P1915" s="3">
        <f t="shared" si="117"/>
        <v>0</v>
      </c>
      <c r="Q1915" s="3">
        <f t="shared" si="118"/>
        <v>0</v>
      </c>
      <c r="R1915">
        <f t="shared" si="119"/>
        <v>374.98</v>
      </c>
    </row>
    <row r="1916" spans="1:18" x14ac:dyDescent="0.2">
      <c r="A1916" t="s">
        <v>49</v>
      </c>
      <c r="B1916" t="s">
        <v>15</v>
      </c>
      <c r="C1916" t="s">
        <v>26</v>
      </c>
      <c r="D1916" t="s">
        <v>24</v>
      </c>
      <c r="E1916">
        <v>169.99</v>
      </c>
      <c r="F1916">
        <v>3</v>
      </c>
      <c r="G1916" t="s">
        <v>18</v>
      </c>
      <c r="H1916" t="s">
        <v>49</v>
      </c>
      <c r="I1916" t="s">
        <v>24</v>
      </c>
      <c r="O1916" s="3">
        <f t="shared" si="116"/>
        <v>0</v>
      </c>
      <c r="P1916" s="3">
        <f t="shared" si="117"/>
        <v>0</v>
      </c>
      <c r="Q1916" s="3">
        <f t="shared" si="118"/>
        <v>0</v>
      </c>
      <c r="R1916">
        <f t="shared" si="119"/>
        <v>509.97</v>
      </c>
    </row>
    <row r="1917" spans="1:18" x14ac:dyDescent="0.2">
      <c r="A1917" t="s">
        <v>49</v>
      </c>
      <c r="B1917" t="s">
        <v>25</v>
      </c>
      <c r="D1917" t="s">
        <v>28</v>
      </c>
      <c r="E1917">
        <v>399.99</v>
      </c>
      <c r="F1917">
        <v>4</v>
      </c>
      <c r="G1917" t="s">
        <v>18</v>
      </c>
      <c r="H1917" t="s">
        <v>49</v>
      </c>
      <c r="I1917" t="s">
        <v>28</v>
      </c>
      <c r="J1917" t="s">
        <v>42</v>
      </c>
      <c r="K1917">
        <v>2080</v>
      </c>
      <c r="L1917">
        <v>33425</v>
      </c>
      <c r="M1917">
        <v>832</v>
      </c>
      <c r="N1917" t="s">
        <v>40</v>
      </c>
      <c r="O1917" s="3">
        <f t="shared" si="116"/>
        <v>2.4891548242333583E-2</v>
      </c>
      <c r="P1917" s="3">
        <f t="shared" si="117"/>
        <v>2.5</v>
      </c>
      <c r="Q1917" s="3">
        <f t="shared" si="118"/>
        <v>4.807692307692308E-3</v>
      </c>
      <c r="R1917">
        <f t="shared" si="119"/>
        <v>1599.96</v>
      </c>
    </row>
    <row r="1918" spans="1:18" x14ac:dyDescent="0.2">
      <c r="A1918" t="s">
        <v>49</v>
      </c>
      <c r="B1918" t="s">
        <v>15</v>
      </c>
      <c r="C1918" t="s">
        <v>23</v>
      </c>
      <c r="D1918" t="s">
        <v>28</v>
      </c>
      <c r="E1918">
        <v>187.49</v>
      </c>
      <c r="F1918">
        <v>1</v>
      </c>
      <c r="G1918" t="s">
        <v>18</v>
      </c>
      <c r="H1918" t="s">
        <v>49</v>
      </c>
      <c r="I1918" t="s">
        <v>28</v>
      </c>
      <c r="J1918" t="s">
        <v>42</v>
      </c>
      <c r="K1918">
        <v>2080</v>
      </c>
      <c r="L1918">
        <v>33425</v>
      </c>
      <c r="M1918">
        <v>832</v>
      </c>
      <c r="N1918" t="s">
        <v>40</v>
      </c>
      <c r="O1918" s="3">
        <f t="shared" si="116"/>
        <v>2.4891548242333583E-2</v>
      </c>
      <c r="P1918" s="3">
        <f t="shared" si="117"/>
        <v>2.5</v>
      </c>
      <c r="Q1918" s="3">
        <f t="shared" si="118"/>
        <v>1.201923076923077E-3</v>
      </c>
      <c r="R1918">
        <f t="shared" si="119"/>
        <v>187.49</v>
      </c>
    </row>
    <row r="1919" spans="1:18" x14ac:dyDescent="0.2">
      <c r="A1919" t="s">
        <v>49</v>
      </c>
      <c r="B1919" t="s">
        <v>15</v>
      </c>
      <c r="C1919" t="s">
        <v>21</v>
      </c>
      <c r="D1919" t="s">
        <v>17</v>
      </c>
      <c r="E1919">
        <v>179.99</v>
      </c>
      <c r="F1919">
        <v>2</v>
      </c>
      <c r="G1919" t="s">
        <v>18</v>
      </c>
      <c r="H1919" t="s">
        <v>49</v>
      </c>
      <c r="I1919" t="s">
        <v>17</v>
      </c>
      <c r="J1919" t="s">
        <v>19</v>
      </c>
      <c r="K1919">
        <v>1358.4</v>
      </c>
      <c r="L1919">
        <v>54074</v>
      </c>
      <c r="M1919">
        <v>1132</v>
      </c>
      <c r="N1919" t="s">
        <v>40</v>
      </c>
      <c r="O1919" s="3">
        <f t="shared" si="116"/>
        <v>2.0934275252431852E-2</v>
      </c>
      <c r="P1919" s="3">
        <f t="shared" si="117"/>
        <v>1.2000000000000002</v>
      </c>
      <c r="Q1919" s="3">
        <f t="shared" si="118"/>
        <v>1.7667844522968198E-3</v>
      </c>
      <c r="R1919">
        <f t="shared" si="119"/>
        <v>359.98</v>
      </c>
    </row>
    <row r="1920" spans="1:18" x14ac:dyDescent="0.2">
      <c r="A1920" t="s">
        <v>49</v>
      </c>
      <c r="C1920" t="s">
        <v>23</v>
      </c>
      <c r="D1920" t="s">
        <v>17</v>
      </c>
      <c r="E1920">
        <v>149.99</v>
      </c>
      <c r="F1920">
        <v>2</v>
      </c>
      <c r="G1920" t="s">
        <v>18</v>
      </c>
      <c r="H1920" t="s">
        <v>49</v>
      </c>
      <c r="I1920" t="s">
        <v>17</v>
      </c>
      <c r="J1920" t="s">
        <v>19</v>
      </c>
      <c r="K1920">
        <v>1358.4</v>
      </c>
      <c r="L1920">
        <v>54074</v>
      </c>
      <c r="M1920">
        <v>1132</v>
      </c>
      <c r="N1920" t="s">
        <v>40</v>
      </c>
      <c r="O1920" s="3">
        <f t="shared" si="116"/>
        <v>2.0934275252431852E-2</v>
      </c>
      <c r="P1920" s="3">
        <f t="shared" si="117"/>
        <v>1.2000000000000002</v>
      </c>
      <c r="Q1920" s="3">
        <f t="shared" si="118"/>
        <v>1.7667844522968198E-3</v>
      </c>
      <c r="R1920">
        <f t="shared" si="119"/>
        <v>299.98</v>
      </c>
    </row>
    <row r="1921" spans="1:18" x14ac:dyDescent="0.2">
      <c r="A1921" t="s">
        <v>49</v>
      </c>
      <c r="B1921" t="s">
        <v>25</v>
      </c>
      <c r="C1921" t="s">
        <v>26</v>
      </c>
      <c r="D1921" t="s">
        <v>28</v>
      </c>
      <c r="E1921">
        <v>339.99</v>
      </c>
      <c r="F1921">
        <v>2</v>
      </c>
      <c r="G1921" t="s">
        <v>18</v>
      </c>
      <c r="H1921" t="s">
        <v>49</v>
      </c>
      <c r="I1921" t="s">
        <v>28</v>
      </c>
      <c r="J1921" t="s">
        <v>42</v>
      </c>
      <c r="K1921">
        <v>2080</v>
      </c>
      <c r="L1921">
        <v>33425</v>
      </c>
      <c r="M1921">
        <v>832</v>
      </c>
      <c r="N1921" t="s">
        <v>40</v>
      </c>
      <c r="O1921" s="3">
        <f t="shared" si="116"/>
        <v>2.4891548242333583E-2</v>
      </c>
      <c r="P1921" s="3">
        <f t="shared" si="117"/>
        <v>2.5</v>
      </c>
      <c r="Q1921" s="3">
        <f t="shared" si="118"/>
        <v>2.403846153846154E-3</v>
      </c>
      <c r="R1921">
        <f t="shared" si="119"/>
        <v>679.98</v>
      </c>
    </row>
    <row r="1922" spans="1:18" x14ac:dyDescent="0.2">
      <c r="A1922" t="s">
        <v>49</v>
      </c>
      <c r="B1922" t="s">
        <v>15</v>
      </c>
      <c r="C1922" t="s">
        <v>27</v>
      </c>
      <c r="D1922" t="s">
        <v>24</v>
      </c>
      <c r="E1922">
        <v>159.99</v>
      </c>
      <c r="F1922">
        <v>2</v>
      </c>
      <c r="G1922" t="s">
        <v>18</v>
      </c>
      <c r="H1922" t="s">
        <v>49</v>
      </c>
      <c r="I1922" t="s">
        <v>24</v>
      </c>
      <c r="O1922" s="3">
        <f t="shared" si="116"/>
        <v>0</v>
      </c>
      <c r="P1922" s="3">
        <f t="shared" si="117"/>
        <v>0</v>
      </c>
      <c r="Q1922" s="3">
        <f t="shared" si="118"/>
        <v>0</v>
      </c>
      <c r="R1922">
        <f t="shared" si="119"/>
        <v>319.98</v>
      </c>
    </row>
    <row r="1923" spans="1:18" x14ac:dyDescent="0.2">
      <c r="A1923" t="s">
        <v>49</v>
      </c>
      <c r="B1923" t="s">
        <v>25</v>
      </c>
      <c r="C1923" t="s">
        <v>29</v>
      </c>
      <c r="D1923" t="s">
        <v>24</v>
      </c>
      <c r="E1923">
        <v>399.99</v>
      </c>
      <c r="F1923">
        <v>3</v>
      </c>
      <c r="G1923" t="s">
        <v>18</v>
      </c>
      <c r="H1923" t="s">
        <v>49</v>
      </c>
      <c r="I1923" t="s">
        <v>24</v>
      </c>
      <c r="O1923" s="3">
        <f t="shared" ref="O1923:O1986" si="120">IFERROR(M1923/L1923,0)</f>
        <v>0</v>
      </c>
      <c r="P1923" s="3">
        <f t="shared" ref="P1923:P1986" si="121">IFERROR(K1923/M1923,0)</f>
        <v>0</v>
      </c>
      <c r="Q1923" s="3">
        <f t="shared" ref="Q1923:Q1986" si="122">IFERROR(F1923/M1923,0)</f>
        <v>0</v>
      </c>
      <c r="R1923">
        <f t="shared" ref="R1923:R1986" si="123">E1923*F1923</f>
        <v>1199.97</v>
      </c>
    </row>
    <row r="1924" spans="1:18" x14ac:dyDescent="0.2">
      <c r="A1924" t="s">
        <v>49</v>
      </c>
      <c r="B1924" t="s">
        <v>15</v>
      </c>
      <c r="D1924" t="s">
        <v>28</v>
      </c>
      <c r="E1924">
        <v>249.99</v>
      </c>
      <c r="F1924">
        <v>1</v>
      </c>
      <c r="G1924" t="s">
        <v>18</v>
      </c>
      <c r="H1924" t="s">
        <v>49</v>
      </c>
      <c r="I1924" t="s">
        <v>28</v>
      </c>
      <c r="J1924" t="s">
        <v>42</v>
      </c>
      <c r="K1924">
        <v>2080</v>
      </c>
      <c r="L1924">
        <v>33425</v>
      </c>
      <c r="M1924">
        <v>832</v>
      </c>
      <c r="N1924" t="s">
        <v>40</v>
      </c>
      <c r="O1924" s="3">
        <f t="shared" si="120"/>
        <v>2.4891548242333583E-2</v>
      </c>
      <c r="P1924" s="3">
        <f t="shared" si="121"/>
        <v>2.5</v>
      </c>
      <c r="Q1924" s="3">
        <f t="shared" si="122"/>
        <v>1.201923076923077E-3</v>
      </c>
      <c r="R1924">
        <f t="shared" si="123"/>
        <v>249.99</v>
      </c>
    </row>
    <row r="1925" spans="1:18" x14ac:dyDescent="0.2">
      <c r="A1925" t="s">
        <v>49</v>
      </c>
      <c r="B1925" t="s">
        <v>25</v>
      </c>
      <c r="C1925" t="s">
        <v>23</v>
      </c>
      <c r="D1925" t="s">
        <v>24</v>
      </c>
      <c r="E1925">
        <v>299.99</v>
      </c>
      <c r="F1925">
        <v>1</v>
      </c>
      <c r="G1925" t="s">
        <v>18</v>
      </c>
      <c r="H1925" t="s">
        <v>49</v>
      </c>
      <c r="I1925" t="s">
        <v>24</v>
      </c>
      <c r="O1925" s="3">
        <f t="shared" si="120"/>
        <v>0</v>
      </c>
      <c r="P1925" s="3">
        <f t="shared" si="121"/>
        <v>0</v>
      </c>
      <c r="Q1925" s="3">
        <f t="shared" si="122"/>
        <v>0</v>
      </c>
      <c r="R1925">
        <f t="shared" si="123"/>
        <v>299.99</v>
      </c>
    </row>
    <row r="1926" spans="1:18" x14ac:dyDescent="0.2">
      <c r="A1926" t="s">
        <v>49</v>
      </c>
      <c r="B1926" t="s">
        <v>15</v>
      </c>
      <c r="D1926" t="s">
        <v>28</v>
      </c>
      <c r="E1926">
        <v>199.99</v>
      </c>
      <c r="F1926">
        <v>2</v>
      </c>
      <c r="G1926" t="s">
        <v>18</v>
      </c>
      <c r="H1926" t="s">
        <v>49</v>
      </c>
      <c r="I1926" t="s">
        <v>28</v>
      </c>
      <c r="J1926" t="s">
        <v>42</v>
      </c>
      <c r="K1926">
        <v>2080</v>
      </c>
      <c r="L1926">
        <v>33425</v>
      </c>
      <c r="M1926">
        <v>832</v>
      </c>
      <c r="N1926" t="s">
        <v>40</v>
      </c>
      <c r="O1926" s="3">
        <f t="shared" si="120"/>
        <v>2.4891548242333583E-2</v>
      </c>
      <c r="P1926" s="3">
        <f t="shared" si="121"/>
        <v>2.5</v>
      </c>
      <c r="Q1926" s="3">
        <f t="shared" si="122"/>
        <v>2.403846153846154E-3</v>
      </c>
      <c r="R1926">
        <f t="shared" si="123"/>
        <v>399.98</v>
      </c>
    </row>
    <row r="1927" spans="1:18" x14ac:dyDescent="0.2">
      <c r="A1927" t="s">
        <v>49</v>
      </c>
      <c r="B1927" t="s">
        <v>15</v>
      </c>
      <c r="C1927" t="s">
        <v>23</v>
      </c>
      <c r="D1927" t="s">
        <v>24</v>
      </c>
      <c r="E1927">
        <v>187.49</v>
      </c>
      <c r="F1927">
        <v>1</v>
      </c>
      <c r="G1927" t="s">
        <v>18</v>
      </c>
      <c r="H1927" t="s">
        <v>49</v>
      </c>
      <c r="I1927" t="s">
        <v>24</v>
      </c>
      <c r="O1927" s="3">
        <f t="shared" si="120"/>
        <v>0</v>
      </c>
      <c r="P1927" s="3">
        <f t="shared" si="121"/>
        <v>0</v>
      </c>
      <c r="Q1927" s="3">
        <f t="shared" si="122"/>
        <v>0</v>
      </c>
      <c r="R1927">
        <f t="shared" si="123"/>
        <v>187.49</v>
      </c>
    </row>
    <row r="1928" spans="1:18" x14ac:dyDescent="0.2">
      <c r="A1928" t="s">
        <v>49</v>
      </c>
      <c r="C1928" t="s">
        <v>26</v>
      </c>
      <c r="D1928" t="s">
        <v>28</v>
      </c>
      <c r="E1928">
        <v>169.99</v>
      </c>
      <c r="F1928">
        <v>1</v>
      </c>
      <c r="G1928" t="s">
        <v>18</v>
      </c>
      <c r="H1928" t="s">
        <v>49</v>
      </c>
      <c r="I1928" t="s">
        <v>28</v>
      </c>
      <c r="J1928" t="s">
        <v>42</v>
      </c>
      <c r="K1928">
        <v>2080</v>
      </c>
      <c r="L1928">
        <v>33425</v>
      </c>
      <c r="M1928">
        <v>832</v>
      </c>
      <c r="N1928" t="s">
        <v>40</v>
      </c>
      <c r="O1928" s="3">
        <f t="shared" si="120"/>
        <v>2.4891548242333583E-2</v>
      </c>
      <c r="P1928" s="3">
        <f t="shared" si="121"/>
        <v>2.5</v>
      </c>
      <c r="Q1928" s="3">
        <f t="shared" si="122"/>
        <v>1.201923076923077E-3</v>
      </c>
      <c r="R1928">
        <f t="shared" si="123"/>
        <v>169.99</v>
      </c>
    </row>
    <row r="1929" spans="1:18" x14ac:dyDescent="0.2">
      <c r="A1929" t="s">
        <v>49</v>
      </c>
      <c r="B1929" t="s">
        <v>15</v>
      </c>
      <c r="C1929" t="s">
        <v>21</v>
      </c>
      <c r="D1929" t="s">
        <v>17</v>
      </c>
      <c r="E1929">
        <v>224.99</v>
      </c>
      <c r="F1929">
        <v>1</v>
      </c>
      <c r="G1929" t="s">
        <v>18</v>
      </c>
      <c r="H1929" t="s">
        <v>49</v>
      </c>
      <c r="I1929" t="s">
        <v>17</v>
      </c>
      <c r="J1929" t="s">
        <v>19</v>
      </c>
      <c r="K1929">
        <v>1358.4</v>
      </c>
      <c r="L1929">
        <v>54074</v>
      </c>
      <c r="M1929">
        <v>1132</v>
      </c>
      <c r="N1929" t="s">
        <v>40</v>
      </c>
      <c r="O1929" s="3">
        <f t="shared" si="120"/>
        <v>2.0934275252431852E-2</v>
      </c>
      <c r="P1929" s="3">
        <f t="shared" si="121"/>
        <v>1.2000000000000002</v>
      </c>
      <c r="Q1929" s="3">
        <f t="shared" si="122"/>
        <v>8.8339222614840988E-4</v>
      </c>
      <c r="R1929">
        <f t="shared" si="123"/>
        <v>224.99</v>
      </c>
    </row>
    <row r="1930" spans="1:18" x14ac:dyDescent="0.2">
      <c r="A1930" t="s">
        <v>49</v>
      </c>
      <c r="B1930" t="s">
        <v>15</v>
      </c>
      <c r="C1930" t="s">
        <v>27</v>
      </c>
      <c r="D1930" t="s">
        <v>17</v>
      </c>
      <c r="E1930">
        <v>199.99</v>
      </c>
      <c r="F1930">
        <v>1</v>
      </c>
      <c r="G1930" t="s">
        <v>18</v>
      </c>
      <c r="H1930" t="s">
        <v>49</v>
      </c>
      <c r="I1930" t="s">
        <v>17</v>
      </c>
      <c r="J1930" t="s">
        <v>19</v>
      </c>
      <c r="K1930">
        <v>1358.4</v>
      </c>
      <c r="L1930">
        <v>54074</v>
      </c>
      <c r="M1930">
        <v>1132</v>
      </c>
      <c r="N1930" t="s">
        <v>40</v>
      </c>
      <c r="O1930" s="3">
        <f t="shared" si="120"/>
        <v>2.0934275252431852E-2</v>
      </c>
      <c r="P1930" s="3">
        <f t="shared" si="121"/>
        <v>1.2000000000000002</v>
      </c>
      <c r="Q1930" s="3">
        <f t="shared" si="122"/>
        <v>8.8339222614840988E-4</v>
      </c>
      <c r="R1930">
        <f t="shared" si="123"/>
        <v>199.99</v>
      </c>
    </row>
    <row r="1931" spans="1:18" x14ac:dyDescent="0.2">
      <c r="A1931" t="s">
        <v>49</v>
      </c>
      <c r="B1931" t="s">
        <v>15</v>
      </c>
      <c r="C1931" t="s">
        <v>21</v>
      </c>
      <c r="D1931" t="s">
        <v>22</v>
      </c>
      <c r="E1931">
        <v>224.99</v>
      </c>
      <c r="F1931">
        <v>1</v>
      </c>
      <c r="G1931" t="s">
        <v>18</v>
      </c>
      <c r="H1931" t="s">
        <v>49</v>
      </c>
      <c r="I1931" t="s">
        <v>22</v>
      </c>
      <c r="O1931" s="3">
        <f t="shared" si="120"/>
        <v>0</v>
      </c>
      <c r="P1931" s="3">
        <f t="shared" si="121"/>
        <v>0</v>
      </c>
      <c r="Q1931" s="3">
        <f t="shared" si="122"/>
        <v>0</v>
      </c>
      <c r="R1931">
        <f t="shared" si="123"/>
        <v>224.99</v>
      </c>
    </row>
    <row r="1932" spans="1:18" x14ac:dyDescent="0.2">
      <c r="A1932" t="s">
        <v>49</v>
      </c>
      <c r="B1932" t="s">
        <v>15</v>
      </c>
      <c r="C1932" t="s">
        <v>26</v>
      </c>
      <c r="D1932" t="s">
        <v>17</v>
      </c>
      <c r="E1932">
        <v>212.49</v>
      </c>
      <c r="F1932">
        <v>3</v>
      </c>
      <c r="G1932" t="s">
        <v>18</v>
      </c>
      <c r="H1932" t="s">
        <v>49</v>
      </c>
      <c r="I1932" t="s">
        <v>17</v>
      </c>
      <c r="J1932" t="s">
        <v>19</v>
      </c>
      <c r="K1932">
        <v>1358.4</v>
      </c>
      <c r="L1932">
        <v>54074</v>
      </c>
      <c r="M1932">
        <v>1132</v>
      </c>
      <c r="N1932" t="s">
        <v>40</v>
      </c>
      <c r="O1932" s="3">
        <f t="shared" si="120"/>
        <v>2.0934275252431852E-2</v>
      </c>
      <c r="P1932" s="3">
        <f t="shared" si="121"/>
        <v>1.2000000000000002</v>
      </c>
      <c r="Q1932" s="3">
        <f t="shared" si="122"/>
        <v>2.6501766784452299E-3</v>
      </c>
      <c r="R1932">
        <f t="shared" si="123"/>
        <v>637.47</v>
      </c>
    </row>
    <row r="1933" spans="1:18" x14ac:dyDescent="0.2">
      <c r="A1933" t="s">
        <v>49</v>
      </c>
      <c r="B1933" t="s">
        <v>15</v>
      </c>
      <c r="C1933" t="s">
        <v>26</v>
      </c>
      <c r="D1933" t="s">
        <v>28</v>
      </c>
      <c r="E1933">
        <v>169.99</v>
      </c>
      <c r="F1933">
        <v>1</v>
      </c>
      <c r="G1933" t="s">
        <v>18</v>
      </c>
      <c r="H1933" t="s">
        <v>49</v>
      </c>
      <c r="I1933" t="s">
        <v>28</v>
      </c>
      <c r="J1933" t="s">
        <v>42</v>
      </c>
      <c r="K1933">
        <v>2080</v>
      </c>
      <c r="L1933">
        <v>33425</v>
      </c>
      <c r="M1933">
        <v>832</v>
      </c>
      <c r="N1933" t="s">
        <v>40</v>
      </c>
      <c r="O1933" s="3">
        <f t="shared" si="120"/>
        <v>2.4891548242333583E-2</v>
      </c>
      <c r="P1933" s="3">
        <f t="shared" si="121"/>
        <v>2.5</v>
      </c>
      <c r="Q1933" s="3">
        <f t="shared" si="122"/>
        <v>1.201923076923077E-3</v>
      </c>
      <c r="R1933">
        <f t="shared" si="123"/>
        <v>169.99</v>
      </c>
    </row>
    <row r="1934" spans="1:18" x14ac:dyDescent="0.2">
      <c r="A1934" t="s">
        <v>49</v>
      </c>
      <c r="B1934" t="s">
        <v>15</v>
      </c>
      <c r="C1934" t="s">
        <v>27</v>
      </c>
      <c r="D1934" t="s">
        <v>22</v>
      </c>
      <c r="E1934">
        <v>159.99</v>
      </c>
      <c r="F1934">
        <v>3</v>
      </c>
      <c r="G1934" t="s">
        <v>18</v>
      </c>
      <c r="H1934" t="s">
        <v>49</v>
      </c>
      <c r="I1934" t="s">
        <v>22</v>
      </c>
      <c r="O1934" s="3">
        <f t="shared" si="120"/>
        <v>0</v>
      </c>
      <c r="P1934" s="3">
        <f t="shared" si="121"/>
        <v>0</v>
      </c>
      <c r="Q1934" s="3">
        <f t="shared" si="122"/>
        <v>0</v>
      </c>
      <c r="R1934">
        <f t="shared" si="123"/>
        <v>479.97</v>
      </c>
    </row>
    <row r="1935" spans="1:18" x14ac:dyDescent="0.2">
      <c r="A1935" t="s">
        <v>49</v>
      </c>
      <c r="B1935" t="s">
        <v>25</v>
      </c>
      <c r="C1935" t="s">
        <v>16</v>
      </c>
      <c r="D1935" t="s">
        <v>17</v>
      </c>
      <c r="E1935">
        <v>339.99</v>
      </c>
      <c r="F1935">
        <v>3</v>
      </c>
      <c r="G1935" t="s">
        <v>18</v>
      </c>
      <c r="H1935" t="s">
        <v>49</v>
      </c>
      <c r="I1935" t="s">
        <v>17</v>
      </c>
      <c r="J1935" t="s">
        <v>19</v>
      </c>
      <c r="K1935">
        <v>1358.4</v>
      </c>
      <c r="L1935">
        <v>54074</v>
      </c>
      <c r="M1935">
        <v>1132</v>
      </c>
      <c r="N1935" t="s">
        <v>40</v>
      </c>
      <c r="O1935" s="3">
        <f t="shared" si="120"/>
        <v>2.0934275252431852E-2</v>
      </c>
      <c r="P1935" s="3">
        <f t="shared" si="121"/>
        <v>1.2000000000000002</v>
      </c>
      <c r="Q1935" s="3">
        <f t="shared" si="122"/>
        <v>2.6501766784452299E-3</v>
      </c>
      <c r="R1935">
        <f t="shared" si="123"/>
        <v>1019.97</v>
      </c>
    </row>
    <row r="1936" spans="1:18" x14ac:dyDescent="0.2">
      <c r="A1936" t="s">
        <v>49</v>
      </c>
      <c r="B1936" t="s">
        <v>15</v>
      </c>
      <c r="C1936" t="s">
        <v>27</v>
      </c>
      <c r="D1936" t="s">
        <v>24</v>
      </c>
      <c r="E1936">
        <v>159.99</v>
      </c>
      <c r="F1936">
        <v>1</v>
      </c>
      <c r="G1936" t="s">
        <v>18</v>
      </c>
      <c r="H1936" t="s">
        <v>49</v>
      </c>
      <c r="I1936" t="s">
        <v>24</v>
      </c>
      <c r="O1936" s="3">
        <f t="shared" si="120"/>
        <v>0</v>
      </c>
      <c r="P1936" s="3">
        <f t="shared" si="121"/>
        <v>0</v>
      </c>
      <c r="Q1936" s="3">
        <f t="shared" si="122"/>
        <v>0</v>
      </c>
      <c r="R1936">
        <f t="shared" si="123"/>
        <v>159.99</v>
      </c>
    </row>
    <row r="1937" spans="1:18" x14ac:dyDescent="0.2">
      <c r="A1937" t="s">
        <v>49</v>
      </c>
      <c r="B1937" t="s">
        <v>15</v>
      </c>
      <c r="C1937" t="s">
        <v>27</v>
      </c>
      <c r="D1937" t="s">
        <v>24</v>
      </c>
      <c r="E1937">
        <v>159.99</v>
      </c>
      <c r="F1937">
        <v>1</v>
      </c>
      <c r="G1937" t="s">
        <v>18</v>
      </c>
      <c r="H1937" t="s">
        <v>49</v>
      </c>
      <c r="I1937" t="s">
        <v>24</v>
      </c>
      <c r="O1937" s="3">
        <f t="shared" si="120"/>
        <v>0</v>
      </c>
      <c r="P1937" s="3">
        <f t="shared" si="121"/>
        <v>0</v>
      </c>
      <c r="Q1937" s="3">
        <f t="shared" si="122"/>
        <v>0</v>
      </c>
      <c r="R1937">
        <f t="shared" si="123"/>
        <v>159.99</v>
      </c>
    </row>
    <row r="1938" spans="1:18" x14ac:dyDescent="0.2">
      <c r="A1938" t="s">
        <v>49</v>
      </c>
      <c r="B1938" t="s">
        <v>25</v>
      </c>
      <c r="C1938" t="s">
        <v>21</v>
      </c>
      <c r="D1938" t="s">
        <v>17</v>
      </c>
      <c r="E1938">
        <v>359.99</v>
      </c>
      <c r="F1938">
        <v>2</v>
      </c>
      <c r="G1938" t="s">
        <v>18</v>
      </c>
      <c r="H1938" t="s">
        <v>49</v>
      </c>
      <c r="I1938" t="s">
        <v>17</v>
      </c>
      <c r="J1938" t="s">
        <v>19</v>
      </c>
      <c r="K1938">
        <v>1358.4</v>
      </c>
      <c r="L1938">
        <v>54074</v>
      </c>
      <c r="M1938">
        <v>1132</v>
      </c>
      <c r="N1938" t="s">
        <v>40</v>
      </c>
      <c r="O1938" s="3">
        <f t="shared" si="120"/>
        <v>2.0934275252431852E-2</v>
      </c>
      <c r="P1938" s="3">
        <f t="shared" si="121"/>
        <v>1.2000000000000002</v>
      </c>
      <c r="Q1938" s="3">
        <f t="shared" si="122"/>
        <v>1.7667844522968198E-3</v>
      </c>
      <c r="R1938">
        <f t="shared" si="123"/>
        <v>719.98</v>
      </c>
    </row>
    <row r="1939" spans="1:18" x14ac:dyDescent="0.2">
      <c r="A1939" t="s">
        <v>49</v>
      </c>
      <c r="B1939" t="s">
        <v>15</v>
      </c>
      <c r="C1939" t="s">
        <v>21</v>
      </c>
      <c r="D1939" t="s">
        <v>24</v>
      </c>
      <c r="E1939">
        <v>179.99</v>
      </c>
      <c r="F1939">
        <v>2</v>
      </c>
      <c r="G1939" t="s">
        <v>18</v>
      </c>
      <c r="H1939" t="s">
        <v>49</v>
      </c>
      <c r="I1939" t="s">
        <v>24</v>
      </c>
      <c r="O1939" s="3">
        <f t="shared" si="120"/>
        <v>0</v>
      </c>
      <c r="P1939" s="3">
        <f t="shared" si="121"/>
        <v>0</v>
      </c>
      <c r="Q1939" s="3">
        <f t="shared" si="122"/>
        <v>0</v>
      </c>
      <c r="R1939">
        <f t="shared" si="123"/>
        <v>359.98</v>
      </c>
    </row>
    <row r="1940" spans="1:18" x14ac:dyDescent="0.2">
      <c r="A1940" t="s">
        <v>49</v>
      </c>
      <c r="C1940" t="s">
        <v>27</v>
      </c>
      <c r="D1940" t="s">
        <v>22</v>
      </c>
      <c r="E1940">
        <v>159.99</v>
      </c>
      <c r="F1940">
        <v>4</v>
      </c>
      <c r="G1940" t="s">
        <v>18</v>
      </c>
      <c r="H1940" t="s">
        <v>49</v>
      </c>
      <c r="I1940" t="s">
        <v>22</v>
      </c>
      <c r="O1940" s="3">
        <f t="shared" si="120"/>
        <v>0</v>
      </c>
      <c r="P1940" s="3">
        <f t="shared" si="121"/>
        <v>0</v>
      </c>
      <c r="Q1940" s="3">
        <f t="shared" si="122"/>
        <v>0</v>
      </c>
      <c r="R1940">
        <f t="shared" si="123"/>
        <v>639.96</v>
      </c>
    </row>
    <row r="1941" spans="1:18" x14ac:dyDescent="0.2">
      <c r="A1941" t="s">
        <v>49</v>
      </c>
      <c r="B1941" t="s">
        <v>15</v>
      </c>
      <c r="C1941" t="s">
        <v>23</v>
      </c>
      <c r="D1941" t="s">
        <v>24</v>
      </c>
      <c r="E1941">
        <v>187.49</v>
      </c>
      <c r="F1941">
        <v>1</v>
      </c>
      <c r="G1941" t="s">
        <v>18</v>
      </c>
      <c r="H1941" t="s">
        <v>49</v>
      </c>
      <c r="I1941" t="s">
        <v>24</v>
      </c>
      <c r="O1941" s="3">
        <f t="shared" si="120"/>
        <v>0</v>
      </c>
      <c r="P1941" s="3">
        <f t="shared" si="121"/>
        <v>0</v>
      </c>
      <c r="Q1941" s="3">
        <f t="shared" si="122"/>
        <v>0</v>
      </c>
      <c r="R1941">
        <f t="shared" si="123"/>
        <v>187.49</v>
      </c>
    </row>
    <row r="1942" spans="1:18" x14ac:dyDescent="0.2">
      <c r="A1942" t="s">
        <v>49</v>
      </c>
      <c r="B1942" t="s">
        <v>15</v>
      </c>
      <c r="C1942" t="s">
        <v>23</v>
      </c>
      <c r="D1942" t="s">
        <v>28</v>
      </c>
      <c r="E1942">
        <v>149.99</v>
      </c>
      <c r="F1942">
        <v>1</v>
      </c>
      <c r="G1942" t="s">
        <v>18</v>
      </c>
      <c r="H1942" t="s">
        <v>49</v>
      </c>
      <c r="I1942" t="s">
        <v>28</v>
      </c>
      <c r="J1942" t="s">
        <v>42</v>
      </c>
      <c r="K1942">
        <v>2080</v>
      </c>
      <c r="L1942">
        <v>33425</v>
      </c>
      <c r="M1942">
        <v>832</v>
      </c>
      <c r="N1942" t="s">
        <v>40</v>
      </c>
      <c r="O1942" s="3">
        <f t="shared" si="120"/>
        <v>2.4891548242333583E-2</v>
      </c>
      <c r="P1942" s="3">
        <f t="shared" si="121"/>
        <v>2.5</v>
      </c>
      <c r="Q1942" s="3">
        <f t="shared" si="122"/>
        <v>1.201923076923077E-3</v>
      </c>
      <c r="R1942">
        <f t="shared" si="123"/>
        <v>149.99</v>
      </c>
    </row>
    <row r="1943" spans="1:18" x14ac:dyDescent="0.2">
      <c r="A1943" t="s">
        <v>49</v>
      </c>
      <c r="B1943" t="s">
        <v>15</v>
      </c>
      <c r="C1943" t="s">
        <v>23</v>
      </c>
      <c r="D1943" t="s">
        <v>17</v>
      </c>
      <c r="E1943">
        <v>149.99</v>
      </c>
      <c r="F1943">
        <v>1</v>
      </c>
      <c r="G1943" t="s">
        <v>18</v>
      </c>
      <c r="H1943" t="s">
        <v>49</v>
      </c>
      <c r="I1943" t="s">
        <v>17</v>
      </c>
      <c r="J1943" t="s">
        <v>19</v>
      </c>
      <c r="K1943">
        <v>1358.4</v>
      </c>
      <c r="L1943">
        <v>54074</v>
      </c>
      <c r="M1943">
        <v>1132</v>
      </c>
      <c r="N1943" t="s">
        <v>40</v>
      </c>
      <c r="O1943" s="3">
        <f t="shared" si="120"/>
        <v>2.0934275252431852E-2</v>
      </c>
      <c r="P1943" s="3">
        <f t="shared" si="121"/>
        <v>1.2000000000000002</v>
      </c>
      <c r="Q1943" s="3">
        <f t="shared" si="122"/>
        <v>8.8339222614840988E-4</v>
      </c>
      <c r="R1943">
        <f t="shared" si="123"/>
        <v>149.99</v>
      </c>
    </row>
    <row r="1944" spans="1:18" x14ac:dyDescent="0.2">
      <c r="A1944" t="s">
        <v>49</v>
      </c>
      <c r="B1944" t="s">
        <v>15</v>
      </c>
      <c r="C1944" t="s">
        <v>29</v>
      </c>
      <c r="D1944" t="s">
        <v>24</v>
      </c>
      <c r="E1944">
        <v>199.99</v>
      </c>
      <c r="F1944">
        <v>4</v>
      </c>
      <c r="G1944" t="s">
        <v>18</v>
      </c>
      <c r="H1944" t="s">
        <v>49</v>
      </c>
      <c r="I1944" t="s">
        <v>24</v>
      </c>
      <c r="O1944" s="3">
        <f t="shared" si="120"/>
        <v>0</v>
      </c>
      <c r="P1944" s="3">
        <f t="shared" si="121"/>
        <v>0</v>
      </c>
      <c r="Q1944" s="3">
        <f t="shared" si="122"/>
        <v>0</v>
      </c>
      <c r="R1944">
        <f t="shared" si="123"/>
        <v>799.96</v>
      </c>
    </row>
    <row r="1945" spans="1:18" x14ac:dyDescent="0.2">
      <c r="A1945" t="s">
        <v>49</v>
      </c>
      <c r="B1945" t="s">
        <v>25</v>
      </c>
      <c r="C1945" t="s">
        <v>16</v>
      </c>
      <c r="D1945" t="s">
        <v>24</v>
      </c>
      <c r="E1945">
        <v>339.99</v>
      </c>
      <c r="F1945">
        <v>1</v>
      </c>
      <c r="G1945" t="s">
        <v>18</v>
      </c>
      <c r="H1945" t="s">
        <v>49</v>
      </c>
      <c r="I1945" t="s">
        <v>24</v>
      </c>
      <c r="O1945" s="3">
        <f t="shared" si="120"/>
        <v>0</v>
      </c>
      <c r="P1945" s="3">
        <f t="shared" si="121"/>
        <v>0</v>
      </c>
      <c r="Q1945" s="3">
        <f t="shared" si="122"/>
        <v>0</v>
      </c>
      <c r="R1945">
        <f t="shared" si="123"/>
        <v>339.99</v>
      </c>
    </row>
    <row r="1946" spans="1:18" x14ac:dyDescent="0.2">
      <c r="A1946" t="s">
        <v>49</v>
      </c>
      <c r="B1946" t="s">
        <v>15</v>
      </c>
      <c r="C1946" t="s">
        <v>16</v>
      </c>
      <c r="D1946" t="s">
        <v>28</v>
      </c>
      <c r="E1946">
        <v>169.99</v>
      </c>
      <c r="F1946">
        <v>1</v>
      </c>
      <c r="G1946" t="s">
        <v>18</v>
      </c>
      <c r="H1946" t="s">
        <v>49</v>
      </c>
      <c r="I1946" t="s">
        <v>28</v>
      </c>
      <c r="J1946" t="s">
        <v>42</v>
      </c>
      <c r="K1946">
        <v>2080</v>
      </c>
      <c r="L1946">
        <v>33425</v>
      </c>
      <c r="M1946">
        <v>832</v>
      </c>
      <c r="N1946" t="s">
        <v>40</v>
      </c>
      <c r="O1946" s="3">
        <f t="shared" si="120"/>
        <v>2.4891548242333583E-2</v>
      </c>
      <c r="P1946" s="3">
        <f t="shared" si="121"/>
        <v>2.5</v>
      </c>
      <c r="Q1946" s="3">
        <f t="shared" si="122"/>
        <v>1.201923076923077E-3</v>
      </c>
      <c r="R1946">
        <f t="shared" si="123"/>
        <v>169.99</v>
      </c>
    </row>
    <row r="1947" spans="1:18" x14ac:dyDescent="0.2">
      <c r="A1947" t="s">
        <v>49</v>
      </c>
      <c r="B1947" t="s">
        <v>15</v>
      </c>
      <c r="C1947" t="s">
        <v>23</v>
      </c>
      <c r="D1947" t="s">
        <v>24</v>
      </c>
      <c r="E1947">
        <v>149.99</v>
      </c>
      <c r="F1947">
        <v>1</v>
      </c>
      <c r="G1947" t="s">
        <v>18</v>
      </c>
      <c r="H1947" t="s">
        <v>49</v>
      </c>
      <c r="I1947" t="s">
        <v>24</v>
      </c>
      <c r="O1947" s="3">
        <f t="shared" si="120"/>
        <v>0</v>
      </c>
      <c r="P1947" s="3">
        <f t="shared" si="121"/>
        <v>0</v>
      </c>
      <c r="Q1947" s="3">
        <f t="shared" si="122"/>
        <v>0</v>
      </c>
      <c r="R1947">
        <f t="shared" si="123"/>
        <v>149.99</v>
      </c>
    </row>
    <row r="1948" spans="1:18" x14ac:dyDescent="0.2">
      <c r="A1948" t="s">
        <v>49</v>
      </c>
      <c r="B1948" t="s">
        <v>15</v>
      </c>
      <c r="C1948" t="s">
        <v>26</v>
      </c>
      <c r="D1948" t="s">
        <v>17</v>
      </c>
      <c r="E1948">
        <v>169.99</v>
      </c>
      <c r="F1948">
        <v>2</v>
      </c>
      <c r="G1948" t="s">
        <v>18</v>
      </c>
      <c r="H1948" t="s">
        <v>49</v>
      </c>
      <c r="I1948" t="s">
        <v>17</v>
      </c>
      <c r="J1948" t="s">
        <v>19</v>
      </c>
      <c r="K1948">
        <v>1358.4</v>
      </c>
      <c r="L1948">
        <v>54074</v>
      </c>
      <c r="M1948">
        <v>1132</v>
      </c>
      <c r="N1948" t="s">
        <v>40</v>
      </c>
      <c r="O1948" s="3">
        <f t="shared" si="120"/>
        <v>2.0934275252431852E-2</v>
      </c>
      <c r="P1948" s="3">
        <f t="shared" si="121"/>
        <v>1.2000000000000002</v>
      </c>
      <c r="Q1948" s="3">
        <f t="shared" si="122"/>
        <v>1.7667844522968198E-3</v>
      </c>
      <c r="R1948">
        <f t="shared" si="123"/>
        <v>339.98</v>
      </c>
    </row>
    <row r="1949" spans="1:18" x14ac:dyDescent="0.2">
      <c r="A1949" t="s">
        <v>49</v>
      </c>
      <c r="B1949" t="s">
        <v>15</v>
      </c>
      <c r="C1949" t="s">
        <v>27</v>
      </c>
      <c r="D1949" t="s">
        <v>22</v>
      </c>
      <c r="E1949">
        <v>159.99</v>
      </c>
      <c r="F1949">
        <v>4</v>
      </c>
      <c r="G1949" t="s">
        <v>18</v>
      </c>
      <c r="H1949" t="s">
        <v>49</v>
      </c>
      <c r="I1949" t="s">
        <v>22</v>
      </c>
      <c r="O1949" s="3">
        <f t="shared" si="120"/>
        <v>0</v>
      </c>
      <c r="P1949" s="3">
        <f t="shared" si="121"/>
        <v>0</v>
      </c>
      <c r="Q1949" s="3">
        <f t="shared" si="122"/>
        <v>0</v>
      </c>
      <c r="R1949">
        <f t="shared" si="123"/>
        <v>639.96</v>
      </c>
    </row>
    <row r="1950" spans="1:18" x14ac:dyDescent="0.2">
      <c r="A1950" t="s">
        <v>49</v>
      </c>
      <c r="B1950" t="s">
        <v>15</v>
      </c>
      <c r="C1950" t="s">
        <v>23</v>
      </c>
      <c r="D1950" t="s">
        <v>17</v>
      </c>
      <c r="E1950">
        <v>187.49</v>
      </c>
      <c r="F1950">
        <v>2</v>
      </c>
      <c r="G1950" t="s">
        <v>18</v>
      </c>
      <c r="H1950" t="s">
        <v>49</v>
      </c>
      <c r="I1950" t="s">
        <v>17</v>
      </c>
      <c r="J1950" t="s">
        <v>19</v>
      </c>
      <c r="K1950">
        <v>1358.4</v>
      </c>
      <c r="L1950">
        <v>54074</v>
      </c>
      <c r="M1950">
        <v>1132</v>
      </c>
      <c r="N1950" t="s">
        <v>40</v>
      </c>
      <c r="O1950" s="3">
        <f t="shared" si="120"/>
        <v>2.0934275252431852E-2</v>
      </c>
      <c r="P1950" s="3">
        <f t="shared" si="121"/>
        <v>1.2000000000000002</v>
      </c>
      <c r="Q1950" s="3">
        <f t="shared" si="122"/>
        <v>1.7667844522968198E-3</v>
      </c>
      <c r="R1950">
        <f t="shared" si="123"/>
        <v>374.98</v>
      </c>
    </row>
    <row r="1951" spans="1:18" x14ac:dyDescent="0.2">
      <c r="A1951" t="s">
        <v>49</v>
      </c>
      <c r="B1951" t="s">
        <v>15</v>
      </c>
      <c r="C1951" t="s">
        <v>23</v>
      </c>
      <c r="D1951" t="s">
        <v>24</v>
      </c>
      <c r="E1951">
        <v>187.49</v>
      </c>
      <c r="F1951">
        <v>2</v>
      </c>
      <c r="G1951" t="s">
        <v>18</v>
      </c>
      <c r="H1951" t="s">
        <v>49</v>
      </c>
      <c r="I1951" t="s">
        <v>24</v>
      </c>
      <c r="O1951" s="3">
        <f t="shared" si="120"/>
        <v>0</v>
      </c>
      <c r="P1951" s="3">
        <f t="shared" si="121"/>
        <v>0</v>
      </c>
      <c r="Q1951" s="3">
        <f t="shared" si="122"/>
        <v>0</v>
      </c>
      <c r="R1951">
        <f t="shared" si="123"/>
        <v>374.98</v>
      </c>
    </row>
    <row r="1952" spans="1:18" x14ac:dyDescent="0.2">
      <c r="A1952" t="s">
        <v>49</v>
      </c>
      <c r="B1952" t="s">
        <v>15</v>
      </c>
      <c r="C1952" t="s">
        <v>16</v>
      </c>
      <c r="D1952" t="s">
        <v>17</v>
      </c>
      <c r="E1952">
        <v>169.99</v>
      </c>
      <c r="F1952">
        <v>1</v>
      </c>
      <c r="G1952" t="s">
        <v>18</v>
      </c>
      <c r="H1952" t="s">
        <v>49</v>
      </c>
      <c r="I1952" t="s">
        <v>17</v>
      </c>
      <c r="J1952" t="s">
        <v>19</v>
      </c>
      <c r="K1952">
        <v>1358.4</v>
      </c>
      <c r="L1952">
        <v>54074</v>
      </c>
      <c r="M1952">
        <v>1132</v>
      </c>
      <c r="N1952" t="s">
        <v>40</v>
      </c>
      <c r="O1952" s="3">
        <f t="shared" si="120"/>
        <v>2.0934275252431852E-2</v>
      </c>
      <c r="P1952" s="3">
        <f t="shared" si="121"/>
        <v>1.2000000000000002</v>
      </c>
      <c r="Q1952" s="3">
        <f t="shared" si="122"/>
        <v>8.8339222614840988E-4</v>
      </c>
      <c r="R1952">
        <f t="shared" si="123"/>
        <v>169.99</v>
      </c>
    </row>
    <row r="1953" spans="1:18" x14ac:dyDescent="0.2">
      <c r="A1953" t="s">
        <v>49</v>
      </c>
      <c r="B1953" t="s">
        <v>25</v>
      </c>
      <c r="C1953" t="s">
        <v>21</v>
      </c>
      <c r="D1953" t="s">
        <v>28</v>
      </c>
      <c r="E1953">
        <v>359.99</v>
      </c>
      <c r="F1953">
        <v>4</v>
      </c>
      <c r="G1953" t="s">
        <v>18</v>
      </c>
      <c r="H1953" t="s">
        <v>49</v>
      </c>
      <c r="I1953" t="s">
        <v>28</v>
      </c>
      <c r="J1953" t="s">
        <v>42</v>
      </c>
      <c r="K1953">
        <v>2080</v>
      </c>
      <c r="L1953">
        <v>33425</v>
      </c>
      <c r="M1953">
        <v>832</v>
      </c>
      <c r="N1953" t="s">
        <v>40</v>
      </c>
      <c r="O1953" s="3">
        <f t="shared" si="120"/>
        <v>2.4891548242333583E-2</v>
      </c>
      <c r="P1953" s="3">
        <f t="shared" si="121"/>
        <v>2.5</v>
      </c>
      <c r="Q1953" s="3">
        <f t="shared" si="122"/>
        <v>4.807692307692308E-3</v>
      </c>
      <c r="R1953">
        <f t="shared" si="123"/>
        <v>1439.96</v>
      </c>
    </row>
    <row r="1954" spans="1:18" x14ac:dyDescent="0.2">
      <c r="A1954" t="s">
        <v>49</v>
      </c>
      <c r="B1954" t="s">
        <v>15</v>
      </c>
      <c r="C1954" t="s">
        <v>26</v>
      </c>
      <c r="D1954" t="s">
        <v>24</v>
      </c>
      <c r="E1954">
        <v>169.99</v>
      </c>
      <c r="F1954">
        <v>2</v>
      </c>
      <c r="G1954" t="s">
        <v>18</v>
      </c>
      <c r="H1954" t="s">
        <v>49</v>
      </c>
      <c r="I1954" t="s">
        <v>24</v>
      </c>
      <c r="O1954" s="3">
        <f t="shared" si="120"/>
        <v>0</v>
      </c>
      <c r="P1954" s="3">
        <f t="shared" si="121"/>
        <v>0</v>
      </c>
      <c r="Q1954" s="3">
        <f t="shared" si="122"/>
        <v>0</v>
      </c>
      <c r="R1954">
        <f t="shared" si="123"/>
        <v>339.98</v>
      </c>
    </row>
    <row r="1955" spans="1:18" x14ac:dyDescent="0.2">
      <c r="A1955" t="s">
        <v>49</v>
      </c>
      <c r="B1955" t="s">
        <v>15</v>
      </c>
      <c r="C1955" t="s">
        <v>21</v>
      </c>
      <c r="D1955" t="s">
        <v>17</v>
      </c>
      <c r="E1955">
        <v>179.99</v>
      </c>
      <c r="F1955">
        <v>2</v>
      </c>
      <c r="G1955" t="s">
        <v>18</v>
      </c>
      <c r="H1955" t="s">
        <v>49</v>
      </c>
      <c r="I1955" t="s">
        <v>17</v>
      </c>
      <c r="J1955" t="s">
        <v>19</v>
      </c>
      <c r="K1955">
        <v>1358.4</v>
      </c>
      <c r="L1955">
        <v>54074</v>
      </c>
      <c r="M1955">
        <v>1132</v>
      </c>
      <c r="N1955" t="s">
        <v>40</v>
      </c>
      <c r="O1955" s="3">
        <f t="shared" si="120"/>
        <v>2.0934275252431852E-2</v>
      </c>
      <c r="P1955" s="3">
        <f t="shared" si="121"/>
        <v>1.2000000000000002</v>
      </c>
      <c r="Q1955" s="3">
        <f t="shared" si="122"/>
        <v>1.7667844522968198E-3</v>
      </c>
      <c r="R1955">
        <f t="shared" si="123"/>
        <v>359.98</v>
      </c>
    </row>
    <row r="1956" spans="1:18" x14ac:dyDescent="0.2">
      <c r="A1956" t="s">
        <v>49</v>
      </c>
      <c r="B1956" t="s">
        <v>15</v>
      </c>
      <c r="C1956" t="s">
        <v>21</v>
      </c>
      <c r="D1956" t="s">
        <v>28</v>
      </c>
      <c r="E1956">
        <v>224.99</v>
      </c>
      <c r="F1956">
        <v>4</v>
      </c>
      <c r="G1956" t="s">
        <v>18</v>
      </c>
      <c r="H1956" t="s">
        <v>49</v>
      </c>
      <c r="I1956" t="s">
        <v>28</v>
      </c>
      <c r="J1956" t="s">
        <v>42</v>
      </c>
      <c r="K1956">
        <v>2080</v>
      </c>
      <c r="L1956">
        <v>33425</v>
      </c>
      <c r="M1956">
        <v>832</v>
      </c>
      <c r="N1956" t="s">
        <v>40</v>
      </c>
      <c r="O1956" s="3">
        <f t="shared" si="120"/>
        <v>2.4891548242333583E-2</v>
      </c>
      <c r="P1956" s="3">
        <f t="shared" si="121"/>
        <v>2.5</v>
      </c>
      <c r="Q1956" s="3">
        <f t="shared" si="122"/>
        <v>4.807692307692308E-3</v>
      </c>
      <c r="R1956">
        <f t="shared" si="123"/>
        <v>899.96</v>
      </c>
    </row>
    <row r="1957" spans="1:18" x14ac:dyDescent="0.2">
      <c r="A1957" t="s">
        <v>49</v>
      </c>
      <c r="C1957" t="s">
        <v>21</v>
      </c>
      <c r="D1957" t="s">
        <v>17</v>
      </c>
      <c r="E1957">
        <v>179.99</v>
      </c>
      <c r="F1957">
        <v>1</v>
      </c>
      <c r="G1957" t="s">
        <v>18</v>
      </c>
      <c r="H1957" t="s">
        <v>49</v>
      </c>
      <c r="I1957" t="s">
        <v>17</v>
      </c>
      <c r="J1957" t="s">
        <v>19</v>
      </c>
      <c r="K1957">
        <v>1358.4</v>
      </c>
      <c r="L1957">
        <v>54074</v>
      </c>
      <c r="M1957">
        <v>1132</v>
      </c>
      <c r="N1957" t="s">
        <v>40</v>
      </c>
      <c r="O1957" s="3">
        <f t="shared" si="120"/>
        <v>2.0934275252431852E-2</v>
      </c>
      <c r="P1957" s="3">
        <f t="shared" si="121"/>
        <v>1.2000000000000002</v>
      </c>
      <c r="Q1957" s="3">
        <f t="shared" si="122"/>
        <v>8.8339222614840988E-4</v>
      </c>
      <c r="R1957">
        <f t="shared" si="123"/>
        <v>179.99</v>
      </c>
    </row>
    <row r="1958" spans="1:18" x14ac:dyDescent="0.2">
      <c r="A1958" t="s">
        <v>50</v>
      </c>
      <c r="B1958" t="s">
        <v>15</v>
      </c>
      <c r="C1958" t="s">
        <v>21</v>
      </c>
      <c r="D1958" t="s">
        <v>28</v>
      </c>
      <c r="E1958">
        <v>179.99</v>
      </c>
      <c r="F1958">
        <v>1</v>
      </c>
      <c r="G1958" t="s">
        <v>18</v>
      </c>
      <c r="H1958" t="s">
        <v>50</v>
      </c>
      <c r="I1958" t="s">
        <v>28</v>
      </c>
      <c r="J1958" t="s">
        <v>42</v>
      </c>
      <c r="K1958">
        <v>2350</v>
      </c>
      <c r="L1958">
        <v>33830</v>
      </c>
      <c r="M1958">
        <v>940</v>
      </c>
      <c r="N1958" t="s">
        <v>40</v>
      </c>
      <c r="O1958" s="3">
        <f t="shared" si="120"/>
        <v>2.7785988767366245E-2</v>
      </c>
      <c r="P1958" s="3">
        <f t="shared" si="121"/>
        <v>2.5</v>
      </c>
      <c r="Q1958" s="3">
        <f t="shared" si="122"/>
        <v>1.0638297872340426E-3</v>
      </c>
      <c r="R1958">
        <f t="shared" si="123"/>
        <v>179.99</v>
      </c>
    </row>
    <row r="1959" spans="1:18" x14ac:dyDescent="0.2">
      <c r="A1959" t="s">
        <v>50</v>
      </c>
      <c r="B1959" t="s">
        <v>15</v>
      </c>
      <c r="C1959" t="s">
        <v>21</v>
      </c>
      <c r="D1959" t="s">
        <v>28</v>
      </c>
      <c r="E1959">
        <v>179.99</v>
      </c>
      <c r="F1959">
        <v>1</v>
      </c>
      <c r="G1959" t="s">
        <v>18</v>
      </c>
      <c r="H1959" t="s">
        <v>50</v>
      </c>
      <c r="I1959" t="s">
        <v>28</v>
      </c>
      <c r="J1959" t="s">
        <v>42</v>
      </c>
      <c r="K1959">
        <v>2350</v>
      </c>
      <c r="L1959">
        <v>33830</v>
      </c>
      <c r="M1959">
        <v>940</v>
      </c>
      <c r="N1959" t="s">
        <v>40</v>
      </c>
      <c r="O1959" s="3">
        <f t="shared" si="120"/>
        <v>2.7785988767366245E-2</v>
      </c>
      <c r="P1959" s="3">
        <f t="shared" si="121"/>
        <v>2.5</v>
      </c>
      <c r="Q1959" s="3">
        <f t="shared" si="122"/>
        <v>1.0638297872340426E-3</v>
      </c>
      <c r="R1959">
        <f t="shared" si="123"/>
        <v>179.99</v>
      </c>
    </row>
    <row r="1960" spans="1:18" x14ac:dyDescent="0.2">
      <c r="A1960" t="s">
        <v>50</v>
      </c>
      <c r="B1960" t="s">
        <v>25</v>
      </c>
      <c r="C1960" t="s">
        <v>29</v>
      </c>
      <c r="D1960" t="s">
        <v>24</v>
      </c>
      <c r="E1960">
        <v>399.99</v>
      </c>
      <c r="F1960">
        <v>1</v>
      </c>
      <c r="G1960" t="s">
        <v>18</v>
      </c>
      <c r="H1960" t="s">
        <v>50</v>
      </c>
      <c r="I1960" t="s">
        <v>24</v>
      </c>
      <c r="O1960" s="3">
        <f t="shared" si="120"/>
        <v>0</v>
      </c>
      <c r="P1960" s="3">
        <f t="shared" si="121"/>
        <v>0</v>
      </c>
      <c r="Q1960" s="3">
        <f t="shared" si="122"/>
        <v>0</v>
      </c>
      <c r="R1960">
        <f t="shared" si="123"/>
        <v>399.99</v>
      </c>
    </row>
    <row r="1961" spans="1:18" x14ac:dyDescent="0.2">
      <c r="A1961" t="s">
        <v>50</v>
      </c>
      <c r="B1961" t="s">
        <v>25</v>
      </c>
      <c r="C1961" t="s">
        <v>16</v>
      </c>
      <c r="D1961" t="s">
        <v>17</v>
      </c>
      <c r="E1961">
        <v>339.99</v>
      </c>
      <c r="F1961">
        <v>2</v>
      </c>
      <c r="G1961" t="s">
        <v>18</v>
      </c>
      <c r="H1961" t="s">
        <v>50</v>
      </c>
      <c r="I1961" t="s">
        <v>17</v>
      </c>
      <c r="J1961" t="s">
        <v>19</v>
      </c>
      <c r="K1961">
        <v>1537.2</v>
      </c>
      <c r="L1961">
        <v>53882</v>
      </c>
      <c r="M1961">
        <v>1281</v>
      </c>
      <c r="N1961" t="s">
        <v>32</v>
      </c>
      <c r="O1961" s="3">
        <f t="shared" si="120"/>
        <v>2.3774173193274191E-2</v>
      </c>
      <c r="P1961" s="3">
        <f t="shared" si="121"/>
        <v>1.2</v>
      </c>
      <c r="Q1961" s="3">
        <f t="shared" si="122"/>
        <v>1.56128024980484E-3</v>
      </c>
      <c r="R1961">
        <f t="shared" si="123"/>
        <v>679.98</v>
      </c>
    </row>
    <row r="1962" spans="1:18" x14ac:dyDescent="0.2">
      <c r="A1962" t="s">
        <v>50</v>
      </c>
      <c r="B1962" t="s">
        <v>15</v>
      </c>
      <c r="C1962" t="s">
        <v>29</v>
      </c>
      <c r="D1962" t="s">
        <v>17</v>
      </c>
      <c r="E1962">
        <v>199.99</v>
      </c>
      <c r="F1962">
        <v>1</v>
      </c>
      <c r="G1962" t="s">
        <v>18</v>
      </c>
      <c r="H1962" t="s">
        <v>50</v>
      </c>
      <c r="I1962" t="s">
        <v>17</v>
      </c>
      <c r="J1962" t="s">
        <v>19</v>
      </c>
      <c r="K1962">
        <v>1537.2</v>
      </c>
      <c r="L1962">
        <v>53882</v>
      </c>
      <c r="M1962">
        <v>1281</v>
      </c>
      <c r="N1962" t="s">
        <v>32</v>
      </c>
      <c r="O1962" s="3">
        <f t="shared" si="120"/>
        <v>2.3774173193274191E-2</v>
      </c>
      <c r="P1962" s="3">
        <f t="shared" si="121"/>
        <v>1.2</v>
      </c>
      <c r="Q1962" s="3">
        <f t="shared" si="122"/>
        <v>7.8064012490241998E-4</v>
      </c>
      <c r="R1962">
        <f t="shared" si="123"/>
        <v>199.99</v>
      </c>
    </row>
    <row r="1963" spans="1:18" x14ac:dyDescent="0.2">
      <c r="A1963" t="s">
        <v>50</v>
      </c>
      <c r="B1963" t="s">
        <v>15</v>
      </c>
      <c r="C1963" t="s">
        <v>23</v>
      </c>
      <c r="D1963" t="s">
        <v>28</v>
      </c>
      <c r="E1963">
        <v>187.49</v>
      </c>
      <c r="F1963">
        <v>1</v>
      </c>
      <c r="G1963" t="s">
        <v>18</v>
      </c>
      <c r="H1963" t="s">
        <v>50</v>
      </c>
      <c r="I1963" t="s">
        <v>28</v>
      </c>
      <c r="J1963" t="s">
        <v>42</v>
      </c>
      <c r="K1963">
        <v>2350</v>
      </c>
      <c r="L1963">
        <v>33830</v>
      </c>
      <c r="M1963">
        <v>940</v>
      </c>
      <c r="N1963" t="s">
        <v>40</v>
      </c>
      <c r="O1963" s="3">
        <f t="shared" si="120"/>
        <v>2.7785988767366245E-2</v>
      </c>
      <c r="P1963" s="3">
        <f t="shared" si="121"/>
        <v>2.5</v>
      </c>
      <c r="Q1963" s="3">
        <f t="shared" si="122"/>
        <v>1.0638297872340426E-3</v>
      </c>
      <c r="R1963">
        <f t="shared" si="123"/>
        <v>187.49</v>
      </c>
    </row>
    <row r="1964" spans="1:18" x14ac:dyDescent="0.2">
      <c r="A1964" t="s">
        <v>50</v>
      </c>
      <c r="B1964" t="s">
        <v>15</v>
      </c>
      <c r="C1964" t="s">
        <v>23</v>
      </c>
      <c r="D1964" t="s">
        <v>17</v>
      </c>
      <c r="E1964">
        <v>149.99</v>
      </c>
      <c r="F1964">
        <v>2</v>
      </c>
      <c r="G1964" t="s">
        <v>18</v>
      </c>
      <c r="H1964" t="s">
        <v>50</v>
      </c>
      <c r="I1964" t="s">
        <v>17</v>
      </c>
      <c r="J1964" t="s">
        <v>19</v>
      </c>
      <c r="K1964">
        <v>1537.2</v>
      </c>
      <c r="L1964">
        <v>53882</v>
      </c>
      <c r="M1964">
        <v>1281</v>
      </c>
      <c r="N1964" t="s">
        <v>32</v>
      </c>
      <c r="O1964" s="3">
        <f t="shared" si="120"/>
        <v>2.3774173193274191E-2</v>
      </c>
      <c r="P1964" s="3">
        <f t="shared" si="121"/>
        <v>1.2</v>
      </c>
      <c r="Q1964" s="3">
        <f t="shared" si="122"/>
        <v>1.56128024980484E-3</v>
      </c>
      <c r="R1964">
        <f t="shared" si="123"/>
        <v>299.98</v>
      </c>
    </row>
    <row r="1965" spans="1:18" x14ac:dyDescent="0.2">
      <c r="A1965" t="s">
        <v>50</v>
      </c>
      <c r="B1965" t="s">
        <v>25</v>
      </c>
      <c r="C1965" t="s">
        <v>16</v>
      </c>
      <c r="D1965" t="s">
        <v>28</v>
      </c>
      <c r="E1965">
        <v>339.99</v>
      </c>
      <c r="F1965">
        <v>2</v>
      </c>
      <c r="G1965" t="s">
        <v>18</v>
      </c>
      <c r="H1965" t="s">
        <v>50</v>
      </c>
      <c r="I1965" t="s">
        <v>28</v>
      </c>
      <c r="J1965" t="s">
        <v>42</v>
      </c>
      <c r="K1965">
        <v>2350</v>
      </c>
      <c r="L1965">
        <v>33830</v>
      </c>
      <c r="M1965">
        <v>940</v>
      </c>
      <c r="N1965" t="s">
        <v>40</v>
      </c>
      <c r="O1965" s="3">
        <f t="shared" si="120"/>
        <v>2.7785988767366245E-2</v>
      </c>
      <c r="P1965" s="3">
        <f t="shared" si="121"/>
        <v>2.5</v>
      </c>
      <c r="Q1965" s="3">
        <f t="shared" si="122"/>
        <v>2.1276595744680851E-3</v>
      </c>
      <c r="R1965">
        <f t="shared" si="123"/>
        <v>679.98</v>
      </c>
    </row>
    <row r="1966" spans="1:18" x14ac:dyDescent="0.2">
      <c r="A1966" t="s">
        <v>50</v>
      </c>
      <c r="B1966" t="s">
        <v>15</v>
      </c>
      <c r="C1966" t="s">
        <v>21</v>
      </c>
      <c r="D1966" t="s">
        <v>17</v>
      </c>
      <c r="E1966">
        <v>179.99</v>
      </c>
      <c r="F1966">
        <v>1</v>
      </c>
      <c r="G1966" t="s">
        <v>18</v>
      </c>
      <c r="H1966" t="s">
        <v>50</v>
      </c>
      <c r="I1966" t="s">
        <v>17</v>
      </c>
      <c r="J1966" t="s">
        <v>19</v>
      </c>
      <c r="K1966">
        <v>1537.2</v>
      </c>
      <c r="L1966">
        <v>53882</v>
      </c>
      <c r="M1966">
        <v>1281</v>
      </c>
      <c r="N1966" t="s">
        <v>32</v>
      </c>
      <c r="O1966" s="3">
        <f t="shared" si="120"/>
        <v>2.3774173193274191E-2</v>
      </c>
      <c r="P1966" s="3">
        <f t="shared" si="121"/>
        <v>1.2</v>
      </c>
      <c r="Q1966" s="3">
        <f t="shared" si="122"/>
        <v>7.8064012490241998E-4</v>
      </c>
      <c r="R1966">
        <f t="shared" si="123"/>
        <v>179.99</v>
      </c>
    </row>
    <row r="1967" spans="1:18" x14ac:dyDescent="0.2">
      <c r="A1967" t="s">
        <v>50</v>
      </c>
      <c r="B1967" t="s">
        <v>15</v>
      </c>
      <c r="C1967" t="s">
        <v>27</v>
      </c>
      <c r="D1967" t="s">
        <v>17</v>
      </c>
      <c r="E1967">
        <v>199.99</v>
      </c>
      <c r="F1967">
        <v>1</v>
      </c>
      <c r="G1967" t="s">
        <v>18</v>
      </c>
      <c r="H1967" t="s">
        <v>50</v>
      </c>
      <c r="I1967" t="s">
        <v>17</v>
      </c>
      <c r="J1967" t="s">
        <v>19</v>
      </c>
      <c r="K1967">
        <v>1537.2</v>
      </c>
      <c r="L1967">
        <v>53882</v>
      </c>
      <c r="M1967">
        <v>1281</v>
      </c>
      <c r="N1967" t="s">
        <v>32</v>
      </c>
      <c r="O1967" s="3">
        <f t="shared" si="120"/>
        <v>2.3774173193274191E-2</v>
      </c>
      <c r="P1967" s="3">
        <f t="shared" si="121"/>
        <v>1.2</v>
      </c>
      <c r="Q1967" s="3">
        <f t="shared" si="122"/>
        <v>7.8064012490241998E-4</v>
      </c>
      <c r="R1967">
        <f t="shared" si="123"/>
        <v>199.99</v>
      </c>
    </row>
    <row r="1968" spans="1:18" x14ac:dyDescent="0.2">
      <c r="A1968" t="s">
        <v>50</v>
      </c>
      <c r="B1968" t="s">
        <v>15</v>
      </c>
      <c r="C1968" t="s">
        <v>21</v>
      </c>
      <c r="D1968" t="s">
        <v>24</v>
      </c>
      <c r="E1968">
        <v>179.99</v>
      </c>
      <c r="F1968">
        <v>4</v>
      </c>
      <c r="G1968" t="s">
        <v>18</v>
      </c>
      <c r="H1968" t="s">
        <v>50</v>
      </c>
      <c r="I1968" t="s">
        <v>24</v>
      </c>
      <c r="O1968" s="3">
        <f t="shared" si="120"/>
        <v>0</v>
      </c>
      <c r="P1968" s="3">
        <f t="shared" si="121"/>
        <v>0</v>
      </c>
      <c r="Q1968" s="3">
        <f t="shared" si="122"/>
        <v>0</v>
      </c>
      <c r="R1968">
        <f t="shared" si="123"/>
        <v>719.96</v>
      </c>
    </row>
    <row r="1969" spans="1:18" x14ac:dyDescent="0.2">
      <c r="A1969" t="s">
        <v>50</v>
      </c>
      <c r="B1969" t="s">
        <v>15</v>
      </c>
      <c r="C1969" t="s">
        <v>26</v>
      </c>
      <c r="D1969" t="s">
        <v>17</v>
      </c>
      <c r="E1969">
        <v>169.99</v>
      </c>
      <c r="F1969">
        <v>2</v>
      </c>
      <c r="G1969" t="s">
        <v>18</v>
      </c>
      <c r="H1969" t="s">
        <v>50</v>
      </c>
      <c r="I1969" t="s">
        <v>17</v>
      </c>
      <c r="J1969" t="s">
        <v>19</v>
      </c>
      <c r="K1969">
        <v>1537.2</v>
      </c>
      <c r="L1969">
        <v>53882</v>
      </c>
      <c r="M1969">
        <v>1281</v>
      </c>
      <c r="N1969" t="s">
        <v>32</v>
      </c>
      <c r="O1969" s="3">
        <f t="shared" si="120"/>
        <v>2.3774173193274191E-2</v>
      </c>
      <c r="P1969" s="3">
        <f t="shared" si="121"/>
        <v>1.2</v>
      </c>
      <c r="Q1969" s="3">
        <f t="shared" si="122"/>
        <v>1.56128024980484E-3</v>
      </c>
      <c r="R1969">
        <f t="shared" si="123"/>
        <v>339.98</v>
      </c>
    </row>
    <row r="1970" spans="1:18" x14ac:dyDescent="0.2">
      <c r="A1970" t="s">
        <v>50</v>
      </c>
      <c r="B1970" t="s">
        <v>15</v>
      </c>
      <c r="C1970" t="s">
        <v>27</v>
      </c>
      <c r="D1970" t="s">
        <v>17</v>
      </c>
      <c r="E1970">
        <v>159.99</v>
      </c>
      <c r="F1970">
        <v>3</v>
      </c>
      <c r="G1970" t="s">
        <v>18</v>
      </c>
      <c r="H1970" t="s">
        <v>50</v>
      </c>
      <c r="I1970" t="s">
        <v>17</v>
      </c>
      <c r="J1970" t="s">
        <v>19</v>
      </c>
      <c r="K1970">
        <v>1537.2</v>
      </c>
      <c r="L1970">
        <v>53882</v>
      </c>
      <c r="M1970">
        <v>1281</v>
      </c>
      <c r="N1970" t="s">
        <v>32</v>
      </c>
      <c r="O1970" s="3">
        <f t="shared" si="120"/>
        <v>2.3774173193274191E-2</v>
      </c>
      <c r="P1970" s="3">
        <f t="shared" si="121"/>
        <v>1.2</v>
      </c>
      <c r="Q1970" s="3">
        <f t="shared" si="122"/>
        <v>2.34192037470726E-3</v>
      </c>
      <c r="R1970">
        <f t="shared" si="123"/>
        <v>479.97</v>
      </c>
    </row>
    <row r="1971" spans="1:18" x14ac:dyDescent="0.2">
      <c r="A1971" t="s">
        <v>50</v>
      </c>
      <c r="B1971" t="s">
        <v>15</v>
      </c>
      <c r="C1971" t="s">
        <v>23</v>
      </c>
      <c r="D1971" t="s">
        <v>17</v>
      </c>
      <c r="E1971">
        <v>187.49</v>
      </c>
      <c r="F1971">
        <v>4</v>
      </c>
      <c r="G1971" t="s">
        <v>18</v>
      </c>
      <c r="H1971" t="s">
        <v>50</v>
      </c>
      <c r="I1971" t="s">
        <v>17</v>
      </c>
      <c r="J1971" t="s">
        <v>19</v>
      </c>
      <c r="K1971">
        <v>1537.2</v>
      </c>
      <c r="L1971">
        <v>53882</v>
      </c>
      <c r="M1971">
        <v>1281</v>
      </c>
      <c r="N1971" t="s">
        <v>32</v>
      </c>
      <c r="O1971" s="3">
        <f t="shared" si="120"/>
        <v>2.3774173193274191E-2</v>
      </c>
      <c r="P1971" s="3">
        <f t="shared" si="121"/>
        <v>1.2</v>
      </c>
      <c r="Q1971" s="3">
        <f t="shared" si="122"/>
        <v>3.1225604996096799E-3</v>
      </c>
      <c r="R1971">
        <f t="shared" si="123"/>
        <v>749.96</v>
      </c>
    </row>
    <row r="1972" spans="1:18" x14ac:dyDescent="0.2">
      <c r="A1972" t="s">
        <v>50</v>
      </c>
      <c r="B1972" t="s">
        <v>25</v>
      </c>
      <c r="D1972" t="s">
        <v>24</v>
      </c>
      <c r="E1972">
        <v>399.99</v>
      </c>
      <c r="F1972">
        <v>1</v>
      </c>
      <c r="G1972" t="s">
        <v>18</v>
      </c>
      <c r="H1972" t="s">
        <v>50</v>
      </c>
      <c r="I1972" t="s">
        <v>24</v>
      </c>
      <c r="O1972" s="3">
        <f t="shared" si="120"/>
        <v>0</v>
      </c>
      <c r="P1972" s="3">
        <f t="shared" si="121"/>
        <v>0</v>
      </c>
      <c r="Q1972" s="3">
        <f t="shared" si="122"/>
        <v>0</v>
      </c>
      <c r="R1972">
        <f t="shared" si="123"/>
        <v>399.99</v>
      </c>
    </row>
    <row r="1973" spans="1:18" x14ac:dyDescent="0.2">
      <c r="A1973" t="s">
        <v>50</v>
      </c>
      <c r="B1973" t="s">
        <v>15</v>
      </c>
      <c r="C1973" t="s">
        <v>27</v>
      </c>
      <c r="D1973" t="s">
        <v>24</v>
      </c>
      <c r="E1973">
        <v>159.99</v>
      </c>
      <c r="F1973">
        <v>2</v>
      </c>
      <c r="G1973" t="s">
        <v>18</v>
      </c>
      <c r="H1973" t="s">
        <v>50</v>
      </c>
      <c r="I1973" t="s">
        <v>24</v>
      </c>
      <c r="O1973" s="3">
        <f t="shared" si="120"/>
        <v>0</v>
      </c>
      <c r="P1973" s="3">
        <f t="shared" si="121"/>
        <v>0</v>
      </c>
      <c r="Q1973" s="3">
        <f t="shared" si="122"/>
        <v>0</v>
      </c>
      <c r="R1973">
        <f t="shared" si="123"/>
        <v>319.98</v>
      </c>
    </row>
    <row r="1974" spans="1:18" x14ac:dyDescent="0.2">
      <c r="A1974" t="s">
        <v>50</v>
      </c>
      <c r="B1974" t="s">
        <v>15</v>
      </c>
      <c r="C1974" t="s">
        <v>23</v>
      </c>
      <c r="D1974" t="s">
        <v>17</v>
      </c>
      <c r="E1974">
        <v>149.99</v>
      </c>
      <c r="F1974">
        <v>1</v>
      </c>
      <c r="G1974" t="s">
        <v>18</v>
      </c>
      <c r="H1974" t="s">
        <v>50</v>
      </c>
      <c r="I1974" t="s">
        <v>17</v>
      </c>
      <c r="J1974" t="s">
        <v>19</v>
      </c>
      <c r="K1974">
        <v>1537.2</v>
      </c>
      <c r="L1974">
        <v>53882</v>
      </c>
      <c r="M1974">
        <v>1281</v>
      </c>
      <c r="N1974" t="s">
        <v>32</v>
      </c>
      <c r="O1974" s="3">
        <f t="shared" si="120"/>
        <v>2.3774173193274191E-2</v>
      </c>
      <c r="P1974" s="3">
        <f t="shared" si="121"/>
        <v>1.2</v>
      </c>
      <c r="Q1974" s="3">
        <f t="shared" si="122"/>
        <v>7.8064012490241998E-4</v>
      </c>
      <c r="R1974">
        <f t="shared" si="123"/>
        <v>149.99</v>
      </c>
    </row>
    <row r="1975" spans="1:18" x14ac:dyDescent="0.2">
      <c r="A1975" t="s">
        <v>50</v>
      </c>
      <c r="B1975" t="s">
        <v>15</v>
      </c>
      <c r="C1975" t="s">
        <v>16</v>
      </c>
      <c r="D1975" t="s">
        <v>17</v>
      </c>
      <c r="E1975">
        <v>212.49</v>
      </c>
      <c r="F1975">
        <v>2</v>
      </c>
      <c r="G1975" t="s">
        <v>18</v>
      </c>
      <c r="H1975" t="s">
        <v>50</v>
      </c>
      <c r="I1975" t="s">
        <v>17</v>
      </c>
      <c r="J1975" t="s">
        <v>19</v>
      </c>
      <c r="K1975">
        <v>1537.2</v>
      </c>
      <c r="L1975">
        <v>53882</v>
      </c>
      <c r="M1975">
        <v>1281</v>
      </c>
      <c r="N1975" t="s">
        <v>32</v>
      </c>
      <c r="O1975" s="3">
        <f t="shared" si="120"/>
        <v>2.3774173193274191E-2</v>
      </c>
      <c r="P1975" s="3">
        <f t="shared" si="121"/>
        <v>1.2</v>
      </c>
      <c r="Q1975" s="3">
        <f t="shared" si="122"/>
        <v>1.56128024980484E-3</v>
      </c>
      <c r="R1975">
        <f t="shared" si="123"/>
        <v>424.98</v>
      </c>
    </row>
    <row r="1976" spans="1:18" x14ac:dyDescent="0.2">
      <c r="A1976" t="s">
        <v>50</v>
      </c>
      <c r="B1976" t="s">
        <v>25</v>
      </c>
      <c r="D1976" t="s">
        <v>17</v>
      </c>
      <c r="E1976">
        <v>399.99</v>
      </c>
      <c r="F1976">
        <v>1</v>
      </c>
      <c r="G1976" t="s">
        <v>18</v>
      </c>
      <c r="H1976" t="s">
        <v>50</v>
      </c>
      <c r="I1976" t="s">
        <v>17</v>
      </c>
      <c r="J1976" t="s">
        <v>19</v>
      </c>
      <c r="K1976">
        <v>1537.2</v>
      </c>
      <c r="L1976">
        <v>53882</v>
      </c>
      <c r="M1976">
        <v>1281</v>
      </c>
      <c r="N1976" t="s">
        <v>32</v>
      </c>
      <c r="O1976" s="3">
        <f t="shared" si="120"/>
        <v>2.3774173193274191E-2</v>
      </c>
      <c r="P1976" s="3">
        <f t="shared" si="121"/>
        <v>1.2</v>
      </c>
      <c r="Q1976" s="3">
        <f t="shared" si="122"/>
        <v>7.8064012490241998E-4</v>
      </c>
      <c r="R1976">
        <f t="shared" si="123"/>
        <v>399.99</v>
      </c>
    </row>
    <row r="1977" spans="1:18" x14ac:dyDescent="0.2">
      <c r="A1977" t="s">
        <v>50</v>
      </c>
      <c r="B1977" t="s">
        <v>15</v>
      </c>
      <c r="C1977" t="s">
        <v>26</v>
      </c>
      <c r="D1977" t="s">
        <v>28</v>
      </c>
      <c r="E1977">
        <v>212.49</v>
      </c>
      <c r="F1977">
        <v>1</v>
      </c>
      <c r="G1977" t="s">
        <v>18</v>
      </c>
      <c r="H1977" t="s">
        <v>50</v>
      </c>
      <c r="I1977" t="s">
        <v>28</v>
      </c>
      <c r="J1977" t="s">
        <v>42</v>
      </c>
      <c r="K1977">
        <v>2350</v>
      </c>
      <c r="L1977">
        <v>33830</v>
      </c>
      <c r="M1977">
        <v>940</v>
      </c>
      <c r="N1977" t="s">
        <v>40</v>
      </c>
      <c r="O1977" s="3">
        <f t="shared" si="120"/>
        <v>2.7785988767366245E-2</v>
      </c>
      <c r="P1977" s="3">
        <f t="shared" si="121"/>
        <v>2.5</v>
      </c>
      <c r="Q1977" s="3">
        <f t="shared" si="122"/>
        <v>1.0638297872340426E-3</v>
      </c>
      <c r="R1977">
        <f t="shared" si="123"/>
        <v>212.49</v>
      </c>
    </row>
    <row r="1978" spans="1:18" x14ac:dyDescent="0.2">
      <c r="A1978" t="s">
        <v>50</v>
      </c>
      <c r="B1978" t="s">
        <v>25</v>
      </c>
      <c r="C1978" t="s">
        <v>16</v>
      </c>
      <c r="D1978" t="s">
        <v>22</v>
      </c>
      <c r="E1978">
        <v>339.99</v>
      </c>
      <c r="F1978">
        <v>1</v>
      </c>
      <c r="G1978" t="s">
        <v>18</v>
      </c>
      <c r="H1978" t="s">
        <v>50</v>
      </c>
      <c r="I1978" t="s">
        <v>22</v>
      </c>
      <c r="O1978" s="3">
        <f t="shared" si="120"/>
        <v>0</v>
      </c>
      <c r="P1978" s="3">
        <f t="shared" si="121"/>
        <v>0</v>
      </c>
      <c r="Q1978" s="3">
        <f t="shared" si="122"/>
        <v>0</v>
      </c>
      <c r="R1978">
        <f t="shared" si="123"/>
        <v>339.99</v>
      </c>
    </row>
    <row r="1979" spans="1:18" x14ac:dyDescent="0.2">
      <c r="A1979" t="s">
        <v>50</v>
      </c>
      <c r="B1979" t="s">
        <v>15</v>
      </c>
      <c r="C1979" t="s">
        <v>16</v>
      </c>
      <c r="D1979" t="s">
        <v>17</v>
      </c>
      <c r="E1979">
        <v>169.99</v>
      </c>
      <c r="F1979">
        <v>1</v>
      </c>
      <c r="G1979" t="s">
        <v>18</v>
      </c>
      <c r="H1979" t="s">
        <v>50</v>
      </c>
      <c r="I1979" t="s">
        <v>17</v>
      </c>
      <c r="J1979" t="s">
        <v>19</v>
      </c>
      <c r="K1979">
        <v>1537.2</v>
      </c>
      <c r="L1979">
        <v>53882</v>
      </c>
      <c r="M1979">
        <v>1281</v>
      </c>
      <c r="N1979" t="s">
        <v>32</v>
      </c>
      <c r="O1979" s="3">
        <f t="shared" si="120"/>
        <v>2.3774173193274191E-2</v>
      </c>
      <c r="P1979" s="3">
        <f t="shared" si="121"/>
        <v>1.2</v>
      </c>
      <c r="Q1979" s="3">
        <f t="shared" si="122"/>
        <v>7.8064012490241998E-4</v>
      </c>
      <c r="R1979">
        <f t="shared" si="123"/>
        <v>169.99</v>
      </c>
    </row>
    <row r="1980" spans="1:18" x14ac:dyDescent="0.2">
      <c r="A1980" t="s">
        <v>50</v>
      </c>
      <c r="B1980" t="s">
        <v>15</v>
      </c>
      <c r="C1980" t="s">
        <v>16</v>
      </c>
      <c r="D1980" t="s">
        <v>22</v>
      </c>
      <c r="E1980">
        <v>169.99</v>
      </c>
      <c r="F1980">
        <v>1</v>
      </c>
      <c r="G1980" t="s">
        <v>18</v>
      </c>
      <c r="H1980" t="s">
        <v>50</v>
      </c>
      <c r="I1980" t="s">
        <v>22</v>
      </c>
      <c r="O1980" s="3">
        <f t="shared" si="120"/>
        <v>0</v>
      </c>
      <c r="P1980" s="3">
        <f t="shared" si="121"/>
        <v>0</v>
      </c>
      <c r="Q1980" s="3">
        <f t="shared" si="122"/>
        <v>0</v>
      </c>
      <c r="R1980">
        <f t="shared" si="123"/>
        <v>169.99</v>
      </c>
    </row>
    <row r="1981" spans="1:18" x14ac:dyDescent="0.2">
      <c r="A1981" t="s">
        <v>50</v>
      </c>
      <c r="B1981" t="s">
        <v>15</v>
      </c>
      <c r="C1981" t="s">
        <v>27</v>
      </c>
      <c r="D1981" t="s">
        <v>17</v>
      </c>
      <c r="E1981">
        <v>199.99</v>
      </c>
      <c r="F1981">
        <v>2</v>
      </c>
      <c r="G1981" t="s">
        <v>18</v>
      </c>
      <c r="H1981" t="s">
        <v>50</v>
      </c>
      <c r="I1981" t="s">
        <v>17</v>
      </c>
      <c r="J1981" t="s">
        <v>19</v>
      </c>
      <c r="K1981">
        <v>1537.2</v>
      </c>
      <c r="L1981">
        <v>53882</v>
      </c>
      <c r="M1981">
        <v>1281</v>
      </c>
      <c r="N1981" t="s">
        <v>32</v>
      </c>
      <c r="O1981" s="3">
        <f t="shared" si="120"/>
        <v>2.3774173193274191E-2</v>
      </c>
      <c r="P1981" s="3">
        <f t="shared" si="121"/>
        <v>1.2</v>
      </c>
      <c r="Q1981" s="3">
        <f t="shared" si="122"/>
        <v>1.56128024980484E-3</v>
      </c>
      <c r="R1981">
        <f t="shared" si="123"/>
        <v>399.98</v>
      </c>
    </row>
    <row r="1982" spans="1:18" x14ac:dyDescent="0.2">
      <c r="A1982" t="s">
        <v>50</v>
      </c>
      <c r="B1982" t="s">
        <v>15</v>
      </c>
      <c r="C1982" t="s">
        <v>16</v>
      </c>
      <c r="D1982" t="s">
        <v>22</v>
      </c>
      <c r="E1982">
        <v>169.99</v>
      </c>
      <c r="F1982">
        <v>2</v>
      </c>
      <c r="G1982" t="s">
        <v>18</v>
      </c>
      <c r="H1982" t="s">
        <v>50</v>
      </c>
      <c r="I1982" t="s">
        <v>22</v>
      </c>
      <c r="O1982" s="3">
        <f t="shared" si="120"/>
        <v>0</v>
      </c>
      <c r="P1982" s="3">
        <f t="shared" si="121"/>
        <v>0</v>
      </c>
      <c r="Q1982" s="3">
        <f t="shared" si="122"/>
        <v>0</v>
      </c>
      <c r="R1982">
        <f t="shared" si="123"/>
        <v>339.98</v>
      </c>
    </row>
    <row r="1983" spans="1:18" x14ac:dyDescent="0.2">
      <c r="A1983" t="s">
        <v>50</v>
      </c>
      <c r="B1983" t="s">
        <v>15</v>
      </c>
      <c r="D1983" t="s">
        <v>28</v>
      </c>
      <c r="E1983">
        <v>199.99</v>
      </c>
      <c r="F1983">
        <v>2</v>
      </c>
      <c r="G1983" t="s">
        <v>18</v>
      </c>
      <c r="H1983" t="s">
        <v>50</v>
      </c>
      <c r="I1983" t="s">
        <v>28</v>
      </c>
      <c r="J1983" t="s">
        <v>42</v>
      </c>
      <c r="K1983">
        <v>2350</v>
      </c>
      <c r="L1983">
        <v>33830</v>
      </c>
      <c r="M1983">
        <v>940</v>
      </c>
      <c r="N1983" t="s">
        <v>40</v>
      </c>
      <c r="O1983" s="3">
        <f t="shared" si="120"/>
        <v>2.7785988767366245E-2</v>
      </c>
      <c r="P1983" s="3">
        <f t="shared" si="121"/>
        <v>2.5</v>
      </c>
      <c r="Q1983" s="3">
        <f t="shared" si="122"/>
        <v>2.1276595744680851E-3</v>
      </c>
      <c r="R1983">
        <f t="shared" si="123"/>
        <v>399.98</v>
      </c>
    </row>
    <row r="1984" spans="1:18" x14ac:dyDescent="0.2">
      <c r="A1984" t="s">
        <v>50</v>
      </c>
      <c r="B1984" t="s">
        <v>25</v>
      </c>
      <c r="C1984" t="s">
        <v>23</v>
      </c>
      <c r="D1984" t="s">
        <v>17</v>
      </c>
      <c r="E1984">
        <v>299.99</v>
      </c>
      <c r="F1984">
        <v>1</v>
      </c>
      <c r="G1984" t="s">
        <v>18</v>
      </c>
      <c r="H1984" t="s">
        <v>50</v>
      </c>
      <c r="I1984" t="s">
        <v>17</v>
      </c>
      <c r="J1984" t="s">
        <v>19</v>
      </c>
      <c r="K1984">
        <v>1537.2</v>
      </c>
      <c r="L1984">
        <v>53882</v>
      </c>
      <c r="M1984">
        <v>1281</v>
      </c>
      <c r="N1984" t="s">
        <v>32</v>
      </c>
      <c r="O1984" s="3">
        <f t="shared" si="120"/>
        <v>2.3774173193274191E-2</v>
      </c>
      <c r="P1984" s="3">
        <f t="shared" si="121"/>
        <v>1.2</v>
      </c>
      <c r="Q1984" s="3">
        <f t="shared" si="122"/>
        <v>7.8064012490241998E-4</v>
      </c>
      <c r="R1984">
        <f t="shared" si="123"/>
        <v>299.99</v>
      </c>
    </row>
    <row r="1985" spans="1:18" x14ac:dyDescent="0.2">
      <c r="A1985" t="s">
        <v>50</v>
      </c>
      <c r="B1985" t="s">
        <v>15</v>
      </c>
      <c r="D1985" t="s">
        <v>22</v>
      </c>
      <c r="E1985">
        <v>199.99</v>
      </c>
      <c r="F1985">
        <v>1</v>
      </c>
      <c r="G1985" t="s">
        <v>18</v>
      </c>
      <c r="H1985" t="s">
        <v>50</v>
      </c>
      <c r="I1985" t="s">
        <v>22</v>
      </c>
      <c r="O1985" s="3">
        <f t="shared" si="120"/>
        <v>0</v>
      </c>
      <c r="P1985" s="3">
        <f t="shared" si="121"/>
        <v>0</v>
      </c>
      <c r="Q1985" s="3">
        <f t="shared" si="122"/>
        <v>0</v>
      </c>
      <c r="R1985">
        <f t="shared" si="123"/>
        <v>199.99</v>
      </c>
    </row>
    <row r="1986" spans="1:18" x14ac:dyDescent="0.2">
      <c r="A1986" t="s">
        <v>50</v>
      </c>
      <c r="B1986" t="s">
        <v>15</v>
      </c>
      <c r="D1986" t="s">
        <v>17</v>
      </c>
      <c r="E1986">
        <v>249.99</v>
      </c>
      <c r="F1986">
        <v>4</v>
      </c>
      <c r="G1986" t="s">
        <v>18</v>
      </c>
      <c r="H1986" t="s">
        <v>50</v>
      </c>
      <c r="I1986" t="s">
        <v>17</v>
      </c>
      <c r="J1986" t="s">
        <v>19</v>
      </c>
      <c r="K1986">
        <v>1537.2</v>
      </c>
      <c r="L1986">
        <v>53882</v>
      </c>
      <c r="M1986">
        <v>1281</v>
      </c>
      <c r="N1986" t="s">
        <v>32</v>
      </c>
      <c r="O1986" s="3">
        <f t="shared" si="120"/>
        <v>2.3774173193274191E-2</v>
      </c>
      <c r="P1986" s="3">
        <f t="shared" si="121"/>
        <v>1.2</v>
      </c>
      <c r="Q1986" s="3">
        <f t="shared" si="122"/>
        <v>3.1225604996096799E-3</v>
      </c>
      <c r="R1986">
        <f t="shared" si="123"/>
        <v>999.96</v>
      </c>
    </row>
    <row r="1987" spans="1:18" x14ac:dyDescent="0.2">
      <c r="A1987" t="s">
        <v>50</v>
      </c>
      <c r="B1987" t="s">
        <v>15</v>
      </c>
      <c r="C1987" t="s">
        <v>16</v>
      </c>
      <c r="D1987" t="s">
        <v>28</v>
      </c>
      <c r="E1987">
        <v>169.99</v>
      </c>
      <c r="F1987">
        <v>1</v>
      </c>
      <c r="G1987" t="s">
        <v>18</v>
      </c>
      <c r="H1987" t="s">
        <v>50</v>
      </c>
      <c r="I1987" t="s">
        <v>28</v>
      </c>
      <c r="J1987" t="s">
        <v>42</v>
      </c>
      <c r="K1987">
        <v>2350</v>
      </c>
      <c r="L1987">
        <v>33830</v>
      </c>
      <c r="M1987">
        <v>940</v>
      </c>
      <c r="N1987" t="s">
        <v>40</v>
      </c>
      <c r="O1987" s="3">
        <f t="shared" ref="O1987:O2050" si="124">IFERROR(M1987/L1987,0)</f>
        <v>2.7785988767366245E-2</v>
      </c>
      <c r="P1987" s="3">
        <f t="shared" ref="P1987:P2050" si="125">IFERROR(K1987/M1987,0)</f>
        <v>2.5</v>
      </c>
      <c r="Q1987" s="3">
        <f t="shared" ref="Q1987:Q2050" si="126">IFERROR(F1987/M1987,0)</f>
        <v>1.0638297872340426E-3</v>
      </c>
      <c r="R1987">
        <f t="shared" ref="R1987:R2050" si="127">E1987*F1987</f>
        <v>169.99</v>
      </c>
    </row>
    <row r="1988" spans="1:18" x14ac:dyDescent="0.2">
      <c r="A1988" t="s">
        <v>50</v>
      </c>
      <c r="B1988" t="s">
        <v>15</v>
      </c>
      <c r="D1988" t="s">
        <v>24</v>
      </c>
      <c r="E1988">
        <v>249.99</v>
      </c>
      <c r="F1988">
        <v>1</v>
      </c>
      <c r="G1988" t="s">
        <v>18</v>
      </c>
      <c r="H1988" t="s">
        <v>50</v>
      </c>
      <c r="I1988" t="s">
        <v>24</v>
      </c>
      <c r="O1988" s="3">
        <f t="shared" si="124"/>
        <v>0</v>
      </c>
      <c r="P1988" s="3">
        <f t="shared" si="125"/>
        <v>0</v>
      </c>
      <c r="Q1988" s="3">
        <f t="shared" si="126"/>
        <v>0</v>
      </c>
      <c r="R1988">
        <f t="shared" si="127"/>
        <v>249.99</v>
      </c>
    </row>
    <row r="1989" spans="1:18" x14ac:dyDescent="0.2">
      <c r="A1989" t="s">
        <v>50</v>
      </c>
      <c r="B1989" t="s">
        <v>15</v>
      </c>
      <c r="C1989" t="s">
        <v>21</v>
      </c>
      <c r="D1989" t="s">
        <v>17</v>
      </c>
      <c r="E1989">
        <v>224.99</v>
      </c>
      <c r="F1989">
        <v>1</v>
      </c>
      <c r="G1989" t="s">
        <v>18</v>
      </c>
      <c r="H1989" t="s">
        <v>50</v>
      </c>
      <c r="I1989" t="s">
        <v>17</v>
      </c>
      <c r="J1989" t="s">
        <v>19</v>
      </c>
      <c r="K1989">
        <v>1537.2</v>
      </c>
      <c r="L1989">
        <v>53882</v>
      </c>
      <c r="M1989">
        <v>1281</v>
      </c>
      <c r="N1989" t="s">
        <v>32</v>
      </c>
      <c r="O1989" s="3">
        <f t="shared" si="124"/>
        <v>2.3774173193274191E-2</v>
      </c>
      <c r="P1989" s="3">
        <f t="shared" si="125"/>
        <v>1.2</v>
      </c>
      <c r="Q1989" s="3">
        <f t="shared" si="126"/>
        <v>7.8064012490241998E-4</v>
      </c>
      <c r="R1989">
        <f t="shared" si="127"/>
        <v>224.99</v>
      </c>
    </row>
    <row r="1990" spans="1:18" x14ac:dyDescent="0.2">
      <c r="A1990" t="s">
        <v>50</v>
      </c>
      <c r="B1990" t="s">
        <v>25</v>
      </c>
      <c r="C1990" t="s">
        <v>21</v>
      </c>
      <c r="D1990" t="s">
        <v>17</v>
      </c>
      <c r="E1990">
        <v>359.99</v>
      </c>
      <c r="F1990">
        <v>3</v>
      </c>
      <c r="G1990" t="s">
        <v>18</v>
      </c>
      <c r="H1990" t="s">
        <v>50</v>
      </c>
      <c r="I1990" t="s">
        <v>17</v>
      </c>
      <c r="J1990" t="s">
        <v>19</v>
      </c>
      <c r="K1990">
        <v>1537.2</v>
      </c>
      <c r="L1990">
        <v>53882</v>
      </c>
      <c r="M1990">
        <v>1281</v>
      </c>
      <c r="N1990" t="s">
        <v>32</v>
      </c>
      <c r="O1990" s="3">
        <f t="shared" si="124"/>
        <v>2.3774173193274191E-2</v>
      </c>
      <c r="P1990" s="3">
        <f t="shared" si="125"/>
        <v>1.2</v>
      </c>
      <c r="Q1990" s="3">
        <f t="shared" si="126"/>
        <v>2.34192037470726E-3</v>
      </c>
      <c r="R1990">
        <f t="shared" si="127"/>
        <v>1079.97</v>
      </c>
    </row>
    <row r="1991" spans="1:18" x14ac:dyDescent="0.2">
      <c r="A1991" t="s">
        <v>50</v>
      </c>
      <c r="B1991" t="s">
        <v>15</v>
      </c>
      <c r="C1991" t="s">
        <v>26</v>
      </c>
      <c r="D1991" t="s">
        <v>24</v>
      </c>
      <c r="E1991">
        <v>212.49</v>
      </c>
      <c r="F1991">
        <v>1</v>
      </c>
      <c r="G1991" t="s">
        <v>18</v>
      </c>
      <c r="H1991" t="s">
        <v>50</v>
      </c>
      <c r="I1991" t="s">
        <v>24</v>
      </c>
      <c r="O1991" s="3">
        <f t="shared" si="124"/>
        <v>0</v>
      </c>
      <c r="P1991" s="3">
        <f t="shared" si="125"/>
        <v>0</v>
      </c>
      <c r="Q1991" s="3">
        <f t="shared" si="126"/>
        <v>0</v>
      </c>
      <c r="R1991">
        <f t="shared" si="127"/>
        <v>212.49</v>
      </c>
    </row>
    <row r="1992" spans="1:18" x14ac:dyDescent="0.2">
      <c r="A1992" t="s">
        <v>50</v>
      </c>
      <c r="C1992" t="s">
        <v>23</v>
      </c>
      <c r="D1992" t="s">
        <v>17</v>
      </c>
      <c r="E1992">
        <v>149.99</v>
      </c>
      <c r="F1992">
        <v>1</v>
      </c>
      <c r="G1992" t="s">
        <v>18</v>
      </c>
      <c r="H1992" t="s">
        <v>50</v>
      </c>
      <c r="I1992" t="s">
        <v>17</v>
      </c>
      <c r="J1992" t="s">
        <v>19</v>
      </c>
      <c r="K1992">
        <v>1537.2</v>
      </c>
      <c r="L1992">
        <v>53882</v>
      </c>
      <c r="M1992">
        <v>1281</v>
      </c>
      <c r="N1992" t="s">
        <v>32</v>
      </c>
      <c r="O1992" s="3">
        <f t="shared" si="124"/>
        <v>2.3774173193274191E-2</v>
      </c>
      <c r="P1992" s="3">
        <f t="shared" si="125"/>
        <v>1.2</v>
      </c>
      <c r="Q1992" s="3">
        <f t="shared" si="126"/>
        <v>7.8064012490241998E-4</v>
      </c>
      <c r="R1992">
        <f t="shared" si="127"/>
        <v>149.99</v>
      </c>
    </row>
    <row r="1993" spans="1:18" x14ac:dyDescent="0.2">
      <c r="A1993" t="s">
        <v>50</v>
      </c>
      <c r="B1993" t="s">
        <v>25</v>
      </c>
      <c r="D1993" t="s">
        <v>24</v>
      </c>
      <c r="E1993">
        <v>399.99</v>
      </c>
      <c r="F1993">
        <v>1</v>
      </c>
      <c r="G1993" t="s">
        <v>18</v>
      </c>
      <c r="H1993" t="s">
        <v>50</v>
      </c>
      <c r="I1993" t="s">
        <v>24</v>
      </c>
      <c r="O1993" s="3">
        <f t="shared" si="124"/>
        <v>0</v>
      </c>
      <c r="P1993" s="3">
        <f t="shared" si="125"/>
        <v>0</v>
      </c>
      <c r="Q1993" s="3">
        <f t="shared" si="126"/>
        <v>0</v>
      </c>
      <c r="R1993">
        <f t="shared" si="127"/>
        <v>399.99</v>
      </c>
    </row>
    <row r="1994" spans="1:18" x14ac:dyDescent="0.2">
      <c r="A1994" t="s">
        <v>50</v>
      </c>
      <c r="B1994" t="s">
        <v>15</v>
      </c>
      <c r="C1994" t="s">
        <v>21</v>
      </c>
      <c r="D1994" t="s">
        <v>24</v>
      </c>
      <c r="E1994">
        <v>179.99</v>
      </c>
      <c r="F1994">
        <v>1</v>
      </c>
      <c r="G1994" t="s">
        <v>18</v>
      </c>
      <c r="H1994" t="s">
        <v>50</v>
      </c>
      <c r="I1994" t="s">
        <v>24</v>
      </c>
      <c r="O1994" s="3">
        <f t="shared" si="124"/>
        <v>0</v>
      </c>
      <c r="P1994" s="3">
        <f t="shared" si="125"/>
        <v>0</v>
      </c>
      <c r="Q1994" s="3">
        <f t="shared" si="126"/>
        <v>0</v>
      </c>
      <c r="R1994">
        <f t="shared" si="127"/>
        <v>179.99</v>
      </c>
    </row>
    <row r="1995" spans="1:18" x14ac:dyDescent="0.2">
      <c r="A1995" t="s">
        <v>50</v>
      </c>
      <c r="B1995" t="s">
        <v>15</v>
      </c>
      <c r="C1995" t="s">
        <v>26</v>
      </c>
      <c r="D1995" t="s">
        <v>17</v>
      </c>
      <c r="E1995">
        <v>169.99</v>
      </c>
      <c r="F1995">
        <v>2</v>
      </c>
      <c r="G1995" t="s">
        <v>18</v>
      </c>
      <c r="H1995" t="s">
        <v>50</v>
      </c>
      <c r="I1995" t="s">
        <v>17</v>
      </c>
      <c r="J1995" t="s">
        <v>19</v>
      </c>
      <c r="K1995">
        <v>1537.2</v>
      </c>
      <c r="L1995">
        <v>53882</v>
      </c>
      <c r="M1995">
        <v>1281</v>
      </c>
      <c r="N1995" t="s">
        <v>32</v>
      </c>
      <c r="O1995" s="3">
        <f t="shared" si="124"/>
        <v>2.3774173193274191E-2</v>
      </c>
      <c r="P1995" s="3">
        <f t="shared" si="125"/>
        <v>1.2</v>
      </c>
      <c r="Q1995" s="3">
        <f t="shared" si="126"/>
        <v>1.56128024980484E-3</v>
      </c>
      <c r="R1995">
        <f t="shared" si="127"/>
        <v>339.98</v>
      </c>
    </row>
    <row r="1996" spans="1:18" x14ac:dyDescent="0.2">
      <c r="A1996" t="s">
        <v>50</v>
      </c>
      <c r="B1996" t="s">
        <v>15</v>
      </c>
      <c r="C1996" t="s">
        <v>23</v>
      </c>
      <c r="D1996" t="s">
        <v>17</v>
      </c>
      <c r="E1996">
        <v>187.49</v>
      </c>
      <c r="F1996">
        <v>2</v>
      </c>
      <c r="G1996" t="s">
        <v>18</v>
      </c>
      <c r="H1996" t="s">
        <v>50</v>
      </c>
      <c r="I1996" t="s">
        <v>17</v>
      </c>
      <c r="J1996" t="s">
        <v>19</v>
      </c>
      <c r="K1996">
        <v>1537.2</v>
      </c>
      <c r="L1996">
        <v>53882</v>
      </c>
      <c r="M1996">
        <v>1281</v>
      </c>
      <c r="N1996" t="s">
        <v>32</v>
      </c>
      <c r="O1996" s="3">
        <f t="shared" si="124"/>
        <v>2.3774173193274191E-2</v>
      </c>
      <c r="P1996" s="3">
        <f t="shared" si="125"/>
        <v>1.2</v>
      </c>
      <c r="Q1996" s="3">
        <f t="shared" si="126"/>
        <v>1.56128024980484E-3</v>
      </c>
      <c r="R1996">
        <f t="shared" si="127"/>
        <v>374.98</v>
      </c>
    </row>
    <row r="1997" spans="1:18" x14ac:dyDescent="0.2">
      <c r="A1997" t="s">
        <v>50</v>
      </c>
      <c r="D1997" t="s">
        <v>24</v>
      </c>
      <c r="E1997">
        <v>199.99</v>
      </c>
      <c r="F1997">
        <v>3</v>
      </c>
      <c r="G1997" t="s">
        <v>18</v>
      </c>
      <c r="H1997" t="s">
        <v>50</v>
      </c>
      <c r="I1997" t="s">
        <v>24</v>
      </c>
      <c r="O1997" s="3">
        <f t="shared" si="124"/>
        <v>0</v>
      </c>
      <c r="P1997" s="3">
        <f t="shared" si="125"/>
        <v>0</v>
      </c>
      <c r="Q1997" s="3">
        <f t="shared" si="126"/>
        <v>0</v>
      </c>
      <c r="R1997">
        <f t="shared" si="127"/>
        <v>599.97</v>
      </c>
    </row>
    <row r="1998" spans="1:18" x14ac:dyDescent="0.2">
      <c r="A1998" t="s">
        <v>50</v>
      </c>
      <c r="B1998" t="s">
        <v>15</v>
      </c>
      <c r="D1998" t="s">
        <v>22</v>
      </c>
      <c r="E1998">
        <v>249.99</v>
      </c>
      <c r="F1998">
        <v>1</v>
      </c>
      <c r="G1998" t="s">
        <v>18</v>
      </c>
      <c r="H1998" t="s">
        <v>50</v>
      </c>
      <c r="I1998" t="s">
        <v>22</v>
      </c>
      <c r="O1998" s="3">
        <f t="shared" si="124"/>
        <v>0</v>
      </c>
      <c r="P1998" s="3">
        <f t="shared" si="125"/>
        <v>0</v>
      </c>
      <c r="Q1998" s="3">
        <f t="shared" si="126"/>
        <v>0</v>
      </c>
      <c r="R1998">
        <f t="shared" si="127"/>
        <v>249.99</v>
      </c>
    </row>
    <row r="1999" spans="1:18" x14ac:dyDescent="0.2">
      <c r="A1999" t="s">
        <v>50</v>
      </c>
      <c r="B1999" t="s">
        <v>15</v>
      </c>
      <c r="C1999" t="s">
        <v>16</v>
      </c>
      <c r="D1999" t="s">
        <v>17</v>
      </c>
      <c r="E1999">
        <v>169.99</v>
      </c>
      <c r="F1999">
        <v>1</v>
      </c>
      <c r="G1999" t="s">
        <v>18</v>
      </c>
      <c r="H1999" t="s">
        <v>50</v>
      </c>
      <c r="I1999" t="s">
        <v>17</v>
      </c>
      <c r="J1999" t="s">
        <v>19</v>
      </c>
      <c r="K1999">
        <v>1537.2</v>
      </c>
      <c r="L1999">
        <v>53882</v>
      </c>
      <c r="M1999">
        <v>1281</v>
      </c>
      <c r="N1999" t="s">
        <v>32</v>
      </c>
      <c r="O1999" s="3">
        <f t="shared" si="124"/>
        <v>2.3774173193274191E-2</v>
      </c>
      <c r="P1999" s="3">
        <f t="shared" si="125"/>
        <v>1.2</v>
      </c>
      <c r="Q1999" s="3">
        <f t="shared" si="126"/>
        <v>7.8064012490241998E-4</v>
      </c>
      <c r="R1999">
        <f t="shared" si="127"/>
        <v>169.99</v>
      </c>
    </row>
    <row r="2000" spans="1:18" x14ac:dyDescent="0.2">
      <c r="A2000" t="s">
        <v>50</v>
      </c>
      <c r="B2000" t="s">
        <v>15</v>
      </c>
      <c r="C2000" t="s">
        <v>26</v>
      </c>
      <c r="D2000" t="s">
        <v>24</v>
      </c>
      <c r="E2000">
        <v>212.49</v>
      </c>
      <c r="F2000">
        <v>1</v>
      </c>
      <c r="G2000" t="s">
        <v>18</v>
      </c>
      <c r="H2000" t="s">
        <v>50</v>
      </c>
      <c r="I2000" t="s">
        <v>24</v>
      </c>
      <c r="O2000" s="3">
        <f t="shared" si="124"/>
        <v>0</v>
      </c>
      <c r="P2000" s="3">
        <f t="shared" si="125"/>
        <v>0</v>
      </c>
      <c r="Q2000" s="3">
        <f t="shared" si="126"/>
        <v>0</v>
      </c>
      <c r="R2000">
        <f t="shared" si="127"/>
        <v>212.49</v>
      </c>
    </row>
    <row r="2001" spans="1:18" x14ac:dyDescent="0.2">
      <c r="A2001" t="s">
        <v>50</v>
      </c>
      <c r="C2001" t="s">
        <v>16</v>
      </c>
      <c r="D2001" t="s">
        <v>17</v>
      </c>
      <c r="E2001">
        <v>169.99</v>
      </c>
      <c r="F2001">
        <v>1</v>
      </c>
      <c r="G2001" t="s">
        <v>18</v>
      </c>
      <c r="H2001" t="s">
        <v>50</v>
      </c>
      <c r="I2001" t="s">
        <v>17</v>
      </c>
      <c r="J2001" t="s">
        <v>19</v>
      </c>
      <c r="K2001">
        <v>1537.2</v>
      </c>
      <c r="L2001">
        <v>53882</v>
      </c>
      <c r="M2001">
        <v>1281</v>
      </c>
      <c r="N2001" t="s">
        <v>32</v>
      </c>
      <c r="O2001" s="3">
        <f t="shared" si="124"/>
        <v>2.3774173193274191E-2</v>
      </c>
      <c r="P2001" s="3">
        <f t="shared" si="125"/>
        <v>1.2</v>
      </c>
      <c r="Q2001" s="3">
        <f t="shared" si="126"/>
        <v>7.8064012490241998E-4</v>
      </c>
      <c r="R2001">
        <f t="shared" si="127"/>
        <v>169.99</v>
      </c>
    </row>
    <row r="2002" spans="1:18" x14ac:dyDescent="0.2">
      <c r="A2002" t="s">
        <v>50</v>
      </c>
      <c r="B2002" t="s">
        <v>15</v>
      </c>
      <c r="C2002" t="s">
        <v>23</v>
      </c>
      <c r="D2002" t="s">
        <v>28</v>
      </c>
      <c r="E2002">
        <v>187.49</v>
      </c>
      <c r="F2002">
        <v>2</v>
      </c>
      <c r="G2002" t="s">
        <v>18</v>
      </c>
      <c r="H2002" t="s">
        <v>50</v>
      </c>
      <c r="I2002" t="s">
        <v>28</v>
      </c>
      <c r="J2002" t="s">
        <v>42</v>
      </c>
      <c r="K2002">
        <v>2350</v>
      </c>
      <c r="L2002">
        <v>33830</v>
      </c>
      <c r="M2002">
        <v>940</v>
      </c>
      <c r="N2002" t="s">
        <v>40</v>
      </c>
      <c r="O2002" s="3">
        <f t="shared" si="124"/>
        <v>2.7785988767366245E-2</v>
      </c>
      <c r="P2002" s="3">
        <f t="shared" si="125"/>
        <v>2.5</v>
      </c>
      <c r="Q2002" s="3">
        <f t="shared" si="126"/>
        <v>2.1276595744680851E-3</v>
      </c>
      <c r="R2002">
        <f t="shared" si="127"/>
        <v>374.98</v>
      </c>
    </row>
    <row r="2003" spans="1:18" x14ac:dyDescent="0.2">
      <c r="A2003" t="s">
        <v>50</v>
      </c>
      <c r="B2003" t="s">
        <v>15</v>
      </c>
      <c r="C2003" t="s">
        <v>27</v>
      </c>
      <c r="D2003" t="s">
        <v>17</v>
      </c>
      <c r="E2003">
        <v>159.99</v>
      </c>
      <c r="F2003">
        <v>1</v>
      </c>
      <c r="G2003" t="s">
        <v>18</v>
      </c>
      <c r="H2003" t="s">
        <v>50</v>
      </c>
      <c r="I2003" t="s">
        <v>17</v>
      </c>
      <c r="J2003" t="s">
        <v>19</v>
      </c>
      <c r="K2003">
        <v>1537.2</v>
      </c>
      <c r="L2003">
        <v>53882</v>
      </c>
      <c r="M2003">
        <v>1281</v>
      </c>
      <c r="N2003" t="s">
        <v>32</v>
      </c>
      <c r="O2003" s="3">
        <f t="shared" si="124"/>
        <v>2.3774173193274191E-2</v>
      </c>
      <c r="P2003" s="3">
        <f t="shared" si="125"/>
        <v>1.2</v>
      </c>
      <c r="Q2003" s="3">
        <f t="shared" si="126"/>
        <v>7.8064012490241998E-4</v>
      </c>
      <c r="R2003">
        <f t="shared" si="127"/>
        <v>159.99</v>
      </c>
    </row>
    <row r="2004" spans="1:18" x14ac:dyDescent="0.2">
      <c r="A2004" t="s">
        <v>50</v>
      </c>
      <c r="B2004" t="s">
        <v>15</v>
      </c>
      <c r="C2004" t="s">
        <v>26</v>
      </c>
      <c r="D2004" t="s">
        <v>17</v>
      </c>
      <c r="E2004">
        <v>169.99</v>
      </c>
      <c r="F2004">
        <v>4</v>
      </c>
      <c r="G2004" t="s">
        <v>18</v>
      </c>
      <c r="H2004" t="s">
        <v>50</v>
      </c>
      <c r="I2004" t="s">
        <v>17</v>
      </c>
      <c r="J2004" t="s">
        <v>19</v>
      </c>
      <c r="K2004">
        <v>1537.2</v>
      </c>
      <c r="L2004">
        <v>53882</v>
      </c>
      <c r="M2004">
        <v>1281</v>
      </c>
      <c r="N2004" t="s">
        <v>32</v>
      </c>
      <c r="O2004" s="3">
        <f t="shared" si="124"/>
        <v>2.3774173193274191E-2</v>
      </c>
      <c r="P2004" s="3">
        <f t="shared" si="125"/>
        <v>1.2</v>
      </c>
      <c r="Q2004" s="3">
        <f t="shared" si="126"/>
        <v>3.1225604996096799E-3</v>
      </c>
      <c r="R2004">
        <f t="shared" si="127"/>
        <v>679.96</v>
      </c>
    </row>
    <row r="2005" spans="1:18" x14ac:dyDescent="0.2">
      <c r="A2005" t="s">
        <v>50</v>
      </c>
      <c r="B2005" t="s">
        <v>15</v>
      </c>
      <c r="C2005" t="s">
        <v>27</v>
      </c>
      <c r="D2005" t="s">
        <v>24</v>
      </c>
      <c r="E2005">
        <v>159.99</v>
      </c>
      <c r="F2005">
        <v>1</v>
      </c>
      <c r="G2005" t="s">
        <v>18</v>
      </c>
      <c r="H2005" t="s">
        <v>50</v>
      </c>
      <c r="I2005" t="s">
        <v>24</v>
      </c>
      <c r="O2005" s="3">
        <f t="shared" si="124"/>
        <v>0</v>
      </c>
      <c r="P2005" s="3">
        <f t="shared" si="125"/>
        <v>0</v>
      </c>
      <c r="Q2005" s="3">
        <f t="shared" si="126"/>
        <v>0</v>
      </c>
      <c r="R2005">
        <f t="shared" si="127"/>
        <v>159.99</v>
      </c>
    </row>
    <row r="2006" spans="1:18" x14ac:dyDescent="0.2">
      <c r="A2006" t="s">
        <v>50</v>
      </c>
      <c r="B2006" t="s">
        <v>15</v>
      </c>
      <c r="C2006" t="s">
        <v>23</v>
      </c>
      <c r="D2006" t="s">
        <v>17</v>
      </c>
      <c r="E2006">
        <v>149.99</v>
      </c>
      <c r="F2006">
        <v>1</v>
      </c>
      <c r="G2006" t="s">
        <v>18</v>
      </c>
      <c r="H2006" t="s">
        <v>50</v>
      </c>
      <c r="I2006" t="s">
        <v>17</v>
      </c>
      <c r="J2006" t="s">
        <v>19</v>
      </c>
      <c r="K2006">
        <v>1537.2</v>
      </c>
      <c r="L2006">
        <v>53882</v>
      </c>
      <c r="M2006">
        <v>1281</v>
      </c>
      <c r="N2006" t="s">
        <v>32</v>
      </c>
      <c r="O2006" s="3">
        <f t="shared" si="124"/>
        <v>2.3774173193274191E-2</v>
      </c>
      <c r="P2006" s="3">
        <f t="shared" si="125"/>
        <v>1.2</v>
      </c>
      <c r="Q2006" s="3">
        <f t="shared" si="126"/>
        <v>7.8064012490241998E-4</v>
      </c>
      <c r="R2006">
        <f t="shared" si="127"/>
        <v>149.99</v>
      </c>
    </row>
    <row r="2007" spans="1:18" x14ac:dyDescent="0.2">
      <c r="A2007" t="s">
        <v>50</v>
      </c>
      <c r="B2007" t="s">
        <v>15</v>
      </c>
      <c r="C2007" t="s">
        <v>16</v>
      </c>
      <c r="D2007" t="s">
        <v>22</v>
      </c>
      <c r="E2007">
        <v>212.49</v>
      </c>
      <c r="F2007">
        <v>2</v>
      </c>
      <c r="G2007" t="s">
        <v>18</v>
      </c>
      <c r="H2007" t="s">
        <v>50</v>
      </c>
      <c r="I2007" t="s">
        <v>22</v>
      </c>
      <c r="O2007" s="3">
        <f t="shared" si="124"/>
        <v>0</v>
      </c>
      <c r="P2007" s="3">
        <f t="shared" si="125"/>
        <v>0</v>
      </c>
      <c r="Q2007" s="3">
        <f t="shared" si="126"/>
        <v>0</v>
      </c>
      <c r="R2007">
        <f t="shared" si="127"/>
        <v>424.98</v>
      </c>
    </row>
    <row r="2008" spans="1:18" x14ac:dyDescent="0.2">
      <c r="A2008" t="s">
        <v>50</v>
      </c>
      <c r="B2008" t="s">
        <v>15</v>
      </c>
      <c r="C2008" t="s">
        <v>29</v>
      </c>
      <c r="D2008" t="s">
        <v>24</v>
      </c>
      <c r="E2008">
        <v>249.99</v>
      </c>
      <c r="F2008">
        <v>1</v>
      </c>
      <c r="G2008" t="s">
        <v>18</v>
      </c>
      <c r="H2008" t="s">
        <v>50</v>
      </c>
      <c r="I2008" t="s">
        <v>24</v>
      </c>
      <c r="O2008" s="3">
        <f t="shared" si="124"/>
        <v>0</v>
      </c>
      <c r="P2008" s="3">
        <f t="shared" si="125"/>
        <v>0</v>
      </c>
      <c r="Q2008" s="3">
        <f t="shared" si="126"/>
        <v>0</v>
      </c>
      <c r="R2008">
        <f t="shared" si="127"/>
        <v>249.99</v>
      </c>
    </row>
    <row r="2009" spans="1:18" x14ac:dyDescent="0.2">
      <c r="A2009" t="s">
        <v>50</v>
      </c>
      <c r="B2009" t="s">
        <v>15</v>
      </c>
      <c r="C2009" t="s">
        <v>23</v>
      </c>
      <c r="D2009" t="s">
        <v>22</v>
      </c>
      <c r="E2009">
        <v>149.99</v>
      </c>
      <c r="F2009">
        <v>3</v>
      </c>
      <c r="G2009" t="s">
        <v>18</v>
      </c>
      <c r="H2009" t="s">
        <v>50</v>
      </c>
      <c r="I2009" t="s">
        <v>22</v>
      </c>
      <c r="O2009" s="3">
        <f t="shared" si="124"/>
        <v>0</v>
      </c>
      <c r="P2009" s="3">
        <f t="shared" si="125"/>
        <v>0</v>
      </c>
      <c r="Q2009" s="3">
        <f t="shared" si="126"/>
        <v>0</v>
      </c>
      <c r="R2009">
        <f t="shared" si="127"/>
        <v>449.97</v>
      </c>
    </row>
    <row r="2010" spans="1:18" x14ac:dyDescent="0.2">
      <c r="A2010" t="s">
        <v>50</v>
      </c>
      <c r="B2010" t="s">
        <v>15</v>
      </c>
      <c r="C2010" t="s">
        <v>27</v>
      </c>
      <c r="D2010" t="s">
        <v>17</v>
      </c>
      <c r="E2010">
        <v>159.99</v>
      </c>
      <c r="F2010">
        <v>1</v>
      </c>
      <c r="G2010" t="s">
        <v>18</v>
      </c>
      <c r="H2010" t="s">
        <v>50</v>
      </c>
      <c r="I2010" t="s">
        <v>17</v>
      </c>
      <c r="J2010" t="s">
        <v>19</v>
      </c>
      <c r="K2010">
        <v>1537.2</v>
      </c>
      <c r="L2010">
        <v>53882</v>
      </c>
      <c r="M2010">
        <v>1281</v>
      </c>
      <c r="N2010" t="s">
        <v>32</v>
      </c>
      <c r="O2010" s="3">
        <f t="shared" si="124"/>
        <v>2.3774173193274191E-2</v>
      </c>
      <c r="P2010" s="3">
        <f t="shared" si="125"/>
        <v>1.2</v>
      </c>
      <c r="Q2010" s="3">
        <f t="shared" si="126"/>
        <v>7.8064012490241998E-4</v>
      </c>
      <c r="R2010">
        <f t="shared" si="127"/>
        <v>159.99</v>
      </c>
    </row>
    <row r="2011" spans="1:18" x14ac:dyDescent="0.2">
      <c r="A2011" t="s">
        <v>50</v>
      </c>
      <c r="B2011" t="s">
        <v>15</v>
      </c>
      <c r="C2011" t="s">
        <v>23</v>
      </c>
      <c r="D2011" t="s">
        <v>17</v>
      </c>
      <c r="E2011">
        <v>149.99</v>
      </c>
      <c r="F2011">
        <v>1</v>
      </c>
      <c r="G2011" t="s">
        <v>18</v>
      </c>
      <c r="H2011" t="s">
        <v>50</v>
      </c>
      <c r="I2011" t="s">
        <v>17</v>
      </c>
      <c r="J2011" t="s">
        <v>19</v>
      </c>
      <c r="K2011">
        <v>1537.2</v>
      </c>
      <c r="L2011">
        <v>53882</v>
      </c>
      <c r="M2011">
        <v>1281</v>
      </c>
      <c r="N2011" t="s">
        <v>32</v>
      </c>
      <c r="O2011" s="3">
        <f t="shared" si="124"/>
        <v>2.3774173193274191E-2</v>
      </c>
      <c r="P2011" s="3">
        <f t="shared" si="125"/>
        <v>1.2</v>
      </c>
      <c r="Q2011" s="3">
        <f t="shared" si="126"/>
        <v>7.8064012490241998E-4</v>
      </c>
      <c r="R2011">
        <f t="shared" si="127"/>
        <v>149.99</v>
      </c>
    </row>
    <row r="2012" spans="1:18" x14ac:dyDescent="0.2">
      <c r="A2012" t="s">
        <v>50</v>
      </c>
      <c r="B2012" t="s">
        <v>15</v>
      </c>
      <c r="C2012" t="s">
        <v>16</v>
      </c>
      <c r="D2012" t="s">
        <v>17</v>
      </c>
      <c r="E2012">
        <v>169.99</v>
      </c>
      <c r="F2012">
        <v>2</v>
      </c>
      <c r="G2012" t="s">
        <v>18</v>
      </c>
      <c r="H2012" t="s">
        <v>50</v>
      </c>
      <c r="I2012" t="s">
        <v>17</v>
      </c>
      <c r="J2012" t="s">
        <v>19</v>
      </c>
      <c r="K2012">
        <v>1537.2</v>
      </c>
      <c r="L2012">
        <v>53882</v>
      </c>
      <c r="M2012">
        <v>1281</v>
      </c>
      <c r="N2012" t="s">
        <v>32</v>
      </c>
      <c r="O2012" s="3">
        <f t="shared" si="124"/>
        <v>2.3774173193274191E-2</v>
      </c>
      <c r="P2012" s="3">
        <f t="shared" si="125"/>
        <v>1.2</v>
      </c>
      <c r="Q2012" s="3">
        <f t="shared" si="126"/>
        <v>1.56128024980484E-3</v>
      </c>
      <c r="R2012">
        <f t="shared" si="127"/>
        <v>339.98</v>
      </c>
    </row>
    <row r="2013" spans="1:18" x14ac:dyDescent="0.2">
      <c r="A2013" t="s">
        <v>50</v>
      </c>
      <c r="B2013" t="s">
        <v>25</v>
      </c>
      <c r="C2013" t="s">
        <v>21</v>
      </c>
      <c r="D2013" t="s">
        <v>22</v>
      </c>
      <c r="E2013">
        <v>359.99</v>
      </c>
      <c r="F2013">
        <v>1</v>
      </c>
      <c r="G2013" t="s">
        <v>18</v>
      </c>
      <c r="H2013" t="s">
        <v>50</v>
      </c>
      <c r="I2013" t="s">
        <v>22</v>
      </c>
      <c r="O2013" s="3">
        <f t="shared" si="124"/>
        <v>0</v>
      </c>
      <c r="P2013" s="3">
        <f t="shared" si="125"/>
        <v>0</v>
      </c>
      <c r="Q2013" s="3">
        <f t="shared" si="126"/>
        <v>0</v>
      </c>
      <c r="R2013">
        <f t="shared" si="127"/>
        <v>359.99</v>
      </c>
    </row>
    <row r="2014" spans="1:18" x14ac:dyDescent="0.2">
      <c r="A2014" t="s">
        <v>50</v>
      </c>
      <c r="B2014" t="s">
        <v>15</v>
      </c>
      <c r="C2014" t="s">
        <v>27</v>
      </c>
      <c r="D2014" t="s">
        <v>28</v>
      </c>
      <c r="E2014">
        <v>159.99</v>
      </c>
      <c r="F2014">
        <v>1</v>
      </c>
      <c r="G2014" t="s">
        <v>18</v>
      </c>
      <c r="H2014" t="s">
        <v>50</v>
      </c>
      <c r="I2014" t="s">
        <v>28</v>
      </c>
      <c r="J2014" t="s">
        <v>42</v>
      </c>
      <c r="K2014">
        <v>2350</v>
      </c>
      <c r="L2014">
        <v>33830</v>
      </c>
      <c r="M2014">
        <v>940</v>
      </c>
      <c r="N2014" t="s">
        <v>40</v>
      </c>
      <c r="O2014" s="3">
        <f t="shared" si="124"/>
        <v>2.7785988767366245E-2</v>
      </c>
      <c r="P2014" s="3">
        <f t="shared" si="125"/>
        <v>2.5</v>
      </c>
      <c r="Q2014" s="3">
        <f t="shared" si="126"/>
        <v>1.0638297872340426E-3</v>
      </c>
      <c r="R2014">
        <f t="shared" si="127"/>
        <v>159.99</v>
      </c>
    </row>
    <row r="2015" spans="1:18" x14ac:dyDescent="0.2">
      <c r="A2015" t="s">
        <v>50</v>
      </c>
      <c r="B2015" t="s">
        <v>15</v>
      </c>
      <c r="D2015" t="s">
        <v>17</v>
      </c>
      <c r="E2015">
        <v>249.99</v>
      </c>
      <c r="F2015">
        <v>1</v>
      </c>
      <c r="G2015" t="s">
        <v>18</v>
      </c>
      <c r="H2015" t="s">
        <v>50</v>
      </c>
      <c r="I2015" t="s">
        <v>17</v>
      </c>
      <c r="J2015" t="s">
        <v>19</v>
      </c>
      <c r="K2015">
        <v>1537.2</v>
      </c>
      <c r="L2015">
        <v>53882</v>
      </c>
      <c r="M2015">
        <v>1281</v>
      </c>
      <c r="N2015" t="s">
        <v>32</v>
      </c>
      <c r="O2015" s="3">
        <f t="shared" si="124"/>
        <v>2.3774173193274191E-2</v>
      </c>
      <c r="P2015" s="3">
        <f t="shared" si="125"/>
        <v>1.2</v>
      </c>
      <c r="Q2015" s="3">
        <f t="shared" si="126"/>
        <v>7.8064012490241998E-4</v>
      </c>
      <c r="R2015">
        <f t="shared" si="127"/>
        <v>249.99</v>
      </c>
    </row>
    <row r="2016" spans="1:18" x14ac:dyDescent="0.2">
      <c r="A2016" t="s">
        <v>50</v>
      </c>
      <c r="B2016" t="s">
        <v>15</v>
      </c>
      <c r="C2016" t="s">
        <v>23</v>
      </c>
      <c r="D2016" t="s">
        <v>17</v>
      </c>
      <c r="E2016">
        <v>187.49</v>
      </c>
      <c r="F2016">
        <v>1</v>
      </c>
      <c r="G2016" t="s">
        <v>18</v>
      </c>
      <c r="H2016" t="s">
        <v>50</v>
      </c>
      <c r="I2016" t="s">
        <v>17</v>
      </c>
      <c r="J2016" t="s">
        <v>19</v>
      </c>
      <c r="K2016">
        <v>1537.2</v>
      </c>
      <c r="L2016">
        <v>53882</v>
      </c>
      <c r="M2016">
        <v>1281</v>
      </c>
      <c r="N2016" t="s">
        <v>32</v>
      </c>
      <c r="O2016" s="3">
        <f t="shared" si="124"/>
        <v>2.3774173193274191E-2</v>
      </c>
      <c r="P2016" s="3">
        <f t="shared" si="125"/>
        <v>1.2</v>
      </c>
      <c r="Q2016" s="3">
        <f t="shared" si="126"/>
        <v>7.8064012490241998E-4</v>
      </c>
      <c r="R2016">
        <f t="shared" si="127"/>
        <v>187.49</v>
      </c>
    </row>
    <row r="2017" spans="1:18" x14ac:dyDescent="0.2">
      <c r="A2017" t="s">
        <v>50</v>
      </c>
      <c r="B2017" t="s">
        <v>15</v>
      </c>
      <c r="C2017" t="s">
        <v>26</v>
      </c>
      <c r="D2017" t="s">
        <v>28</v>
      </c>
      <c r="E2017">
        <v>212.49</v>
      </c>
      <c r="F2017">
        <v>1</v>
      </c>
      <c r="G2017" t="s">
        <v>18</v>
      </c>
      <c r="H2017" t="s">
        <v>50</v>
      </c>
      <c r="I2017" t="s">
        <v>28</v>
      </c>
      <c r="J2017" t="s">
        <v>42</v>
      </c>
      <c r="K2017">
        <v>2350</v>
      </c>
      <c r="L2017">
        <v>33830</v>
      </c>
      <c r="M2017">
        <v>940</v>
      </c>
      <c r="N2017" t="s">
        <v>40</v>
      </c>
      <c r="O2017" s="3">
        <f t="shared" si="124"/>
        <v>2.7785988767366245E-2</v>
      </c>
      <c r="P2017" s="3">
        <f t="shared" si="125"/>
        <v>2.5</v>
      </c>
      <c r="Q2017" s="3">
        <f t="shared" si="126"/>
        <v>1.0638297872340426E-3</v>
      </c>
      <c r="R2017">
        <f t="shared" si="127"/>
        <v>212.49</v>
      </c>
    </row>
    <row r="2018" spans="1:18" x14ac:dyDescent="0.2">
      <c r="A2018" t="s">
        <v>50</v>
      </c>
      <c r="B2018" t="s">
        <v>25</v>
      </c>
      <c r="C2018" t="s">
        <v>23</v>
      </c>
      <c r="D2018" t="s">
        <v>17</v>
      </c>
      <c r="E2018">
        <v>299.99</v>
      </c>
      <c r="F2018">
        <v>2</v>
      </c>
      <c r="G2018" t="s">
        <v>18</v>
      </c>
      <c r="H2018" t="s">
        <v>50</v>
      </c>
      <c r="I2018" t="s">
        <v>17</v>
      </c>
      <c r="J2018" t="s">
        <v>19</v>
      </c>
      <c r="K2018">
        <v>1537.2</v>
      </c>
      <c r="L2018">
        <v>53882</v>
      </c>
      <c r="M2018">
        <v>1281</v>
      </c>
      <c r="N2018" t="s">
        <v>32</v>
      </c>
      <c r="O2018" s="3">
        <f t="shared" si="124"/>
        <v>2.3774173193274191E-2</v>
      </c>
      <c r="P2018" s="3">
        <f t="shared" si="125"/>
        <v>1.2</v>
      </c>
      <c r="Q2018" s="3">
        <f t="shared" si="126"/>
        <v>1.56128024980484E-3</v>
      </c>
      <c r="R2018">
        <f t="shared" si="127"/>
        <v>599.98</v>
      </c>
    </row>
    <row r="2019" spans="1:18" x14ac:dyDescent="0.2">
      <c r="A2019" t="s">
        <v>50</v>
      </c>
      <c r="B2019" t="s">
        <v>15</v>
      </c>
      <c r="C2019" t="s">
        <v>23</v>
      </c>
      <c r="D2019" t="s">
        <v>22</v>
      </c>
      <c r="E2019">
        <v>149.99</v>
      </c>
      <c r="F2019">
        <v>1</v>
      </c>
      <c r="G2019" t="s">
        <v>18</v>
      </c>
      <c r="H2019" t="s">
        <v>50</v>
      </c>
      <c r="I2019" t="s">
        <v>22</v>
      </c>
      <c r="O2019" s="3">
        <f t="shared" si="124"/>
        <v>0</v>
      </c>
      <c r="P2019" s="3">
        <f t="shared" si="125"/>
        <v>0</v>
      </c>
      <c r="Q2019" s="3">
        <f t="shared" si="126"/>
        <v>0</v>
      </c>
      <c r="R2019">
        <f t="shared" si="127"/>
        <v>149.99</v>
      </c>
    </row>
    <row r="2020" spans="1:18" x14ac:dyDescent="0.2">
      <c r="A2020" t="s">
        <v>50</v>
      </c>
      <c r="C2020" t="s">
        <v>16</v>
      </c>
      <c r="D2020" t="s">
        <v>17</v>
      </c>
      <c r="E2020">
        <v>169.99</v>
      </c>
      <c r="F2020">
        <v>1</v>
      </c>
      <c r="G2020" t="s">
        <v>18</v>
      </c>
      <c r="H2020" t="s">
        <v>50</v>
      </c>
      <c r="I2020" t="s">
        <v>17</v>
      </c>
      <c r="J2020" t="s">
        <v>19</v>
      </c>
      <c r="K2020">
        <v>1537.2</v>
      </c>
      <c r="L2020">
        <v>53882</v>
      </c>
      <c r="M2020">
        <v>1281</v>
      </c>
      <c r="N2020" t="s">
        <v>32</v>
      </c>
      <c r="O2020" s="3">
        <f t="shared" si="124"/>
        <v>2.3774173193274191E-2</v>
      </c>
      <c r="P2020" s="3">
        <f t="shared" si="125"/>
        <v>1.2</v>
      </c>
      <c r="Q2020" s="3">
        <f t="shared" si="126"/>
        <v>7.8064012490241998E-4</v>
      </c>
      <c r="R2020">
        <f t="shared" si="127"/>
        <v>169.99</v>
      </c>
    </row>
    <row r="2021" spans="1:18" x14ac:dyDescent="0.2">
      <c r="A2021" t="s">
        <v>50</v>
      </c>
      <c r="B2021" t="s">
        <v>15</v>
      </c>
      <c r="C2021" t="s">
        <v>23</v>
      </c>
      <c r="D2021" t="s">
        <v>28</v>
      </c>
      <c r="E2021">
        <v>149.99</v>
      </c>
      <c r="F2021">
        <v>1</v>
      </c>
      <c r="G2021" t="s">
        <v>18</v>
      </c>
      <c r="H2021" t="s">
        <v>50</v>
      </c>
      <c r="I2021" t="s">
        <v>28</v>
      </c>
      <c r="J2021" t="s">
        <v>42</v>
      </c>
      <c r="K2021">
        <v>2350</v>
      </c>
      <c r="L2021">
        <v>33830</v>
      </c>
      <c r="M2021">
        <v>940</v>
      </c>
      <c r="N2021" t="s">
        <v>40</v>
      </c>
      <c r="O2021" s="3">
        <f t="shared" si="124"/>
        <v>2.7785988767366245E-2</v>
      </c>
      <c r="P2021" s="3">
        <f t="shared" si="125"/>
        <v>2.5</v>
      </c>
      <c r="Q2021" s="3">
        <f t="shared" si="126"/>
        <v>1.0638297872340426E-3</v>
      </c>
      <c r="R2021">
        <f t="shared" si="127"/>
        <v>149.99</v>
      </c>
    </row>
    <row r="2022" spans="1:18" x14ac:dyDescent="0.2">
      <c r="A2022" t="s">
        <v>50</v>
      </c>
      <c r="C2022" t="s">
        <v>27</v>
      </c>
      <c r="D2022" t="s">
        <v>17</v>
      </c>
      <c r="E2022">
        <v>159.99</v>
      </c>
      <c r="F2022">
        <v>1</v>
      </c>
      <c r="G2022" t="s">
        <v>18</v>
      </c>
      <c r="H2022" t="s">
        <v>50</v>
      </c>
      <c r="I2022" t="s">
        <v>17</v>
      </c>
      <c r="J2022" t="s">
        <v>19</v>
      </c>
      <c r="K2022">
        <v>1537.2</v>
      </c>
      <c r="L2022">
        <v>53882</v>
      </c>
      <c r="M2022">
        <v>1281</v>
      </c>
      <c r="N2022" t="s">
        <v>32</v>
      </c>
      <c r="O2022" s="3">
        <f t="shared" si="124"/>
        <v>2.3774173193274191E-2</v>
      </c>
      <c r="P2022" s="3">
        <f t="shared" si="125"/>
        <v>1.2</v>
      </c>
      <c r="Q2022" s="3">
        <f t="shared" si="126"/>
        <v>7.8064012490241998E-4</v>
      </c>
      <c r="R2022">
        <f t="shared" si="127"/>
        <v>159.99</v>
      </c>
    </row>
    <row r="2023" spans="1:18" x14ac:dyDescent="0.2">
      <c r="A2023" t="s">
        <v>50</v>
      </c>
      <c r="B2023" t="s">
        <v>15</v>
      </c>
      <c r="D2023" t="s">
        <v>24</v>
      </c>
      <c r="E2023">
        <v>199.99</v>
      </c>
      <c r="F2023">
        <v>2</v>
      </c>
      <c r="G2023" t="s">
        <v>18</v>
      </c>
      <c r="H2023" t="s">
        <v>50</v>
      </c>
      <c r="I2023" t="s">
        <v>24</v>
      </c>
      <c r="O2023" s="3">
        <f t="shared" si="124"/>
        <v>0</v>
      </c>
      <c r="P2023" s="3">
        <f t="shared" si="125"/>
        <v>0</v>
      </c>
      <c r="Q2023" s="3">
        <f t="shared" si="126"/>
        <v>0</v>
      </c>
      <c r="R2023">
        <f t="shared" si="127"/>
        <v>399.98</v>
      </c>
    </row>
    <row r="2024" spans="1:18" x14ac:dyDescent="0.2">
      <c r="A2024" t="s">
        <v>50</v>
      </c>
      <c r="B2024" t="s">
        <v>15</v>
      </c>
      <c r="C2024" t="s">
        <v>27</v>
      </c>
      <c r="D2024" t="s">
        <v>24</v>
      </c>
      <c r="E2024">
        <v>159.99</v>
      </c>
      <c r="F2024">
        <v>2</v>
      </c>
      <c r="G2024" t="s">
        <v>18</v>
      </c>
      <c r="H2024" t="s">
        <v>50</v>
      </c>
      <c r="I2024" t="s">
        <v>24</v>
      </c>
      <c r="O2024" s="3">
        <f t="shared" si="124"/>
        <v>0</v>
      </c>
      <c r="P2024" s="3">
        <f t="shared" si="125"/>
        <v>0</v>
      </c>
      <c r="Q2024" s="3">
        <f t="shared" si="126"/>
        <v>0</v>
      </c>
      <c r="R2024">
        <f t="shared" si="127"/>
        <v>319.98</v>
      </c>
    </row>
    <row r="2025" spans="1:18" x14ac:dyDescent="0.2">
      <c r="A2025" t="s">
        <v>50</v>
      </c>
      <c r="B2025" t="s">
        <v>15</v>
      </c>
      <c r="D2025" t="s">
        <v>17</v>
      </c>
      <c r="E2025">
        <v>199.99</v>
      </c>
      <c r="F2025">
        <v>3</v>
      </c>
      <c r="G2025" t="s">
        <v>18</v>
      </c>
      <c r="H2025" t="s">
        <v>50</v>
      </c>
      <c r="I2025" t="s">
        <v>17</v>
      </c>
      <c r="J2025" t="s">
        <v>19</v>
      </c>
      <c r="K2025">
        <v>1537.2</v>
      </c>
      <c r="L2025">
        <v>53882</v>
      </c>
      <c r="M2025">
        <v>1281</v>
      </c>
      <c r="N2025" t="s">
        <v>32</v>
      </c>
      <c r="O2025" s="3">
        <f t="shared" si="124"/>
        <v>2.3774173193274191E-2</v>
      </c>
      <c r="P2025" s="3">
        <f t="shared" si="125"/>
        <v>1.2</v>
      </c>
      <c r="Q2025" s="3">
        <f t="shared" si="126"/>
        <v>2.34192037470726E-3</v>
      </c>
      <c r="R2025">
        <f t="shared" si="127"/>
        <v>599.97</v>
      </c>
    </row>
    <row r="2026" spans="1:18" x14ac:dyDescent="0.2">
      <c r="A2026" t="s">
        <v>50</v>
      </c>
      <c r="B2026" t="s">
        <v>25</v>
      </c>
      <c r="C2026" t="s">
        <v>26</v>
      </c>
      <c r="D2026" t="s">
        <v>24</v>
      </c>
      <c r="E2026">
        <v>339.99</v>
      </c>
      <c r="F2026">
        <v>1</v>
      </c>
      <c r="G2026" t="s">
        <v>18</v>
      </c>
      <c r="H2026" t="s">
        <v>50</v>
      </c>
      <c r="I2026" t="s">
        <v>24</v>
      </c>
      <c r="O2026" s="3">
        <f t="shared" si="124"/>
        <v>0</v>
      </c>
      <c r="P2026" s="3">
        <f t="shared" si="125"/>
        <v>0</v>
      </c>
      <c r="Q2026" s="3">
        <f t="shared" si="126"/>
        <v>0</v>
      </c>
      <c r="R2026">
        <f t="shared" si="127"/>
        <v>339.99</v>
      </c>
    </row>
    <row r="2027" spans="1:18" x14ac:dyDescent="0.2">
      <c r="A2027" t="s">
        <v>50</v>
      </c>
      <c r="B2027" t="s">
        <v>15</v>
      </c>
      <c r="C2027" t="s">
        <v>27</v>
      </c>
      <c r="D2027" t="s">
        <v>28</v>
      </c>
      <c r="E2027">
        <v>159.99</v>
      </c>
      <c r="F2027">
        <v>1</v>
      </c>
      <c r="G2027" t="s">
        <v>18</v>
      </c>
      <c r="H2027" t="s">
        <v>50</v>
      </c>
      <c r="I2027" t="s">
        <v>28</v>
      </c>
      <c r="J2027" t="s">
        <v>42</v>
      </c>
      <c r="K2027">
        <v>2350</v>
      </c>
      <c r="L2027">
        <v>33830</v>
      </c>
      <c r="M2027">
        <v>940</v>
      </c>
      <c r="N2027" t="s">
        <v>40</v>
      </c>
      <c r="O2027" s="3">
        <f t="shared" si="124"/>
        <v>2.7785988767366245E-2</v>
      </c>
      <c r="P2027" s="3">
        <f t="shared" si="125"/>
        <v>2.5</v>
      </c>
      <c r="Q2027" s="3">
        <f t="shared" si="126"/>
        <v>1.0638297872340426E-3</v>
      </c>
      <c r="R2027">
        <f t="shared" si="127"/>
        <v>159.99</v>
      </c>
    </row>
    <row r="2028" spans="1:18" x14ac:dyDescent="0.2">
      <c r="A2028" t="s">
        <v>50</v>
      </c>
      <c r="B2028" t="s">
        <v>15</v>
      </c>
      <c r="C2028" t="s">
        <v>21</v>
      </c>
      <c r="D2028" t="s">
        <v>17</v>
      </c>
      <c r="E2028">
        <v>179.99</v>
      </c>
      <c r="F2028">
        <v>2</v>
      </c>
      <c r="G2028" t="s">
        <v>18</v>
      </c>
      <c r="H2028" t="s">
        <v>50</v>
      </c>
      <c r="I2028" t="s">
        <v>17</v>
      </c>
      <c r="J2028" t="s">
        <v>19</v>
      </c>
      <c r="K2028">
        <v>1537.2</v>
      </c>
      <c r="L2028">
        <v>53882</v>
      </c>
      <c r="M2028">
        <v>1281</v>
      </c>
      <c r="N2028" t="s">
        <v>32</v>
      </c>
      <c r="O2028" s="3">
        <f t="shared" si="124"/>
        <v>2.3774173193274191E-2</v>
      </c>
      <c r="P2028" s="3">
        <f t="shared" si="125"/>
        <v>1.2</v>
      </c>
      <c r="Q2028" s="3">
        <f t="shared" si="126"/>
        <v>1.56128024980484E-3</v>
      </c>
      <c r="R2028">
        <f t="shared" si="127"/>
        <v>359.98</v>
      </c>
    </row>
    <row r="2029" spans="1:18" x14ac:dyDescent="0.2">
      <c r="A2029" t="s">
        <v>50</v>
      </c>
      <c r="B2029" t="s">
        <v>15</v>
      </c>
      <c r="C2029" t="s">
        <v>23</v>
      </c>
      <c r="D2029" t="s">
        <v>17</v>
      </c>
      <c r="E2029">
        <v>149.99</v>
      </c>
      <c r="F2029">
        <v>2</v>
      </c>
      <c r="G2029" t="s">
        <v>18</v>
      </c>
      <c r="H2029" t="s">
        <v>50</v>
      </c>
      <c r="I2029" t="s">
        <v>17</v>
      </c>
      <c r="J2029" t="s">
        <v>19</v>
      </c>
      <c r="K2029">
        <v>1537.2</v>
      </c>
      <c r="L2029">
        <v>53882</v>
      </c>
      <c r="M2029">
        <v>1281</v>
      </c>
      <c r="N2029" t="s">
        <v>32</v>
      </c>
      <c r="O2029" s="3">
        <f t="shared" si="124"/>
        <v>2.3774173193274191E-2</v>
      </c>
      <c r="P2029" s="3">
        <f t="shared" si="125"/>
        <v>1.2</v>
      </c>
      <c r="Q2029" s="3">
        <f t="shared" si="126"/>
        <v>1.56128024980484E-3</v>
      </c>
      <c r="R2029">
        <f t="shared" si="127"/>
        <v>299.98</v>
      </c>
    </row>
    <row r="2030" spans="1:18" x14ac:dyDescent="0.2">
      <c r="A2030" t="s">
        <v>50</v>
      </c>
      <c r="B2030" t="s">
        <v>15</v>
      </c>
      <c r="D2030" t="s">
        <v>28</v>
      </c>
      <c r="E2030">
        <v>199.99</v>
      </c>
      <c r="F2030">
        <v>1</v>
      </c>
      <c r="G2030" t="s">
        <v>18</v>
      </c>
      <c r="H2030" t="s">
        <v>50</v>
      </c>
      <c r="I2030" t="s">
        <v>28</v>
      </c>
      <c r="J2030" t="s">
        <v>42</v>
      </c>
      <c r="K2030">
        <v>2350</v>
      </c>
      <c r="L2030">
        <v>33830</v>
      </c>
      <c r="M2030">
        <v>940</v>
      </c>
      <c r="N2030" t="s">
        <v>40</v>
      </c>
      <c r="O2030" s="3">
        <f t="shared" si="124"/>
        <v>2.7785988767366245E-2</v>
      </c>
      <c r="P2030" s="3">
        <f t="shared" si="125"/>
        <v>2.5</v>
      </c>
      <c r="Q2030" s="3">
        <f t="shared" si="126"/>
        <v>1.0638297872340426E-3</v>
      </c>
      <c r="R2030">
        <f t="shared" si="127"/>
        <v>199.99</v>
      </c>
    </row>
    <row r="2031" spans="1:18" x14ac:dyDescent="0.2">
      <c r="A2031" t="s">
        <v>50</v>
      </c>
      <c r="B2031" t="s">
        <v>15</v>
      </c>
      <c r="C2031" t="s">
        <v>16</v>
      </c>
      <c r="D2031" t="s">
        <v>17</v>
      </c>
      <c r="E2031">
        <v>169.99</v>
      </c>
      <c r="F2031">
        <v>1</v>
      </c>
      <c r="G2031" t="s">
        <v>18</v>
      </c>
      <c r="H2031" t="s">
        <v>50</v>
      </c>
      <c r="I2031" t="s">
        <v>17</v>
      </c>
      <c r="J2031" t="s">
        <v>19</v>
      </c>
      <c r="K2031">
        <v>1537.2</v>
      </c>
      <c r="L2031">
        <v>53882</v>
      </c>
      <c r="M2031">
        <v>1281</v>
      </c>
      <c r="N2031" t="s">
        <v>32</v>
      </c>
      <c r="O2031" s="3">
        <f t="shared" si="124"/>
        <v>2.3774173193274191E-2</v>
      </c>
      <c r="P2031" s="3">
        <f t="shared" si="125"/>
        <v>1.2</v>
      </c>
      <c r="Q2031" s="3">
        <f t="shared" si="126"/>
        <v>7.8064012490241998E-4</v>
      </c>
      <c r="R2031">
        <f t="shared" si="127"/>
        <v>169.99</v>
      </c>
    </row>
    <row r="2032" spans="1:18" x14ac:dyDescent="0.2">
      <c r="A2032" t="s">
        <v>50</v>
      </c>
      <c r="C2032" t="s">
        <v>23</v>
      </c>
      <c r="D2032" t="s">
        <v>24</v>
      </c>
      <c r="E2032">
        <v>149.99</v>
      </c>
      <c r="F2032">
        <v>1</v>
      </c>
      <c r="G2032" t="s">
        <v>18</v>
      </c>
      <c r="H2032" t="s">
        <v>50</v>
      </c>
      <c r="I2032" t="s">
        <v>24</v>
      </c>
      <c r="O2032" s="3">
        <f t="shared" si="124"/>
        <v>0</v>
      </c>
      <c r="P2032" s="3">
        <f t="shared" si="125"/>
        <v>0</v>
      </c>
      <c r="Q2032" s="3">
        <f t="shared" si="126"/>
        <v>0</v>
      </c>
      <c r="R2032">
        <f t="shared" si="127"/>
        <v>149.99</v>
      </c>
    </row>
    <row r="2033" spans="1:18" x14ac:dyDescent="0.2">
      <c r="A2033" t="s">
        <v>50</v>
      </c>
      <c r="B2033" t="s">
        <v>15</v>
      </c>
      <c r="C2033" t="s">
        <v>23</v>
      </c>
      <c r="D2033" t="s">
        <v>22</v>
      </c>
      <c r="E2033">
        <v>149.99</v>
      </c>
      <c r="F2033">
        <v>2</v>
      </c>
      <c r="G2033" t="s">
        <v>18</v>
      </c>
      <c r="H2033" t="s">
        <v>50</v>
      </c>
      <c r="I2033" t="s">
        <v>22</v>
      </c>
      <c r="O2033" s="3">
        <f t="shared" si="124"/>
        <v>0</v>
      </c>
      <c r="P2033" s="3">
        <f t="shared" si="125"/>
        <v>0</v>
      </c>
      <c r="Q2033" s="3">
        <f t="shared" si="126"/>
        <v>0</v>
      </c>
      <c r="R2033">
        <f t="shared" si="127"/>
        <v>299.98</v>
      </c>
    </row>
    <row r="2034" spans="1:18" x14ac:dyDescent="0.2">
      <c r="A2034" t="s">
        <v>50</v>
      </c>
      <c r="B2034" t="s">
        <v>15</v>
      </c>
      <c r="C2034" t="s">
        <v>23</v>
      </c>
      <c r="D2034" t="s">
        <v>24</v>
      </c>
      <c r="E2034">
        <v>149.99</v>
      </c>
      <c r="F2034">
        <v>1</v>
      </c>
      <c r="G2034" t="s">
        <v>18</v>
      </c>
      <c r="H2034" t="s">
        <v>50</v>
      </c>
      <c r="I2034" t="s">
        <v>24</v>
      </c>
      <c r="O2034" s="3">
        <f t="shared" si="124"/>
        <v>0</v>
      </c>
      <c r="P2034" s="3">
        <f t="shared" si="125"/>
        <v>0</v>
      </c>
      <c r="Q2034" s="3">
        <f t="shared" si="126"/>
        <v>0</v>
      </c>
      <c r="R2034">
        <f t="shared" si="127"/>
        <v>149.99</v>
      </c>
    </row>
    <row r="2035" spans="1:18" x14ac:dyDescent="0.2">
      <c r="A2035" t="s">
        <v>50</v>
      </c>
      <c r="B2035" t="s">
        <v>15</v>
      </c>
      <c r="C2035" t="s">
        <v>23</v>
      </c>
      <c r="D2035" t="s">
        <v>24</v>
      </c>
      <c r="E2035">
        <v>149.99</v>
      </c>
      <c r="F2035">
        <v>1</v>
      </c>
      <c r="G2035" t="s">
        <v>18</v>
      </c>
      <c r="H2035" t="s">
        <v>50</v>
      </c>
      <c r="I2035" t="s">
        <v>24</v>
      </c>
      <c r="O2035" s="3">
        <f t="shared" si="124"/>
        <v>0</v>
      </c>
      <c r="P2035" s="3">
        <f t="shared" si="125"/>
        <v>0</v>
      </c>
      <c r="Q2035" s="3">
        <f t="shared" si="126"/>
        <v>0</v>
      </c>
      <c r="R2035">
        <f t="shared" si="127"/>
        <v>149.99</v>
      </c>
    </row>
    <row r="2036" spans="1:18" x14ac:dyDescent="0.2">
      <c r="A2036" t="s">
        <v>50</v>
      </c>
      <c r="C2036" t="s">
        <v>23</v>
      </c>
      <c r="D2036" t="s">
        <v>28</v>
      </c>
      <c r="E2036">
        <v>149.99</v>
      </c>
      <c r="F2036">
        <v>2</v>
      </c>
      <c r="G2036" t="s">
        <v>18</v>
      </c>
      <c r="H2036" t="s">
        <v>50</v>
      </c>
      <c r="I2036" t="s">
        <v>28</v>
      </c>
      <c r="J2036" t="s">
        <v>42</v>
      </c>
      <c r="K2036">
        <v>2350</v>
      </c>
      <c r="L2036">
        <v>33830</v>
      </c>
      <c r="M2036">
        <v>940</v>
      </c>
      <c r="N2036" t="s">
        <v>40</v>
      </c>
      <c r="O2036" s="3">
        <f t="shared" si="124"/>
        <v>2.7785988767366245E-2</v>
      </c>
      <c r="P2036" s="3">
        <f t="shared" si="125"/>
        <v>2.5</v>
      </c>
      <c r="Q2036" s="3">
        <f t="shared" si="126"/>
        <v>2.1276595744680851E-3</v>
      </c>
      <c r="R2036">
        <f t="shared" si="127"/>
        <v>299.98</v>
      </c>
    </row>
    <row r="2037" spans="1:18" x14ac:dyDescent="0.2">
      <c r="A2037" t="s">
        <v>50</v>
      </c>
      <c r="B2037" t="s">
        <v>15</v>
      </c>
      <c r="D2037" t="s">
        <v>28</v>
      </c>
      <c r="E2037">
        <v>199.99</v>
      </c>
      <c r="F2037">
        <v>1</v>
      </c>
      <c r="G2037" t="s">
        <v>18</v>
      </c>
      <c r="H2037" t="s">
        <v>50</v>
      </c>
      <c r="I2037" t="s">
        <v>28</v>
      </c>
      <c r="J2037" t="s">
        <v>42</v>
      </c>
      <c r="K2037">
        <v>2350</v>
      </c>
      <c r="L2037">
        <v>33830</v>
      </c>
      <c r="M2037">
        <v>940</v>
      </c>
      <c r="N2037" t="s">
        <v>40</v>
      </c>
      <c r="O2037" s="3">
        <f t="shared" si="124"/>
        <v>2.7785988767366245E-2</v>
      </c>
      <c r="P2037" s="3">
        <f t="shared" si="125"/>
        <v>2.5</v>
      </c>
      <c r="Q2037" s="3">
        <f t="shared" si="126"/>
        <v>1.0638297872340426E-3</v>
      </c>
      <c r="R2037">
        <f t="shared" si="127"/>
        <v>199.99</v>
      </c>
    </row>
    <row r="2038" spans="1:18" x14ac:dyDescent="0.2">
      <c r="A2038" t="s">
        <v>50</v>
      </c>
      <c r="B2038" t="s">
        <v>15</v>
      </c>
      <c r="C2038" t="s">
        <v>27</v>
      </c>
      <c r="D2038" t="s">
        <v>28</v>
      </c>
      <c r="E2038">
        <v>159.99</v>
      </c>
      <c r="F2038">
        <v>3</v>
      </c>
      <c r="G2038" t="s">
        <v>18</v>
      </c>
      <c r="H2038" t="s">
        <v>50</v>
      </c>
      <c r="I2038" t="s">
        <v>28</v>
      </c>
      <c r="J2038" t="s">
        <v>42</v>
      </c>
      <c r="K2038">
        <v>2350</v>
      </c>
      <c r="L2038">
        <v>33830</v>
      </c>
      <c r="M2038">
        <v>940</v>
      </c>
      <c r="N2038" t="s">
        <v>40</v>
      </c>
      <c r="O2038" s="3">
        <f t="shared" si="124"/>
        <v>2.7785988767366245E-2</v>
      </c>
      <c r="P2038" s="3">
        <f t="shared" si="125"/>
        <v>2.5</v>
      </c>
      <c r="Q2038" s="3">
        <f t="shared" si="126"/>
        <v>3.1914893617021275E-3</v>
      </c>
      <c r="R2038">
        <f t="shared" si="127"/>
        <v>479.97</v>
      </c>
    </row>
    <row r="2039" spans="1:18" x14ac:dyDescent="0.2">
      <c r="A2039" t="s">
        <v>50</v>
      </c>
      <c r="B2039" t="s">
        <v>15</v>
      </c>
      <c r="C2039" t="s">
        <v>29</v>
      </c>
      <c r="D2039" t="s">
        <v>28</v>
      </c>
      <c r="E2039">
        <v>199.99</v>
      </c>
      <c r="F2039">
        <v>1</v>
      </c>
      <c r="G2039" t="s">
        <v>18</v>
      </c>
      <c r="H2039" t="s">
        <v>50</v>
      </c>
      <c r="I2039" t="s">
        <v>28</v>
      </c>
      <c r="J2039" t="s">
        <v>42</v>
      </c>
      <c r="K2039">
        <v>2350</v>
      </c>
      <c r="L2039">
        <v>33830</v>
      </c>
      <c r="M2039">
        <v>940</v>
      </c>
      <c r="N2039" t="s">
        <v>40</v>
      </c>
      <c r="O2039" s="3">
        <f t="shared" si="124"/>
        <v>2.7785988767366245E-2</v>
      </c>
      <c r="P2039" s="3">
        <f t="shared" si="125"/>
        <v>2.5</v>
      </c>
      <c r="Q2039" s="3">
        <f t="shared" si="126"/>
        <v>1.0638297872340426E-3</v>
      </c>
      <c r="R2039">
        <f t="shared" si="127"/>
        <v>199.99</v>
      </c>
    </row>
    <row r="2040" spans="1:18" x14ac:dyDescent="0.2">
      <c r="A2040" t="s">
        <v>50</v>
      </c>
      <c r="B2040" t="s">
        <v>15</v>
      </c>
      <c r="C2040" t="s">
        <v>23</v>
      </c>
      <c r="D2040" t="s">
        <v>24</v>
      </c>
      <c r="E2040">
        <v>149.99</v>
      </c>
      <c r="F2040">
        <v>1</v>
      </c>
      <c r="G2040" t="s">
        <v>18</v>
      </c>
      <c r="H2040" t="s">
        <v>50</v>
      </c>
      <c r="I2040" t="s">
        <v>24</v>
      </c>
      <c r="O2040" s="3">
        <f t="shared" si="124"/>
        <v>0</v>
      </c>
      <c r="P2040" s="3">
        <f t="shared" si="125"/>
        <v>0</v>
      </c>
      <c r="Q2040" s="3">
        <f t="shared" si="126"/>
        <v>0</v>
      </c>
      <c r="R2040">
        <f t="shared" si="127"/>
        <v>149.99</v>
      </c>
    </row>
    <row r="2041" spans="1:18" x14ac:dyDescent="0.2">
      <c r="A2041" t="s">
        <v>50</v>
      </c>
      <c r="C2041" t="s">
        <v>26</v>
      </c>
      <c r="D2041" t="s">
        <v>17</v>
      </c>
      <c r="E2041">
        <v>169.99</v>
      </c>
      <c r="F2041">
        <v>1</v>
      </c>
      <c r="G2041" t="s">
        <v>18</v>
      </c>
      <c r="H2041" t="s">
        <v>50</v>
      </c>
      <c r="I2041" t="s">
        <v>17</v>
      </c>
      <c r="J2041" t="s">
        <v>19</v>
      </c>
      <c r="K2041">
        <v>1537.2</v>
      </c>
      <c r="L2041">
        <v>53882</v>
      </c>
      <c r="M2041">
        <v>1281</v>
      </c>
      <c r="N2041" t="s">
        <v>32</v>
      </c>
      <c r="O2041" s="3">
        <f t="shared" si="124"/>
        <v>2.3774173193274191E-2</v>
      </c>
      <c r="P2041" s="3">
        <f t="shared" si="125"/>
        <v>1.2</v>
      </c>
      <c r="Q2041" s="3">
        <f t="shared" si="126"/>
        <v>7.8064012490241998E-4</v>
      </c>
      <c r="R2041">
        <f t="shared" si="127"/>
        <v>169.99</v>
      </c>
    </row>
    <row r="2042" spans="1:18" x14ac:dyDescent="0.2">
      <c r="A2042" t="s">
        <v>50</v>
      </c>
      <c r="B2042" t="s">
        <v>15</v>
      </c>
      <c r="C2042" t="s">
        <v>23</v>
      </c>
      <c r="D2042" t="s">
        <v>24</v>
      </c>
      <c r="E2042">
        <v>149.99</v>
      </c>
      <c r="F2042">
        <v>1</v>
      </c>
      <c r="G2042" t="s">
        <v>18</v>
      </c>
      <c r="H2042" t="s">
        <v>50</v>
      </c>
      <c r="I2042" t="s">
        <v>24</v>
      </c>
      <c r="O2042" s="3">
        <f t="shared" si="124"/>
        <v>0</v>
      </c>
      <c r="P2042" s="3">
        <f t="shared" si="125"/>
        <v>0</v>
      </c>
      <c r="Q2042" s="3">
        <f t="shared" si="126"/>
        <v>0</v>
      </c>
      <c r="R2042">
        <f t="shared" si="127"/>
        <v>149.99</v>
      </c>
    </row>
    <row r="2043" spans="1:18" x14ac:dyDescent="0.2">
      <c r="A2043" t="s">
        <v>50</v>
      </c>
      <c r="B2043" t="s">
        <v>15</v>
      </c>
      <c r="C2043" t="s">
        <v>23</v>
      </c>
      <c r="D2043" t="s">
        <v>24</v>
      </c>
      <c r="E2043">
        <v>149.99</v>
      </c>
      <c r="F2043">
        <v>1</v>
      </c>
      <c r="G2043" t="s">
        <v>18</v>
      </c>
      <c r="H2043" t="s">
        <v>50</v>
      </c>
      <c r="I2043" t="s">
        <v>24</v>
      </c>
      <c r="O2043" s="3">
        <f t="shared" si="124"/>
        <v>0</v>
      </c>
      <c r="P2043" s="3">
        <f t="shared" si="125"/>
        <v>0</v>
      </c>
      <c r="Q2043" s="3">
        <f t="shared" si="126"/>
        <v>0</v>
      </c>
      <c r="R2043">
        <f t="shared" si="127"/>
        <v>149.99</v>
      </c>
    </row>
    <row r="2044" spans="1:18" x14ac:dyDescent="0.2">
      <c r="A2044" t="s">
        <v>50</v>
      </c>
      <c r="B2044" t="s">
        <v>15</v>
      </c>
      <c r="C2044" t="s">
        <v>27</v>
      </c>
      <c r="D2044" t="s">
        <v>17</v>
      </c>
      <c r="E2044">
        <v>199.99</v>
      </c>
      <c r="F2044">
        <v>1</v>
      </c>
      <c r="G2044" t="s">
        <v>18</v>
      </c>
      <c r="H2044" t="s">
        <v>50</v>
      </c>
      <c r="I2044" t="s">
        <v>17</v>
      </c>
      <c r="J2044" t="s">
        <v>19</v>
      </c>
      <c r="K2044">
        <v>1537.2</v>
      </c>
      <c r="L2044">
        <v>53882</v>
      </c>
      <c r="M2044">
        <v>1281</v>
      </c>
      <c r="N2044" t="s">
        <v>32</v>
      </c>
      <c r="O2044" s="3">
        <f t="shared" si="124"/>
        <v>2.3774173193274191E-2</v>
      </c>
      <c r="P2044" s="3">
        <f t="shared" si="125"/>
        <v>1.2</v>
      </c>
      <c r="Q2044" s="3">
        <f t="shared" si="126"/>
        <v>7.8064012490241998E-4</v>
      </c>
      <c r="R2044">
        <f t="shared" si="127"/>
        <v>199.99</v>
      </c>
    </row>
    <row r="2045" spans="1:18" x14ac:dyDescent="0.2">
      <c r="A2045" t="s">
        <v>50</v>
      </c>
      <c r="B2045" t="s">
        <v>15</v>
      </c>
      <c r="C2045" t="s">
        <v>23</v>
      </c>
      <c r="D2045" t="s">
        <v>24</v>
      </c>
      <c r="E2045">
        <v>149.99</v>
      </c>
      <c r="F2045">
        <v>1</v>
      </c>
      <c r="G2045" t="s">
        <v>18</v>
      </c>
      <c r="H2045" t="s">
        <v>50</v>
      </c>
      <c r="I2045" t="s">
        <v>24</v>
      </c>
      <c r="O2045" s="3">
        <f t="shared" si="124"/>
        <v>0</v>
      </c>
      <c r="P2045" s="3">
        <f t="shared" si="125"/>
        <v>0</v>
      </c>
      <c r="Q2045" s="3">
        <f t="shared" si="126"/>
        <v>0</v>
      </c>
      <c r="R2045">
        <f t="shared" si="127"/>
        <v>149.99</v>
      </c>
    </row>
    <row r="2046" spans="1:18" x14ac:dyDescent="0.2">
      <c r="A2046" t="s">
        <v>50</v>
      </c>
      <c r="B2046" t="s">
        <v>15</v>
      </c>
      <c r="C2046" t="s">
        <v>16</v>
      </c>
      <c r="D2046" t="s">
        <v>24</v>
      </c>
      <c r="E2046">
        <v>212.49</v>
      </c>
      <c r="F2046">
        <v>1</v>
      </c>
      <c r="G2046" t="s">
        <v>18</v>
      </c>
      <c r="H2046" t="s">
        <v>50</v>
      </c>
      <c r="I2046" t="s">
        <v>24</v>
      </c>
      <c r="O2046" s="3">
        <f t="shared" si="124"/>
        <v>0</v>
      </c>
      <c r="P2046" s="3">
        <f t="shared" si="125"/>
        <v>0</v>
      </c>
      <c r="Q2046" s="3">
        <f t="shared" si="126"/>
        <v>0</v>
      </c>
      <c r="R2046">
        <f t="shared" si="127"/>
        <v>212.49</v>
      </c>
    </row>
    <row r="2047" spans="1:18" x14ac:dyDescent="0.2">
      <c r="A2047" t="s">
        <v>50</v>
      </c>
      <c r="B2047" t="s">
        <v>25</v>
      </c>
      <c r="C2047" t="s">
        <v>26</v>
      </c>
      <c r="D2047" t="s">
        <v>24</v>
      </c>
      <c r="E2047">
        <v>339.99</v>
      </c>
      <c r="F2047">
        <v>1</v>
      </c>
      <c r="G2047" t="s">
        <v>18</v>
      </c>
      <c r="H2047" t="s">
        <v>50</v>
      </c>
      <c r="I2047" t="s">
        <v>24</v>
      </c>
      <c r="O2047" s="3">
        <f t="shared" si="124"/>
        <v>0</v>
      </c>
      <c r="P2047" s="3">
        <f t="shared" si="125"/>
        <v>0</v>
      </c>
      <c r="Q2047" s="3">
        <f t="shared" si="126"/>
        <v>0</v>
      </c>
      <c r="R2047">
        <f t="shared" si="127"/>
        <v>339.99</v>
      </c>
    </row>
    <row r="2048" spans="1:18" x14ac:dyDescent="0.2">
      <c r="A2048" t="s">
        <v>50</v>
      </c>
      <c r="B2048" t="s">
        <v>15</v>
      </c>
      <c r="C2048" t="s">
        <v>27</v>
      </c>
      <c r="D2048" t="s">
        <v>24</v>
      </c>
      <c r="E2048">
        <v>159.99</v>
      </c>
      <c r="F2048">
        <v>1</v>
      </c>
      <c r="G2048" t="s">
        <v>18</v>
      </c>
      <c r="H2048" t="s">
        <v>50</v>
      </c>
      <c r="I2048" t="s">
        <v>24</v>
      </c>
      <c r="O2048" s="3">
        <f t="shared" si="124"/>
        <v>0</v>
      </c>
      <c r="P2048" s="3">
        <f t="shared" si="125"/>
        <v>0</v>
      </c>
      <c r="Q2048" s="3">
        <f t="shared" si="126"/>
        <v>0</v>
      </c>
      <c r="R2048">
        <f t="shared" si="127"/>
        <v>159.99</v>
      </c>
    </row>
    <row r="2049" spans="1:18" x14ac:dyDescent="0.2">
      <c r="A2049" t="s">
        <v>50</v>
      </c>
      <c r="B2049" t="s">
        <v>25</v>
      </c>
      <c r="C2049" t="s">
        <v>23</v>
      </c>
      <c r="D2049" t="s">
        <v>22</v>
      </c>
      <c r="E2049">
        <v>299.99</v>
      </c>
      <c r="F2049">
        <v>2</v>
      </c>
      <c r="G2049" t="s">
        <v>18</v>
      </c>
      <c r="H2049" t="s">
        <v>50</v>
      </c>
      <c r="I2049" t="s">
        <v>22</v>
      </c>
      <c r="O2049" s="3">
        <f t="shared" si="124"/>
        <v>0</v>
      </c>
      <c r="P2049" s="3">
        <f t="shared" si="125"/>
        <v>0</v>
      </c>
      <c r="Q2049" s="3">
        <f t="shared" si="126"/>
        <v>0</v>
      </c>
      <c r="R2049">
        <f t="shared" si="127"/>
        <v>599.98</v>
      </c>
    </row>
    <row r="2050" spans="1:18" x14ac:dyDescent="0.2">
      <c r="A2050" t="s">
        <v>51</v>
      </c>
      <c r="B2050" t="s">
        <v>15</v>
      </c>
      <c r="C2050" t="s">
        <v>21</v>
      </c>
      <c r="D2050" t="s">
        <v>24</v>
      </c>
      <c r="E2050">
        <v>179.99</v>
      </c>
      <c r="F2050">
        <v>1</v>
      </c>
      <c r="G2050" t="s">
        <v>18</v>
      </c>
      <c r="H2050" t="s">
        <v>51</v>
      </c>
      <c r="I2050" t="s">
        <v>24</v>
      </c>
      <c r="O2050" s="3">
        <f t="shared" si="124"/>
        <v>0</v>
      </c>
      <c r="P2050" s="3">
        <f t="shared" si="125"/>
        <v>0</v>
      </c>
      <c r="Q2050" s="3">
        <f t="shared" si="126"/>
        <v>0</v>
      </c>
      <c r="R2050">
        <f t="shared" si="127"/>
        <v>179.99</v>
      </c>
    </row>
    <row r="2051" spans="1:18" x14ac:dyDescent="0.2">
      <c r="A2051" t="s">
        <v>51</v>
      </c>
      <c r="B2051" t="s">
        <v>15</v>
      </c>
      <c r="C2051" t="s">
        <v>26</v>
      </c>
      <c r="D2051" t="s">
        <v>17</v>
      </c>
      <c r="E2051">
        <v>212.49</v>
      </c>
      <c r="F2051">
        <v>1</v>
      </c>
      <c r="G2051" t="s">
        <v>18</v>
      </c>
      <c r="H2051" t="s">
        <v>51</v>
      </c>
      <c r="I2051" t="s">
        <v>17</v>
      </c>
      <c r="O2051" s="3">
        <f t="shared" ref="O2051:O2114" si="128">IFERROR(M2051/L2051,0)</f>
        <v>0</v>
      </c>
      <c r="P2051" s="3">
        <f t="shared" ref="P2051:P2114" si="129">IFERROR(K2051/M2051,0)</f>
        <v>0</v>
      </c>
      <c r="Q2051" s="3">
        <f t="shared" ref="Q2051:Q2114" si="130">IFERROR(F2051/M2051,0)</f>
        <v>0</v>
      </c>
      <c r="R2051">
        <f t="shared" ref="R2051:R2114" si="131">E2051*F2051</f>
        <v>212.49</v>
      </c>
    </row>
    <row r="2052" spans="1:18" x14ac:dyDescent="0.2">
      <c r="A2052" t="s">
        <v>51</v>
      </c>
      <c r="B2052" t="s">
        <v>15</v>
      </c>
      <c r="C2052" t="s">
        <v>23</v>
      </c>
      <c r="D2052" t="s">
        <v>17</v>
      </c>
      <c r="E2052">
        <v>187.49</v>
      </c>
      <c r="F2052">
        <v>2</v>
      </c>
      <c r="G2052" t="s">
        <v>18</v>
      </c>
      <c r="H2052" t="s">
        <v>51</v>
      </c>
      <c r="I2052" t="s">
        <v>17</v>
      </c>
      <c r="O2052" s="3">
        <f t="shared" si="128"/>
        <v>0</v>
      </c>
      <c r="P2052" s="3">
        <f t="shared" si="129"/>
        <v>0</v>
      </c>
      <c r="Q2052" s="3">
        <f t="shared" si="130"/>
        <v>0</v>
      </c>
      <c r="R2052">
        <f t="shared" si="131"/>
        <v>374.98</v>
      </c>
    </row>
    <row r="2053" spans="1:18" x14ac:dyDescent="0.2">
      <c r="A2053" t="s">
        <v>51</v>
      </c>
      <c r="C2053" t="s">
        <v>27</v>
      </c>
      <c r="D2053" t="s">
        <v>17</v>
      </c>
      <c r="E2053">
        <v>159.99</v>
      </c>
      <c r="F2053">
        <v>1</v>
      </c>
      <c r="G2053" t="s">
        <v>18</v>
      </c>
      <c r="H2053" t="s">
        <v>51</v>
      </c>
      <c r="I2053" t="s">
        <v>17</v>
      </c>
      <c r="O2053" s="3">
        <f t="shared" si="128"/>
        <v>0</v>
      </c>
      <c r="P2053" s="3">
        <f t="shared" si="129"/>
        <v>0</v>
      </c>
      <c r="Q2053" s="3">
        <f t="shared" si="130"/>
        <v>0</v>
      </c>
      <c r="R2053">
        <f t="shared" si="131"/>
        <v>159.99</v>
      </c>
    </row>
    <row r="2054" spans="1:18" x14ac:dyDescent="0.2">
      <c r="A2054" t="s">
        <v>51</v>
      </c>
      <c r="C2054" t="s">
        <v>21</v>
      </c>
      <c r="D2054" t="s">
        <v>22</v>
      </c>
      <c r="E2054">
        <v>179.99</v>
      </c>
      <c r="F2054">
        <v>2</v>
      </c>
      <c r="G2054" t="s">
        <v>18</v>
      </c>
      <c r="H2054" t="s">
        <v>51</v>
      </c>
      <c r="I2054" t="s">
        <v>22</v>
      </c>
      <c r="J2054" t="s">
        <v>31</v>
      </c>
      <c r="K2054">
        <v>478.8</v>
      </c>
      <c r="L2054">
        <v>25654</v>
      </c>
      <c r="M2054">
        <v>532</v>
      </c>
      <c r="N2054" t="s">
        <v>40</v>
      </c>
      <c r="O2054" s="3">
        <f t="shared" si="128"/>
        <v>2.0737506821548297E-2</v>
      </c>
      <c r="P2054" s="3">
        <f t="shared" si="129"/>
        <v>0.9</v>
      </c>
      <c r="Q2054" s="3">
        <f t="shared" si="130"/>
        <v>3.7593984962406013E-3</v>
      </c>
      <c r="R2054">
        <f t="shared" si="131"/>
        <v>359.98</v>
      </c>
    </row>
    <row r="2055" spans="1:18" x14ac:dyDescent="0.2">
      <c r="A2055" t="s">
        <v>51</v>
      </c>
      <c r="B2055" t="s">
        <v>15</v>
      </c>
      <c r="C2055" t="s">
        <v>23</v>
      </c>
      <c r="D2055" t="s">
        <v>17</v>
      </c>
      <c r="E2055">
        <v>187.49</v>
      </c>
      <c r="F2055">
        <v>3</v>
      </c>
      <c r="G2055" t="s">
        <v>18</v>
      </c>
      <c r="H2055" t="s">
        <v>51</v>
      </c>
      <c r="I2055" t="s">
        <v>17</v>
      </c>
      <c r="O2055" s="3">
        <f t="shared" si="128"/>
        <v>0</v>
      </c>
      <c r="P2055" s="3">
        <f t="shared" si="129"/>
        <v>0</v>
      </c>
      <c r="Q2055" s="3">
        <f t="shared" si="130"/>
        <v>0</v>
      </c>
      <c r="R2055">
        <f t="shared" si="131"/>
        <v>562.47</v>
      </c>
    </row>
    <row r="2056" spans="1:18" x14ac:dyDescent="0.2">
      <c r="A2056" t="s">
        <v>51</v>
      </c>
      <c r="B2056" t="s">
        <v>15</v>
      </c>
      <c r="C2056" t="s">
        <v>21</v>
      </c>
      <c r="D2056" t="s">
        <v>17</v>
      </c>
      <c r="E2056">
        <v>224.99</v>
      </c>
      <c r="F2056">
        <v>1</v>
      </c>
      <c r="G2056" t="s">
        <v>18</v>
      </c>
      <c r="H2056" t="s">
        <v>51</v>
      </c>
      <c r="I2056" t="s">
        <v>17</v>
      </c>
      <c r="O2056" s="3">
        <f t="shared" si="128"/>
        <v>0</v>
      </c>
      <c r="P2056" s="3">
        <f t="shared" si="129"/>
        <v>0</v>
      </c>
      <c r="Q2056" s="3">
        <f t="shared" si="130"/>
        <v>0</v>
      </c>
      <c r="R2056">
        <f t="shared" si="131"/>
        <v>224.99</v>
      </c>
    </row>
    <row r="2057" spans="1:18" x14ac:dyDescent="0.2">
      <c r="A2057" t="s">
        <v>51</v>
      </c>
      <c r="B2057" t="s">
        <v>15</v>
      </c>
      <c r="D2057" t="s">
        <v>28</v>
      </c>
      <c r="E2057">
        <v>199.99</v>
      </c>
      <c r="F2057">
        <v>3</v>
      </c>
      <c r="G2057" t="s">
        <v>18</v>
      </c>
      <c r="H2057" t="s">
        <v>51</v>
      </c>
      <c r="I2057" t="s">
        <v>28</v>
      </c>
      <c r="O2057" s="3">
        <f t="shared" si="128"/>
        <v>0</v>
      </c>
      <c r="P2057" s="3">
        <f t="shared" si="129"/>
        <v>0</v>
      </c>
      <c r="Q2057" s="3">
        <f t="shared" si="130"/>
        <v>0</v>
      </c>
      <c r="R2057">
        <f t="shared" si="131"/>
        <v>599.97</v>
      </c>
    </row>
    <row r="2058" spans="1:18" x14ac:dyDescent="0.2">
      <c r="A2058" t="s">
        <v>51</v>
      </c>
      <c r="B2058" t="s">
        <v>15</v>
      </c>
      <c r="C2058" t="s">
        <v>21</v>
      </c>
      <c r="D2058" t="s">
        <v>24</v>
      </c>
      <c r="E2058">
        <v>179.99</v>
      </c>
      <c r="F2058">
        <v>2</v>
      </c>
      <c r="G2058" t="s">
        <v>18</v>
      </c>
      <c r="H2058" t="s">
        <v>51</v>
      </c>
      <c r="I2058" t="s">
        <v>24</v>
      </c>
      <c r="O2058" s="3">
        <f t="shared" si="128"/>
        <v>0</v>
      </c>
      <c r="P2058" s="3">
        <f t="shared" si="129"/>
        <v>0</v>
      </c>
      <c r="Q2058" s="3">
        <f t="shared" si="130"/>
        <v>0</v>
      </c>
      <c r="R2058">
        <f t="shared" si="131"/>
        <v>359.98</v>
      </c>
    </row>
    <row r="2059" spans="1:18" x14ac:dyDescent="0.2">
      <c r="A2059" t="s">
        <v>51</v>
      </c>
      <c r="B2059" t="s">
        <v>15</v>
      </c>
      <c r="C2059" t="s">
        <v>23</v>
      </c>
      <c r="D2059" t="s">
        <v>24</v>
      </c>
      <c r="E2059">
        <v>149.99</v>
      </c>
      <c r="F2059">
        <v>1</v>
      </c>
      <c r="G2059" t="s">
        <v>18</v>
      </c>
      <c r="H2059" t="s">
        <v>51</v>
      </c>
      <c r="I2059" t="s">
        <v>24</v>
      </c>
      <c r="O2059" s="3">
        <f t="shared" si="128"/>
        <v>0</v>
      </c>
      <c r="P2059" s="3">
        <f t="shared" si="129"/>
        <v>0</v>
      </c>
      <c r="Q2059" s="3">
        <f t="shared" si="130"/>
        <v>0</v>
      </c>
      <c r="R2059">
        <f t="shared" si="131"/>
        <v>149.99</v>
      </c>
    </row>
    <row r="2060" spans="1:18" x14ac:dyDescent="0.2">
      <c r="A2060" t="s">
        <v>51</v>
      </c>
      <c r="B2060" t="s">
        <v>15</v>
      </c>
      <c r="C2060" t="s">
        <v>23</v>
      </c>
      <c r="D2060" t="s">
        <v>17</v>
      </c>
      <c r="E2060">
        <v>149.99</v>
      </c>
      <c r="F2060">
        <v>3</v>
      </c>
      <c r="G2060" t="s">
        <v>18</v>
      </c>
      <c r="H2060" t="s">
        <v>51</v>
      </c>
      <c r="I2060" t="s">
        <v>17</v>
      </c>
      <c r="O2060" s="3">
        <f t="shared" si="128"/>
        <v>0</v>
      </c>
      <c r="P2060" s="3">
        <f t="shared" si="129"/>
        <v>0</v>
      </c>
      <c r="Q2060" s="3">
        <f t="shared" si="130"/>
        <v>0</v>
      </c>
      <c r="R2060">
        <f t="shared" si="131"/>
        <v>449.97</v>
      </c>
    </row>
    <row r="2061" spans="1:18" x14ac:dyDescent="0.2">
      <c r="A2061" t="s">
        <v>51</v>
      </c>
      <c r="B2061" t="s">
        <v>15</v>
      </c>
      <c r="C2061" t="s">
        <v>23</v>
      </c>
      <c r="D2061" t="s">
        <v>17</v>
      </c>
      <c r="E2061">
        <v>149.99</v>
      </c>
      <c r="F2061">
        <v>2</v>
      </c>
      <c r="G2061" t="s">
        <v>18</v>
      </c>
      <c r="H2061" t="s">
        <v>51</v>
      </c>
      <c r="I2061" t="s">
        <v>17</v>
      </c>
      <c r="O2061" s="3">
        <f t="shared" si="128"/>
        <v>0</v>
      </c>
      <c r="P2061" s="3">
        <f t="shared" si="129"/>
        <v>0</v>
      </c>
      <c r="Q2061" s="3">
        <f t="shared" si="130"/>
        <v>0</v>
      </c>
      <c r="R2061">
        <f t="shared" si="131"/>
        <v>299.98</v>
      </c>
    </row>
    <row r="2062" spans="1:18" x14ac:dyDescent="0.2">
      <c r="A2062" t="s">
        <v>51</v>
      </c>
      <c r="B2062" t="s">
        <v>15</v>
      </c>
      <c r="C2062" t="s">
        <v>23</v>
      </c>
      <c r="D2062" t="s">
        <v>17</v>
      </c>
      <c r="E2062">
        <v>149.99</v>
      </c>
      <c r="F2062">
        <v>2</v>
      </c>
      <c r="G2062" t="s">
        <v>18</v>
      </c>
      <c r="H2062" t="s">
        <v>51</v>
      </c>
      <c r="I2062" t="s">
        <v>17</v>
      </c>
      <c r="O2062" s="3">
        <f t="shared" si="128"/>
        <v>0</v>
      </c>
      <c r="P2062" s="3">
        <f t="shared" si="129"/>
        <v>0</v>
      </c>
      <c r="Q2062" s="3">
        <f t="shared" si="130"/>
        <v>0</v>
      </c>
      <c r="R2062">
        <f t="shared" si="131"/>
        <v>299.98</v>
      </c>
    </row>
    <row r="2063" spans="1:18" x14ac:dyDescent="0.2">
      <c r="A2063" t="s">
        <v>51</v>
      </c>
      <c r="B2063" t="s">
        <v>15</v>
      </c>
      <c r="C2063" t="s">
        <v>21</v>
      </c>
      <c r="D2063" t="s">
        <v>24</v>
      </c>
      <c r="E2063">
        <v>179.99</v>
      </c>
      <c r="F2063">
        <v>3</v>
      </c>
      <c r="G2063" t="s">
        <v>18</v>
      </c>
      <c r="H2063" t="s">
        <v>51</v>
      </c>
      <c r="I2063" t="s">
        <v>24</v>
      </c>
      <c r="O2063" s="3">
        <f t="shared" si="128"/>
        <v>0</v>
      </c>
      <c r="P2063" s="3">
        <f t="shared" si="129"/>
        <v>0</v>
      </c>
      <c r="Q2063" s="3">
        <f t="shared" si="130"/>
        <v>0</v>
      </c>
      <c r="R2063">
        <f t="shared" si="131"/>
        <v>539.97</v>
      </c>
    </row>
    <row r="2064" spans="1:18" x14ac:dyDescent="0.2">
      <c r="A2064" t="s">
        <v>51</v>
      </c>
      <c r="B2064" t="s">
        <v>15</v>
      </c>
      <c r="C2064" t="s">
        <v>23</v>
      </c>
      <c r="D2064" t="s">
        <v>28</v>
      </c>
      <c r="E2064">
        <v>149.99</v>
      </c>
      <c r="F2064">
        <v>1</v>
      </c>
      <c r="G2064" t="s">
        <v>18</v>
      </c>
      <c r="H2064" t="s">
        <v>51</v>
      </c>
      <c r="I2064" t="s">
        <v>28</v>
      </c>
      <c r="O2064" s="3">
        <f t="shared" si="128"/>
        <v>0</v>
      </c>
      <c r="P2064" s="3">
        <f t="shared" si="129"/>
        <v>0</v>
      </c>
      <c r="Q2064" s="3">
        <f t="shared" si="130"/>
        <v>0</v>
      </c>
      <c r="R2064">
        <f t="shared" si="131"/>
        <v>149.99</v>
      </c>
    </row>
    <row r="2065" spans="1:18" x14ac:dyDescent="0.2">
      <c r="A2065" t="s">
        <v>51</v>
      </c>
      <c r="B2065" t="s">
        <v>15</v>
      </c>
      <c r="C2065" t="s">
        <v>23</v>
      </c>
      <c r="D2065" t="s">
        <v>17</v>
      </c>
      <c r="E2065">
        <v>149.99</v>
      </c>
      <c r="F2065">
        <v>1</v>
      </c>
      <c r="G2065" t="s">
        <v>18</v>
      </c>
      <c r="H2065" t="s">
        <v>51</v>
      </c>
      <c r="I2065" t="s">
        <v>17</v>
      </c>
      <c r="O2065" s="3">
        <f t="shared" si="128"/>
        <v>0</v>
      </c>
      <c r="P2065" s="3">
        <f t="shared" si="129"/>
        <v>0</v>
      </c>
      <c r="Q2065" s="3">
        <f t="shared" si="130"/>
        <v>0</v>
      </c>
      <c r="R2065">
        <f t="shared" si="131"/>
        <v>149.99</v>
      </c>
    </row>
    <row r="2066" spans="1:18" x14ac:dyDescent="0.2">
      <c r="A2066" t="s">
        <v>51</v>
      </c>
      <c r="B2066" t="s">
        <v>15</v>
      </c>
      <c r="C2066" t="s">
        <v>27</v>
      </c>
      <c r="D2066" t="s">
        <v>24</v>
      </c>
      <c r="E2066">
        <v>159.99</v>
      </c>
      <c r="F2066">
        <v>1</v>
      </c>
      <c r="G2066" t="s">
        <v>18</v>
      </c>
      <c r="H2066" t="s">
        <v>51</v>
      </c>
      <c r="I2066" t="s">
        <v>24</v>
      </c>
      <c r="O2066" s="3">
        <f t="shared" si="128"/>
        <v>0</v>
      </c>
      <c r="P2066" s="3">
        <f t="shared" si="129"/>
        <v>0</v>
      </c>
      <c r="Q2066" s="3">
        <f t="shared" si="130"/>
        <v>0</v>
      </c>
      <c r="R2066">
        <f t="shared" si="131"/>
        <v>159.99</v>
      </c>
    </row>
    <row r="2067" spans="1:18" x14ac:dyDescent="0.2">
      <c r="A2067" t="s">
        <v>51</v>
      </c>
      <c r="B2067" t="s">
        <v>15</v>
      </c>
      <c r="C2067" t="s">
        <v>26</v>
      </c>
      <c r="D2067" t="s">
        <v>17</v>
      </c>
      <c r="E2067">
        <v>169.99</v>
      </c>
      <c r="F2067">
        <v>1</v>
      </c>
      <c r="G2067" t="s">
        <v>18</v>
      </c>
      <c r="H2067" t="s">
        <v>51</v>
      </c>
      <c r="I2067" t="s">
        <v>17</v>
      </c>
      <c r="O2067" s="3">
        <f t="shared" si="128"/>
        <v>0</v>
      </c>
      <c r="P2067" s="3">
        <f t="shared" si="129"/>
        <v>0</v>
      </c>
      <c r="Q2067" s="3">
        <f t="shared" si="130"/>
        <v>0</v>
      </c>
      <c r="R2067">
        <f t="shared" si="131"/>
        <v>169.99</v>
      </c>
    </row>
    <row r="2068" spans="1:18" x14ac:dyDescent="0.2">
      <c r="A2068" t="s">
        <v>51</v>
      </c>
      <c r="B2068" t="s">
        <v>25</v>
      </c>
      <c r="C2068" t="s">
        <v>23</v>
      </c>
      <c r="D2068" t="s">
        <v>17</v>
      </c>
      <c r="E2068">
        <v>299.99</v>
      </c>
      <c r="F2068">
        <v>1</v>
      </c>
      <c r="G2068" t="s">
        <v>18</v>
      </c>
      <c r="H2068" t="s">
        <v>51</v>
      </c>
      <c r="I2068" t="s">
        <v>17</v>
      </c>
      <c r="O2068" s="3">
        <f t="shared" si="128"/>
        <v>0</v>
      </c>
      <c r="P2068" s="3">
        <f t="shared" si="129"/>
        <v>0</v>
      </c>
      <c r="Q2068" s="3">
        <f t="shared" si="130"/>
        <v>0</v>
      </c>
      <c r="R2068">
        <f t="shared" si="131"/>
        <v>299.99</v>
      </c>
    </row>
    <row r="2069" spans="1:18" x14ac:dyDescent="0.2">
      <c r="A2069" t="s">
        <v>51</v>
      </c>
      <c r="B2069" t="s">
        <v>15</v>
      </c>
      <c r="C2069" t="s">
        <v>16</v>
      </c>
      <c r="D2069" t="s">
        <v>22</v>
      </c>
      <c r="E2069">
        <v>169.99</v>
      </c>
      <c r="F2069">
        <v>2</v>
      </c>
      <c r="G2069" t="s">
        <v>18</v>
      </c>
      <c r="H2069" t="s">
        <v>51</v>
      </c>
      <c r="I2069" t="s">
        <v>22</v>
      </c>
      <c r="J2069" t="s">
        <v>31</v>
      </c>
      <c r="K2069">
        <v>478.8</v>
      </c>
      <c r="L2069">
        <v>25654</v>
      </c>
      <c r="M2069">
        <v>532</v>
      </c>
      <c r="N2069" t="s">
        <v>40</v>
      </c>
      <c r="O2069" s="3">
        <f t="shared" si="128"/>
        <v>2.0737506821548297E-2</v>
      </c>
      <c r="P2069" s="3">
        <f t="shared" si="129"/>
        <v>0.9</v>
      </c>
      <c r="Q2069" s="3">
        <f t="shared" si="130"/>
        <v>3.7593984962406013E-3</v>
      </c>
      <c r="R2069">
        <f t="shared" si="131"/>
        <v>339.98</v>
      </c>
    </row>
    <row r="2070" spans="1:18" x14ac:dyDescent="0.2">
      <c r="A2070" t="s">
        <v>51</v>
      </c>
      <c r="B2070" t="s">
        <v>15</v>
      </c>
      <c r="C2070" t="s">
        <v>21</v>
      </c>
      <c r="D2070" t="s">
        <v>24</v>
      </c>
      <c r="E2070">
        <v>179.99</v>
      </c>
      <c r="F2070">
        <v>1</v>
      </c>
      <c r="G2070" t="s">
        <v>18</v>
      </c>
      <c r="H2070" t="s">
        <v>51</v>
      </c>
      <c r="I2070" t="s">
        <v>24</v>
      </c>
      <c r="O2070" s="3">
        <f t="shared" si="128"/>
        <v>0</v>
      </c>
      <c r="P2070" s="3">
        <f t="shared" si="129"/>
        <v>0</v>
      </c>
      <c r="Q2070" s="3">
        <f t="shared" si="130"/>
        <v>0</v>
      </c>
      <c r="R2070">
        <f t="shared" si="131"/>
        <v>179.99</v>
      </c>
    </row>
    <row r="2071" spans="1:18" x14ac:dyDescent="0.2">
      <c r="A2071" t="s">
        <v>51</v>
      </c>
      <c r="B2071" t="s">
        <v>15</v>
      </c>
      <c r="C2071" t="s">
        <v>21</v>
      </c>
      <c r="D2071" t="s">
        <v>17</v>
      </c>
      <c r="E2071">
        <v>179.99</v>
      </c>
      <c r="F2071">
        <v>2</v>
      </c>
      <c r="G2071" t="s">
        <v>18</v>
      </c>
      <c r="H2071" t="s">
        <v>51</v>
      </c>
      <c r="I2071" t="s">
        <v>17</v>
      </c>
      <c r="O2071" s="3">
        <f t="shared" si="128"/>
        <v>0</v>
      </c>
      <c r="P2071" s="3">
        <f t="shared" si="129"/>
        <v>0</v>
      </c>
      <c r="Q2071" s="3">
        <f t="shared" si="130"/>
        <v>0</v>
      </c>
      <c r="R2071">
        <f t="shared" si="131"/>
        <v>359.98</v>
      </c>
    </row>
    <row r="2072" spans="1:18" x14ac:dyDescent="0.2">
      <c r="A2072" t="s">
        <v>51</v>
      </c>
      <c r="B2072" t="s">
        <v>15</v>
      </c>
      <c r="C2072" t="s">
        <v>21</v>
      </c>
      <c r="D2072" t="s">
        <v>17</v>
      </c>
      <c r="E2072">
        <v>224.99</v>
      </c>
      <c r="F2072">
        <v>2</v>
      </c>
      <c r="G2072" t="s">
        <v>18</v>
      </c>
      <c r="H2072" t="s">
        <v>51</v>
      </c>
      <c r="I2072" t="s">
        <v>17</v>
      </c>
      <c r="O2072" s="3">
        <f t="shared" si="128"/>
        <v>0</v>
      </c>
      <c r="P2072" s="3">
        <f t="shared" si="129"/>
        <v>0</v>
      </c>
      <c r="Q2072" s="3">
        <f t="shared" si="130"/>
        <v>0</v>
      </c>
      <c r="R2072">
        <f t="shared" si="131"/>
        <v>449.98</v>
      </c>
    </row>
    <row r="2073" spans="1:18" x14ac:dyDescent="0.2">
      <c r="A2073" t="s">
        <v>51</v>
      </c>
      <c r="B2073" t="s">
        <v>15</v>
      </c>
      <c r="C2073" t="s">
        <v>26</v>
      </c>
      <c r="D2073" t="s">
        <v>22</v>
      </c>
      <c r="E2073">
        <v>212.49</v>
      </c>
      <c r="F2073">
        <v>2</v>
      </c>
      <c r="G2073" t="s">
        <v>18</v>
      </c>
      <c r="H2073" t="s">
        <v>51</v>
      </c>
      <c r="I2073" t="s">
        <v>22</v>
      </c>
      <c r="J2073" t="s">
        <v>31</v>
      </c>
      <c r="K2073">
        <v>478.8</v>
      </c>
      <c r="L2073">
        <v>25654</v>
      </c>
      <c r="M2073">
        <v>532</v>
      </c>
      <c r="N2073" t="s">
        <v>40</v>
      </c>
      <c r="O2073" s="3">
        <f t="shared" si="128"/>
        <v>2.0737506821548297E-2</v>
      </c>
      <c r="P2073" s="3">
        <f t="shared" si="129"/>
        <v>0.9</v>
      </c>
      <c r="Q2073" s="3">
        <f t="shared" si="130"/>
        <v>3.7593984962406013E-3</v>
      </c>
      <c r="R2073">
        <f t="shared" si="131"/>
        <v>424.98</v>
      </c>
    </row>
    <row r="2074" spans="1:18" x14ac:dyDescent="0.2">
      <c r="A2074" t="s">
        <v>51</v>
      </c>
      <c r="B2074" t="s">
        <v>15</v>
      </c>
      <c r="C2074" t="s">
        <v>26</v>
      </c>
      <c r="D2074" t="s">
        <v>17</v>
      </c>
      <c r="E2074">
        <v>169.99</v>
      </c>
      <c r="F2074">
        <v>1</v>
      </c>
      <c r="G2074" t="s">
        <v>18</v>
      </c>
      <c r="H2074" t="s">
        <v>51</v>
      </c>
      <c r="I2074" t="s">
        <v>17</v>
      </c>
      <c r="O2074" s="3">
        <f t="shared" si="128"/>
        <v>0</v>
      </c>
      <c r="P2074" s="3">
        <f t="shared" si="129"/>
        <v>0</v>
      </c>
      <c r="Q2074" s="3">
        <f t="shared" si="130"/>
        <v>0</v>
      </c>
      <c r="R2074">
        <f t="shared" si="131"/>
        <v>169.99</v>
      </c>
    </row>
    <row r="2075" spans="1:18" x14ac:dyDescent="0.2">
      <c r="A2075" t="s">
        <v>51</v>
      </c>
      <c r="B2075" t="s">
        <v>15</v>
      </c>
      <c r="D2075" t="s">
        <v>17</v>
      </c>
      <c r="E2075">
        <v>199.99</v>
      </c>
      <c r="F2075">
        <v>1</v>
      </c>
      <c r="G2075" t="s">
        <v>18</v>
      </c>
      <c r="H2075" t="s">
        <v>51</v>
      </c>
      <c r="I2075" t="s">
        <v>17</v>
      </c>
      <c r="O2075" s="3">
        <f t="shared" si="128"/>
        <v>0</v>
      </c>
      <c r="P2075" s="3">
        <f t="shared" si="129"/>
        <v>0</v>
      </c>
      <c r="Q2075" s="3">
        <f t="shared" si="130"/>
        <v>0</v>
      </c>
      <c r="R2075">
        <f t="shared" si="131"/>
        <v>199.99</v>
      </c>
    </row>
    <row r="2076" spans="1:18" x14ac:dyDescent="0.2">
      <c r="A2076" t="s">
        <v>51</v>
      </c>
      <c r="C2076" t="s">
        <v>23</v>
      </c>
      <c r="D2076" t="s">
        <v>17</v>
      </c>
      <c r="E2076">
        <v>149.99</v>
      </c>
      <c r="F2076">
        <v>3</v>
      </c>
      <c r="G2076" t="s">
        <v>18</v>
      </c>
      <c r="H2076" t="s">
        <v>51</v>
      </c>
      <c r="I2076" t="s">
        <v>17</v>
      </c>
      <c r="O2076" s="3">
        <f t="shared" si="128"/>
        <v>0</v>
      </c>
      <c r="P2076" s="3">
        <f t="shared" si="129"/>
        <v>0</v>
      </c>
      <c r="Q2076" s="3">
        <f t="shared" si="130"/>
        <v>0</v>
      </c>
      <c r="R2076">
        <f t="shared" si="131"/>
        <v>449.97</v>
      </c>
    </row>
    <row r="2077" spans="1:18" x14ac:dyDescent="0.2">
      <c r="A2077" t="s">
        <v>51</v>
      </c>
      <c r="B2077" t="s">
        <v>15</v>
      </c>
      <c r="C2077" t="s">
        <v>21</v>
      </c>
      <c r="D2077" t="s">
        <v>24</v>
      </c>
      <c r="E2077">
        <v>179.99</v>
      </c>
      <c r="F2077">
        <v>2</v>
      </c>
      <c r="G2077" t="s">
        <v>18</v>
      </c>
      <c r="H2077" t="s">
        <v>51</v>
      </c>
      <c r="I2077" t="s">
        <v>24</v>
      </c>
      <c r="O2077" s="3">
        <f t="shared" si="128"/>
        <v>0</v>
      </c>
      <c r="P2077" s="3">
        <f t="shared" si="129"/>
        <v>0</v>
      </c>
      <c r="Q2077" s="3">
        <f t="shared" si="130"/>
        <v>0</v>
      </c>
      <c r="R2077">
        <f t="shared" si="131"/>
        <v>359.98</v>
      </c>
    </row>
    <row r="2078" spans="1:18" x14ac:dyDescent="0.2">
      <c r="A2078" t="s">
        <v>51</v>
      </c>
      <c r="B2078" t="s">
        <v>15</v>
      </c>
      <c r="C2078" t="s">
        <v>23</v>
      </c>
      <c r="D2078" t="s">
        <v>22</v>
      </c>
      <c r="E2078">
        <v>187.49</v>
      </c>
      <c r="F2078">
        <v>3</v>
      </c>
      <c r="G2078" t="s">
        <v>18</v>
      </c>
      <c r="H2078" t="s">
        <v>51</v>
      </c>
      <c r="I2078" t="s">
        <v>22</v>
      </c>
      <c r="J2078" t="s">
        <v>31</v>
      </c>
      <c r="K2078">
        <v>478.8</v>
      </c>
      <c r="L2078">
        <v>25654</v>
      </c>
      <c r="M2078">
        <v>532</v>
      </c>
      <c r="N2078" t="s">
        <v>40</v>
      </c>
      <c r="O2078" s="3">
        <f t="shared" si="128"/>
        <v>2.0737506821548297E-2</v>
      </c>
      <c r="P2078" s="3">
        <f t="shared" si="129"/>
        <v>0.9</v>
      </c>
      <c r="Q2078" s="3">
        <f t="shared" si="130"/>
        <v>5.6390977443609019E-3</v>
      </c>
      <c r="R2078">
        <f t="shared" si="131"/>
        <v>562.47</v>
      </c>
    </row>
    <row r="2079" spans="1:18" x14ac:dyDescent="0.2">
      <c r="A2079" t="s">
        <v>51</v>
      </c>
      <c r="B2079" t="s">
        <v>15</v>
      </c>
      <c r="C2079" t="s">
        <v>21</v>
      </c>
      <c r="D2079" t="s">
        <v>24</v>
      </c>
      <c r="E2079">
        <v>224.99</v>
      </c>
      <c r="F2079">
        <v>1</v>
      </c>
      <c r="G2079" t="s">
        <v>18</v>
      </c>
      <c r="H2079" t="s">
        <v>51</v>
      </c>
      <c r="I2079" t="s">
        <v>24</v>
      </c>
      <c r="O2079" s="3">
        <f t="shared" si="128"/>
        <v>0</v>
      </c>
      <c r="P2079" s="3">
        <f t="shared" si="129"/>
        <v>0</v>
      </c>
      <c r="Q2079" s="3">
        <f t="shared" si="130"/>
        <v>0</v>
      </c>
      <c r="R2079">
        <f t="shared" si="131"/>
        <v>224.99</v>
      </c>
    </row>
    <row r="2080" spans="1:18" x14ac:dyDescent="0.2">
      <c r="A2080" t="s">
        <v>51</v>
      </c>
      <c r="B2080" t="s">
        <v>15</v>
      </c>
      <c r="C2080" t="s">
        <v>21</v>
      </c>
      <c r="D2080" t="s">
        <v>24</v>
      </c>
      <c r="E2080">
        <v>179.99</v>
      </c>
      <c r="F2080">
        <v>1</v>
      </c>
      <c r="G2080" t="s">
        <v>18</v>
      </c>
      <c r="H2080" t="s">
        <v>51</v>
      </c>
      <c r="I2080" t="s">
        <v>24</v>
      </c>
      <c r="O2080" s="3">
        <f t="shared" si="128"/>
        <v>0</v>
      </c>
      <c r="P2080" s="3">
        <f t="shared" si="129"/>
        <v>0</v>
      </c>
      <c r="Q2080" s="3">
        <f t="shared" si="130"/>
        <v>0</v>
      </c>
      <c r="R2080">
        <f t="shared" si="131"/>
        <v>179.99</v>
      </c>
    </row>
    <row r="2081" spans="1:18" x14ac:dyDescent="0.2">
      <c r="A2081" t="s">
        <v>51</v>
      </c>
      <c r="B2081" t="s">
        <v>15</v>
      </c>
      <c r="C2081" t="s">
        <v>16</v>
      </c>
      <c r="D2081" t="s">
        <v>22</v>
      </c>
      <c r="E2081">
        <v>169.99</v>
      </c>
      <c r="F2081">
        <v>1</v>
      </c>
      <c r="G2081" t="s">
        <v>18</v>
      </c>
      <c r="H2081" t="s">
        <v>51</v>
      </c>
      <c r="I2081" t="s">
        <v>22</v>
      </c>
      <c r="J2081" t="s">
        <v>31</v>
      </c>
      <c r="K2081">
        <v>478.8</v>
      </c>
      <c r="L2081">
        <v>25654</v>
      </c>
      <c r="M2081">
        <v>532</v>
      </c>
      <c r="N2081" t="s">
        <v>40</v>
      </c>
      <c r="O2081" s="3">
        <f t="shared" si="128"/>
        <v>2.0737506821548297E-2</v>
      </c>
      <c r="P2081" s="3">
        <f t="shared" si="129"/>
        <v>0.9</v>
      </c>
      <c r="Q2081" s="3">
        <f t="shared" si="130"/>
        <v>1.8796992481203006E-3</v>
      </c>
      <c r="R2081">
        <f t="shared" si="131"/>
        <v>169.99</v>
      </c>
    </row>
    <row r="2082" spans="1:18" x14ac:dyDescent="0.2">
      <c r="A2082" t="s">
        <v>51</v>
      </c>
      <c r="B2082" t="s">
        <v>15</v>
      </c>
      <c r="C2082" t="s">
        <v>23</v>
      </c>
      <c r="D2082" t="s">
        <v>17</v>
      </c>
      <c r="E2082">
        <v>149.99</v>
      </c>
      <c r="F2082">
        <v>2</v>
      </c>
      <c r="G2082" t="s">
        <v>18</v>
      </c>
      <c r="H2082" t="s">
        <v>51</v>
      </c>
      <c r="I2082" t="s">
        <v>17</v>
      </c>
      <c r="O2082" s="3">
        <f t="shared" si="128"/>
        <v>0</v>
      </c>
      <c r="P2082" s="3">
        <f t="shared" si="129"/>
        <v>0</v>
      </c>
      <c r="Q2082" s="3">
        <f t="shared" si="130"/>
        <v>0</v>
      </c>
      <c r="R2082">
        <f t="shared" si="131"/>
        <v>299.98</v>
      </c>
    </row>
    <row r="2083" spans="1:18" x14ac:dyDescent="0.2">
      <c r="A2083" t="s">
        <v>51</v>
      </c>
      <c r="B2083" t="s">
        <v>25</v>
      </c>
      <c r="C2083" t="s">
        <v>21</v>
      </c>
      <c r="D2083" t="s">
        <v>24</v>
      </c>
      <c r="E2083">
        <v>359.99</v>
      </c>
      <c r="F2083">
        <v>1</v>
      </c>
      <c r="G2083" t="s">
        <v>18</v>
      </c>
      <c r="H2083" t="s">
        <v>51</v>
      </c>
      <c r="I2083" t="s">
        <v>24</v>
      </c>
      <c r="O2083" s="3">
        <f t="shared" si="128"/>
        <v>0</v>
      </c>
      <c r="P2083" s="3">
        <f t="shared" si="129"/>
        <v>0</v>
      </c>
      <c r="Q2083" s="3">
        <f t="shared" si="130"/>
        <v>0</v>
      </c>
      <c r="R2083">
        <f t="shared" si="131"/>
        <v>359.99</v>
      </c>
    </row>
    <row r="2084" spans="1:18" x14ac:dyDescent="0.2">
      <c r="A2084" t="s">
        <v>51</v>
      </c>
      <c r="B2084" t="s">
        <v>15</v>
      </c>
      <c r="C2084" t="s">
        <v>26</v>
      </c>
      <c r="D2084" t="s">
        <v>24</v>
      </c>
      <c r="E2084">
        <v>169.99</v>
      </c>
      <c r="F2084">
        <v>2</v>
      </c>
      <c r="G2084" t="s">
        <v>18</v>
      </c>
      <c r="H2084" t="s">
        <v>51</v>
      </c>
      <c r="I2084" t="s">
        <v>24</v>
      </c>
      <c r="O2084" s="3">
        <f t="shared" si="128"/>
        <v>0</v>
      </c>
      <c r="P2084" s="3">
        <f t="shared" si="129"/>
        <v>0</v>
      </c>
      <c r="Q2084" s="3">
        <f t="shared" si="130"/>
        <v>0</v>
      </c>
      <c r="R2084">
        <f t="shared" si="131"/>
        <v>339.98</v>
      </c>
    </row>
    <row r="2085" spans="1:18" x14ac:dyDescent="0.2">
      <c r="A2085" t="s">
        <v>51</v>
      </c>
      <c r="B2085" t="s">
        <v>15</v>
      </c>
      <c r="C2085" t="s">
        <v>23</v>
      </c>
      <c r="D2085" t="s">
        <v>24</v>
      </c>
      <c r="E2085">
        <v>187.49</v>
      </c>
      <c r="F2085">
        <v>1</v>
      </c>
      <c r="G2085" t="s">
        <v>18</v>
      </c>
      <c r="H2085" t="s">
        <v>51</v>
      </c>
      <c r="I2085" t="s">
        <v>24</v>
      </c>
      <c r="O2085" s="3">
        <f t="shared" si="128"/>
        <v>0</v>
      </c>
      <c r="P2085" s="3">
        <f t="shared" si="129"/>
        <v>0</v>
      </c>
      <c r="Q2085" s="3">
        <f t="shared" si="130"/>
        <v>0</v>
      </c>
      <c r="R2085">
        <f t="shared" si="131"/>
        <v>187.49</v>
      </c>
    </row>
    <row r="2086" spans="1:18" x14ac:dyDescent="0.2">
      <c r="A2086" t="s">
        <v>51</v>
      </c>
      <c r="B2086" t="s">
        <v>15</v>
      </c>
      <c r="C2086" t="s">
        <v>29</v>
      </c>
      <c r="D2086" t="s">
        <v>22</v>
      </c>
      <c r="E2086">
        <v>199.99</v>
      </c>
      <c r="F2086">
        <v>1</v>
      </c>
      <c r="G2086" t="s">
        <v>18</v>
      </c>
      <c r="H2086" t="s">
        <v>51</v>
      </c>
      <c r="I2086" t="s">
        <v>22</v>
      </c>
      <c r="J2086" t="s">
        <v>31</v>
      </c>
      <c r="K2086">
        <v>478.8</v>
      </c>
      <c r="L2086">
        <v>25654</v>
      </c>
      <c r="M2086">
        <v>532</v>
      </c>
      <c r="N2086" t="s">
        <v>40</v>
      </c>
      <c r="O2086" s="3">
        <f t="shared" si="128"/>
        <v>2.0737506821548297E-2</v>
      </c>
      <c r="P2086" s="3">
        <f t="shared" si="129"/>
        <v>0.9</v>
      </c>
      <c r="Q2086" s="3">
        <f t="shared" si="130"/>
        <v>1.8796992481203006E-3</v>
      </c>
      <c r="R2086">
        <f t="shared" si="131"/>
        <v>199.99</v>
      </c>
    </row>
    <row r="2087" spans="1:18" x14ac:dyDescent="0.2">
      <c r="A2087" t="s">
        <v>51</v>
      </c>
      <c r="B2087" t="s">
        <v>15</v>
      </c>
      <c r="C2087" t="s">
        <v>26</v>
      </c>
      <c r="D2087" t="s">
        <v>17</v>
      </c>
      <c r="E2087">
        <v>169.99</v>
      </c>
      <c r="F2087">
        <v>1</v>
      </c>
      <c r="G2087" t="s">
        <v>18</v>
      </c>
      <c r="H2087" t="s">
        <v>51</v>
      </c>
      <c r="I2087" t="s">
        <v>17</v>
      </c>
      <c r="O2087" s="3">
        <f t="shared" si="128"/>
        <v>0</v>
      </c>
      <c r="P2087" s="3">
        <f t="shared" si="129"/>
        <v>0</v>
      </c>
      <c r="Q2087" s="3">
        <f t="shared" si="130"/>
        <v>0</v>
      </c>
      <c r="R2087">
        <f t="shared" si="131"/>
        <v>169.99</v>
      </c>
    </row>
    <row r="2088" spans="1:18" x14ac:dyDescent="0.2">
      <c r="A2088" t="s">
        <v>51</v>
      </c>
      <c r="B2088" t="s">
        <v>15</v>
      </c>
      <c r="C2088" t="s">
        <v>16</v>
      </c>
      <c r="D2088" t="s">
        <v>22</v>
      </c>
      <c r="E2088">
        <v>169.99</v>
      </c>
      <c r="F2088">
        <v>1</v>
      </c>
      <c r="G2088" t="s">
        <v>18</v>
      </c>
      <c r="H2088" t="s">
        <v>51</v>
      </c>
      <c r="I2088" t="s">
        <v>22</v>
      </c>
      <c r="J2088" t="s">
        <v>31</v>
      </c>
      <c r="K2088">
        <v>478.8</v>
      </c>
      <c r="L2088">
        <v>25654</v>
      </c>
      <c r="M2088">
        <v>532</v>
      </c>
      <c r="N2088" t="s">
        <v>40</v>
      </c>
      <c r="O2088" s="3">
        <f t="shared" si="128"/>
        <v>2.0737506821548297E-2</v>
      </c>
      <c r="P2088" s="3">
        <f t="shared" si="129"/>
        <v>0.9</v>
      </c>
      <c r="Q2088" s="3">
        <f t="shared" si="130"/>
        <v>1.8796992481203006E-3</v>
      </c>
      <c r="R2088">
        <f t="shared" si="131"/>
        <v>169.99</v>
      </c>
    </row>
    <row r="2089" spans="1:18" x14ac:dyDescent="0.2">
      <c r="A2089" t="s">
        <v>51</v>
      </c>
      <c r="B2089" t="s">
        <v>15</v>
      </c>
      <c r="C2089" t="s">
        <v>16</v>
      </c>
      <c r="D2089" t="s">
        <v>17</v>
      </c>
      <c r="E2089">
        <v>212.49</v>
      </c>
      <c r="F2089">
        <v>1</v>
      </c>
      <c r="G2089" t="s">
        <v>18</v>
      </c>
      <c r="H2089" t="s">
        <v>51</v>
      </c>
      <c r="I2089" t="s">
        <v>17</v>
      </c>
      <c r="O2089" s="3">
        <f t="shared" si="128"/>
        <v>0</v>
      </c>
      <c r="P2089" s="3">
        <f t="shared" si="129"/>
        <v>0</v>
      </c>
      <c r="Q2089" s="3">
        <f t="shared" si="130"/>
        <v>0</v>
      </c>
      <c r="R2089">
        <f t="shared" si="131"/>
        <v>212.49</v>
      </c>
    </row>
    <row r="2090" spans="1:18" x14ac:dyDescent="0.2">
      <c r="A2090" t="s">
        <v>51</v>
      </c>
      <c r="B2090" t="s">
        <v>15</v>
      </c>
      <c r="C2090" t="s">
        <v>27</v>
      </c>
      <c r="D2090" t="s">
        <v>17</v>
      </c>
      <c r="E2090">
        <v>159.99</v>
      </c>
      <c r="F2090">
        <v>1</v>
      </c>
      <c r="G2090" t="s">
        <v>18</v>
      </c>
      <c r="H2090" t="s">
        <v>51</v>
      </c>
      <c r="I2090" t="s">
        <v>17</v>
      </c>
      <c r="O2090" s="3">
        <f t="shared" si="128"/>
        <v>0</v>
      </c>
      <c r="P2090" s="3">
        <f t="shared" si="129"/>
        <v>0</v>
      </c>
      <c r="Q2090" s="3">
        <f t="shared" si="130"/>
        <v>0</v>
      </c>
      <c r="R2090">
        <f t="shared" si="131"/>
        <v>159.99</v>
      </c>
    </row>
    <row r="2091" spans="1:18" x14ac:dyDescent="0.2">
      <c r="A2091" t="s">
        <v>51</v>
      </c>
      <c r="B2091" t="s">
        <v>15</v>
      </c>
      <c r="D2091" t="s">
        <v>17</v>
      </c>
      <c r="E2091">
        <v>199.99</v>
      </c>
      <c r="F2091">
        <v>3</v>
      </c>
      <c r="G2091" t="s">
        <v>18</v>
      </c>
      <c r="H2091" t="s">
        <v>51</v>
      </c>
      <c r="I2091" t="s">
        <v>17</v>
      </c>
      <c r="O2091" s="3">
        <f t="shared" si="128"/>
        <v>0</v>
      </c>
      <c r="P2091" s="3">
        <f t="shared" si="129"/>
        <v>0</v>
      </c>
      <c r="Q2091" s="3">
        <f t="shared" si="130"/>
        <v>0</v>
      </c>
      <c r="R2091">
        <f t="shared" si="131"/>
        <v>599.97</v>
      </c>
    </row>
    <row r="2092" spans="1:18" x14ac:dyDescent="0.2">
      <c r="A2092" t="s">
        <v>51</v>
      </c>
      <c r="B2092" t="s">
        <v>15</v>
      </c>
      <c r="C2092" t="s">
        <v>23</v>
      </c>
      <c r="D2092" t="s">
        <v>24</v>
      </c>
      <c r="E2092">
        <v>149.99</v>
      </c>
      <c r="F2092">
        <v>1</v>
      </c>
      <c r="G2092" t="s">
        <v>18</v>
      </c>
      <c r="H2092" t="s">
        <v>51</v>
      </c>
      <c r="I2092" t="s">
        <v>24</v>
      </c>
      <c r="O2092" s="3">
        <f t="shared" si="128"/>
        <v>0</v>
      </c>
      <c r="P2092" s="3">
        <f t="shared" si="129"/>
        <v>0</v>
      </c>
      <c r="Q2092" s="3">
        <f t="shared" si="130"/>
        <v>0</v>
      </c>
      <c r="R2092">
        <f t="shared" si="131"/>
        <v>149.99</v>
      </c>
    </row>
    <row r="2093" spans="1:18" x14ac:dyDescent="0.2">
      <c r="A2093" t="s">
        <v>51</v>
      </c>
      <c r="B2093" t="s">
        <v>15</v>
      </c>
      <c r="C2093" t="s">
        <v>16</v>
      </c>
      <c r="D2093" t="s">
        <v>22</v>
      </c>
      <c r="E2093">
        <v>169.99</v>
      </c>
      <c r="F2093">
        <v>2</v>
      </c>
      <c r="G2093" t="s">
        <v>18</v>
      </c>
      <c r="H2093" t="s">
        <v>51</v>
      </c>
      <c r="I2093" t="s">
        <v>22</v>
      </c>
      <c r="J2093" t="s">
        <v>31</v>
      </c>
      <c r="K2093">
        <v>478.8</v>
      </c>
      <c r="L2093">
        <v>25654</v>
      </c>
      <c r="M2093">
        <v>532</v>
      </c>
      <c r="N2093" t="s">
        <v>40</v>
      </c>
      <c r="O2093" s="3">
        <f t="shared" si="128"/>
        <v>2.0737506821548297E-2</v>
      </c>
      <c r="P2093" s="3">
        <f t="shared" si="129"/>
        <v>0.9</v>
      </c>
      <c r="Q2093" s="3">
        <f t="shared" si="130"/>
        <v>3.7593984962406013E-3</v>
      </c>
      <c r="R2093">
        <f t="shared" si="131"/>
        <v>339.98</v>
      </c>
    </row>
    <row r="2094" spans="1:18" x14ac:dyDescent="0.2">
      <c r="A2094" t="s">
        <v>51</v>
      </c>
      <c r="B2094" t="s">
        <v>15</v>
      </c>
      <c r="D2094" t="s">
        <v>17</v>
      </c>
      <c r="E2094">
        <v>249.99</v>
      </c>
      <c r="F2094">
        <v>3</v>
      </c>
      <c r="G2094" t="s">
        <v>18</v>
      </c>
      <c r="H2094" t="s">
        <v>51</v>
      </c>
      <c r="I2094" t="s">
        <v>17</v>
      </c>
      <c r="O2094" s="3">
        <f t="shared" si="128"/>
        <v>0</v>
      </c>
      <c r="P2094" s="3">
        <f t="shared" si="129"/>
        <v>0</v>
      </c>
      <c r="Q2094" s="3">
        <f t="shared" si="130"/>
        <v>0</v>
      </c>
      <c r="R2094">
        <f t="shared" si="131"/>
        <v>749.97</v>
      </c>
    </row>
    <row r="2095" spans="1:18" x14ac:dyDescent="0.2">
      <c r="A2095" t="s">
        <v>51</v>
      </c>
      <c r="B2095" t="s">
        <v>15</v>
      </c>
      <c r="C2095" t="s">
        <v>27</v>
      </c>
      <c r="D2095" t="s">
        <v>24</v>
      </c>
      <c r="E2095">
        <v>159.99</v>
      </c>
      <c r="F2095">
        <v>1</v>
      </c>
      <c r="G2095" t="s">
        <v>18</v>
      </c>
      <c r="H2095" t="s">
        <v>51</v>
      </c>
      <c r="I2095" t="s">
        <v>24</v>
      </c>
      <c r="O2095" s="3">
        <f t="shared" si="128"/>
        <v>0</v>
      </c>
      <c r="P2095" s="3">
        <f t="shared" si="129"/>
        <v>0</v>
      </c>
      <c r="Q2095" s="3">
        <f t="shared" si="130"/>
        <v>0</v>
      </c>
      <c r="R2095">
        <f t="shared" si="131"/>
        <v>159.99</v>
      </c>
    </row>
    <row r="2096" spans="1:18" x14ac:dyDescent="0.2">
      <c r="A2096" t="s">
        <v>51</v>
      </c>
      <c r="B2096" t="s">
        <v>15</v>
      </c>
      <c r="C2096" t="s">
        <v>29</v>
      </c>
      <c r="D2096" t="s">
        <v>22</v>
      </c>
      <c r="E2096">
        <v>249.99</v>
      </c>
      <c r="F2096">
        <v>4</v>
      </c>
      <c r="G2096" t="s">
        <v>18</v>
      </c>
      <c r="H2096" t="s">
        <v>51</v>
      </c>
      <c r="I2096" t="s">
        <v>22</v>
      </c>
      <c r="J2096" t="s">
        <v>31</v>
      </c>
      <c r="K2096">
        <v>478.8</v>
      </c>
      <c r="L2096">
        <v>25654</v>
      </c>
      <c r="M2096">
        <v>532</v>
      </c>
      <c r="N2096" t="s">
        <v>40</v>
      </c>
      <c r="O2096" s="3">
        <f t="shared" si="128"/>
        <v>2.0737506821548297E-2</v>
      </c>
      <c r="P2096" s="3">
        <f t="shared" si="129"/>
        <v>0.9</v>
      </c>
      <c r="Q2096" s="3">
        <f t="shared" si="130"/>
        <v>7.5187969924812026E-3</v>
      </c>
      <c r="R2096">
        <f t="shared" si="131"/>
        <v>999.96</v>
      </c>
    </row>
    <row r="2097" spans="1:18" x14ac:dyDescent="0.2">
      <c r="A2097" t="s">
        <v>51</v>
      </c>
      <c r="B2097" t="s">
        <v>15</v>
      </c>
      <c r="C2097" t="s">
        <v>16</v>
      </c>
      <c r="D2097" t="s">
        <v>24</v>
      </c>
      <c r="E2097">
        <v>212.49</v>
      </c>
      <c r="F2097">
        <v>1</v>
      </c>
      <c r="G2097" t="s">
        <v>18</v>
      </c>
      <c r="H2097" t="s">
        <v>51</v>
      </c>
      <c r="I2097" t="s">
        <v>24</v>
      </c>
      <c r="O2097" s="3">
        <f t="shared" si="128"/>
        <v>0</v>
      </c>
      <c r="P2097" s="3">
        <f t="shared" si="129"/>
        <v>0</v>
      </c>
      <c r="Q2097" s="3">
        <f t="shared" si="130"/>
        <v>0</v>
      </c>
      <c r="R2097">
        <f t="shared" si="131"/>
        <v>212.49</v>
      </c>
    </row>
    <row r="2098" spans="1:18" x14ac:dyDescent="0.2">
      <c r="A2098" t="s">
        <v>51</v>
      </c>
      <c r="B2098" t="s">
        <v>15</v>
      </c>
      <c r="C2098" t="s">
        <v>16</v>
      </c>
      <c r="D2098" t="s">
        <v>24</v>
      </c>
      <c r="E2098">
        <v>169.99</v>
      </c>
      <c r="F2098">
        <v>1</v>
      </c>
      <c r="G2098" t="s">
        <v>18</v>
      </c>
      <c r="H2098" t="s">
        <v>51</v>
      </c>
      <c r="I2098" t="s">
        <v>24</v>
      </c>
      <c r="O2098" s="3">
        <f t="shared" si="128"/>
        <v>0</v>
      </c>
      <c r="P2098" s="3">
        <f t="shared" si="129"/>
        <v>0</v>
      </c>
      <c r="Q2098" s="3">
        <f t="shared" si="130"/>
        <v>0</v>
      </c>
      <c r="R2098">
        <f t="shared" si="131"/>
        <v>169.99</v>
      </c>
    </row>
    <row r="2099" spans="1:18" x14ac:dyDescent="0.2">
      <c r="A2099" t="s">
        <v>51</v>
      </c>
      <c r="B2099" t="s">
        <v>15</v>
      </c>
      <c r="C2099" t="s">
        <v>21</v>
      </c>
      <c r="D2099" t="s">
        <v>24</v>
      </c>
      <c r="E2099">
        <v>179.99</v>
      </c>
      <c r="F2099">
        <v>1</v>
      </c>
      <c r="G2099" t="s">
        <v>18</v>
      </c>
      <c r="H2099" t="s">
        <v>51</v>
      </c>
      <c r="I2099" t="s">
        <v>24</v>
      </c>
      <c r="O2099" s="3">
        <f t="shared" si="128"/>
        <v>0</v>
      </c>
      <c r="P2099" s="3">
        <f t="shared" si="129"/>
        <v>0</v>
      </c>
      <c r="Q2099" s="3">
        <f t="shared" si="130"/>
        <v>0</v>
      </c>
      <c r="R2099">
        <f t="shared" si="131"/>
        <v>179.99</v>
      </c>
    </row>
    <row r="2100" spans="1:18" x14ac:dyDescent="0.2">
      <c r="A2100" t="s">
        <v>51</v>
      </c>
      <c r="B2100" t="s">
        <v>15</v>
      </c>
      <c r="C2100" t="s">
        <v>26</v>
      </c>
      <c r="D2100" t="s">
        <v>24</v>
      </c>
      <c r="E2100">
        <v>169.99</v>
      </c>
      <c r="F2100">
        <v>1</v>
      </c>
      <c r="G2100" t="s">
        <v>18</v>
      </c>
      <c r="H2100" t="s">
        <v>51</v>
      </c>
      <c r="I2100" t="s">
        <v>24</v>
      </c>
      <c r="O2100" s="3">
        <f t="shared" si="128"/>
        <v>0</v>
      </c>
      <c r="P2100" s="3">
        <f t="shared" si="129"/>
        <v>0</v>
      </c>
      <c r="Q2100" s="3">
        <f t="shared" si="130"/>
        <v>0</v>
      </c>
      <c r="R2100">
        <f t="shared" si="131"/>
        <v>169.99</v>
      </c>
    </row>
    <row r="2101" spans="1:18" x14ac:dyDescent="0.2">
      <c r="A2101" t="s">
        <v>51</v>
      </c>
      <c r="B2101" t="s">
        <v>25</v>
      </c>
      <c r="C2101" t="s">
        <v>27</v>
      </c>
      <c r="D2101" t="s">
        <v>24</v>
      </c>
      <c r="E2101">
        <v>319.99</v>
      </c>
      <c r="F2101">
        <v>1</v>
      </c>
      <c r="G2101" t="s">
        <v>18</v>
      </c>
      <c r="H2101" t="s">
        <v>51</v>
      </c>
      <c r="I2101" t="s">
        <v>24</v>
      </c>
      <c r="O2101" s="3">
        <f t="shared" si="128"/>
        <v>0</v>
      </c>
      <c r="P2101" s="3">
        <f t="shared" si="129"/>
        <v>0</v>
      </c>
      <c r="Q2101" s="3">
        <f t="shared" si="130"/>
        <v>0</v>
      </c>
      <c r="R2101">
        <f t="shared" si="131"/>
        <v>319.99</v>
      </c>
    </row>
    <row r="2102" spans="1:18" x14ac:dyDescent="0.2">
      <c r="A2102" t="s">
        <v>51</v>
      </c>
      <c r="B2102" t="s">
        <v>15</v>
      </c>
      <c r="C2102" t="s">
        <v>26</v>
      </c>
      <c r="D2102" t="s">
        <v>28</v>
      </c>
      <c r="E2102">
        <v>212.49</v>
      </c>
      <c r="F2102">
        <v>2</v>
      </c>
      <c r="G2102" t="s">
        <v>18</v>
      </c>
      <c r="H2102" t="s">
        <v>51</v>
      </c>
      <c r="I2102" t="s">
        <v>28</v>
      </c>
      <c r="O2102" s="3">
        <f t="shared" si="128"/>
        <v>0</v>
      </c>
      <c r="P2102" s="3">
        <f t="shared" si="129"/>
        <v>0</v>
      </c>
      <c r="Q2102" s="3">
        <f t="shared" si="130"/>
        <v>0</v>
      </c>
      <c r="R2102">
        <f t="shared" si="131"/>
        <v>424.98</v>
      </c>
    </row>
    <row r="2103" spans="1:18" x14ac:dyDescent="0.2">
      <c r="A2103" t="s">
        <v>51</v>
      </c>
      <c r="B2103" t="s">
        <v>15</v>
      </c>
      <c r="C2103" t="s">
        <v>21</v>
      </c>
      <c r="D2103" t="s">
        <v>28</v>
      </c>
      <c r="E2103">
        <v>179.99</v>
      </c>
      <c r="F2103">
        <v>1</v>
      </c>
      <c r="G2103" t="s">
        <v>18</v>
      </c>
      <c r="H2103" t="s">
        <v>51</v>
      </c>
      <c r="I2103" t="s">
        <v>28</v>
      </c>
      <c r="O2103" s="3">
        <f t="shared" si="128"/>
        <v>0</v>
      </c>
      <c r="P2103" s="3">
        <f t="shared" si="129"/>
        <v>0</v>
      </c>
      <c r="Q2103" s="3">
        <f t="shared" si="130"/>
        <v>0</v>
      </c>
      <c r="R2103">
        <f t="shared" si="131"/>
        <v>179.99</v>
      </c>
    </row>
    <row r="2104" spans="1:18" x14ac:dyDescent="0.2">
      <c r="A2104" t="s">
        <v>51</v>
      </c>
      <c r="B2104" t="s">
        <v>15</v>
      </c>
      <c r="C2104" t="s">
        <v>21</v>
      </c>
      <c r="D2104" t="s">
        <v>24</v>
      </c>
      <c r="E2104">
        <v>179.99</v>
      </c>
      <c r="F2104">
        <v>2</v>
      </c>
      <c r="G2104" t="s">
        <v>18</v>
      </c>
      <c r="H2104" t="s">
        <v>51</v>
      </c>
      <c r="I2104" t="s">
        <v>24</v>
      </c>
      <c r="O2104" s="3">
        <f t="shared" si="128"/>
        <v>0</v>
      </c>
      <c r="P2104" s="3">
        <f t="shared" si="129"/>
        <v>0</v>
      </c>
      <c r="Q2104" s="3">
        <f t="shared" si="130"/>
        <v>0</v>
      </c>
      <c r="R2104">
        <f t="shared" si="131"/>
        <v>359.98</v>
      </c>
    </row>
    <row r="2105" spans="1:18" x14ac:dyDescent="0.2">
      <c r="A2105" t="s">
        <v>51</v>
      </c>
      <c r="B2105" t="s">
        <v>25</v>
      </c>
      <c r="C2105" t="s">
        <v>23</v>
      </c>
      <c r="D2105" t="s">
        <v>24</v>
      </c>
      <c r="E2105">
        <v>299.99</v>
      </c>
      <c r="F2105">
        <v>1</v>
      </c>
      <c r="G2105" t="s">
        <v>18</v>
      </c>
      <c r="H2105" t="s">
        <v>51</v>
      </c>
      <c r="I2105" t="s">
        <v>24</v>
      </c>
      <c r="O2105" s="3">
        <f t="shared" si="128"/>
        <v>0</v>
      </c>
      <c r="P2105" s="3">
        <f t="shared" si="129"/>
        <v>0</v>
      </c>
      <c r="Q2105" s="3">
        <f t="shared" si="130"/>
        <v>0</v>
      </c>
      <c r="R2105">
        <f t="shared" si="131"/>
        <v>299.99</v>
      </c>
    </row>
    <row r="2106" spans="1:18" x14ac:dyDescent="0.2">
      <c r="A2106" t="s">
        <v>51</v>
      </c>
      <c r="B2106" t="s">
        <v>15</v>
      </c>
      <c r="C2106" t="s">
        <v>16</v>
      </c>
      <c r="D2106" t="s">
        <v>24</v>
      </c>
      <c r="E2106">
        <v>212.49</v>
      </c>
      <c r="F2106">
        <v>2</v>
      </c>
      <c r="G2106" t="s">
        <v>18</v>
      </c>
      <c r="H2106" t="s">
        <v>51</v>
      </c>
      <c r="I2106" t="s">
        <v>24</v>
      </c>
      <c r="O2106" s="3">
        <f t="shared" si="128"/>
        <v>0</v>
      </c>
      <c r="P2106" s="3">
        <f t="shared" si="129"/>
        <v>0</v>
      </c>
      <c r="Q2106" s="3">
        <f t="shared" si="130"/>
        <v>0</v>
      </c>
      <c r="R2106">
        <f t="shared" si="131"/>
        <v>424.98</v>
      </c>
    </row>
    <row r="2107" spans="1:18" x14ac:dyDescent="0.2">
      <c r="A2107" t="s">
        <v>51</v>
      </c>
      <c r="B2107" t="s">
        <v>25</v>
      </c>
      <c r="C2107" t="s">
        <v>27</v>
      </c>
      <c r="D2107" t="s">
        <v>24</v>
      </c>
      <c r="E2107">
        <v>319.99</v>
      </c>
      <c r="F2107">
        <v>4</v>
      </c>
      <c r="G2107" t="s">
        <v>18</v>
      </c>
      <c r="H2107" t="s">
        <v>51</v>
      </c>
      <c r="I2107" t="s">
        <v>24</v>
      </c>
      <c r="O2107" s="3">
        <f t="shared" si="128"/>
        <v>0</v>
      </c>
      <c r="P2107" s="3">
        <f t="shared" si="129"/>
        <v>0</v>
      </c>
      <c r="Q2107" s="3">
        <f t="shared" si="130"/>
        <v>0</v>
      </c>
      <c r="R2107">
        <f t="shared" si="131"/>
        <v>1279.96</v>
      </c>
    </row>
    <row r="2108" spans="1:18" x14ac:dyDescent="0.2">
      <c r="A2108" t="s">
        <v>51</v>
      </c>
      <c r="B2108" t="s">
        <v>15</v>
      </c>
      <c r="C2108" t="s">
        <v>26</v>
      </c>
      <c r="D2108" t="s">
        <v>28</v>
      </c>
      <c r="E2108">
        <v>169.99</v>
      </c>
      <c r="F2108">
        <v>2</v>
      </c>
      <c r="G2108" t="s">
        <v>18</v>
      </c>
      <c r="H2108" t="s">
        <v>51</v>
      </c>
      <c r="I2108" t="s">
        <v>28</v>
      </c>
      <c r="O2108" s="3">
        <f t="shared" si="128"/>
        <v>0</v>
      </c>
      <c r="P2108" s="3">
        <f t="shared" si="129"/>
        <v>0</v>
      </c>
      <c r="Q2108" s="3">
        <f t="shared" si="130"/>
        <v>0</v>
      </c>
      <c r="R2108">
        <f t="shared" si="131"/>
        <v>339.98</v>
      </c>
    </row>
    <row r="2109" spans="1:18" x14ac:dyDescent="0.2">
      <c r="A2109" t="s">
        <v>51</v>
      </c>
      <c r="B2109" t="s">
        <v>15</v>
      </c>
      <c r="C2109" t="s">
        <v>23</v>
      </c>
      <c r="D2109" t="s">
        <v>22</v>
      </c>
      <c r="E2109">
        <v>149.99</v>
      </c>
      <c r="F2109">
        <v>1</v>
      </c>
      <c r="G2109" t="s">
        <v>18</v>
      </c>
      <c r="H2109" t="s">
        <v>51</v>
      </c>
      <c r="I2109" t="s">
        <v>22</v>
      </c>
      <c r="J2109" t="s">
        <v>31</v>
      </c>
      <c r="K2109">
        <v>478.8</v>
      </c>
      <c r="L2109">
        <v>25654</v>
      </c>
      <c r="M2109">
        <v>532</v>
      </c>
      <c r="N2109" t="s">
        <v>40</v>
      </c>
      <c r="O2109" s="3">
        <f t="shared" si="128"/>
        <v>2.0737506821548297E-2</v>
      </c>
      <c r="P2109" s="3">
        <f t="shared" si="129"/>
        <v>0.9</v>
      </c>
      <c r="Q2109" s="3">
        <f t="shared" si="130"/>
        <v>1.8796992481203006E-3</v>
      </c>
      <c r="R2109">
        <f t="shared" si="131"/>
        <v>149.99</v>
      </c>
    </row>
    <row r="2110" spans="1:18" x14ac:dyDescent="0.2">
      <c r="A2110" t="s">
        <v>51</v>
      </c>
      <c r="B2110" t="s">
        <v>15</v>
      </c>
      <c r="C2110" t="s">
        <v>16</v>
      </c>
      <c r="D2110" t="s">
        <v>17</v>
      </c>
      <c r="E2110">
        <v>212.49</v>
      </c>
      <c r="F2110">
        <v>1</v>
      </c>
      <c r="G2110" t="s">
        <v>18</v>
      </c>
      <c r="H2110" t="s">
        <v>51</v>
      </c>
      <c r="I2110" t="s">
        <v>17</v>
      </c>
      <c r="O2110" s="3">
        <f t="shared" si="128"/>
        <v>0</v>
      </c>
      <c r="P2110" s="3">
        <f t="shared" si="129"/>
        <v>0</v>
      </c>
      <c r="Q2110" s="3">
        <f t="shared" si="130"/>
        <v>0</v>
      </c>
      <c r="R2110">
        <f t="shared" si="131"/>
        <v>212.49</v>
      </c>
    </row>
    <row r="2111" spans="1:18" x14ac:dyDescent="0.2">
      <c r="A2111" t="s">
        <v>51</v>
      </c>
      <c r="B2111" t="s">
        <v>25</v>
      </c>
      <c r="C2111" t="s">
        <v>27</v>
      </c>
      <c r="D2111" t="s">
        <v>17</v>
      </c>
      <c r="E2111">
        <v>319.99</v>
      </c>
      <c r="F2111">
        <v>2</v>
      </c>
      <c r="G2111" t="s">
        <v>18</v>
      </c>
      <c r="H2111" t="s">
        <v>51</v>
      </c>
      <c r="I2111" t="s">
        <v>17</v>
      </c>
      <c r="O2111" s="3">
        <f t="shared" si="128"/>
        <v>0</v>
      </c>
      <c r="P2111" s="3">
        <f t="shared" si="129"/>
        <v>0</v>
      </c>
      <c r="Q2111" s="3">
        <f t="shared" si="130"/>
        <v>0</v>
      </c>
      <c r="R2111">
        <f t="shared" si="131"/>
        <v>639.98</v>
      </c>
    </row>
    <row r="2112" spans="1:18" x14ac:dyDescent="0.2">
      <c r="A2112" t="s">
        <v>51</v>
      </c>
      <c r="B2112" t="s">
        <v>15</v>
      </c>
      <c r="C2112" t="s">
        <v>16</v>
      </c>
      <c r="D2112" t="s">
        <v>24</v>
      </c>
      <c r="E2112">
        <v>169.99</v>
      </c>
      <c r="F2112">
        <v>1</v>
      </c>
      <c r="G2112" t="s">
        <v>18</v>
      </c>
      <c r="H2112" t="s">
        <v>51</v>
      </c>
      <c r="I2112" t="s">
        <v>24</v>
      </c>
      <c r="O2112" s="3">
        <f t="shared" si="128"/>
        <v>0</v>
      </c>
      <c r="P2112" s="3">
        <f t="shared" si="129"/>
        <v>0</v>
      </c>
      <c r="Q2112" s="3">
        <f t="shared" si="130"/>
        <v>0</v>
      </c>
      <c r="R2112">
        <f t="shared" si="131"/>
        <v>169.99</v>
      </c>
    </row>
    <row r="2113" spans="1:18" x14ac:dyDescent="0.2">
      <c r="A2113" t="s">
        <v>51</v>
      </c>
      <c r="B2113" t="s">
        <v>15</v>
      </c>
      <c r="D2113" t="s">
        <v>22</v>
      </c>
      <c r="E2113">
        <v>199.99</v>
      </c>
      <c r="F2113">
        <v>1</v>
      </c>
      <c r="G2113" t="s">
        <v>18</v>
      </c>
      <c r="H2113" t="s">
        <v>51</v>
      </c>
      <c r="I2113" t="s">
        <v>22</v>
      </c>
      <c r="J2113" t="s">
        <v>31</v>
      </c>
      <c r="K2113">
        <v>478.8</v>
      </c>
      <c r="L2113">
        <v>25654</v>
      </c>
      <c r="M2113">
        <v>532</v>
      </c>
      <c r="N2113" t="s">
        <v>40</v>
      </c>
      <c r="O2113" s="3">
        <f t="shared" si="128"/>
        <v>2.0737506821548297E-2</v>
      </c>
      <c r="P2113" s="3">
        <f t="shared" si="129"/>
        <v>0.9</v>
      </c>
      <c r="Q2113" s="3">
        <f t="shared" si="130"/>
        <v>1.8796992481203006E-3</v>
      </c>
      <c r="R2113">
        <f t="shared" si="131"/>
        <v>199.99</v>
      </c>
    </row>
    <row r="2114" spans="1:18" x14ac:dyDescent="0.2">
      <c r="A2114" t="s">
        <v>51</v>
      </c>
      <c r="B2114" t="s">
        <v>15</v>
      </c>
      <c r="C2114" t="s">
        <v>26</v>
      </c>
      <c r="D2114" t="s">
        <v>24</v>
      </c>
      <c r="E2114">
        <v>169.99</v>
      </c>
      <c r="F2114">
        <v>1</v>
      </c>
      <c r="G2114" t="s">
        <v>18</v>
      </c>
      <c r="H2114" t="s">
        <v>51</v>
      </c>
      <c r="I2114" t="s">
        <v>24</v>
      </c>
      <c r="O2114" s="3">
        <f t="shared" si="128"/>
        <v>0</v>
      </c>
      <c r="P2114" s="3">
        <f t="shared" si="129"/>
        <v>0</v>
      </c>
      <c r="Q2114" s="3">
        <f t="shared" si="130"/>
        <v>0</v>
      </c>
      <c r="R2114">
        <f t="shared" si="131"/>
        <v>169.99</v>
      </c>
    </row>
    <row r="2115" spans="1:18" x14ac:dyDescent="0.2">
      <c r="A2115" t="s">
        <v>51</v>
      </c>
      <c r="B2115" t="s">
        <v>15</v>
      </c>
      <c r="C2115" t="s">
        <v>23</v>
      </c>
      <c r="D2115" t="s">
        <v>17</v>
      </c>
      <c r="E2115">
        <v>149.99</v>
      </c>
      <c r="F2115">
        <v>4</v>
      </c>
      <c r="G2115" t="s">
        <v>18</v>
      </c>
      <c r="H2115" t="s">
        <v>51</v>
      </c>
      <c r="I2115" t="s">
        <v>17</v>
      </c>
      <c r="O2115" s="3">
        <f t="shared" ref="O2115:O2178" si="132">IFERROR(M2115/L2115,0)</f>
        <v>0</v>
      </c>
      <c r="P2115" s="3">
        <f t="shared" ref="P2115:P2178" si="133">IFERROR(K2115/M2115,0)</f>
        <v>0</v>
      </c>
      <c r="Q2115" s="3">
        <f t="shared" ref="Q2115:Q2178" si="134">IFERROR(F2115/M2115,0)</f>
        <v>0</v>
      </c>
      <c r="R2115">
        <f t="shared" ref="R2115:R2178" si="135">E2115*F2115</f>
        <v>599.96</v>
      </c>
    </row>
    <row r="2116" spans="1:18" x14ac:dyDescent="0.2">
      <c r="A2116" t="s">
        <v>51</v>
      </c>
      <c r="B2116" t="s">
        <v>15</v>
      </c>
      <c r="C2116" t="s">
        <v>23</v>
      </c>
      <c r="D2116" t="s">
        <v>24</v>
      </c>
      <c r="E2116">
        <v>149.99</v>
      </c>
      <c r="F2116">
        <v>1</v>
      </c>
      <c r="G2116" t="s">
        <v>18</v>
      </c>
      <c r="H2116" t="s">
        <v>51</v>
      </c>
      <c r="I2116" t="s">
        <v>24</v>
      </c>
      <c r="O2116" s="3">
        <f t="shared" si="132"/>
        <v>0</v>
      </c>
      <c r="P2116" s="3">
        <f t="shared" si="133"/>
        <v>0</v>
      </c>
      <c r="Q2116" s="3">
        <f t="shared" si="134"/>
        <v>0</v>
      </c>
      <c r="R2116">
        <f t="shared" si="135"/>
        <v>149.99</v>
      </c>
    </row>
    <row r="2117" spans="1:18" x14ac:dyDescent="0.2">
      <c r="A2117" t="s">
        <v>51</v>
      </c>
      <c r="D2117" t="s">
        <v>24</v>
      </c>
      <c r="E2117">
        <v>199.99</v>
      </c>
      <c r="F2117">
        <v>1</v>
      </c>
      <c r="G2117" t="s">
        <v>18</v>
      </c>
      <c r="H2117" t="s">
        <v>51</v>
      </c>
      <c r="I2117" t="s">
        <v>24</v>
      </c>
      <c r="O2117" s="3">
        <f t="shared" si="132"/>
        <v>0</v>
      </c>
      <c r="P2117" s="3">
        <f t="shared" si="133"/>
        <v>0</v>
      </c>
      <c r="Q2117" s="3">
        <f t="shared" si="134"/>
        <v>0</v>
      </c>
      <c r="R2117">
        <f t="shared" si="135"/>
        <v>199.99</v>
      </c>
    </row>
    <row r="2118" spans="1:18" x14ac:dyDescent="0.2">
      <c r="A2118" t="s">
        <v>51</v>
      </c>
      <c r="B2118" t="s">
        <v>15</v>
      </c>
      <c r="C2118" t="s">
        <v>16</v>
      </c>
      <c r="D2118" t="s">
        <v>28</v>
      </c>
      <c r="E2118">
        <v>169.99</v>
      </c>
      <c r="F2118">
        <v>2</v>
      </c>
      <c r="G2118" t="s">
        <v>18</v>
      </c>
      <c r="H2118" t="s">
        <v>51</v>
      </c>
      <c r="I2118" t="s">
        <v>28</v>
      </c>
      <c r="O2118" s="3">
        <f t="shared" si="132"/>
        <v>0</v>
      </c>
      <c r="P2118" s="3">
        <f t="shared" si="133"/>
        <v>0</v>
      </c>
      <c r="Q2118" s="3">
        <f t="shared" si="134"/>
        <v>0</v>
      </c>
      <c r="R2118">
        <f t="shared" si="135"/>
        <v>339.98</v>
      </c>
    </row>
    <row r="2119" spans="1:18" x14ac:dyDescent="0.2">
      <c r="A2119" t="s">
        <v>51</v>
      </c>
      <c r="B2119" t="s">
        <v>15</v>
      </c>
      <c r="C2119" t="s">
        <v>23</v>
      </c>
      <c r="D2119" t="s">
        <v>24</v>
      </c>
      <c r="E2119">
        <v>187.49</v>
      </c>
      <c r="F2119">
        <v>2</v>
      </c>
      <c r="G2119" t="s">
        <v>18</v>
      </c>
      <c r="H2119" t="s">
        <v>51</v>
      </c>
      <c r="I2119" t="s">
        <v>24</v>
      </c>
      <c r="O2119" s="3">
        <f t="shared" si="132"/>
        <v>0</v>
      </c>
      <c r="P2119" s="3">
        <f t="shared" si="133"/>
        <v>0</v>
      </c>
      <c r="Q2119" s="3">
        <f t="shared" si="134"/>
        <v>0</v>
      </c>
      <c r="R2119">
        <f t="shared" si="135"/>
        <v>374.98</v>
      </c>
    </row>
    <row r="2120" spans="1:18" x14ac:dyDescent="0.2">
      <c r="A2120" t="s">
        <v>51</v>
      </c>
      <c r="B2120" t="s">
        <v>15</v>
      </c>
      <c r="C2120" t="s">
        <v>27</v>
      </c>
      <c r="D2120" t="s">
        <v>17</v>
      </c>
      <c r="E2120">
        <v>159.99</v>
      </c>
      <c r="F2120">
        <v>1</v>
      </c>
      <c r="G2120" t="s">
        <v>18</v>
      </c>
      <c r="H2120" t="s">
        <v>51</v>
      </c>
      <c r="I2120" t="s">
        <v>17</v>
      </c>
      <c r="O2120" s="3">
        <f t="shared" si="132"/>
        <v>0</v>
      </c>
      <c r="P2120" s="3">
        <f t="shared" si="133"/>
        <v>0</v>
      </c>
      <c r="Q2120" s="3">
        <f t="shared" si="134"/>
        <v>0</v>
      </c>
      <c r="R2120">
        <f t="shared" si="135"/>
        <v>159.99</v>
      </c>
    </row>
    <row r="2121" spans="1:18" x14ac:dyDescent="0.2">
      <c r="A2121" t="s">
        <v>51</v>
      </c>
      <c r="B2121" t="s">
        <v>15</v>
      </c>
      <c r="C2121" t="s">
        <v>23</v>
      </c>
      <c r="D2121" t="s">
        <v>17</v>
      </c>
      <c r="E2121">
        <v>149.99</v>
      </c>
      <c r="F2121">
        <v>1</v>
      </c>
      <c r="G2121" t="s">
        <v>18</v>
      </c>
      <c r="H2121" t="s">
        <v>51</v>
      </c>
      <c r="I2121" t="s">
        <v>17</v>
      </c>
      <c r="O2121" s="3">
        <f t="shared" si="132"/>
        <v>0</v>
      </c>
      <c r="P2121" s="3">
        <f t="shared" si="133"/>
        <v>0</v>
      </c>
      <c r="Q2121" s="3">
        <f t="shared" si="134"/>
        <v>0</v>
      </c>
      <c r="R2121">
        <f t="shared" si="135"/>
        <v>149.99</v>
      </c>
    </row>
    <row r="2122" spans="1:18" x14ac:dyDescent="0.2">
      <c r="A2122" t="s">
        <v>51</v>
      </c>
      <c r="B2122" t="s">
        <v>15</v>
      </c>
      <c r="C2122" t="s">
        <v>16</v>
      </c>
      <c r="D2122" t="s">
        <v>24</v>
      </c>
      <c r="E2122">
        <v>212.49</v>
      </c>
      <c r="F2122">
        <v>3</v>
      </c>
      <c r="G2122" t="s">
        <v>18</v>
      </c>
      <c r="H2122" t="s">
        <v>51</v>
      </c>
      <c r="I2122" t="s">
        <v>24</v>
      </c>
      <c r="O2122" s="3">
        <f t="shared" si="132"/>
        <v>0</v>
      </c>
      <c r="P2122" s="3">
        <f t="shared" si="133"/>
        <v>0</v>
      </c>
      <c r="Q2122" s="3">
        <f t="shared" si="134"/>
        <v>0</v>
      </c>
      <c r="R2122">
        <f t="shared" si="135"/>
        <v>637.47</v>
      </c>
    </row>
    <row r="2123" spans="1:18" x14ac:dyDescent="0.2">
      <c r="A2123" t="s">
        <v>51</v>
      </c>
      <c r="B2123" t="s">
        <v>15</v>
      </c>
      <c r="C2123" t="s">
        <v>16</v>
      </c>
      <c r="D2123" t="s">
        <v>17</v>
      </c>
      <c r="E2123">
        <v>169.99</v>
      </c>
      <c r="F2123">
        <v>2</v>
      </c>
      <c r="G2123" t="s">
        <v>18</v>
      </c>
      <c r="H2123" t="s">
        <v>51</v>
      </c>
      <c r="I2123" t="s">
        <v>17</v>
      </c>
      <c r="O2123" s="3">
        <f t="shared" si="132"/>
        <v>0</v>
      </c>
      <c r="P2123" s="3">
        <f t="shared" si="133"/>
        <v>0</v>
      </c>
      <c r="Q2123" s="3">
        <f t="shared" si="134"/>
        <v>0</v>
      </c>
      <c r="R2123">
        <f t="shared" si="135"/>
        <v>339.98</v>
      </c>
    </row>
    <row r="2124" spans="1:18" x14ac:dyDescent="0.2">
      <c r="A2124" t="s">
        <v>51</v>
      </c>
      <c r="B2124" t="s">
        <v>15</v>
      </c>
      <c r="C2124" t="s">
        <v>26</v>
      </c>
      <c r="D2124" t="s">
        <v>28</v>
      </c>
      <c r="E2124">
        <v>169.99</v>
      </c>
      <c r="F2124">
        <v>1</v>
      </c>
      <c r="G2124" t="s">
        <v>18</v>
      </c>
      <c r="H2124" t="s">
        <v>51</v>
      </c>
      <c r="I2124" t="s">
        <v>28</v>
      </c>
      <c r="O2124" s="3">
        <f t="shared" si="132"/>
        <v>0</v>
      </c>
      <c r="P2124" s="3">
        <f t="shared" si="133"/>
        <v>0</v>
      </c>
      <c r="Q2124" s="3">
        <f t="shared" si="134"/>
        <v>0</v>
      </c>
      <c r="R2124">
        <f t="shared" si="135"/>
        <v>169.99</v>
      </c>
    </row>
    <row r="2125" spans="1:18" x14ac:dyDescent="0.2">
      <c r="A2125" t="s">
        <v>51</v>
      </c>
      <c r="B2125" t="s">
        <v>15</v>
      </c>
      <c r="C2125" t="s">
        <v>21</v>
      </c>
      <c r="D2125" t="s">
        <v>22</v>
      </c>
      <c r="E2125">
        <v>224.99</v>
      </c>
      <c r="F2125">
        <v>1</v>
      </c>
      <c r="G2125" t="s">
        <v>18</v>
      </c>
      <c r="H2125" t="s">
        <v>51</v>
      </c>
      <c r="I2125" t="s">
        <v>22</v>
      </c>
      <c r="J2125" t="s">
        <v>31</v>
      </c>
      <c r="K2125">
        <v>478.8</v>
      </c>
      <c r="L2125">
        <v>25654</v>
      </c>
      <c r="M2125">
        <v>532</v>
      </c>
      <c r="N2125" t="s">
        <v>40</v>
      </c>
      <c r="O2125" s="3">
        <f t="shared" si="132"/>
        <v>2.0737506821548297E-2</v>
      </c>
      <c r="P2125" s="3">
        <f t="shared" si="133"/>
        <v>0.9</v>
      </c>
      <c r="Q2125" s="3">
        <f t="shared" si="134"/>
        <v>1.8796992481203006E-3</v>
      </c>
      <c r="R2125">
        <f t="shared" si="135"/>
        <v>224.99</v>
      </c>
    </row>
    <row r="2126" spans="1:18" x14ac:dyDescent="0.2">
      <c r="A2126" t="s">
        <v>51</v>
      </c>
      <c r="B2126" t="s">
        <v>15</v>
      </c>
      <c r="C2126" t="s">
        <v>29</v>
      </c>
      <c r="D2126" t="s">
        <v>17</v>
      </c>
      <c r="E2126">
        <v>249.99</v>
      </c>
      <c r="F2126">
        <v>1</v>
      </c>
      <c r="G2126" t="s">
        <v>18</v>
      </c>
      <c r="H2126" t="s">
        <v>51</v>
      </c>
      <c r="I2126" t="s">
        <v>17</v>
      </c>
      <c r="O2126" s="3">
        <f t="shared" si="132"/>
        <v>0</v>
      </c>
      <c r="P2126" s="3">
        <f t="shared" si="133"/>
        <v>0</v>
      </c>
      <c r="Q2126" s="3">
        <f t="shared" si="134"/>
        <v>0</v>
      </c>
      <c r="R2126">
        <f t="shared" si="135"/>
        <v>249.99</v>
      </c>
    </row>
    <row r="2127" spans="1:18" x14ac:dyDescent="0.2">
      <c r="A2127" t="s">
        <v>51</v>
      </c>
      <c r="B2127" t="s">
        <v>15</v>
      </c>
      <c r="C2127" t="s">
        <v>26</v>
      </c>
      <c r="D2127" t="s">
        <v>17</v>
      </c>
      <c r="E2127">
        <v>169.99</v>
      </c>
      <c r="F2127">
        <v>1</v>
      </c>
      <c r="G2127" t="s">
        <v>18</v>
      </c>
      <c r="H2127" t="s">
        <v>51</v>
      </c>
      <c r="I2127" t="s">
        <v>17</v>
      </c>
      <c r="O2127" s="3">
        <f t="shared" si="132"/>
        <v>0</v>
      </c>
      <c r="P2127" s="3">
        <f t="shared" si="133"/>
        <v>0</v>
      </c>
      <c r="Q2127" s="3">
        <f t="shared" si="134"/>
        <v>0</v>
      </c>
      <c r="R2127">
        <f t="shared" si="135"/>
        <v>169.99</v>
      </c>
    </row>
    <row r="2128" spans="1:18" x14ac:dyDescent="0.2">
      <c r="A2128" t="s">
        <v>51</v>
      </c>
      <c r="B2128" t="s">
        <v>15</v>
      </c>
      <c r="C2128" t="s">
        <v>23</v>
      </c>
      <c r="D2128" t="s">
        <v>22</v>
      </c>
      <c r="E2128">
        <v>149.99</v>
      </c>
      <c r="F2128">
        <v>1</v>
      </c>
      <c r="G2128" t="s">
        <v>18</v>
      </c>
      <c r="H2128" t="s">
        <v>51</v>
      </c>
      <c r="I2128" t="s">
        <v>22</v>
      </c>
      <c r="J2128" t="s">
        <v>31</v>
      </c>
      <c r="K2128">
        <v>478.8</v>
      </c>
      <c r="L2128">
        <v>25654</v>
      </c>
      <c r="M2128">
        <v>532</v>
      </c>
      <c r="N2128" t="s">
        <v>40</v>
      </c>
      <c r="O2128" s="3">
        <f t="shared" si="132"/>
        <v>2.0737506821548297E-2</v>
      </c>
      <c r="P2128" s="3">
        <f t="shared" si="133"/>
        <v>0.9</v>
      </c>
      <c r="Q2128" s="3">
        <f t="shared" si="134"/>
        <v>1.8796992481203006E-3</v>
      </c>
      <c r="R2128">
        <f t="shared" si="135"/>
        <v>149.99</v>
      </c>
    </row>
    <row r="2129" spans="1:18" x14ac:dyDescent="0.2">
      <c r="A2129" t="s">
        <v>51</v>
      </c>
      <c r="B2129" t="s">
        <v>25</v>
      </c>
      <c r="C2129" t="s">
        <v>29</v>
      </c>
      <c r="D2129" t="s">
        <v>24</v>
      </c>
      <c r="E2129">
        <v>399.99</v>
      </c>
      <c r="F2129">
        <v>1</v>
      </c>
      <c r="G2129" t="s">
        <v>18</v>
      </c>
      <c r="H2129" t="s">
        <v>51</v>
      </c>
      <c r="I2129" t="s">
        <v>24</v>
      </c>
      <c r="O2129" s="3">
        <f t="shared" si="132"/>
        <v>0</v>
      </c>
      <c r="P2129" s="3">
        <f t="shared" si="133"/>
        <v>0</v>
      </c>
      <c r="Q2129" s="3">
        <f t="shared" si="134"/>
        <v>0</v>
      </c>
      <c r="R2129">
        <f t="shared" si="135"/>
        <v>399.99</v>
      </c>
    </row>
    <row r="2130" spans="1:18" x14ac:dyDescent="0.2">
      <c r="A2130" t="s">
        <v>51</v>
      </c>
      <c r="B2130" t="s">
        <v>15</v>
      </c>
      <c r="C2130" t="s">
        <v>26</v>
      </c>
      <c r="D2130" t="s">
        <v>17</v>
      </c>
      <c r="E2130">
        <v>169.99</v>
      </c>
      <c r="F2130">
        <v>3</v>
      </c>
      <c r="G2130" t="s">
        <v>18</v>
      </c>
      <c r="H2130" t="s">
        <v>51</v>
      </c>
      <c r="I2130" t="s">
        <v>17</v>
      </c>
      <c r="O2130" s="3">
        <f t="shared" si="132"/>
        <v>0</v>
      </c>
      <c r="P2130" s="3">
        <f t="shared" si="133"/>
        <v>0</v>
      </c>
      <c r="Q2130" s="3">
        <f t="shared" si="134"/>
        <v>0</v>
      </c>
      <c r="R2130">
        <f t="shared" si="135"/>
        <v>509.97</v>
      </c>
    </row>
    <row r="2131" spans="1:18" x14ac:dyDescent="0.2">
      <c r="A2131" t="s">
        <v>51</v>
      </c>
      <c r="B2131" t="s">
        <v>15</v>
      </c>
      <c r="C2131" t="s">
        <v>16</v>
      </c>
      <c r="D2131" t="s">
        <v>17</v>
      </c>
      <c r="E2131">
        <v>212.49</v>
      </c>
      <c r="F2131">
        <v>1</v>
      </c>
      <c r="G2131" t="s">
        <v>18</v>
      </c>
      <c r="H2131" t="s">
        <v>51</v>
      </c>
      <c r="I2131" t="s">
        <v>17</v>
      </c>
      <c r="O2131" s="3">
        <f t="shared" si="132"/>
        <v>0</v>
      </c>
      <c r="P2131" s="3">
        <f t="shared" si="133"/>
        <v>0</v>
      </c>
      <c r="Q2131" s="3">
        <f t="shared" si="134"/>
        <v>0</v>
      </c>
      <c r="R2131">
        <f t="shared" si="135"/>
        <v>212.49</v>
      </c>
    </row>
    <row r="2132" spans="1:18" x14ac:dyDescent="0.2">
      <c r="A2132" t="s">
        <v>51</v>
      </c>
      <c r="B2132" t="s">
        <v>15</v>
      </c>
      <c r="C2132" t="s">
        <v>27</v>
      </c>
      <c r="D2132" t="s">
        <v>17</v>
      </c>
      <c r="E2132">
        <v>159.99</v>
      </c>
      <c r="F2132">
        <v>1</v>
      </c>
      <c r="G2132" t="s">
        <v>18</v>
      </c>
      <c r="H2132" t="s">
        <v>51</v>
      </c>
      <c r="I2132" t="s">
        <v>17</v>
      </c>
      <c r="O2132" s="3">
        <f t="shared" si="132"/>
        <v>0</v>
      </c>
      <c r="P2132" s="3">
        <f t="shared" si="133"/>
        <v>0</v>
      </c>
      <c r="Q2132" s="3">
        <f t="shared" si="134"/>
        <v>0</v>
      </c>
      <c r="R2132">
        <f t="shared" si="135"/>
        <v>159.99</v>
      </c>
    </row>
    <row r="2133" spans="1:18" x14ac:dyDescent="0.2">
      <c r="A2133" t="s">
        <v>51</v>
      </c>
      <c r="B2133" t="s">
        <v>15</v>
      </c>
      <c r="C2133" t="s">
        <v>21</v>
      </c>
      <c r="D2133" t="s">
        <v>17</v>
      </c>
      <c r="E2133">
        <v>179.99</v>
      </c>
      <c r="F2133">
        <v>1</v>
      </c>
      <c r="G2133" t="s">
        <v>18</v>
      </c>
      <c r="H2133" t="s">
        <v>51</v>
      </c>
      <c r="I2133" t="s">
        <v>17</v>
      </c>
      <c r="O2133" s="3">
        <f t="shared" si="132"/>
        <v>0</v>
      </c>
      <c r="P2133" s="3">
        <f t="shared" si="133"/>
        <v>0</v>
      </c>
      <c r="Q2133" s="3">
        <f t="shared" si="134"/>
        <v>0</v>
      </c>
      <c r="R2133">
        <f t="shared" si="135"/>
        <v>179.99</v>
      </c>
    </row>
    <row r="2134" spans="1:18" x14ac:dyDescent="0.2">
      <c r="A2134" t="s">
        <v>51</v>
      </c>
      <c r="B2134" t="s">
        <v>15</v>
      </c>
      <c r="C2134" t="s">
        <v>23</v>
      </c>
      <c r="D2134" t="s">
        <v>17</v>
      </c>
      <c r="E2134">
        <v>149.99</v>
      </c>
      <c r="F2134">
        <v>1</v>
      </c>
      <c r="G2134" t="s">
        <v>18</v>
      </c>
      <c r="H2134" t="s">
        <v>51</v>
      </c>
      <c r="I2134" t="s">
        <v>17</v>
      </c>
      <c r="O2134" s="3">
        <f t="shared" si="132"/>
        <v>0</v>
      </c>
      <c r="P2134" s="3">
        <f t="shared" si="133"/>
        <v>0</v>
      </c>
      <c r="Q2134" s="3">
        <f t="shared" si="134"/>
        <v>0</v>
      </c>
      <c r="R2134">
        <f t="shared" si="135"/>
        <v>149.99</v>
      </c>
    </row>
    <row r="2135" spans="1:18" x14ac:dyDescent="0.2">
      <c r="A2135" t="s">
        <v>51</v>
      </c>
      <c r="B2135" t="s">
        <v>15</v>
      </c>
      <c r="C2135" t="s">
        <v>27</v>
      </c>
      <c r="D2135" t="s">
        <v>17</v>
      </c>
      <c r="E2135">
        <v>199.99</v>
      </c>
      <c r="F2135">
        <v>1</v>
      </c>
      <c r="G2135" t="s">
        <v>18</v>
      </c>
      <c r="H2135" t="s">
        <v>51</v>
      </c>
      <c r="I2135" t="s">
        <v>17</v>
      </c>
      <c r="O2135" s="3">
        <f t="shared" si="132"/>
        <v>0</v>
      </c>
      <c r="P2135" s="3">
        <f t="shared" si="133"/>
        <v>0</v>
      </c>
      <c r="Q2135" s="3">
        <f t="shared" si="134"/>
        <v>0</v>
      </c>
      <c r="R2135">
        <f t="shared" si="135"/>
        <v>199.99</v>
      </c>
    </row>
    <row r="2136" spans="1:18" x14ac:dyDescent="0.2">
      <c r="A2136" t="s">
        <v>51</v>
      </c>
      <c r="B2136" t="s">
        <v>15</v>
      </c>
      <c r="C2136" t="s">
        <v>23</v>
      </c>
      <c r="D2136" t="s">
        <v>17</v>
      </c>
      <c r="E2136">
        <v>149.99</v>
      </c>
      <c r="F2136">
        <v>1</v>
      </c>
      <c r="G2136" t="s">
        <v>18</v>
      </c>
      <c r="H2136" t="s">
        <v>51</v>
      </c>
      <c r="I2136" t="s">
        <v>17</v>
      </c>
      <c r="O2136" s="3">
        <f t="shared" si="132"/>
        <v>0</v>
      </c>
      <c r="P2136" s="3">
        <f t="shared" si="133"/>
        <v>0</v>
      </c>
      <c r="Q2136" s="3">
        <f t="shared" si="134"/>
        <v>0</v>
      </c>
      <c r="R2136">
        <f t="shared" si="135"/>
        <v>149.99</v>
      </c>
    </row>
    <row r="2137" spans="1:18" x14ac:dyDescent="0.2">
      <c r="A2137" t="s">
        <v>51</v>
      </c>
      <c r="C2137" t="s">
        <v>16</v>
      </c>
      <c r="D2137" t="s">
        <v>28</v>
      </c>
      <c r="E2137">
        <v>169.99</v>
      </c>
      <c r="F2137">
        <v>1</v>
      </c>
      <c r="G2137" t="s">
        <v>18</v>
      </c>
      <c r="H2137" t="s">
        <v>51</v>
      </c>
      <c r="I2137" t="s">
        <v>28</v>
      </c>
      <c r="O2137" s="3">
        <f t="shared" si="132"/>
        <v>0</v>
      </c>
      <c r="P2137" s="3">
        <f t="shared" si="133"/>
        <v>0</v>
      </c>
      <c r="Q2137" s="3">
        <f t="shared" si="134"/>
        <v>0</v>
      </c>
      <c r="R2137">
        <f t="shared" si="135"/>
        <v>169.99</v>
      </c>
    </row>
    <row r="2138" spans="1:18" x14ac:dyDescent="0.2">
      <c r="A2138" t="s">
        <v>51</v>
      </c>
      <c r="B2138" t="s">
        <v>15</v>
      </c>
      <c r="C2138" t="s">
        <v>21</v>
      </c>
      <c r="D2138" t="s">
        <v>22</v>
      </c>
      <c r="E2138">
        <v>179.99</v>
      </c>
      <c r="F2138">
        <v>2</v>
      </c>
      <c r="G2138" t="s">
        <v>18</v>
      </c>
      <c r="H2138" t="s">
        <v>51</v>
      </c>
      <c r="I2138" t="s">
        <v>22</v>
      </c>
      <c r="J2138" t="s">
        <v>31</v>
      </c>
      <c r="K2138">
        <v>478.8</v>
      </c>
      <c r="L2138">
        <v>25654</v>
      </c>
      <c r="M2138">
        <v>532</v>
      </c>
      <c r="N2138" t="s">
        <v>40</v>
      </c>
      <c r="O2138" s="3">
        <f t="shared" si="132"/>
        <v>2.0737506821548297E-2</v>
      </c>
      <c r="P2138" s="3">
        <f t="shared" si="133"/>
        <v>0.9</v>
      </c>
      <c r="Q2138" s="3">
        <f t="shared" si="134"/>
        <v>3.7593984962406013E-3</v>
      </c>
      <c r="R2138">
        <f t="shared" si="135"/>
        <v>359.98</v>
      </c>
    </row>
    <row r="2139" spans="1:18" x14ac:dyDescent="0.2">
      <c r="A2139" t="s">
        <v>51</v>
      </c>
      <c r="B2139" t="s">
        <v>15</v>
      </c>
      <c r="C2139" t="s">
        <v>27</v>
      </c>
      <c r="D2139" t="s">
        <v>17</v>
      </c>
      <c r="E2139">
        <v>199.99</v>
      </c>
      <c r="F2139">
        <v>1</v>
      </c>
      <c r="G2139" t="s">
        <v>18</v>
      </c>
      <c r="H2139" t="s">
        <v>51</v>
      </c>
      <c r="I2139" t="s">
        <v>17</v>
      </c>
      <c r="O2139" s="3">
        <f t="shared" si="132"/>
        <v>0</v>
      </c>
      <c r="P2139" s="3">
        <f t="shared" si="133"/>
        <v>0</v>
      </c>
      <c r="Q2139" s="3">
        <f t="shared" si="134"/>
        <v>0</v>
      </c>
      <c r="R2139">
        <f t="shared" si="135"/>
        <v>199.99</v>
      </c>
    </row>
    <row r="2140" spans="1:18" x14ac:dyDescent="0.2">
      <c r="A2140" t="s">
        <v>51</v>
      </c>
      <c r="B2140" t="s">
        <v>15</v>
      </c>
      <c r="C2140" t="s">
        <v>23</v>
      </c>
      <c r="D2140" t="s">
        <v>24</v>
      </c>
      <c r="E2140">
        <v>187.49</v>
      </c>
      <c r="F2140">
        <v>1</v>
      </c>
      <c r="G2140" t="s">
        <v>18</v>
      </c>
      <c r="H2140" t="s">
        <v>51</v>
      </c>
      <c r="I2140" t="s">
        <v>24</v>
      </c>
      <c r="O2140" s="3">
        <f t="shared" si="132"/>
        <v>0</v>
      </c>
      <c r="P2140" s="3">
        <f t="shared" si="133"/>
        <v>0</v>
      </c>
      <c r="Q2140" s="3">
        <f t="shared" si="134"/>
        <v>0</v>
      </c>
      <c r="R2140">
        <f t="shared" si="135"/>
        <v>187.49</v>
      </c>
    </row>
    <row r="2141" spans="1:18" x14ac:dyDescent="0.2">
      <c r="A2141" t="s">
        <v>51</v>
      </c>
      <c r="B2141" t="s">
        <v>15</v>
      </c>
      <c r="C2141" t="s">
        <v>21</v>
      </c>
      <c r="D2141" t="s">
        <v>22</v>
      </c>
      <c r="E2141">
        <v>179.99</v>
      </c>
      <c r="F2141">
        <v>2</v>
      </c>
      <c r="G2141" t="s">
        <v>18</v>
      </c>
      <c r="H2141" t="s">
        <v>51</v>
      </c>
      <c r="I2141" t="s">
        <v>22</v>
      </c>
      <c r="J2141" t="s">
        <v>31</v>
      </c>
      <c r="K2141">
        <v>478.8</v>
      </c>
      <c r="L2141">
        <v>25654</v>
      </c>
      <c r="M2141">
        <v>532</v>
      </c>
      <c r="N2141" t="s">
        <v>40</v>
      </c>
      <c r="O2141" s="3">
        <f t="shared" si="132"/>
        <v>2.0737506821548297E-2</v>
      </c>
      <c r="P2141" s="3">
        <f t="shared" si="133"/>
        <v>0.9</v>
      </c>
      <c r="Q2141" s="3">
        <f t="shared" si="134"/>
        <v>3.7593984962406013E-3</v>
      </c>
      <c r="R2141">
        <f t="shared" si="135"/>
        <v>359.98</v>
      </c>
    </row>
    <row r="2142" spans="1:18" x14ac:dyDescent="0.2">
      <c r="A2142" t="s">
        <v>51</v>
      </c>
      <c r="B2142" t="s">
        <v>25</v>
      </c>
      <c r="D2142" t="s">
        <v>28</v>
      </c>
      <c r="E2142">
        <v>399.99</v>
      </c>
      <c r="F2142">
        <v>1</v>
      </c>
      <c r="G2142" t="s">
        <v>18</v>
      </c>
      <c r="H2142" t="s">
        <v>51</v>
      </c>
      <c r="I2142" t="s">
        <v>28</v>
      </c>
      <c r="O2142" s="3">
        <f t="shared" si="132"/>
        <v>0</v>
      </c>
      <c r="P2142" s="3">
        <f t="shared" si="133"/>
        <v>0</v>
      </c>
      <c r="Q2142" s="3">
        <f t="shared" si="134"/>
        <v>0</v>
      </c>
      <c r="R2142">
        <f t="shared" si="135"/>
        <v>399.99</v>
      </c>
    </row>
    <row r="2143" spans="1:18" x14ac:dyDescent="0.2">
      <c r="A2143" t="s">
        <v>52</v>
      </c>
      <c r="B2143" t="s">
        <v>25</v>
      </c>
      <c r="C2143" t="s">
        <v>21</v>
      </c>
      <c r="D2143" t="s">
        <v>28</v>
      </c>
      <c r="E2143">
        <v>359.99</v>
      </c>
      <c r="F2143">
        <v>1</v>
      </c>
      <c r="G2143" t="s">
        <v>18</v>
      </c>
      <c r="H2143" t="s">
        <v>52</v>
      </c>
      <c r="I2143" t="s">
        <v>28</v>
      </c>
      <c r="O2143" s="3">
        <f t="shared" si="132"/>
        <v>0</v>
      </c>
      <c r="P2143" s="3">
        <f t="shared" si="133"/>
        <v>0</v>
      </c>
      <c r="Q2143" s="3">
        <f t="shared" si="134"/>
        <v>0</v>
      </c>
      <c r="R2143">
        <f t="shared" si="135"/>
        <v>359.99</v>
      </c>
    </row>
    <row r="2144" spans="1:18" x14ac:dyDescent="0.2">
      <c r="A2144" t="s">
        <v>52</v>
      </c>
      <c r="B2144" t="s">
        <v>15</v>
      </c>
      <c r="C2144" t="s">
        <v>27</v>
      </c>
      <c r="D2144" t="s">
        <v>22</v>
      </c>
      <c r="E2144">
        <v>199.99</v>
      </c>
      <c r="F2144">
        <v>2</v>
      </c>
      <c r="G2144" t="s">
        <v>18</v>
      </c>
      <c r="H2144" t="s">
        <v>52</v>
      </c>
      <c r="I2144" t="s">
        <v>22</v>
      </c>
      <c r="O2144" s="3">
        <f t="shared" si="132"/>
        <v>0</v>
      </c>
      <c r="P2144" s="3">
        <f t="shared" si="133"/>
        <v>0</v>
      </c>
      <c r="Q2144" s="3">
        <f t="shared" si="134"/>
        <v>0</v>
      </c>
      <c r="R2144">
        <f t="shared" si="135"/>
        <v>399.98</v>
      </c>
    </row>
    <row r="2145" spans="1:18" x14ac:dyDescent="0.2">
      <c r="A2145" t="s">
        <v>52</v>
      </c>
      <c r="B2145" t="s">
        <v>15</v>
      </c>
      <c r="C2145" t="s">
        <v>16</v>
      </c>
      <c r="D2145" t="s">
        <v>17</v>
      </c>
      <c r="E2145">
        <v>169.99</v>
      </c>
      <c r="F2145">
        <v>2</v>
      </c>
      <c r="G2145" t="s">
        <v>18</v>
      </c>
      <c r="H2145" t="s">
        <v>52</v>
      </c>
      <c r="I2145" t="s">
        <v>17</v>
      </c>
      <c r="J2145" t="s">
        <v>19</v>
      </c>
      <c r="K2145">
        <v>1057.2</v>
      </c>
      <c r="L2145">
        <v>40224</v>
      </c>
      <c r="M2145">
        <v>881</v>
      </c>
      <c r="N2145" t="s">
        <v>32</v>
      </c>
      <c r="O2145" s="3">
        <f t="shared" si="132"/>
        <v>2.1902346857597454E-2</v>
      </c>
      <c r="P2145" s="3">
        <f t="shared" si="133"/>
        <v>1.2</v>
      </c>
      <c r="Q2145" s="3">
        <f t="shared" si="134"/>
        <v>2.2701475595913734E-3</v>
      </c>
      <c r="R2145">
        <f t="shared" si="135"/>
        <v>339.98</v>
      </c>
    </row>
    <row r="2146" spans="1:18" x14ac:dyDescent="0.2">
      <c r="A2146" t="s">
        <v>52</v>
      </c>
      <c r="B2146" t="s">
        <v>15</v>
      </c>
      <c r="C2146" t="s">
        <v>16</v>
      </c>
      <c r="D2146" t="s">
        <v>24</v>
      </c>
      <c r="E2146">
        <v>169.99</v>
      </c>
      <c r="F2146">
        <v>1</v>
      </c>
      <c r="G2146" t="s">
        <v>18</v>
      </c>
      <c r="H2146" t="s">
        <v>52</v>
      </c>
      <c r="I2146" t="s">
        <v>24</v>
      </c>
      <c r="O2146" s="3">
        <f t="shared" si="132"/>
        <v>0</v>
      </c>
      <c r="P2146" s="3">
        <f t="shared" si="133"/>
        <v>0</v>
      </c>
      <c r="Q2146" s="3">
        <f t="shared" si="134"/>
        <v>0</v>
      </c>
      <c r="R2146">
        <f t="shared" si="135"/>
        <v>169.99</v>
      </c>
    </row>
    <row r="2147" spans="1:18" x14ac:dyDescent="0.2">
      <c r="A2147" t="s">
        <v>52</v>
      </c>
      <c r="B2147" t="s">
        <v>25</v>
      </c>
      <c r="C2147" t="s">
        <v>23</v>
      </c>
      <c r="D2147" t="s">
        <v>24</v>
      </c>
      <c r="E2147">
        <v>299.99</v>
      </c>
      <c r="F2147">
        <v>1</v>
      </c>
      <c r="G2147" t="s">
        <v>18</v>
      </c>
      <c r="H2147" t="s">
        <v>52</v>
      </c>
      <c r="I2147" t="s">
        <v>24</v>
      </c>
      <c r="O2147" s="3">
        <f t="shared" si="132"/>
        <v>0</v>
      </c>
      <c r="P2147" s="3">
        <f t="shared" si="133"/>
        <v>0</v>
      </c>
      <c r="Q2147" s="3">
        <f t="shared" si="134"/>
        <v>0</v>
      </c>
      <c r="R2147">
        <f t="shared" si="135"/>
        <v>299.99</v>
      </c>
    </row>
    <row r="2148" spans="1:18" x14ac:dyDescent="0.2">
      <c r="A2148" t="s">
        <v>52</v>
      </c>
      <c r="B2148" t="s">
        <v>15</v>
      </c>
      <c r="C2148" t="s">
        <v>27</v>
      </c>
      <c r="D2148" t="s">
        <v>17</v>
      </c>
      <c r="E2148">
        <v>159.99</v>
      </c>
      <c r="F2148">
        <v>3</v>
      </c>
      <c r="G2148" t="s">
        <v>18</v>
      </c>
      <c r="H2148" t="s">
        <v>52</v>
      </c>
      <c r="I2148" t="s">
        <v>17</v>
      </c>
      <c r="J2148" t="s">
        <v>19</v>
      </c>
      <c r="K2148">
        <v>1057.2</v>
      </c>
      <c r="L2148">
        <v>40224</v>
      </c>
      <c r="M2148">
        <v>881</v>
      </c>
      <c r="N2148" t="s">
        <v>32</v>
      </c>
      <c r="O2148" s="3">
        <f t="shared" si="132"/>
        <v>2.1902346857597454E-2</v>
      </c>
      <c r="P2148" s="3">
        <f t="shared" si="133"/>
        <v>1.2</v>
      </c>
      <c r="Q2148" s="3">
        <f t="shared" si="134"/>
        <v>3.4052213393870601E-3</v>
      </c>
      <c r="R2148">
        <f t="shared" si="135"/>
        <v>479.97</v>
      </c>
    </row>
    <row r="2149" spans="1:18" x14ac:dyDescent="0.2">
      <c r="A2149" t="s">
        <v>52</v>
      </c>
      <c r="B2149" t="s">
        <v>15</v>
      </c>
      <c r="C2149" t="s">
        <v>23</v>
      </c>
      <c r="D2149" t="s">
        <v>17</v>
      </c>
      <c r="E2149">
        <v>149.99</v>
      </c>
      <c r="F2149">
        <v>2</v>
      </c>
      <c r="G2149" t="s">
        <v>18</v>
      </c>
      <c r="H2149" t="s">
        <v>52</v>
      </c>
      <c r="I2149" t="s">
        <v>17</v>
      </c>
      <c r="J2149" t="s">
        <v>19</v>
      </c>
      <c r="K2149">
        <v>1057.2</v>
      </c>
      <c r="L2149">
        <v>40224</v>
      </c>
      <c r="M2149">
        <v>881</v>
      </c>
      <c r="N2149" t="s">
        <v>32</v>
      </c>
      <c r="O2149" s="3">
        <f t="shared" si="132"/>
        <v>2.1902346857597454E-2</v>
      </c>
      <c r="P2149" s="3">
        <f t="shared" si="133"/>
        <v>1.2</v>
      </c>
      <c r="Q2149" s="3">
        <f t="shared" si="134"/>
        <v>2.2701475595913734E-3</v>
      </c>
      <c r="R2149">
        <f t="shared" si="135"/>
        <v>299.98</v>
      </c>
    </row>
    <row r="2150" spans="1:18" x14ac:dyDescent="0.2">
      <c r="A2150" t="s">
        <v>52</v>
      </c>
      <c r="B2150" t="s">
        <v>15</v>
      </c>
      <c r="C2150" t="s">
        <v>23</v>
      </c>
      <c r="D2150" t="s">
        <v>28</v>
      </c>
      <c r="E2150">
        <v>149.99</v>
      </c>
      <c r="F2150">
        <v>2</v>
      </c>
      <c r="G2150" t="s">
        <v>18</v>
      </c>
      <c r="H2150" t="s">
        <v>52</v>
      </c>
      <c r="I2150" t="s">
        <v>28</v>
      </c>
      <c r="O2150" s="3">
        <f t="shared" si="132"/>
        <v>0</v>
      </c>
      <c r="P2150" s="3">
        <f t="shared" si="133"/>
        <v>0</v>
      </c>
      <c r="Q2150" s="3">
        <f t="shared" si="134"/>
        <v>0</v>
      </c>
      <c r="R2150">
        <f t="shared" si="135"/>
        <v>299.98</v>
      </c>
    </row>
    <row r="2151" spans="1:18" x14ac:dyDescent="0.2">
      <c r="A2151" t="s">
        <v>52</v>
      </c>
      <c r="B2151" t="s">
        <v>15</v>
      </c>
      <c r="D2151" t="s">
        <v>24</v>
      </c>
      <c r="E2151">
        <v>199.99</v>
      </c>
      <c r="F2151">
        <v>2</v>
      </c>
      <c r="G2151" t="s">
        <v>18</v>
      </c>
      <c r="H2151" t="s">
        <v>52</v>
      </c>
      <c r="I2151" t="s">
        <v>24</v>
      </c>
      <c r="O2151" s="3">
        <f t="shared" si="132"/>
        <v>0</v>
      </c>
      <c r="P2151" s="3">
        <f t="shared" si="133"/>
        <v>0</v>
      </c>
      <c r="Q2151" s="3">
        <f t="shared" si="134"/>
        <v>0</v>
      </c>
      <c r="R2151">
        <f t="shared" si="135"/>
        <v>399.98</v>
      </c>
    </row>
    <row r="2152" spans="1:18" x14ac:dyDescent="0.2">
      <c r="A2152" t="s">
        <v>52</v>
      </c>
      <c r="B2152" t="s">
        <v>15</v>
      </c>
      <c r="C2152" t="s">
        <v>26</v>
      </c>
      <c r="D2152" t="s">
        <v>24</v>
      </c>
      <c r="E2152">
        <v>212.49</v>
      </c>
      <c r="F2152">
        <v>1</v>
      </c>
      <c r="G2152" t="s">
        <v>18</v>
      </c>
      <c r="H2152" t="s">
        <v>52</v>
      </c>
      <c r="I2152" t="s">
        <v>24</v>
      </c>
      <c r="O2152" s="3">
        <f t="shared" si="132"/>
        <v>0</v>
      </c>
      <c r="P2152" s="3">
        <f t="shared" si="133"/>
        <v>0</v>
      </c>
      <c r="Q2152" s="3">
        <f t="shared" si="134"/>
        <v>0</v>
      </c>
      <c r="R2152">
        <f t="shared" si="135"/>
        <v>212.49</v>
      </c>
    </row>
    <row r="2153" spans="1:18" x14ac:dyDescent="0.2">
      <c r="A2153" t="s">
        <v>52</v>
      </c>
      <c r="B2153" t="s">
        <v>15</v>
      </c>
      <c r="C2153" t="s">
        <v>16</v>
      </c>
      <c r="D2153" t="s">
        <v>28</v>
      </c>
      <c r="E2153">
        <v>169.99</v>
      </c>
      <c r="F2153">
        <v>2</v>
      </c>
      <c r="G2153" t="s">
        <v>18</v>
      </c>
      <c r="H2153" t="s">
        <v>52</v>
      </c>
      <c r="I2153" t="s">
        <v>28</v>
      </c>
      <c r="O2153" s="3">
        <f t="shared" si="132"/>
        <v>0</v>
      </c>
      <c r="P2153" s="3">
        <f t="shared" si="133"/>
        <v>0</v>
      </c>
      <c r="Q2153" s="3">
        <f t="shared" si="134"/>
        <v>0</v>
      </c>
      <c r="R2153">
        <f t="shared" si="135"/>
        <v>339.98</v>
      </c>
    </row>
    <row r="2154" spans="1:18" x14ac:dyDescent="0.2">
      <c r="A2154" t="s">
        <v>52</v>
      </c>
      <c r="C2154" t="s">
        <v>23</v>
      </c>
      <c r="D2154" t="s">
        <v>17</v>
      </c>
      <c r="E2154">
        <v>149.99</v>
      </c>
      <c r="F2154">
        <v>1</v>
      </c>
      <c r="G2154" t="s">
        <v>18</v>
      </c>
      <c r="H2154" t="s">
        <v>52</v>
      </c>
      <c r="I2154" t="s">
        <v>17</v>
      </c>
      <c r="J2154" t="s">
        <v>19</v>
      </c>
      <c r="K2154">
        <v>1057.2</v>
      </c>
      <c r="L2154">
        <v>40224</v>
      </c>
      <c r="M2154">
        <v>881</v>
      </c>
      <c r="N2154" t="s">
        <v>32</v>
      </c>
      <c r="O2154" s="3">
        <f t="shared" si="132"/>
        <v>2.1902346857597454E-2</v>
      </c>
      <c r="P2154" s="3">
        <f t="shared" si="133"/>
        <v>1.2</v>
      </c>
      <c r="Q2154" s="3">
        <f t="shared" si="134"/>
        <v>1.1350737797956867E-3</v>
      </c>
      <c r="R2154">
        <f t="shared" si="135"/>
        <v>149.99</v>
      </c>
    </row>
    <row r="2155" spans="1:18" x14ac:dyDescent="0.2">
      <c r="A2155" t="s">
        <v>52</v>
      </c>
      <c r="B2155" t="s">
        <v>15</v>
      </c>
      <c r="C2155" t="s">
        <v>23</v>
      </c>
      <c r="D2155" t="s">
        <v>17</v>
      </c>
      <c r="E2155">
        <v>149.99</v>
      </c>
      <c r="F2155">
        <v>2</v>
      </c>
      <c r="G2155" t="s">
        <v>18</v>
      </c>
      <c r="H2155" t="s">
        <v>52</v>
      </c>
      <c r="I2155" t="s">
        <v>17</v>
      </c>
      <c r="J2155" t="s">
        <v>19</v>
      </c>
      <c r="K2155">
        <v>1057.2</v>
      </c>
      <c r="L2155">
        <v>40224</v>
      </c>
      <c r="M2155">
        <v>881</v>
      </c>
      <c r="N2155" t="s">
        <v>32</v>
      </c>
      <c r="O2155" s="3">
        <f t="shared" si="132"/>
        <v>2.1902346857597454E-2</v>
      </c>
      <c r="P2155" s="3">
        <f t="shared" si="133"/>
        <v>1.2</v>
      </c>
      <c r="Q2155" s="3">
        <f t="shared" si="134"/>
        <v>2.2701475595913734E-3</v>
      </c>
      <c r="R2155">
        <f t="shared" si="135"/>
        <v>299.98</v>
      </c>
    </row>
    <row r="2156" spans="1:18" x14ac:dyDescent="0.2">
      <c r="A2156" t="s">
        <v>52</v>
      </c>
      <c r="B2156" t="s">
        <v>15</v>
      </c>
      <c r="C2156" t="s">
        <v>23</v>
      </c>
      <c r="D2156" t="s">
        <v>17</v>
      </c>
      <c r="E2156">
        <v>149.99</v>
      </c>
      <c r="F2156">
        <v>1</v>
      </c>
      <c r="G2156" t="s">
        <v>18</v>
      </c>
      <c r="H2156" t="s">
        <v>52</v>
      </c>
      <c r="I2156" t="s">
        <v>17</v>
      </c>
      <c r="J2156" t="s">
        <v>19</v>
      </c>
      <c r="K2156">
        <v>1057.2</v>
      </c>
      <c r="L2156">
        <v>40224</v>
      </c>
      <c r="M2156">
        <v>881</v>
      </c>
      <c r="N2156" t="s">
        <v>32</v>
      </c>
      <c r="O2156" s="3">
        <f t="shared" si="132"/>
        <v>2.1902346857597454E-2</v>
      </c>
      <c r="P2156" s="3">
        <f t="shared" si="133"/>
        <v>1.2</v>
      </c>
      <c r="Q2156" s="3">
        <f t="shared" si="134"/>
        <v>1.1350737797956867E-3</v>
      </c>
      <c r="R2156">
        <f t="shared" si="135"/>
        <v>149.99</v>
      </c>
    </row>
    <row r="2157" spans="1:18" x14ac:dyDescent="0.2">
      <c r="A2157" t="s">
        <v>52</v>
      </c>
      <c r="B2157" t="s">
        <v>15</v>
      </c>
      <c r="D2157" t="s">
        <v>22</v>
      </c>
      <c r="E2157">
        <v>199.99</v>
      </c>
      <c r="F2157">
        <v>1</v>
      </c>
      <c r="G2157" t="s">
        <v>18</v>
      </c>
      <c r="H2157" t="s">
        <v>52</v>
      </c>
      <c r="I2157" t="s">
        <v>22</v>
      </c>
      <c r="O2157" s="3">
        <f t="shared" si="132"/>
        <v>0</v>
      </c>
      <c r="P2157" s="3">
        <f t="shared" si="133"/>
        <v>0</v>
      </c>
      <c r="Q2157" s="3">
        <f t="shared" si="134"/>
        <v>0</v>
      </c>
      <c r="R2157">
        <f t="shared" si="135"/>
        <v>199.99</v>
      </c>
    </row>
    <row r="2158" spans="1:18" x14ac:dyDescent="0.2">
      <c r="A2158" t="s">
        <v>52</v>
      </c>
      <c r="B2158" t="s">
        <v>25</v>
      </c>
      <c r="C2158" t="s">
        <v>16</v>
      </c>
      <c r="D2158" t="s">
        <v>28</v>
      </c>
      <c r="E2158">
        <v>339.99</v>
      </c>
      <c r="F2158">
        <v>1</v>
      </c>
      <c r="G2158" t="s">
        <v>18</v>
      </c>
      <c r="H2158" t="s">
        <v>52</v>
      </c>
      <c r="I2158" t="s">
        <v>28</v>
      </c>
      <c r="O2158" s="3">
        <f t="shared" si="132"/>
        <v>0</v>
      </c>
      <c r="P2158" s="3">
        <f t="shared" si="133"/>
        <v>0</v>
      </c>
      <c r="Q2158" s="3">
        <f t="shared" si="134"/>
        <v>0</v>
      </c>
      <c r="R2158">
        <f t="shared" si="135"/>
        <v>339.99</v>
      </c>
    </row>
    <row r="2159" spans="1:18" x14ac:dyDescent="0.2">
      <c r="A2159" t="s">
        <v>52</v>
      </c>
      <c r="B2159" t="s">
        <v>15</v>
      </c>
      <c r="C2159" t="s">
        <v>23</v>
      </c>
      <c r="D2159" t="s">
        <v>22</v>
      </c>
      <c r="E2159">
        <v>187.49</v>
      </c>
      <c r="F2159">
        <v>1</v>
      </c>
      <c r="G2159" t="s">
        <v>18</v>
      </c>
      <c r="H2159" t="s">
        <v>52</v>
      </c>
      <c r="I2159" t="s">
        <v>22</v>
      </c>
      <c r="O2159" s="3">
        <f t="shared" si="132"/>
        <v>0</v>
      </c>
      <c r="P2159" s="3">
        <f t="shared" si="133"/>
        <v>0</v>
      </c>
      <c r="Q2159" s="3">
        <f t="shared" si="134"/>
        <v>0</v>
      </c>
      <c r="R2159">
        <f t="shared" si="135"/>
        <v>187.49</v>
      </c>
    </row>
    <row r="2160" spans="1:18" x14ac:dyDescent="0.2">
      <c r="A2160" t="s">
        <v>52</v>
      </c>
      <c r="B2160" t="s">
        <v>15</v>
      </c>
      <c r="C2160" t="s">
        <v>21</v>
      </c>
      <c r="D2160" t="s">
        <v>22</v>
      </c>
      <c r="E2160">
        <v>224.99</v>
      </c>
      <c r="F2160">
        <v>1</v>
      </c>
      <c r="G2160" t="s">
        <v>18</v>
      </c>
      <c r="H2160" t="s">
        <v>52</v>
      </c>
      <c r="I2160" t="s">
        <v>22</v>
      </c>
      <c r="O2160" s="3">
        <f t="shared" si="132"/>
        <v>0</v>
      </c>
      <c r="P2160" s="3">
        <f t="shared" si="133"/>
        <v>0</v>
      </c>
      <c r="Q2160" s="3">
        <f t="shared" si="134"/>
        <v>0</v>
      </c>
      <c r="R2160">
        <f t="shared" si="135"/>
        <v>224.99</v>
      </c>
    </row>
    <row r="2161" spans="1:18" x14ac:dyDescent="0.2">
      <c r="A2161" t="s">
        <v>52</v>
      </c>
      <c r="B2161" t="s">
        <v>15</v>
      </c>
      <c r="C2161" t="s">
        <v>16</v>
      </c>
      <c r="D2161" t="s">
        <v>17</v>
      </c>
      <c r="E2161">
        <v>169.99</v>
      </c>
      <c r="F2161">
        <v>1</v>
      </c>
      <c r="G2161" t="s">
        <v>18</v>
      </c>
      <c r="H2161" t="s">
        <v>52</v>
      </c>
      <c r="I2161" t="s">
        <v>17</v>
      </c>
      <c r="J2161" t="s">
        <v>19</v>
      </c>
      <c r="K2161">
        <v>1057.2</v>
      </c>
      <c r="L2161">
        <v>40224</v>
      </c>
      <c r="M2161">
        <v>881</v>
      </c>
      <c r="N2161" t="s">
        <v>32</v>
      </c>
      <c r="O2161" s="3">
        <f t="shared" si="132"/>
        <v>2.1902346857597454E-2</v>
      </c>
      <c r="P2161" s="3">
        <f t="shared" si="133"/>
        <v>1.2</v>
      </c>
      <c r="Q2161" s="3">
        <f t="shared" si="134"/>
        <v>1.1350737797956867E-3</v>
      </c>
      <c r="R2161">
        <f t="shared" si="135"/>
        <v>169.99</v>
      </c>
    </row>
    <row r="2162" spans="1:18" x14ac:dyDescent="0.2">
      <c r="A2162" t="s">
        <v>52</v>
      </c>
      <c r="B2162" t="s">
        <v>15</v>
      </c>
      <c r="C2162" t="s">
        <v>23</v>
      </c>
      <c r="D2162" t="s">
        <v>28</v>
      </c>
      <c r="E2162">
        <v>149.99</v>
      </c>
      <c r="F2162">
        <v>2</v>
      </c>
      <c r="G2162" t="s">
        <v>18</v>
      </c>
      <c r="H2162" t="s">
        <v>52</v>
      </c>
      <c r="I2162" t="s">
        <v>28</v>
      </c>
      <c r="O2162" s="3">
        <f t="shared" si="132"/>
        <v>0</v>
      </c>
      <c r="P2162" s="3">
        <f t="shared" si="133"/>
        <v>0</v>
      </c>
      <c r="Q2162" s="3">
        <f t="shared" si="134"/>
        <v>0</v>
      </c>
      <c r="R2162">
        <f t="shared" si="135"/>
        <v>299.98</v>
      </c>
    </row>
    <row r="2163" spans="1:18" x14ac:dyDescent="0.2">
      <c r="A2163" t="s">
        <v>52</v>
      </c>
      <c r="B2163" t="s">
        <v>15</v>
      </c>
      <c r="C2163" t="s">
        <v>21</v>
      </c>
      <c r="D2163" t="s">
        <v>28</v>
      </c>
      <c r="E2163">
        <v>224.99</v>
      </c>
      <c r="F2163">
        <v>1</v>
      </c>
      <c r="G2163" t="s">
        <v>18</v>
      </c>
      <c r="H2163" t="s">
        <v>52</v>
      </c>
      <c r="I2163" t="s">
        <v>28</v>
      </c>
      <c r="O2163" s="3">
        <f t="shared" si="132"/>
        <v>0</v>
      </c>
      <c r="P2163" s="3">
        <f t="shared" si="133"/>
        <v>0</v>
      </c>
      <c r="Q2163" s="3">
        <f t="shared" si="134"/>
        <v>0</v>
      </c>
      <c r="R2163">
        <f t="shared" si="135"/>
        <v>224.99</v>
      </c>
    </row>
    <row r="2164" spans="1:18" x14ac:dyDescent="0.2">
      <c r="A2164" t="s">
        <v>52</v>
      </c>
      <c r="C2164" t="s">
        <v>23</v>
      </c>
      <c r="D2164" t="s">
        <v>28</v>
      </c>
      <c r="E2164">
        <v>149.99</v>
      </c>
      <c r="F2164">
        <v>2</v>
      </c>
      <c r="G2164" t="s">
        <v>18</v>
      </c>
      <c r="H2164" t="s">
        <v>52</v>
      </c>
      <c r="I2164" t="s">
        <v>28</v>
      </c>
      <c r="O2164" s="3">
        <f t="shared" si="132"/>
        <v>0</v>
      </c>
      <c r="P2164" s="3">
        <f t="shared" si="133"/>
        <v>0</v>
      </c>
      <c r="Q2164" s="3">
        <f t="shared" si="134"/>
        <v>0</v>
      </c>
      <c r="R2164">
        <f t="shared" si="135"/>
        <v>299.98</v>
      </c>
    </row>
    <row r="2165" spans="1:18" x14ac:dyDescent="0.2">
      <c r="A2165" t="s">
        <v>52</v>
      </c>
      <c r="B2165" t="s">
        <v>15</v>
      </c>
      <c r="C2165" t="s">
        <v>16</v>
      </c>
      <c r="D2165" t="s">
        <v>17</v>
      </c>
      <c r="E2165">
        <v>169.99</v>
      </c>
      <c r="F2165">
        <v>1</v>
      </c>
      <c r="G2165" t="s">
        <v>18</v>
      </c>
      <c r="H2165" t="s">
        <v>52</v>
      </c>
      <c r="I2165" t="s">
        <v>17</v>
      </c>
      <c r="J2165" t="s">
        <v>19</v>
      </c>
      <c r="K2165">
        <v>1057.2</v>
      </c>
      <c r="L2165">
        <v>40224</v>
      </c>
      <c r="M2165">
        <v>881</v>
      </c>
      <c r="N2165" t="s">
        <v>32</v>
      </c>
      <c r="O2165" s="3">
        <f t="shared" si="132"/>
        <v>2.1902346857597454E-2</v>
      </c>
      <c r="P2165" s="3">
        <f t="shared" si="133"/>
        <v>1.2</v>
      </c>
      <c r="Q2165" s="3">
        <f t="shared" si="134"/>
        <v>1.1350737797956867E-3</v>
      </c>
      <c r="R2165">
        <f t="shared" si="135"/>
        <v>169.99</v>
      </c>
    </row>
    <row r="2166" spans="1:18" x14ac:dyDescent="0.2">
      <c r="A2166" t="s">
        <v>52</v>
      </c>
      <c r="B2166" t="s">
        <v>15</v>
      </c>
      <c r="C2166" t="s">
        <v>27</v>
      </c>
      <c r="D2166" t="s">
        <v>24</v>
      </c>
      <c r="E2166">
        <v>159.99</v>
      </c>
      <c r="F2166">
        <v>2</v>
      </c>
      <c r="G2166" t="s">
        <v>18</v>
      </c>
      <c r="H2166" t="s">
        <v>52</v>
      </c>
      <c r="I2166" t="s">
        <v>24</v>
      </c>
      <c r="O2166" s="3">
        <f t="shared" si="132"/>
        <v>0</v>
      </c>
      <c r="P2166" s="3">
        <f t="shared" si="133"/>
        <v>0</v>
      </c>
      <c r="Q2166" s="3">
        <f t="shared" si="134"/>
        <v>0</v>
      </c>
      <c r="R2166">
        <f t="shared" si="135"/>
        <v>319.98</v>
      </c>
    </row>
    <row r="2167" spans="1:18" x14ac:dyDescent="0.2">
      <c r="A2167" t="s">
        <v>52</v>
      </c>
      <c r="B2167" t="s">
        <v>15</v>
      </c>
      <c r="C2167" t="s">
        <v>16</v>
      </c>
      <c r="D2167" t="s">
        <v>24</v>
      </c>
      <c r="E2167">
        <v>169.99</v>
      </c>
      <c r="F2167">
        <v>1</v>
      </c>
      <c r="G2167" t="s">
        <v>18</v>
      </c>
      <c r="H2167" t="s">
        <v>52</v>
      </c>
      <c r="I2167" t="s">
        <v>24</v>
      </c>
      <c r="O2167" s="3">
        <f t="shared" si="132"/>
        <v>0</v>
      </c>
      <c r="P2167" s="3">
        <f t="shared" si="133"/>
        <v>0</v>
      </c>
      <c r="Q2167" s="3">
        <f t="shared" si="134"/>
        <v>0</v>
      </c>
      <c r="R2167">
        <f t="shared" si="135"/>
        <v>169.99</v>
      </c>
    </row>
    <row r="2168" spans="1:18" x14ac:dyDescent="0.2">
      <c r="A2168" t="s">
        <v>52</v>
      </c>
      <c r="B2168" t="s">
        <v>15</v>
      </c>
      <c r="C2168" t="s">
        <v>21</v>
      </c>
      <c r="D2168" t="s">
        <v>24</v>
      </c>
      <c r="E2168">
        <v>179.99</v>
      </c>
      <c r="F2168">
        <v>1</v>
      </c>
      <c r="G2168" t="s">
        <v>18</v>
      </c>
      <c r="H2168" t="s">
        <v>52</v>
      </c>
      <c r="I2168" t="s">
        <v>24</v>
      </c>
      <c r="O2168" s="3">
        <f t="shared" si="132"/>
        <v>0</v>
      </c>
      <c r="P2168" s="3">
        <f t="shared" si="133"/>
        <v>0</v>
      </c>
      <c r="Q2168" s="3">
        <f t="shared" si="134"/>
        <v>0</v>
      </c>
      <c r="R2168">
        <f t="shared" si="135"/>
        <v>179.99</v>
      </c>
    </row>
    <row r="2169" spans="1:18" x14ac:dyDescent="0.2">
      <c r="A2169" t="s">
        <v>52</v>
      </c>
      <c r="B2169" t="s">
        <v>15</v>
      </c>
      <c r="C2169" t="s">
        <v>26</v>
      </c>
      <c r="D2169" t="s">
        <v>22</v>
      </c>
      <c r="E2169">
        <v>212.49</v>
      </c>
      <c r="F2169">
        <v>2</v>
      </c>
      <c r="G2169" t="s">
        <v>18</v>
      </c>
      <c r="H2169" t="s">
        <v>52</v>
      </c>
      <c r="I2169" t="s">
        <v>22</v>
      </c>
      <c r="O2169" s="3">
        <f t="shared" si="132"/>
        <v>0</v>
      </c>
      <c r="P2169" s="3">
        <f t="shared" si="133"/>
        <v>0</v>
      </c>
      <c r="Q2169" s="3">
        <f t="shared" si="134"/>
        <v>0</v>
      </c>
      <c r="R2169">
        <f t="shared" si="135"/>
        <v>424.98</v>
      </c>
    </row>
    <row r="2170" spans="1:18" x14ac:dyDescent="0.2">
      <c r="A2170" t="s">
        <v>52</v>
      </c>
      <c r="B2170" t="s">
        <v>15</v>
      </c>
      <c r="C2170" t="s">
        <v>23</v>
      </c>
      <c r="D2170" t="s">
        <v>22</v>
      </c>
      <c r="E2170">
        <v>149.99</v>
      </c>
      <c r="F2170">
        <v>1</v>
      </c>
      <c r="G2170" t="s">
        <v>18</v>
      </c>
      <c r="H2170" t="s">
        <v>52</v>
      </c>
      <c r="I2170" t="s">
        <v>22</v>
      </c>
      <c r="O2170" s="3">
        <f t="shared" si="132"/>
        <v>0</v>
      </c>
      <c r="P2170" s="3">
        <f t="shared" si="133"/>
        <v>0</v>
      </c>
      <c r="Q2170" s="3">
        <f t="shared" si="134"/>
        <v>0</v>
      </c>
      <c r="R2170">
        <f t="shared" si="135"/>
        <v>149.99</v>
      </c>
    </row>
    <row r="2171" spans="1:18" x14ac:dyDescent="0.2">
      <c r="A2171" t="s">
        <v>52</v>
      </c>
      <c r="B2171" t="s">
        <v>15</v>
      </c>
      <c r="C2171" t="s">
        <v>23</v>
      </c>
      <c r="D2171" t="s">
        <v>28</v>
      </c>
      <c r="E2171">
        <v>187.49</v>
      </c>
      <c r="F2171">
        <v>1</v>
      </c>
      <c r="G2171" t="s">
        <v>18</v>
      </c>
      <c r="H2171" t="s">
        <v>52</v>
      </c>
      <c r="I2171" t="s">
        <v>28</v>
      </c>
      <c r="O2171" s="3">
        <f t="shared" si="132"/>
        <v>0</v>
      </c>
      <c r="P2171" s="3">
        <f t="shared" si="133"/>
        <v>0</v>
      </c>
      <c r="Q2171" s="3">
        <f t="shared" si="134"/>
        <v>0</v>
      </c>
      <c r="R2171">
        <f t="shared" si="135"/>
        <v>187.49</v>
      </c>
    </row>
    <row r="2172" spans="1:18" x14ac:dyDescent="0.2">
      <c r="A2172" t="s">
        <v>52</v>
      </c>
      <c r="B2172" t="s">
        <v>15</v>
      </c>
      <c r="D2172" t="s">
        <v>22</v>
      </c>
      <c r="E2172">
        <v>199.99</v>
      </c>
      <c r="F2172">
        <v>2</v>
      </c>
      <c r="G2172" t="s">
        <v>18</v>
      </c>
      <c r="H2172" t="s">
        <v>52</v>
      </c>
      <c r="I2172" t="s">
        <v>22</v>
      </c>
      <c r="O2172" s="3">
        <f t="shared" si="132"/>
        <v>0</v>
      </c>
      <c r="P2172" s="3">
        <f t="shared" si="133"/>
        <v>0</v>
      </c>
      <c r="Q2172" s="3">
        <f t="shared" si="134"/>
        <v>0</v>
      </c>
      <c r="R2172">
        <f t="shared" si="135"/>
        <v>399.98</v>
      </c>
    </row>
    <row r="2173" spans="1:18" x14ac:dyDescent="0.2">
      <c r="A2173" t="s">
        <v>52</v>
      </c>
      <c r="B2173" t="s">
        <v>15</v>
      </c>
      <c r="C2173" t="s">
        <v>23</v>
      </c>
      <c r="D2173" t="s">
        <v>24</v>
      </c>
      <c r="E2173">
        <v>187.49</v>
      </c>
      <c r="F2173">
        <v>2</v>
      </c>
      <c r="G2173" t="s">
        <v>18</v>
      </c>
      <c r="H2173" t="s">
        <v>52</v>
      </c>
      <c r="I2173" t="s">
        <v>24</v>
      </c>
      <c r="O2173" s="3">
        <f t="shared" si="132"/>
        <v>0</v>
      </c>
      <c r="P2173" s="3">
        <f t="shared" si="133"/>
        <v>0</v>
      </c>
      <c r="Q2173" s="3">
        <f t="shared" si="134"/>
        <v>0</v>
      </c>
      <c r="R2173">
        <f t="shared" si="135"/>
        <v>374.98</v>
      </c>
    </row>
    <row r="2174" spans="1:18" x14ac:dyDescent="0.2">
      <c r="A2174" t="s">
        <v>52</v>
      </c>
      <c r="B2174" t="s">
        <v>15</v>
      </c>
      <c r="C2174" t="s">
        <v>29</v>
      </c>
      <c r="D2174" t="s">
        <v>28</v>
      </c>
      <c r="E2174">
        <v>249.99</v>
      </c>
      <c r="F2174">
        <v>1</v>
      </c>
      <c r="G2174" t="s">
        <v>18</v>
      </c>
      <c r="H2174" t="s">
        <v>52</v>
      </c>
      <c r="I2174" t="s">
        <v>28</v>
      </c>
      <c r="O2174" s="3">
        <f t="shared" si="132"/>
        <v>0</v>
      </c>
      <c r="P2174" s="3">
        <f t="shared" si="133"/>
        <v>0</v>
      </c>
      <c r="Q2174" s="3">
        <f t="shared" si="134"/>
        <v>0</v>
      </c>
      <c r="R2174">
        <f t="shared" si="135"/>
        <v>249.99</v>
      </c>
    </row>
    <row r="2175" spans="1:18" x14ac:dyDescent="0.2">
      <c r="A2175" t="s">
        <v>52</v>
      </c>
      <c r="B2175" t="s">
        <v>25</v>
      </c>
      <c r="C2175" t="s">
        <v>26</v>
      </c>
      <c r="D2175" t="s">
        <v>17</v>
      </c>
      <c r="E2175">
        <v>339.99</v>
      </c>
      <c r="F2175">
        <v>1</v>
      </c>
      <c r="G2175" t="s">
        <v>18</v>
      </c>
      <c r="H2175" t="s">
        <v>52</v>
      </c>
      <c r="I2175" t="s">
        <v>17</v>
      </c>
      <c r="J2175" t="s">
        <v>19</v>
      </c>
      <c r="K2175">
        <v>1057.2</v>
      </c>
      <c r="L2175">
        <v>40224</v>
      </c>
      <c r="M2175">
        <v>881</v>
      </c>
      <c r="N2175" t="s">
        <v>32</v>
      </c>
      <c r="O2175" s="3">
        <f t="shared" si="132"/>
        <v>2.1902346857597454E-2</v>
      </c>
      <c r="P2175" s="3">
        <f t="shared" si="133"/>
        <v>1.2</v>
      </c>
      <c r="Q2175" s="3">
        <f t="shared" si="134"/>
        <v>1.1350737797956867E-3</v>
      </c>
      <c r="R2175">
        <f t="shared" si="135"/>
        <v>339.99</v>
      </c>
    </row>
    <row r="2176" spans="1:18" x14ac:dyDescent="0.2">
      <c r="A2176" t="s">
        <v>52</v>
      </c>
      <c r="B2176" t="s">
        <v>15</v>
      </c>
      <c r="C2176" t="s">
        <v>26</v>
      </c>
      <c r="D2176" t="s">
        <v>17</v>
      </c>
      <c r="E2176">
        <v>169.99</v>
      </c>
      <c r="F2176">
        <v>1</v>
      </c>
      <c r="G2176" t="s">
        <v>18</v>
      </c>
      <c r="H2176" t="s">
        <v>52</v>
      </c>
      <c r="I2176" t="s">
        <v>17</v>
      </c>
      <c r="J2176" t="s">
        <v>19</v>
      </c>
      <c r="K2176">
        <v>1057.2</v>
      </c>
      <c r="L2176">
        <v>40224</v>
      </c>
      <c r="M2176">
        <v>881</v>
      </c>
      <c r="N2176" t="s">
        <v>32</v>
      </c>
      <c r="O2176" s="3">
        <f t="shared" si="132"/>
        <v>2.1902346857597454E-2</v>
      </c>
      <c r="P2176" s="3">
        <f t="shared" si="133"/>
        <v>1.2</v>
      </c>
      <c r="Q2176" s="3">
        <f t="shared" si="134"/>
        <v>1.1350737797956867E-3</v>
      </c>
      <c r="R2176">
        <f t="shared" si="135"/>
        <v>169.99</v>
      </c>
    </row>
    <row r="2177" spans="1:18" x14ac:dyDescent="0.2">
      <c r="A2177" t="s">
        <v>52</v>
      </c>
      <c r="B2177" t="s">
        <v>15</v>
      </c>
      <c r="C2177" t="s">
        <v>21</v>
      </c>
      <c r="D2177" t="s">
        <v>17</v>
      </c>
      <c r="E2177">
        <v>179.99</v>
      </c>
      <c r="F2177">
        <v>2</v>
      </c>
      <c r="G2177" t="s">
        <v>18</v>
      </c>
      <c r="H2177" t="s">
        <v>52</v>
      </c>
      <c r="I2177" t="s">
        <v>17</v>
      </c>
      <c r="J2177" t="s">
        <v>19</v>
      </c>
      <c r="K2177">
        <v>1057.2</v>
      </c>
      <c r="L2177">
        <v>40224</v>
      </c>
      <c r="M2177">
        <v>881</v>
      </c>
      <c r="N2177" t="s">
        <v>32</v>
      </c>
      <c r="O2177" s="3">
        <f t="shared" si="132"/>
        <v>2.1902346857597454E-2</v>
      </c>
      <c r="P2177" s="3">
        <f t="shared" si="133"/>
        <v>1.2</v>
      </c>
      <c r="Q2177" s="3">
        <f t="shared" si="134"/>
        <v>2.2701475595913734E-3</v>
      </c>
      <c r="R2177">
        <f t="shared" si="135"/>
        <v>359.98</v>
      </c>
    </row>
    <row r="2178" spans="1:18" x14ac:dyDescent="0.2">
      <c r="A2178" t="s">
        <v>52</v>
      </c>
      <c r="C2178" t="s">
        <v>23</v>
      </c>
      <c r="D2178" t="s">
        <v>24</v>
      </c>
      <c r="E2178">
        <v>149.99</v>
      </c>
      <c r="F2178">
        <v>3</v>
      </c>
      <c r="G2178" t="s">
        <v>18</v>
      </c>
      <c r="H2178" t="s">
        <v>52</v>
      </c>
      <c r="I2178" t="s">
        <v>24</v>
      </c>
      <c r="O2178" s="3">
        <f t="shared" si="132"/>
        <v>0</v>
      </c>
      <c r="P2178" s="3">
        <f t="shared" si="133"/>
        <v>0</v>
      </c>
      <c r="Q2178" s="3">
        <f t="shared" si="134"/>
        <v>0</v>
      </c>
      <c r="R2178">
        <f t="shared" si="135"/>
        <v>449.97</v>
      </c>
    </row>
    <row r="2179" spans="1:18" x14ac:dyDescent="0.2">
      <c r="A2179" t="s">
        <v>52</v>
      </c>
      <c r="B2179" t="s">
        <v>15</v>
      </c>
      <c r="C2179" t="s">
        <v>23</v>
      </c>
      <c r="D2179" t="s">
        <v>17</v>
      </c>
      <c r="E2179">
        <v>149.99</v>
      </c>
      <c r="F2179">
        <v>1</v>
      </c>
      <c r="G2179" t="s">
        <v>18</v>
      </c>
      <c r="H2179" t="s">
        <v>52</v>
      </c>
      <c r="I2179" t="s">
        <v>17</v>
      </c>
      <c r="J2179" t="s">
        <v>19</v>
      </c>
      <c r="K2179">
        <v>1057.2</v>
      </c>
      <c r="L2179">
        <v>40224</v>
      </c>
      <c r="M2179">
        <v>881</v>
      </c>
      <c r="N2179" t="s">
        <v>32</v>
      </c>
      <c r="O2179" s="3">
        <f t="shared" ref="O2179:O2242" si="136">IFERROR(M2179/L2179,0)</f>
        <v>2.1902346857597454E-2</v>
      </c>
      <c r="P2179" s="3">
        <f t="shared" ref="P2179:P2242" si="137">IFERROR(K2179/M2179,0)</f>
        <v>1.2</v>
      </c>
      <c r="Q2179" s="3">
        <f t="shared" ref="Q2179:Q2242" si="138">IFERROR(F2179/M2179,0)</f>
        <v>1.1350737797956867E-3</v>
      </c>
      <c r="R2179">
        <f t="shared" ref="R2179:R2242" si="139">E2179*F2179</f>
        <v>149.99</v>
      </c>
    </row>
    <row r="2180" spans="1:18" x14ac:dyDescent="0.2">
      <c r="A2180" t="s">
        <v>52</v>
      </c>
      <c r="B2180" t="s">
        <v>25</v>
      </c>
      <c r="C2180" t="s">
        <v>16</v>
      </c>
      <c r="D2180" t="s">
        <v>17</v>
      </c>
      <c r="E2180">
        <v>339.99</v>
      </c>
      <c r="F2180">
        <v>2</v>
      </c>
      <c r="G2180" t="s">
        <v>18</v>
      </c>
      <c r="H2180" t="s">
        <v>52</v>
      </c>
      <c r="I2180" t="s">
        <v>17</v>
      </c>
      <c r="J2180" t="s">
        <v>19</v>
      </c>
      <c r="K2180">
        <v>1057.2</v>
      </c>
      <c r="L2180">
        <v>40224</v>
      </c>
      <c r="M2180">
        <v>881</v>
      </c>
      <c r="N2180" t="s">
        <v>32</v>
      </c>
      <c r="O2180" s="3">
        <f t="shared" si="136"/>
        <v>2.1902346857597454E-2</v>
      </c>
      <c r="P2180" s="3">
        <f t="shared" si="137"/>
        <v>1.2</v>
      </c>
      <c r="Q2180" s="3">
        <f t="shared" si="138"/>
        <v>2.2701475595913734E-3</v>
      </c>
      <c r="R2180">
        <f t="shared" si="139"/>
        <v>679.98</v>
      </c>
    </row>
    <row r="2181" spans="1:18" x14ac:dyDescent="0.2">
      <c r="A2181" t="s">
        <v>52</v>
      </c>
      <c r="B2181" t="s">
        <v>15</v>
      </c>
      <c r="C2181" t="s">
        <v>23</v>
      </c>
      <c r="D2181" t="s">
        <v>17</v>
      </c>
      <c r="E2181">
        <v>149.99</v>
      </c>
      <c r="F2181">
        <v>2</v>
      </c>
      <c r="G2181" t="s">
        <v>18</v>
      </c>
      <c r="H2181" t="s">
        <v>52</v>
      </c>
      <c r="I2181" t="s">
        <v>17</v>
      </c>
      <c r="J2181" t="s">
        <v>19</v>
      </c>
      <c r="K2181">
        <v>1057.2</v>
      </c>
      <c r="L2181">
        <v>40224</v>
      </c>
      <c r="M2181">
        <v>881</v>
      </c>
      <c r="N2181" t="s">
        <v>32</v>
      </c>
      <c r="O2181" s="3">
        <f t="shared" si="136"/>
        <v>2.1902346857597454E-2</v>
      </c>
      <c r="P2181" s="3">
        <f t="shared" si="137"/>
        <v>1.2</v>
      </c>
      <c r="Q2181" s="3">
        <f t="shared" si="138"/>
        <v>2.2701475595913734E-3</v>
      </c>
      <c r="R2181">
        <f t="shared" si="139"/>
        <v>299.98</v>
      </c>
    </row>
    <row r="2182" spans="1:18" x14ac:dyDescent="0.2">
      <c r="A2182" t="s">
        <v>52</v>
      </c>
      <c r="B2182" t="s">
        <v>15</v>
      </c>
      <c r="C2182" t="s">
        <v>26</v>
      </c>
      <c r="D2182" t="s">
        <v>28</v>
      </c>
      <c r="E2182">
        <v>169.99</v>
      </c>
      <c r="F2182">
        <v>1</v>
      </c>
      <c r="G2182" t="s">
        <v>18</v>
      </c>
      <c r="H2182" t="s">
        <v>52</v>
      </c>
      <c r="I2182" t="s">
        <v>28</v>
      </c>
      <c r="O2182" s="3">
        <f t="shared" si="136"/>
        <v>0</v>
      </c>
      <c r="P2182" s="3">
        <f t="shared" si="137"/>
        <v>0</v>
      </c>
      <c r="Q2182" s="3">
        <f t="shared" si="138"/>
        <v>0</v>
      </c>
      <c r="R2182">
        <f t="shared" si="139"/>
        <v>169.99</v>
      </c>
    </row>
    <row r="2183" spans="1:18" x14ac:dyDescent="0.2">
      <c r="A2183" t="s">
        <v>52</v>
      </c>
      <c r="B2183" t="s">
        <v>15</v>
      </c>
      <c r="C2183" t="s">
        <v>27</v>
      </c>
      <c r="D2183" t="s">
        <v>28</v>
      </c>
      <c r="E2183">
        <v>159.99</v>
      </c>
      <c r="F2183">
        <v>1</v>
      </c>
      <c r="G2183" t="s">
        <v>18</v>
      </c>
      <c r="H2183" t="s">
        <v>52</v>
      </c>
      <c r="I2183" t="s">
        <v>28</v>
      </c>
      <c r="O2183" s="3">
        <f t="shared" si="136"/>
        <v>0</v>
      </c>
      <c r="P2183" s="3">
        <f t="shared" si="137"/>
        <v>0</v>
      </c>
      <c r="Q2183" s="3">
        <f t="shared" si="138"/>
        <v>0</v>
      </c>
      <c r="R2183">
        <f t="shared" si="139"/>
        <v>159.99</v>
      </c>
    </row>
    <row r="2184" spans="1:18" x14ac:dyDescent="0.2">
      <c r="A2184" t="s">
        <v>52</v>
      </c>
      <c r="B2184" t="s">
        <v>15</v>
      </c>
      <c r="C2184" t="s">
        <v>23</v>
      </c>
      <c r="D2184" t="s">
        <v>22</v>
      </c>
      <c r="E2184">
        <v>149.99</v>
      </c>
      <c r="F2184">
        <v>1</v>
      </c>
      <c r="G2184" t="s">
        <v>18</v>
      </c>
      <c r="H2184" t="s">
        <v>52</v>
      </c>
      <c r="I2184" t="s">
        <v>22</v>
      </c>
      <c r="O2184" s="3">
        <f t="shared" si="136"/>
        <v>0</v>
      </c>
      <c r="P2184" s="3">
        <f t="shared" si="137"/>
        <v>0</v>
      </c>
      <c r="Q2184" s="3">
        <f t="shared" si="138"/>
        <v>0</v>
      </c>
      <c r="R2184">
        <f t="shared" si="139"/>
        <v>149.99</v>
      </c>
    </row>
    <row r="2185" spans="1:18" x14ac:dyDescent="0.2">
      <c r="A2185" t="s">
        <v>52</v>
      </c>
      <c r="B2185" t="s">
        <v>25</v>
      </c>
      <c r="C2185" t="s">
        <v>23</v>
      </c>
      <c r="D2185" t="s">
        <v>24</v>
      </c>
      <c r="E2185">
        <v>299.99</v>
      </c>
      <c r="F2185">
        <v>1</v>
      </c>
      <c r="G2185" t="s">
        <v>18</v>
      </c>
      <c r="H2185" t="s">
        <v>52</v>
      </c>
      <c r="I2185" t="s">
        <v>24</v>
      </c>
      <c r="O2185" s="3">
        <f t="shared" si="136"/>
        <v>0</v>
      </c>
      <c r="P2185" s="3">
        <f t="shared" si="137"/>
        <v>0</v>
      </c>
      <c r="Q2185" s="3">
        <f t="shared" si="138"/>
        <v>0</v>
      </c>
      <c r="R2185">
        <f t="shared" si="139"/>
        <v>299.99</v>
      </c>
    </row>
    <row r="2186" spans="1:18" x14ac:dyDescent="0.2">
      <c r="A2186" t="s">
        <v>52</v>
      </c>
      <c r="C2186" t="s">
        <v>21</v>
      </c>
      <c r="D2186" t="s">
        <v>22</v>
      </c>
      <c r="E2186">
        <v>179.99</v>
      </c>
      <c r="F2186">
        <v>1</v>
      </c>
      <c r="G2186" t="s">
        <v>18</v>
      </c>
      <c r="H2186" t="s">
        <v>52</v>
      </c>
      <c r="I2186" t="s">
        <v>22</v>
      </c>
      <c r="O2186" s="3">
        <f t="shared" si="136"/>
        <v>0</v>
      </c>
      <c r="P2186" s="3">
        <f t="shared" si="137"/>
        <v>0</v>
      </c>
      <c r="Q2186" s="3">
        <f t="shared" si="138"/>
        <v>0</v>
      </c>
      <c r="R2186">
        <f t="shared" si="139"/>
        <v>179.99</v>
      </c>
    </row>
    <row r="2187" spans="1:18" x14ac:dyDescent="0.2">
      <c r="A2187" t="s">
        <v>52</v>
      </c>
      <c r="B2187" t="s">
        <v>15</v>
      </c>
      <c r="C2187" t="s">
        <v>23</v>
      </c>
      <c r="D2187" t="s">
        <v>28</v>
      </c>
      <c r="E2187">
        <v>149.99</v>
      </c>
      <c r="F2187">
        <v>1</v>
      </c>
      <c r="G2187" t="s">
        <v>18</v>
      </c>
      <c r="H2187" t="s">
        <v>52</v>
      </c>
      <c r="I2187" t="s">
        <v>28</v>
      </c>
      <c r="O2187" s="3">
        <f t="shared" si="136"/>
        <v>0</v>
      </c>
      <c r="P2187" s="3">
        <f t="shared" si="137"/>
        <v>0</v>
      </c>
      <c r="Q2187" s="3">
        <f t="shared" si="138"/>
        <v>0</v>
      </c>
      <c r="R2187">
        <f t="shared" si="139"/>
        <v>149.99</v>
      </c>
    </row>
    <row r="2188" spans="1:18" x14ac:dyDescent="0.2">
      <c r="A2188" t="s">
        <v>52</v>
      </c>
      <c r="B2188" t="s">
        <v>15</v>
      </c>
      <c r="C2188" t="s">
        <v>26</v>
      </c>
      <c r="D2188" t="s">
        <v>17</v>
      </c>
      <c r="E2188">
        <v>169.99</v>
      </c>
      <c r="F2188">
        <v>2</v>
      </c>
      <c r="G2188" t="s">
        <v>18</v>
      </c>
      <c r="H2188" t="s">
        <v>52</v>
      </c>
      <c r="I2188" t="s">
        <v>17</v>
      </c>
      <c r="J2188" t="s">
        <v>19</v>
      </c>
      <c r="K2188">
        <v>1057.2</v>
      </c>
      <c r="L2188">
        <v>40224</v>
      </c>
      <c r="M2188">
        <v>881</v>
      </c>
      <c r="N2188" t="s">
        <v>32</v>
      </c>
      <c r="O2188" s="3">
        <f t="shared" si="136"/>
        <v>2.1902346857597454E-2</v>
      </c>
      <c r="P2188" s="3">
        <f t="shared" si="137"/>
        <v>1.2</v>
      </c>
      <c r="Q2188" s="3">
        <f t="shared" si="138"/>
        <v>2.2701475595913734E-3</v>
      </c>
      <c r="R2188">
        <f t="shared" si="139"/>
        <v>339.98</v>
      </c>
    </row>
    <row r="2189" spans="1:18" x14ac:dyDescent="0.2">
      <c r="A2189" t="s">
        <v>52</v>
      </c>
      <c r="B2189" t="s">
        <v>15</v>
      </c>
      <c r="C2189" t="s">
        <v>26</v>
      </c>
      <c r="D2189" t="s">
        <v>17</v>
      </c>
      <c r="E2189">
        <v>169.99</v>
      </c>
      <c r="F2189">
        <v>1</v>
      </c>
      <c r="G2189" t="s">
        <v>18</v>
      </c>
      <c r="H2189" t="s">
        <v>52</v>
      </c>
      <c r="I2189" t="s">
        <v>17</v>
      </c>
      <c r="J2189" t="s">
        <v>19</v>
      </c>
      <c r="K2189">
        <v>1057.2</v>
      </c>
      <c r="L2189">
        <v>40224</v>
      </c>
      <c r="M2189">
        <v>881</v>
      </c>
      <c r="N2189" t="s">
        <v>32</v>
      </c>
      <c r="O2189" s="3">
        <f t="shared" si="136"/>
        <v>2.1902346857597454E-2</v>
      </c>
      <c r="P2189" s="3">
        <f t="shared" si="137"/>
        <v>1.2</v>
      </c>
      <c r="Q2189" s="3">
        <f t="shared" si="138"/>
        <v>1.1350737797956867E-3</v>
      </c>
      <c r="R2189">
        <f t="shared" si="139"/>
        <v>169.99</v>
      </c>
    </row>
    <row r="2190" spans="1:18" x14ac:dyDescent="0.2">
      <c r="A2190" t="s">
        <v>52</v>
      </c>
      <c r="B2190" t="s">
        <v>15</v>
      </c>
      <c r="C2190" t="s">
        <v>23</v>
      </c>
      <c r="D2190" t="s">
        <v>17</v>
      </c>
      <c r="E2190">
        <v>149.99</v>
      </c>
      <c r="F2190">
        <v>2</v>
      </c>
      <c r="G2190" t="s">
        <v>18</v>
      </c>
      <c r="H2190" t="s">
        <v>52</v>
      </c>
      <c r="I2190" t="s">
        <v>17</v>
      </c>
      <c r="J2190" t="s">
        <v>19</v>
      </c>
      <c r="K2190">
        <v>1057.2</v>
      </c>
      <c r="L2190">
        <v>40224</v>
      </c>
      <c r="M2190">
        <v>881</v>
      </c>
      <c r="N2190" t="s">
        <v>32</v>
      </c>
      <c r="O2190" s="3">
        <f t="shared" si="136"/>
        <v>2.1902346857597454E-2</v>
      </c>
      <c r="P2190" s="3">
        <f t="shared" si="137"/>
        <v>1.2</v>
      </c>
      <c r="Q2190" s="3">
        <f t="shared" si="138"/>
        <v>2.2701475595913734E-3</v>
      </c>
      <c r="R2190">
        <f t="shared" si="139"/>
        <v>299.98</v>
      </c>
    </row>
    <row r="2191" spans="1:18" x14ac:dyDescent="0.2">
      <c r="A2191" t="s">
        <v>52</v>
      </c>
      <c r="B2191" t="s">
        <v>15</v>
      </c>
      <c r="C2191" t="s">
        <v>27</v>
      </c>
      <c r="D2191" t="s">
        <v>17</v>
      </c>
      <c r="E2191">
        <v>159.99</v>
      </c>
      <c r="F2191">
        <v>1</v>
      </c>
      <c r="G2191" t="s">
        <v>18</v>
      </c>
      <c r="H2191" t="s">
        <v>52</v>
      </c>
      <c r="I2191" t="s">
        <v>17</v>
      </c>
      <c r="J2191" t="s">
        <v>19</v>
      </c>
      <c r="K2191">
        <v>1057.2</v>
      </c>
      <c r="L2191">
        <v>40224</v>
      </c>
      <c r="M2191">
        <v>881</v>
      </c>
      <c r="N2191" t="s">
        <v>32</v>
      </c>
      <c r="O2191" s="3">
        <f t="shared" si="136"/>
        <v>2.1902346857597454E-2</v>
      </c>
      <c r="P2191" s="3">
        <f t="shared" si="137"/>
        <v>1.2</v>
      </c>
      <c r="Q2191" s="3">
        <f t="shared" si="138"/>
        <v>1.1350737797956867E-3</v>
      </c>
      <c r="R2191">
        <f t="shared" si="139"/>
        <v>159.99</v>
      </c>
    </row>
    <row r="2192" spans="1:18" x14ac:dyDescent="0.2">
      <c r="A2192" t="s">
        <v>52</v>
      </c>
      <c r="B2192" t="s">
        <v>15</v>
      </c>
      <c r="C2192" t="s">
        <v>21</v>
      </c>
      <c r="D2192" t="s">
        <v>24</v>
      </c>
      <c r="E2192">
        <v>179.99</v>
      </c>
      <c r="F2192">
        <v>2</v>
      </c>
      <c r="G2192" t="s">
        <v>18</v>
      </c>
      <c r="H2192" t="s">
        <v>52</v>
      </c>
      <c r="I2192" t="s">
        <v>24</v>
      </c>
      <c r="O2192" s="3">
        <f t="shared" si="136"/>
        <v>0</v>
      </c>
      <c r="P2192" s="3">
        <f t="shared" si="137"/>
        <v>0</v>
      </c>
      <c r="Q2192" s="3">
        <f t="shared" si="138"/>
        <v>0</v>
      </c>
      <c r="R2192">
        <f t="shared" si="139"/>
        <v>359.98</v>
      </c>
    </row>
    <row r="2193" spans="1:18" x14ac:dyDescent="0.2">
      <c r="A2193" t="s">
        <v>52</v>
      </c>
      <c r="B2193" t="s">
        <v>15</v>
      </c>
      <c r="C2193" t="s">
        <v>21</v>
      </c>
      <c r="D2193" t="s">
        <v>28</v>
      </c>
      <c r="E2193">
        <v>179.99</v>
      </c>
      <c r="F2193">
        <v>1</v>
      </c>
      <c r="G2193" t="s">
        <v>18</v>
      </c>
      <c r="H2193" t="s">
        <v>52</v>
      </c>
      <c r="I2193" t="s">
        <v>28</v>
      </c>
      <c r="O2193" s="3">
        <f t="shared" si="136"/>
        <v>0</v>
      </c>
      <c r="P2193" s="3">
        <f t="shared" si="137"/>
        <v>0</v>
      </c>
      <c r="Q2193" s="3">
        <f t="shared" si="138"/>
        <v>0</v>
      </c>
      <c r="R2193">
        <f t="shared" si="139"/>
        <v>179.99</v>
      </c>
    </row>
    <row r="2194" spans="1:18" x14ac:dyDescent="0.2">
      <c r="A2194" t="s">
        <v>52</v>
      </c>
      <c r="B2194" t="s">
        <v>25</v>
      </c>
      <c r="C2194" t="s">
        <v>23</v>
      </c>
      <c r="D2194" t="s">
        <v>24</v>
      </c>
      <c r="E2194">
        <v>299.99</v>
      </c>
      <c r="F2194">
        <v>2</v>
      </c>
      <c r="G2194" t="s">
        <v>18</v>
      </c>
      <c r="H2194" t="s">
        <v>52</v>
      </c>
      <c r="I2194" t="s">
        <v>24</v>
      </c>
      <c r="O2194" s="3">
        <f t="shared" si="136"/>
        <v>0</v>
      </c>
      <c r="P2194" s="3">
        <f t="shared" si="137"/>
        <v>0</v>
      </c>
      <c r="Q2194" s="3">
        <f t="shared" si="138"/>
        <v>0</v>
      </c>
      <c r="R2194">
        <f t="shared" si="139"/>
        <v>599.98</v>
      </c>
    </row>
    <row r="2195" spans="1:18" x14ac:dyDescent="0.2">
      <c r="A2195" t="s">
        <v>52</v>
      </c>
      <c r="B2195" t="s">
        <v>25</v>
      </c>
      <c r="C2195" t="s">
        <v>23</v>
      </c>
      <c r="D2195" t="s">
        <v>24</v>
      </c>
      <c r="E2195">
        <v>299.99</v>
      </c>
      <c r="F2195">
        <v>1</v>
      </c>
      <c r="G2195" t="s">
        <v>18</v>
      </c>
      <c r="H2195" t="s">
        <v>52</v>
      </c>
      <c r="I2195" t="s">
        <v>24</v>
      </c>
      <c r="O2195" s="3">
        <f t="shared" si="136"/>
        <v>0</v>
      </c>
      <c r="P2195" s="3">
        <f t="shared" si="137"/>
        <v>0</v>
      </c>
      <c r="Q2195" s="3">
        <f t="shared" si="138"/>
        <v>0</v>
      </c>
      <c r="R2195">
        <f t="shared" si="139"/>
        <v>299.99</v>
      </c>
    </row>
    <row r="2196" spans="1:18" x14ac:dyDescent="0.2">
      <c r="A2196" t="s">
        <v>52</v>
      </c>
      <c r="B2196" t="s">
        <v>15</v>
      </c>
      <c r="C2196" t="s">
        <v>16</v>
      </c>
      <c r="D2196" t="s">
        <v>22</v>
      </c>
      <c r="E2196">
        <v>212.49</v>
      </c>
      <c r="F2196">
        <v>1</v>
      </c>
      <c r="G2196" t="s">
        <v>18</v>
      </c>
      <c r="H2196" t="s">
        <v>52</v>
      </c>
      <c r="I2196" t="s">
        <v>22</v>
      </c>
      <c r="O2196" s="3">
        <f t="shared" si="136"/>
        <v>0</v>
      </c>
      <c r="P2196" s="3">
        <f t="shared" si="137"/>
        <v>0</v>
      </c>
      <c r="Q2196" s="3">
        <f t="shared" si="138"/>
        <v>0</v>
      </c>
      <c r="R2196">
        <f t="shared" si="139"/>
        <v>212.49</v>
      </c>
    </row>
    <row r="2197" spans="1:18" x14ac:dyDescent="0.2">
      <c r="A2197" t="s">
        <v>52</v>
      </c>
      <c r="B2197" t="s">
        <v>25</v>
      </c>
      <c r="C2197" t="s">
        <v>29</v>
      </c>
      <c r="D2197" t="s">
        <v>22</v>
      </c>
      <c r="E2197">
        <v>399.99</v>
      </c>
      <c r="F2197">
        <v>2</v>
      </c>
      <c r="G2197" t="s">
        <v>18</v>
      </c>
      <c r="H2197" t="s">
        <v>52</v>
      </c>
      <c r="I2197" t="s">
        <v>22</v>
      </c>
      <c r="O2197" s="3">
        <f t="shared" si="136"/>
        <v>0</v>
      </c>
      <c r="P2197" s="3">
        <f t="shared" si="137"/>
        <v>0</v>
      </c>
      <c r="Q2197" s="3">
        <f t="shared" si="138"/>
        <v>0</v>
      </c>
      <c r="R2197">
        <f t="shared" si="139"/>
        <v>799.98</v>
      </c>
    </row>
    <row r="2198" spans="1:18" x14ac:dyDescent="0.2">
      <c r="A2198" t="s">
        <v>52</v>
      </c>
      <c r="B2198" t="s">
        <v>15</v>
      </c>
      <c r="C2198" t="s">
        <v>16</v>
      </c>
      <c r="D2198" t="s">
        <v>28</v>
      </c>
      <c r="E2198">
        <v>169.99</v>
      </c>
      <c r="F2198">
        <v>3</v>
      </c>
      <c r="G2198" t="s">
        <v>18</v>
      </c>
      <c r="H2198" t="s">
        <v>52</v>
      </c>
      <c r="I2198" t="s">
        <v>28</v>
      </c>
      <c r="O2198" s="3">
        <f t="shared" si="136"/>
        <v>0</v>
      </c>
      <c r="P2198" s="3">
        <f t="shared" si="137"/>
        <v>0</v>
      </c>
      <c r="Q2198" s="3">
        <f t="shared" si="138"/>
        <v>0</v>
      </c>
      <c r="R2198">
        <f t="shared" si="139"/>
        <v>509.97</v>
      </c>
    </row>
    <row r="2199" spans="1:18" x14ac:dyDescent="0.2">
      <c r="A2199" t="s">
        <v>52</v>
      </c>
      <c r="B2199" t="s">
        <v>15</v>
      </c>
      <c r="C2199" t="s">
        <v>16</v>
      </c>
      <c r="D2199" t="s">
        <v>17</v>
      </c>
      <c r="E2199">
        <v>169.99</v>
      </c>
      <c r="F2199">
        <v>2</v>
      </c>
      <c r="G2199" t="s">
        <v>18</v>
      </c>
      <c r="H2199" t="s">
        <v>52</v>
      </c>
      <c r="I2199" t="s">
        <v>17</v>
      </c>
      <c r="J2199" t="s">
        <v>19</v>
      </c>
      <c r="K2199">
        <v>1057.2</v>
      </c>
      <c r="L2199">
        <v>40224</v>
      </c>
      <c r="M2199">
        <v>881</v>
      </c>
      <c r="N2199" t="s">
        <v>32</v>
      </c>
      <c r="O2199" s="3">
        <f t="shared" si="136"/>
        <v>2.1902346857597454E-2</v>
      </c>
      <c r="P2199" s="3">
        <f t="shared" si="137"/>
        <v>1.2</v>
      </c>
      <c r="Q2199" s="3">
        <f t="shared" si="138"/>
        <v>2.2701475595913734E-3</v>
      </c>
      <c r="R2199">
        <f t="shared" si="139"/>
        <v>339.98</v>
      </c>
    </row>
    <row r="2200" spans="1:18" x14ac:dyDescent="0.2">
      <c r="A2200" t="s">
        <v>52</v>
      </c>
      <c r="B2200" t="s">
        <v>15</v>
      </c>
      <c r="C2200" t="s">
        <v>26</v>
      </c>
      <c r="D2200" t="s">
        <v>17</v>
      </c>
      <c r="E2200">
        <v>169.99</v>
      </c>
      <c r="F2200">
        <v>2</v>
      </c>
      <c r="G2200" t="s">
        <v>18</v>
      </c>
      <c r="H2200" t="s">
        <v>52</v>
      </c>
      <c r="I2200" t="s">
        <v>17</v>
      </c>
      <c r="J2200" t="s">
        <v>19</v>
      </c>
      <c r="K2200">
        <v>1057.2</v>
      </c>
      <c r="L2200">
        <v>40224</v>
      </c>
      <c r="M2200">
        <v>881</v>
      </c>
      <c r="N2200" t="s">
        <v>32</v>
      </c>
      <c r="O2200" s="3">
        <f t="shared" si="136"/>
        <v>2.1902346857597454E-2</v>
      </c>
      <c r="P2200" s="3">
        <f t="shared" si="137"/>
        <v>1.2</v>
      </c>
      <c r="Q2200" s="3">
        <f t="shared" si="138"/>
        <v>2.2701475595913734E-3</v>
      </c>
      <c r="R2200">
        <f t="shared" si="139"/>
        <v>339.98</v>
      </c>
    </row>
    <row r="2201" spans="1:18" x14ac:dyDescent="0.2">
      <c r="A2201" t="s">
        <v>52</v>
      </c>
      <c r="B2201" t="s">
        <v>15</v>
      </c>
      <c r="C2201" t="s">
        <v>21</v>
      </c>
      <c r="D2201" t="s">
        <v>17</v>
      </c>
      <c r="E2201">
        <v>179.99</v>
      </c>
      <c r="F2201">
        <v>1</v>
      </c>
      <c r="G2201" t="s">
        <v>18</v>
      </c>
      <c r="H2201" t="s">
        <v>52</v>
      </c>
      <c r="I2201" t="s">
        <v>17</v>
      </c>
      <c r="J2201" t="s">
        <v>19</v>
      </c>
      <c r="K2201">
        <v>1057.2</v>
      </c>
      <c r="L2201">
        <v>40224</v>
      </c>
      <c r="M2201">
        <v>881</v>
      </c>
      <c r="N2201" t="s">
        <v>32</v>
      </c>
      <c r="O2201" s="3">
        <f t="shared" si="136"/>
        <v>2.1902346857597454E-2</v>
      </c>
      <c r="P2201" s="3">
        <f t="shared" si="137"/>
        <v>1.2</v>
      </c>
      <c r="Q2201" s="3">
        <f t="shared" si="138"/>
        <v>1.1350737797956867E-3</v>
      </c>
      <c r="R2201">
        <f t="shared" si="139"/>
        <v>179.99</v>
      </c>
    </row>
    <row r="2202" spans="1:18" x14ac:dyDescent="0.2">
      <c r="A2202" t="s">
        <v>52</v>
      </c>
      <c r="B2202" t="s">
        <v>15</v>
      </c>
      <c r="C2202" t="s">
        <v>21</v>
      </c>
      <c r="D2202" t="s">
        <v>17</v>
      </c>
      <c r="E2202">
        <v>179.99</v>
      </c>
      <c r="F2202">
        <v>2</v>
      </c>
      <c r="G2202" t="s">
        <v>18</v>
      </c>
      <c r="H2202" t="s">
        <v>52</v>
      </c>
      <c r="I2202" t="s">
        <v>17</v>
      </c>
      <c r="J2202" t="s">
        <v>19</v>
      </c>
      <c r="K2202">
        <v>1057.2</v>
      </c>
      <c r="L2202">
        <v>40224</v>
      </c>
      <c r="M2202">
        <v>881</v>
      </c>
      <c r="N2202" t="s">
        <v>32</v>
      </c>
      <c r="O2202" s="3">
        <f t="shared" si="136"/>
        <v>2.1902346857597454E-2</v>
      </c>
      <c r="P2202" s="3">
        <f t="shared" si="137"/>
        <v>1.2</v>
      </c>
      <c r="Q2202" s="3">
        <f t="shared" si="138"/>
        <v>2.2701475595913734E-3</v>
      </c>
      <c r="R2202">
        <f t="shared" si="139"/>
        <v>359.98</v>
      </c>
    </row>
    <row r="2203" spans="1:18" x14ac:dyDescent="0.2">
      <c r="A2203" t="s">
        <v>52</v>
      </c>
      <c r="B2203" t="s">
        <v>15</v>
      </c>
      <c r="C2203" t="s">
        <v>27</v>
      </c>
      <c r="D2203" t="s">
        <v>24</v>
      </c>
      <c r="E2203">
        <v>159.99</v>
      </c>
      <c r="F2203">
        <v>2</v>
      </c>
      <c r="G2203" t="s">
        <v>18</v>
      </c>
      <c r="H2203" t="s">
        <v>52</v>
      </c>
      <c r="I2203" t="s">
        <v>24</v>
      </c>
      <c r="O2203" s="3">
        <f t="shared" si="136"/>
        <v>0</v>
      </c>
      <c r="P2203" s="3">
        <f t="shared" si="137"/>
        <v>0</v>
      </c>
      <c r="Q2203" s="3">
        <f t="shared" si="138"/>
        <v>0</v>
      </c>
      <c r="R2203">
        <f t="shared" si="139"/>
        <v>319.98</v>
      </c>
    </row>
    <row r="2204" spans="1:18" x14ac:dyDescent="0.2">
      <c r="A2204" t="s">
        <v>52</v>
      </c>
      <c r="B2204" t="s">
        <v>15</v>
      </c>
      <c r="D2204" t="s">
        <v>28</v>
      </c>
      <c r="E2204">
        <v>199.99</v>
      </c>
      <c r="F2204">
        <v>1</v>
      </c>
      <c r="G2204" t="s">
        <v>18</v>
      </c>
      <c r="H2204" t="s">
        <v>52</v>
      </c>
      <c r="I2204" t="s">
        <v>28</v>
      </c>
      <c r="O2204" s="3">
        <f t="shared" si="136"/>
        <v>0</v>
      </c>
      <c r="P2204" s="3">
        <f t="shared" si="137"/>
        <v>0</v>
      </c>
      <c r="Q2204" s="3">
        <f t="shared" si="138"/>
        <v>0</v>
      </c>
      <c r="R2204">
        <f t="shared" si="139"/>
        <v>199.99</v>
      </c>
    </row>
    <row r="2205" spans="1:18" x14ac:dyDescent="0.2">
      <c r="A2205" t="s">
        <v>52</v>
      </c>
      <c r="B2205" t="s">
        <v>15</v>
      </c>
      <c r="C2205" t="s">
        <v>26</v>
      </c>
      <c r="D2205" t="s">
        <v>28</v>
      </c>
      <c r="E2205">
        <v>169.99</v>
      </c>
      <c r="F2205">
        <v>2</v>
      </c>
      <c r="G2205" t="s">
        <v>18</v>
      </c>
      <c r="H2205" t="s">
        <v>52</v>
      </c>
      <c r="I2205" t="s">
        <v>28</v>
      </c>
      <c r="O2205" s="3">
        <f t="shared" si="136"/>
        <v>0</v>
      </c>
      <c r="P2205" s="3">
        <f t="shared" si="137"/>
        <v>0</v>
      </c>
      <c r="Q2205" s="3">
        <f t="shared" si="138"/>
        <v>0</v>
      </c>
      <c r="R2205">
        <f t="shared" si="139"/>
        <v>339.98</v>
      </c>
    </row>
    <row r="2206" spans="1:18" x14ac:dyDescent="0.2">
      <c r="A2206" t="s">
        <v>52</v>
      </c>
      <c r="B2206" t="s">
        <v>15</v>
      </c>
      <c r="C2206" t="s">
        <v>16</v>
      </c>
      <c r="D2206" t="s">
        <v>22</v>
      </c>
      <c r="E2206">
        <v>169.99</v>
      </c>
      <c r="F2206">
        <v>1</v>
      </c>
      <c r="G2206" t="s">
        <v>18</v>
      </c>
      <c r="H2206" t="s">
        <v>52</v>
      </c>
      <c r="I2206" t="s">
        <v>22</v>
      </c>
      <c r="O2206" s="3">
        <f t="shared" si="136"/>
        <v>0</v>
      </c>
      <c r="P2206" s="3">
        <f t="shared" si="137"/>
        <v>0</v>
      </c>
      <c r="Q2206" s="3">
        <f t="shared" si="138"/>
        <v>0</v>
      </c>
      <c r="R2206">
        <f t="shared" si="139"/>
        <v>169.99</v>
      </c>
    </row>
    <row r="2207" spans="1:18" x14ac:dyDescent="0.2">
      <c r="A2207" t="s">
        <v>52</v>
      </c>
      <c r="C2207" t="s">
        <v>26</v>
      </c>
      <c r="D2207" t="s">
        <v>24</v>
      </c>
      <c r="E2207">
        <v>169.99</v>
      </c>
      <c r="F2207">
        <v>1</v>
      </c>
      <c r="G2207" t="s">
        <v>18</v>
      </c>
      <c r="H2207" t="s">
        <v>52</v>
      </c>
      <c r="I2207" t="s">
        <v>24</v>
      </c>
      <c r="O2207" s="3">
        <f t="shared" si="136"/>
        <v>0</v>
      </c>
      <c r="P2207" s="3">
        <f t="shared" si="137"/>
        <v>0</v>
      </c>
      <c r="Q2207" s="3">
        <f t="shared" si="138"/>
        <v>0</v>
      </c>
      <c r="R2207">
        <f t="shared" si="139"/>
        <v>169.99</v>
      </c>
    </row>
    <row r="2208" spans="1:18" x14ac:dyDescent="0.2">
      <c r="A2208" t="s">
        <v>52</v>
      </c>
      <c r="B2208" t="s">
        <v>15</v>
      </c>
      <c r="C2208" t="s">
        <v>26</v>
      </c>
      <c r="D2208" t="s">
        <v>24</v>
      </c>
      <c r="E2208">
        <v>169.99</v>
      </c>
      <c r="F2208">
        <v>2</v>
      </c>
      <c r="G2208" t="s">
        <v>18</v>
      </c>
      <c r="H2208" t="s">
        <v>52</v>
      </c>
      <c r="I2208" t="s">
        <v>24</v>
      </c>
      <c r="O2208" s="3">
        <f t="shared" si="136"/>
        <v>0</v>
      </c>
      <c r="P2208" s="3">
        <f t="shared" si="137"/>
        <v>0</v>
      </c>
      <c r="Q2208" s="3">
        <f t="shared" si="138"/>
        <v>0</v>
      </c>
      <c r="R2208">
        <f t="shared" si="139"/>
        <v>339.98</v>
      </c>
    </row>
    <row r="2209" spans="1:18" x14ac:dyDescent="0.2">
      <c r="A2209" t="s">
        <v>52</v>
      </c>
      <c r="B2209" t="s">
        <v>15</v>
      </c>
      <c r="C2209" t="s">
        <v>27</v>
      </c>
      <c r="D2209" t="s">
        <v>28</v>
      </c>
      <c r="E2209">
        <v>199.99</v>
      </c>
      <c r="F2209">
        <v>1</v>
      </c>
      <c r="G2209" t="s">
        <v>18</v>
      </c>
      <c r="H2209" t="s">
        <v>52</v>
      </c>
      <c r="I2209" t="s">
        <v>28</v>
      </c>
      <c r="O2209" s="3">
        <f t="shared" si="136"/>
        <v>0</v>
      </c>
      <c r="P2209" s="3">
        <f t="shared" si="137"/>
        <v>0</v>
      </c>
      <c r="Q2209" s="3">
        <f t="shared" si="138"/>
        <v>0</v>
      </c>
      <c r="R2209">
        <f t="shared" si="139"/>
        <v>199.99</v>
      </c>
    </row>
    <row r="2210" spans="1:18" x14ac:dyDescent="0.2">
      <c r="A2210" t="s">
        <v>52</v>
      </c>
      <c r="B2210" t="s">
        <v>25</v>
      </c>
      <c r="C2210" t="s">
        <v>26</v>
      </c>
      <c r="D2210" t="s">
        <v>17</v>
      </c>
      <c r="E2210">
        <v>339.99</v>
      </c>
      <c r="F2210">
        <v>1</v>
      </c>
      <c r="G2210" t="s">
        <v>18</v>
      </c>
      <c r="H2210" t="s">
        <v>52</v>
      </c>
      <c r="I2210" t="s">
        <v>17</v>
      </c>
      <c r="J2210" t="s">
        <v>19</v>
      </c>
      <c r="K2210">
        <v>1057.2</v>
      </c>
      <c r="L2210">
        <v>40224</v>
      </c>
      <c r="M2210">
        <v>881</v>
      </c>
      <c r="N2210" t="s">
        <v>32</v>
      </c>
      <c r="O2210" s="3">
        <f t="shared" si="136"/>
        <v>2.1902346857597454E-2</v>
      </c>
      <c r="P2210" s="3">
        <f t="shared" si="137"/>
        <v>1.2</v>
      </c>
      <c r="Q2210" s="3">
        <f t="shared" si="138"/>
        <v>1.1350737797956867E-3</v>
      </c>
      <c r="R2210">
        <f t="shared" si="139"/>
        <v>339.99</v>
      </c>
    </row>
    <row r="2211" spans="1:18" x14ac:dyDescent="0.2">
      <c r="A2211" t="s">
        <v>52</v>
      </c>
      <c r="B2211" t="s">
        <v>15</v>
      </c>
      <c r="C2211" t="s">
        <v>23</v>
      </c>
      <c r="D2211" t="s">
        <v>28</v>
      </c>
      <c r="E2211">
        <v>149.99</v>
      </c>
      <c r="F2211">
        <v>2</v>
      </c>
      <c r="G2211" t="s">
        <v>18</v>
      </c>
      <c r="H2211" t="s">
        <v>52</v>
      </c>
      <c r="I2211" t="s">
        <v>28</v>
      </c>
      <c r="O2211" s="3">
        <f t="shared" si="136"/>
        <v>0</v>
      </c>
      <c r="P2211" s="3">
        <f t="shared" si="137"/>
        <v>0</v>
      </c>
      <c r="Q2211" s="3">
        <f t="shared" si="138"/>
        <v>0</v>
      </c>
      <c r="R2211">
        <f t="shared" si="139"/>
        <v>299.98</v>
      </c>
    </row>
    <row r="2212" spans="1:18" x14ac:dyDescent="0.2">
      <c r="A2212" t="s">
        <v>52</v>
      </c>
      <c r="B2212" t="s">
        <v>15</v>
      </c>
      <c r="C2212" t="s">
        <v>16</v>
      </c>
      <c r="D2212" t="s">
        <v>24</v>
      </c>
      <c r="E2212">
        <v>169.99</v>
      </c>
      <c r="F2212">
        <v>1</v>
      </c>
      <c r="G2212" t="s">
        <v>18</v>
      </c>
      <c r="H2212" t="s">
        <v>52</v>
      </c>
      <c r="I2212" t="s">
        <v>24</v>
      </c>
      <c r="O2212" s="3">
        <f t="shared" si="136"/>
        <v>0</v>
      </c>
      <c r="P2212" s="3">
        <f t="shared" si="137"/>
        <v>0</v>
      </c>
      <c r="Q2212" s="3">
        <f t="shared" si="138"/>
        <v>0</v>
      </c>
      <c r="R2212">
        <f t="shared" si="139"/>
        <v>169.99</v>
      </c>
    </row>
    <row r="2213" spans="1:18" x14ac:dyDescent="0.2">
      <c r="A2213" t="s">
        <v>52</v>
      </c>
      <c r="B2213" t="s">
        <v>15</v>
      </c>
      <c r="C2213" t="s">
        <v>23</v>
      </c>
      <c r="D2213" t="s">
        <v>17</v>
      </c>
      <c r="E2213">
        <v>187.49</v>
      </c>
      <c r="F2213">
        <v>2</v>
      </c>
      <c r="G2213" t="s">
        <v>18</v>
      </c>
      <c r="H2213" t="s">
        <v>52</v>
      </c>
      <c r="I2213" t="s">
        <v>17</v>
      </c>
      <c r="J2213" t="s">
        <v>19</v>
      </c>
      <c r="K2213">
        <v>1057.2</v>
      </c>
      <c r="L2213">
        <v>40224</v>
      </c>
      <c r="M2213">
        <v>881</v>
      </c>
      <c r="N2213" t="s">
        <v>32</v>
      </c>
      <c r="O2213" s="3">
        <f t="shared" si="136"/>
        <v>2.1902346857597454E-2</v>
      </c>
      <c r="P2213" s="3">
        <f t="shared" si="137"/>
        <v>1.2</v>
      </c>
      <c r="Q2213" s="3">
        <f t="shared" si="138"/>
        <v>2.2701475595913734E-3</v>
      </c>
      <c r="R2213">
        <f t="shared" si="139"/>
        <v>374.98</v>
      </c>
    </row>
    <row r="2214" spans="1:18" x14ac:dyDescent="0.2">
      <c r="A2214" t="s">
        <v>52</v>
      </c>
      <c r="B2214" t="s">
        <v>15</v>
      </c>
      <c r="C2214" t="s">
        <v>16</v>
      </c>
      <c r="D2214" t="s">
        <v>17</v>
      </c>
      <c r="E2214">
        <v>169.99</v>
      </c>
      <c r="F2214">
        <v>1</v>
      </c>
      <c r="G2214" t="s">
        <v>18</v>
      </c>
      <c r="H2214" t="s">
        <v>52</v>
      </c>
      <c r="I2214" t="s">
        <v>17</v>
      </c>
      <c r="J2214" t="s">
        <v>19</v>
      </c>
      <c r="K2214">
        <v>1057.2</v>
      </c>
      <c r="L2214">
        <v>40224</v>
      </c>
      <c r="M2214">
        <v>881</v>
      </c>
      <c r="N2214" t="s">
        <v>32</v>
      </c>
      <c r="O2214" s="3">
        <f t="shared" si="136"/>
        <v>2.1902346857597454E-2</v>
      </c>
      <c r="P2214" s="3">
        <f t="shared" si="137"/>
        <v>1.2</v>
      </c>
      <c r="Q2214" s="3">
        <f t="shared" si="138"/>
        <v>1.1350737797956867E-3</v>
      </c>
      <c r="R2214">
        <f t="shared" si="139"/>
        <v>169.99</v>
      </c>
    </row>
    <row r="2215" spans="1:18" x14ac:dyDescent="0.2">
      <c r="A2215" t="s">
        <v>52</v>
      </c>
      <c r="B2215" t="s">
        <v>25</v>
      </c>
      <c r="C2215" t="s">
        <v>21</v>
      </c>
      <c r="D2215" t="s">
        <v>17</v>
      </c>
      <c r="E2215">
        <v>359.99</v>
      </c>
      <c r="F2215">
        <v>1</v>
      </c>
      <c r="G2215" t="s">
        <v>18</v>
      </c>
      <c r="H2215" t="s">
        <v>52</v>
      </c>
      <c r="I2215" t="s">
        <v>17</v>
      </c>
      <c r="J2215" t="s">
        <v>19</v>
      </c>
      <c r="K2215">
        <v>1057.2</v>
      </c>
      <c r="L2215">
        <v>40224</v>
      </c>
      <c r="M2215">
        <v>881</v>
      </c>
      <c r="N2215" t="s">
        <v>32</v>
      </c>
      <c r="O2215" s="3">
        <f t="shared" si="136"/>
        <v>2.1902346857597454E-2</v>
      </c>
      <c r="P2215" s="3">
        <f t="shared" si="137"/>
        <v>1.2</v>
      </c>
      <c r="Q2215" s="3">
        <f t="shared" si="138"/>
        <v>1.1350737797956867E-3</v>
      </c>
      <c r="R2215">
        <f t="shared" si="139"/>
        <v>359.99</v>
      </c>
    </row>
    <row r="2216" spans="1:18" x14ac:dyDescent="0.2">
      <c r="A2216" t="s">
        <v>52</v>
      </c>
      <c r="B2216" t="s">
        <v>15</v>
      </c>
      <c r="C2216" t="s">
        <v>26</v>
      </c>
      <c r="D2216" t="s">
        <v>24</v>
      </c>
      <c r="E2216">
        <v>169.99</v>
      </c>
      <c r="F2216">
        <v>2</v>
      </c>
      <c r="G2216" t="s">
        <v>18</v>
      </c>
      <c r="H2216" t="s">
        <v>52</v>
      </c>
      <c r="I2216" t="s">
        <v>24</v>
      </c>
      <c r="O2216" s="3">
        <f t="shared" si="136"/>
        <v>0</v>
      </c>
      <c r="P2216" s="3">
        <f t="shared" si="137"/>
        <v>0</v>
      </c>
      <c r="Q2216" s="3">
        <f t="shared" si="138"/>
        <v>0</v>
      </c>
      <c r="R2216">
        <f t="shared" si="139"/>
        <v>339.98</v>
      </c>
    </row>
    <row r="2217" spans="1:18" x14ac:dyDescent="0.2">
      <c r="A2217" t="s">
        <v>52</v>
      </c>
      <c r="B2217" t="s">
        <v>15</v>
      </c>
      <c r="C2217" t="s">
        <v>27</v>
      </c>
      <c r="D2217" t="s">
        <v>22</v>
      </c>
      <c r="E2217">
        <v>159.99</v>
      </c>
      <c r="F2217">
        <v>1</v>
      </c>
      <c r="G2217" t="s">
        <v>18</v>
      </c>
      <c r="H2217" t="s">
        <v>52</v>
      </c>
      <c r="I2217" t="s">
        <v>22</v>
      </c>
      <c r="O2217" s="3">
        <f t="shared" si="136"/>
        <v>0</v>
      </c>
      <c r="P2217" s="3">
        <f t="shared" si="137"/>
        <v>0</v>
      </c>
      <c r="Q2217" s="3">
        <f t="shared" si="138"/>
        <v>0</v>
      </c>
      <c r="R2217">
        <f t="shared" si="139"/>
        <v>159.99</v>
      </c>
    </row>
    <row r="2218" spans="1:18" x14ac:dyDescent="0.2">
      <c r="A2218" t="s">
        <v>52</v>
      </c>
      <c r="C2218" t="s">
        <v>16</v>
      </c>
      <c r="D2218" t="s">
        <v>17</v>
      </c>
      <c r="E2218">
        <v>169.99</v>
      </c>
      <c r="F2218">
        <v>2</v>
      </c>
      <c r="G2218" t="s">
        <v>18</v>
      </c>
      <c r="H2218" t="s">
        <v>52</v>
      </c>
      <c r="I2218" t="s">
        <v>17</v>
      </c>
      <c r="J2218" t="s">
        <v>19</v>
      </c>
      <c r="K2218">
        <v>1057.2</v>
      </c>
      <c r="L2218">
        <v>40224</v>
      </c>
      <c r="M2218">
        <v>881</v>
      </c>
      <c r="N2218" t="s">
        <v>32</v>
      </c>
      <c r="O2218" s="3">
        <f t="shared" si="136"/>
        <v>2.1902346857597454E-2</v>
      </c>
      <c r="P2218" s="3">
        <f t="shared" si="137"/>
        <v>1.2</v>
      </c>
      <c r="Q2218" s="3">
        <f t="shared" si="138"/>
        <v>2.2701475595913734E-3</v>
      </c>
      <c r="R2218">
        <f t="shared" si="139"/>
        <v>339.98</v>
      </c>
    </row>
    <row r="2219" spans="1:18" x14ac:dyDescent="0.2">
      <c r="A2219" t="s">
        <v>52</v>
      </c>
      <c r="B2219" t="s">
        <v>15</v>
      </c>
      <c r="D2219" t="s">
        <v>22</v>
      </c>
      <c r="E2219">
        <v>199.99</v>
      </c>
      <c r="F2219">
        <v>1</v>
      </c>
      <c r="G2219" t="s">
        <v>18</v>
      </c>
      <c r="H2219" t="s">
        <v>52</v>
      </c>
      <c r="I2219" t="s">
        <v>22</v>
      </c>
      <c r="O2219" s="3">
        <f t="shared" si="136"/>
        <v>0</v>
      </c>
      <c r="P2219" s="3">
        <f t="shared" si="137"/>
        <v>0</v>
      </c>
      <c r="Q2219" s="3">
        <f t="shared" si="138"/>
        <v>0</v>
      </c>
      <c r="R2219">
        <f t="shared" si="139"/>
        <v>199.99</v>
      </c>
    </row>
    <row r="2220" spans="1:18" x14ac:dyDescent="0.2">
      <c r="A2220" t="s">
        <v>52</v>
      </c>
      <c r="B2220" t="s">
        <v>15</v>
      </c>
      <c r="C2220" t="s">
        <v>21</v>
      </c>
      <c r="D2220" t="s">
        <v>28</v>
      </c>
      <c r="E2220">
        <v>224.99</v>
      </c>
      <c r="F2220">
        <v>1</v>
      </c>
      <c r="G2220" t="s">
        <v>18</v>
      </c>
      <c r="H2220" t="s">
        <v>52</v>
      </c>
      <c r="I2220" t="s">
        <v>28</v>
      </c>
      <c r="O2220" s="3">
        <f t="shared" si="136"/>
        <v>0</v>
      </c>
      <c r="P2220" s="3">
        <f t="shared" si="137"/>
        <v>0</v>
      </c>
      <c r="Q2220" s="3">
        <f t="shared" si="138"/>
        <v>0</v>
      </c>
      <c r="R2220">
        <f t="shared" si="139"/>
        <v>224.99</v>
      </c>
    </row>
    <row r="2221" spans="1:18" x14ac:dyDescent="0.2">
      <c r="A2221" t="s">
        <v>52</v>
      </c>
      <c r="B2221" t="s">
        <v>15</v>
      </c>
      <c r="C2221" t="s">
        <v>27</v>
      </c>
      <c r="D2221" t="s">
        <v>24</v>
      </c>
      <c r="E2221">
        <v>159.99</v>
      </c>
      <c r="F2221">
        <v>1</v>
      </c>
      <c r="G2221" t="s">
        <v>18</v>
      </c>
      <c r="H2221" t="s">
        <v>52</v>
      </c>
      <c r="I2221" t="s">
        <v>24</v>
      </c>
      <c r="O2221" s="3">
        <f t="shared" si="136"/>
        <v>0</v>
      </c>
      <c r="P2221" s="3">
        <f t="shared" si="137"/>
        <v>0</v>
      </c>
      <c r="Q2221" s="3">
        <f t="shared" si="138"/>
        <v>0</v>
      </c>
      <c r="R2221">
        <f t="shared" si="139"/>
        <v>159.99</v>
      </c>
    </row>
    <row r="2222" spans="1:18" x14ac:dyDescent="0.2">
      <c r="A2222" t="s">
        <v>52</v>
      </c>
      <c r="B2222" t="s">
        <v>15</v>
      </c>
      <c r="C2222" t="s">
        <v>27</v>
      </c>
      <c r="D2222" t="s">
        <v>17</v>
      </c>
      <c r="E2222">
        <v>159.99</v>
      </c>
      <c r="F2222">
        <v>2</v>
      </c>
      <c r="G2222" t="s">
        <v>18</v>
      </c>
      <c r="H2222" t="s">
        <v>52</v>
      </c>
      <c r="I2222" t="s">
        <v>17</v>
      </c>
      <c r="J2222" t="s">
        <v>19</v>
      </c>
      <c r="K2222">
        <v>1057.2</v>
      </c>
      <c r="L2222">
        <v>40224</v>
      </c>
      <c r="M2222">
        <v>881</v>
      </c>
      <c r="N2222" t="s">
        <v>32</v>
      </c>
      <c r="O2222" s="3">
        <f t="shared" si="136"/>
        <v>2.1902346857597454E-2</v>
      </c>
      <c r="P2222" s="3">
        <f t="shared" si="137"/>
        <v>1.2</v>
      </c>
      <c r="Q2222" s="3">
        <f t="shared" si="138"/>
        <v>2.2701475595913734E-3</v>
      </c>
      <c r="R2222">
        <f t="shared" si="139"/>
        <v>319.98</v>
      </c>
    </row>
    <row r="2223" spans="1:18" x14ac:dyDescent="0.2">
      <c r="A2223" t="s">
        <v>52</v>
      </c>
      <c r="B2223" t="s">
        <v>15</v>
      </c>
      <c r="D2223" t="s">
        <v>17</v>
      </c>
      <c r="E2223">
        <v>199.99</v>
      </c>
      <c r="F2223">
        <v>2</v>
      </c>
      <c r="G2223" t="s">
        <v>18</v>
      </c>
      <c r="H2223" t="s">
        <v>52</v>
      </c>
      <c r="I2223" t="s">
        <v>17</v>
      </c>
      <c r="J2223" t="s">
        <v>19</v>
      </c>
      <c r="K2223">
        <v>1057.2</v>
      </c>
      <c r="L2223">
        <v>40224</v>
      </c>
      <c r="M2223">
        <v>881</v>
      </c>
      <c r="N2223" t="s">
        <v>32</v>
      </c>
      <c r="O2223" s="3">
        <f t="shared" si="136"/>
        <v>2.1902346857597454E-2</v>
      </c>
      <c r="P2223" s="3">
        <f t="shared" si="137"/>
        <v>1.2</v>
      </c>
      <c r="Q2223" s="3">
        <f t="shared" si="138"/>
        <v>2.2701475595913734E-3</v>
      </c>
      <c r="R2223">
        <f t="shared" si="139"/>
        <v>399.98</v>
      </c>
    </row>
    <row r="2224" spans="1:18" x14ac:dyDescent="0.2">
      <c r="A2224" t="s">
        <v>52</v>
      </c>
      <c r="B2224" t="s">
        <v>25</v>
      </c>
      <c r="C2224" t="s">
        <v>16</v>
      </c>
      <c r="D2224" t="s">
        <v>17</v>
      </c>
      <c r="E2224">
        <v>339.99</v>
      </c>
      <c r="F2224">
        <v>2</v>
      </c>
      <c r="G2224" t="s">
        <v>18</v>
      </c>
      <c r="H2224" t="s">
        <v>52</v>
      </c>
      <c r="I2224" t="s">
        <v>17</v>
      </c>
      <c r="J2224" t="s">
        <v>19</v>
      </c>
      <c r="K2224">
        <v>1057.2</v>
      </c>
      <c r="L2224">
        <v>40224</v>
      </c>
      <c r="M2224">
        <v>881</v>
      </c>
      <c r="N2224" t="s">
        <v>32</v>
      </c>
      <c r="O2224" s="3">
        <f t="shared" si="136"/>
        <v>2.1902346857597454E-2</v>
      </c>
      <c r="P2224" s="3">
        <f t="shared" si="137"/>
        <v>1.2</v>
      </c>
      <c r="Q2224" s="3">
        <f t="shared" si="138"/>
        <v>2.2701475595913734E-3</v>
      </c>
      <c r="R2224">
        <f t="shared" si="139"/>
        <v>679.98</v>
      </c>
    </row>
    <row r="2225" spans="1:18" x14ac:dyDescent="0.2">
      <c r="A2225" t="s">
        <v>52</v>
      </c>
      <c r="B2225" t="s">
        <v>15</v>
      </c>
      <c r="C2225" t="s">
        <v>26</v>
      </c>
      <c r="D2225" t="s">
        <v>22</v>
      </c>
      <c r="E2225">
        <v>169.99</v>
      </c>
      <c r="F2225">
        <v>1</v>
      </c>
      <c r="G2225" t="s">
        <v>18</v>
      </c>
      <c r="H2225" t="s">
        <v>52</v>
      </c>
      <c r="I2225" t="s">
        <v>22</v>
      </c>
      <c r="O2225" s="3">
        <f t="shared" si="136"/>
        <v>0</v>
      </c>
      <c r="P2225" s="3">
        <f t="shared" si="137"/>
        <v>0</v>
      </c>
      <c r="Q2225" s="3">
        <f t="shared" si="138"/>
        <v>0</v>
      </c>
      <c r="R2225">
        <f t="shared" si="139"/>
        <v>169.99</v>
      </c>
    </row>
    <row r="2226" spans="1:18" x14ac:dyDescent="0.2">
      <c r="A2226" t="s">
        <v>52</v>
      </c>
      <c r="B2226" t="s">
        <v>15</v>
      </c>
      <c r="C2226" t="s">
        <v>27</v>
      </c>
      <c r="D2226" t="s">
        <v>24</v>
      </c>
      <c r="E2226">
        <v>159.99</v>
      </c>
      <c r="F2226">
        <v>1</v>
      </c>
      <c r="G2226" t="s">
        <v>18</v>
      </c>
      <c r="H2226" t="s">
        <v>52</v>
      </c>
      <c r="I2226" t="s">
        <v>24</v>
      </c>
      <c r="O2226" s="3">
        <f t="shared" si="136"/>
        <v>0</v>
      </c>
      <c r="P2226" s="3">
        <f t="shared" si="137"/>
        <v>0</v>
      </c>
      <c r="Q2226" s="3">
        <f t="shared" si="138"/>
        <v>0</v>
      </c>
      <c r="R2226">
        <f t="shared" si="139"/>
        <v>159.99</v>
      </c>
    </row>
    <row r="2227" spans="1:18" x14ac:dyDescent="0.2">
      <c r="A2227" t="s">
        <v>52</v>
      </c>
      <c r="B2227" t="s">
        <v>15</v>
      </c>
      <c r="C2227" t="s">
        <v>16</v>
      </c>
      <c r="D2227" t="s">
        <v>17</v>
      </c>
      <c r="E2227">
        <v>169.99</v>
      </c>
      <c r="F2227">
        <v>4</v>
      </c>
      <c r="G2227" t="s">
        <v>18</v>
      </c>
      <c r="H2227" t="s">
        <v>52</v>
      </c>
      <c r="I2227" t="s">
        <v>17</v>
      </c>
      <c r="J2227" t="s">
        <v>19</v>
      </c>
      <c r="K2227">
        <v>1057.2</v>
      </c>
      <c r="L2227">
        <v>40224</v>
      </c>
      <c r="M2227">
        <v>881</v>
      </c>
      <c r="N2227" t="s">
        <v>32</v>
      </c>
      <c r="O2227" s="3">
        <f t="shared" si="136"/>
        <v>2.1902346857597454E-2</v>
      </c>
      <c r="P2227" s="3">
        <f t="shared" si="137"/>
        <v>1.2</v>
      </c>
      <c r="Q2227" s="3">
        <f t="shared" si="138"/>
        <v>4.5402951191827468E-3</v>
      </c>
      <c r="R2227">
        <f t="shared" si="139"/>
        <v>679.96</v>
      </c>
    </row>
    <row r="2228" spans="1:18" x14ac:dyDescent="0.2">
      <c r="A2228" t="s">
        <v>52</v>
      </c>
      <c r="B2228" t="s">
        <v>25</v>
      </c>
      <c r="C2228" t="s">
        <v>23</v>
      </c>
      <c r="D2228" t="s">
        <v>17</v>
      </c>
      <c r="E2228">
        <v>299.99</v>
      </c>
      <c r="F2228">
        <v>1</v>
      </c>
      <c r="G2228" t="s">
        <v>18</v>
      </c>
      <c r="H2228" t="s">
        <v>52</v>
      </c>
      <c r="I2228" t="s">
        <v>17</v>
      </c>
      <c r="J2228" t="s">
        <v>19</v>
      </c>
      <c r="K2228">
        <v>1057.2</v>
      </c>
      <c r="L2228">
        <v>40224</v>
      </c>
      <c r="M2228">
        <v>881</v>
      </c>
      <c r="N2228" t="s">
        <v>32</v>
      </c>
      <c r="O2228" s="3">
        <f t="shared" si="136"/>
        <v>2.1902346857597454E-2</v>
      </c>
      <c r="P2228" s="3">
        <f t="shared" si="137"/>
        <v>1.2</v>
      </c>
      <c r="Q2228" s="3">
        <f t="shared" si="138"/>
        <v>1.1350737797956867E-3</v>
      </c>
      <c r="R2228">
        <f t="shared" si="139"/>
        <v>299.99</v>
      </c>
    </row>
    <row r="2229" spans="1:18" x14ac:dyDescent="0.2">
      <c r="A2229" t="s">
        <v>52</v>
      </c>
      <c r="B2229" t="s">
        <v>15</v>
      </c>
      <c r="C2229" t="s">
        <v>26</v>
      </c>
      <c r="D2229" t="s">
        <v>17</v>
      </c>
      <c r="E2229">
        <v>169.99</v>
      </c>
      <c r="F2229">
        <v>3</v>
      </c>
      <c r="G2229" t="s">
        <v>18</v>
      </c>
      <c r="H2229" t="s">
        <v>52</v>
      </c>
      <c r="I2229" t="s">
        <v>17</v>
      </c>
      <c r="J2229" t="s">
        <v>19</v>
      </c>
      <c r="K2229">
        <v>1057.2</v>
      </c>
      <c r="L2229">
        <v>40224</v>
      </c>
      <c r="M2229">
        <v>881</v>
      </c>
      <c r="N2229" t="s">
        <v>32</v>
      </c>
      <c r="O2229" s="3">
        <f t="shared" si="136"/>
        <v>2.1902346857597454E-2</v>
      </c>
      <c r="P2229" s="3">
        <f t="shared" si="137"/>
        <v>1.2</v>
      </c>
      <c r="Q2229" s="3">
        <f t="shared" si="138"/>
        <v>3.4052213393870601E-3</v>
      </c>
      <c r="R2229">
        <f t="shared" si="139"/>
        <v>509.97</v>
      </c>
    </row>
    <row r="2230" spans="1:18" x14ac:dyDescent="0.2">
      <c r="A2230" t="s">
        <v>52</v>
      </c>
      <c r="B2230" t="s">
        <v>15</v>
      </c>
      <c r="C2230" t="s">
        <v>26</v>
      </c>
      <c r="D2230" t="s">
        <v>28</v>
      </c>
      <c r="E2230">
        <v>169.99</v>
      </c>
      <c r="F2230">
        <v>1</v>
      </c>
      <c r="G2230" t="s">
        <v>18</v>
      </c>
      <c r="H2230" t="s">
        <v>52</v>
      </c>
      <c r="I2230" t="s">
        <v>28</v>
      </c>
      <c r="O2230" s="3">
        <f t="shared" si="136"/>
        <v>0</v>
      </c>
      <c r="P2230" s="3">
        <f t="shared" si="137"/>
        <v>0</v>
      </c>
      <c r="Q2230" s="3">
        <f t="shared" si="138"/>
        <v>0</v>
      </c>
      <c r="R2230">
        <f t="shared" si="139"/>
        <v>169.99</v>
      </c>
    </row>
    <row r="2231" spans="1:18" x14ac:dyDescent="0.2">
      <c r="A2231" t="s">
        <v>52</v>
      </c>
      <c r="B2231" t="s">
        <v>15</v>
      </c>
      <c r="C2231" t="s">
        <v>21</v>
      </c>
      <c r="D2231" t="s">
        <v>17</v>
      </c>
      <c r="E2231">
        <v>224.99</v>
      </c>
      <c r="F2231">
        <v>1</v>
      </c>
      <c r="G2231" t="s">
        <v>18</v>
      </c>
      <c r="H2231" t="s">
        <v>52</v>
      </c>
      <c r="I2231" t="s">
        <v>17</v>
      </c>
      <c r="J2231" t="s">
        <v>19</v>
      </c>
      <c r="K2231">
        <v>1057.2</v>
      </c>
      <c r="L2231">
        <v>40224</v>
      </c>
      <c r="M2231">
        <v>881</v>
      </c>
      <c r="N2231" t="s">
        <v>32</v>
      </c>
      <c r="O2231" s="3">
        <f t="shared" si="136"/>
        <v>2.1902346857597454E-2</v>
      </c>
      <c r="P2231" s="3">
        <f t="shared" si="137"/>
        <v>1.2</v>
      </c>
      <c r="Q2231" s="3">
        <f t="shared" si="138"/>
        <v>1.1350737797956867E-3</v>
      </c>
      <c r="R2231">
        <f t="shared" si="139"/>
        <v>224.99</v>
      </c>
    </row>
    <row r="2232" spans="1:18" x14ac:dyDescent="0.2">
      <c r="A2232" t="s">
        <v>52</v>
      </c>
      <c r="B2232" t="s">
        <v>15</v>
      </c>
      <c r="D2232" t="s">
        <v>17</v>
      </c>
      <c r="E2232">
        <v>249.99</v>
      </c>
      <c r="F2232">
        <v>1</v>
      </c>
      <c r="G2232" t="s">
        <v>18</v>
      </c>
      <c r="H2232" t="s">
        <v>52</v>
      </c>
      <c r="I2232" t="s">
        <v>17</v>
      </c>
      <c r="J2232" t="s">
        <v>19</v>
      </c>
      <c r="K2232">
        <v>1057.2</v>
      </c>
      <c r="L2232">
        <v>40224</v>
      </c>
      <c r="M2232">
        <v>881</v>
      </c>
      <c r="N2232" t="s">
        <v>32</v>
      </c>
      <c r="O2232" s="3">
        <f t="shared" si="136"/>
        <v>2.1902346857597454E-2</v>
      </c>
      <c r="P2232" s="3">
        <f t="shared" si="137"/>
        <v>1.2</v>
      </c>
      <c r="Q2232" s="3">
        <f t="shared" si="138"/>
        <v>1.1350737797956867E-3</v>
      </c>
      <c r="R2232">
        <f t="shared" si="139"/>
        <v>249.99</v>
      </c>
    </row>
    <row r="2233" spans="1:18" x14ac:dyDescent="0.2">
      <c r="A2233" t="s">
        <v>52</v>
      </c>
      <c r="B2233" t="s">
        <v>25</v>
      </c>
      <c r="C2233" t="s">
        <v>21</v>
      </c>
      <c r="D2233" t="s">
        <v>24</v>
      </c>
      <c r="E2233">
        <v>359.99</v>
      </c>
      <c r="F2233">
        <v>3</v>
      </c>
      <c r="G2233" t="s">
        <v>18</v>
      </c>
      <c r="H2233" t="s">
        <v>52</v>
      </c>
      <c r="I2233" t="s">
        <v>24</v>
      </c>
      <c r="O2233" s="3">
        <f t="shared" si="136"/>
        <v>0</v>
      </c>
      <c r="P2233" s="3">
        <f t="shared" si="137"/>
        <v>0</v>
      </c>
      <c r="Q2233" s="3">
        <f t="shared" si="138"/>
        <v>0</v>
      </c>
      <c r="R2233">
        <f t="shared" si="139"/>
        <v>1079.97</v>
      </c>
    </row>
    <row r="2234" spans="1:18" x14ac:dyDescent="0.2">
      <c r="A2234" t="s">
        <v>52</v>
      </c>
      <c r="B2234" t="s">
        <v>15</v>
      </c>
      <c r="C2234" t="s">
        <v>16</v>
      </c>
      <c r="D2234" t="s">
        <v>22</v>
      </c>
      <c r="E2234">
        <v>169.99</v>
      </c>
      <c r="F2234">
        <v>2</v>
      </c>
      <c r="G2234" t="s">
        <v>18</v>
      </c>
      <c r="H2234" t="s">
        <v>52</v>
      </c>
      <c r="I2234" t="s">
        <v>22</v>
      </c>
      <c r="O2234" s="3">
        <f t="shared" si="136"/>
        <v>0</v>
      </c>
      <c r="P2234" s="3">
        <f t="shared" si="137"/>
        <v>0</v>
      </c>
      <c r="Q2234" s="3">
        <f t="shared" si="138"/>
        <v>0</v>
      </c>
      <c r="R2234">
        <f t="shared" si="139"/>
        <v>339.98</v>
      </c>
    </row>
    <row r="2235" spans="1:18" x14ac:dyDescent="0.2">
      <c r="A2235" t="s">
        <v>52</v>
      </c>
      <c r="B2235" t="s">
        <v>15</v>
      </c>
      <c r="C2235" t="s">
        <v>26</v>
      </c>
      <c r="D2235" t="s">
        <v>17</v>
      </c>
      <c r="E2235">
        <v>212.49</v>
      </c>
      <c r="F2235">
        <v>1</v>
      </c>
      <c r="G2235" t="s">
        <v>18</v>
      </c>
      <c r="H2235" t="s">
        <v>52</v>
      </c>
      <c r="I2235" t="s">
        <v>17</v>
      </c>
      <c r="J2235" t="s">
        <v>19</v>
      </c>
      <c r="K2235">
        <v>1057.2</v>
      </c>
      <c r="L2235">
        <v>40224</v>
      </c>
      <c r="M2235">
        <v>881</v>
      </c>
      <c r="N2235" t="s">
        <v>32</v>
      </c>
      <c r="O2235" s="3">
        <f t="shared" si="136"/>
        <v>2.1902346857597454E-2</v>
      </c>
      <c r="P2235" s="3">
        <f t="shared" si="137"/>
        <v>1.2</v>
      </c>
      <c r="Q2235" s="3">
        <f t="shared" si="138"/>
        <v>1.1350737797956867E-3</v>
      </c>
      <c r="R2235">
        <f t="shared" si="139"/>
        <v>212.49</v>
      </c>
    </row>
    <row r="2236" spans="1:18" x14ac:dyDescent="0.2">
      <c r="A2236" t="s">
        <v>52</v>
      </c>
      <c r="B2236" t="s">
        <v>15</v>
      </c>
      <c r="C2236" t="s">
        <v>27</v>
      </c>
      <c r="D2236" t="s">
        <v>28</v>
      </c>
      <c r="E2236">
        <v>199.99</v>
      </c>
      <c r="F2236">
        <v>3</v>
      </c>
      <c r="G2236" t="s">
        <v>18</v>
      </c>
      <c r="H2236" t="s">
        <v>52</v>
      </c>
      <c r="I2236" t="s">
        <v>28</v>
      </c>
      <c r="O2236" s="3">
        <f t="shared" si="136"/>
        <v>0</v>
      </c>
      <c r="P2236" s="3">
        <f t="shared" si="137"/>
        <v>0</v>
      </c>
      <c r="Q2236" s="3">
        <f t="shared" si="138"/>
        <v>0</v>
      </c>
      <c r="R2236">
        <f t="shared" si="139"/>
        <v>599.97</v>
      </c>
    </row>
    <row r="2237" spans="1:18" x14ac:dyDescent="0.2">
      <c r="A2237" t="s">
        <v>53</v>
      </c>
      <c r="B2237" t="s">
        <v>15</v>
      </c>
      <c r="C2237" t="s">
        <v>23</v>
      </c>
      <c r="D2237" t="s">
        <v>28</v>
      </c>
      <c r="E2237">
        <v>149.99</v>
      </c>
      <c r="F2237">
        <v>1</v>
      </c>
      <c r="G2237" t="s">
        <v>18</v>
      </c>
      <c r="H2237" t="s">
        <v>53</v>
      </c>
      <c r="I2237" t="s">
        <v>28</v>
      </c>
      <c r="O2237" s="3">
        <f t="shared" si="136"/>
        <v>0</v>
      </c>
      <c r="P2237" s="3">
        <f t="shared" si="137"/>
        <v>0</v>
      </c>
      <c r="Q2237" s="3">
        <f t="shared" si="138"/>
        <v>0</v>
      </c>
      <c r="R2237">
        <f t="shared" si="139"/>
        <v>149.99</v>
      </c>
    </row>
    <row r="2238" spans="1:18" x14ac:dyDescent="0.2">
      <c r="A2238" t="s">
        <v>53</v>
      </c>
      <c r="B2238" t="s">
        <v>15</v>
      </c>
      <c r="C2238" t="s">
        <v>21</v>
      </c>
      <c r="D2238" t="s">
        <v>24</v>
      </c>
      <c r="E2238">
        <v>179.99</v>
      </c>
      <c r="F2238">
        <v>1</v>
      </c>
      <c r="G2238" t="s">
        <v>18</v>
      </c>
      <c r="H2238" t="s">
        <v>53</v>
      </c>
      <c r="I2238" t="s">
        <v>24</v>
      </c>
      <c r="J2238" t="s">
        <v>39</v>
      </c>
      <c r="K2238">
        <v>1399.2</v>
      </c>
      <c r="L2238">
        <v>65566</v>
      </c>
      <c r="M2238">
        <v>1272</v>
      </c>
      <c r="N2238" t="s">
        <v>40</v>
      </c>
      <c r="O2238" s="3">
        <f t="shared" si="136"/>
        <v>1.9400298935423849E-2</v>
      </c>
      <c r="P2238" s="3">
        <f t="shared" si="137"/>
        <v>1.1000000000000001</v>
      </c>
      <c r="Q2238" s="3">
        <f t="shared" si="138"/>
        <v>7.8616352201257866E-4</v>
      </c>
      <c r="R2238">
        <f t="shared" si="139"/>
        <v>179.99</v>
      </c>
    </row>
    <row r="2239" spans="1:18" x14ac:dyDescent="0.2">
      <c r="A2239" t="s">
        <v>53</v>
      </c>
      <c r="B2239" t="s">
        <v>15</v>
      </c>
      <c r="C2239" t="s">
        <v>23</v>
      </c>
      <c r="D2239" t="s">
        <v>24</v>
      </c>
      <c r="E2239">
        <v>149.99</v>
      </c>
      <c r="F2239">
        <v>1</v>
      </c>
      <c r="G2239" t="s">
        <v>18</v>
      </c>
      <c r="H2239" t="s">
        <v>53</v>
      </c>
      <c r="I2239" t="s">
        <v>24</v>
      </c>
      <c r="J2239" t="s">
        <v>39</v>
      </c>
      <c r="K2239">
        <v>1399.2</v>
      </c>
      <c r="L2239">
        <v>65566</v>
      </c>
      <c r="M2239">
        <v>1272</v>
      </c>
      <c r="N2239" t="s">
        <v>40</v>
      </c>
      <c r="O2239" s="3">
        <f t="shared" si="136"/>
        <v>1.9400298935423849E-2</v>
      </c>
      <c r="P2239" s="3">
        <f t="shared" si="137"/>
        <v>1.1000000000000001</v>
      </c>
      <c r="Q2239" s="3">
        <f t="shared" si="138"/>
        <v>7.8616352201257866E-4</v>
      </c>
      <c r="R2239">
        <f t="shared" si="139"/>
        <v>149.99</v>
      </c>
    </row>
    <row r="2240" spans="1:18" x14ac:dyDescent="0.2">
      <c r="A2240" t="s">
        <v>53</v>
      </c>
      <c r="B2240" t="s">
        <v>15</v>
      </c>
      <c r="C2240" t="s">
        <v>21</v>
      </c>
      <c r="D2240" t="s">
        <v>17</v>
      </c>
      <c r="E2240">
        <v>224.99</v>
      </c>
      <c r="F2240">
        <v>4</v>
      </c>
      <c r="G2240" t="s">
        <v>18</v>
      </c>
      <c r="H2240" t="s">
        <v>53</v>
      </c>
      <c r="I2240" t="s">
        <v>17</v>
      </c>
      <c r="O2240" s="3">
        <f t="shared" si="136"/>
        <v>0</v>
      </c>
      <c r="P2240" s="3">
        <f t="shared" si="137"/>
        <v>0</v>
      </c>
      <c r="Q2240" s="3">
        <f t="shared" si="138"/>
        <v>0</v>
      </c>
      <c r="R2240">
        <f t="shared" si="139"/>
        <v>899.96</v>
      </c>
    </row>
    <row r="2241" spans="1:18" x14ac:dyDescent="0.2">
      <c r="A2241" t="s">
        <v>53</v>
      </c>
      <c r="B2241" t="s">
        <v>25</v>
      </c>
      <c r="C2241" t="s">
        <v>23</v>
      </c>
      <c r="D2241" t="s">
        <v>24</v>
      </c>
      <c r="E2241">
        <v>299.99</v>
      </c>
      <c r="F2241">
        <v>1</v>
      </c>
      <c r="G2241" t="s">
        <v>18</v>
      </c>
      <c r="H2241" t="s">
        <v>53</v>
      </c>
      <c r="I2241" t="s">
        <v>24</v>
      </c>
      <c r="J2241" t="s">
        <v>39</v>
      </c>
      <c r="K2241">
        <v>1399.2</v>
      </c>
      <c r="L2241">
        <v>65566</v>
      </c>
      <c r="M2241">
        <v>1272</v>
      </c>
      <c r="N2241" t="s">
        <v>40</v>
      </c>
      <c r="O2241" s="3">
        <f t="shared" si="136"/>
        <v>1.9400298935423849E-2</v>
      </c>
      <c r="P2241" s="3">
        <f t="shared" si="137"/>
        <v>1.1000000000000001</v>
      </c>
      <c r="Q2241" s="3">
        <f t="shared" si="138"/>
        <v>7.8616352201257866E-4</v>
      </c>
      <c r="R2241">
        <f t="shared" si="139"/>
        <v>299.99</v>
      </c>
    </row>
    <row r="2242" spans="1:18" x14ac:dyDescent="0.2">
      <c r="A2242" t="s">
        <v>53</v>
      </c>
      <c r="B2242" t="s">
        <v>15</v>
      </c>
      <c r="C2242" t="s">
        <v>21</v>
      </c>
      <c r="D2242" t="s">
        <v>28</v>
      </c>
      <c r="E2242">
        <v>179.99</v>
      </c>
      <c r="F2242">
        <v>3</v>
      </c>
      <c r="G2242" t="s">
        <v>18</v>
      </c>
      <c r="H2242" t="s">
        <v>53</v>
      </c>
      <c r="I2242" t="s">
        <v>28</v>
      </c>
      <c r="O2242" s="3">
        <f t="shared" si="136"/>
        <v>0</v>
      </c>
      <c r="P2242" s="3">
        <f t="shared" si="137"/>
        <v>0</v>
      </c>
      <c r="Q2242" s="3">
        <f t="shared" si="138"/>
        <v>0</v>
      </c>
      <c r="R2242">
        <f t="shared" si="139"/>
        <v>539.97</v>
      </c>
    </row>
    <row r="2243" spans="1:18" x14ac:dyDescent="0.2">
      <c r="A2243" t="s">
        <v>53</v>
      </c>
      <c r="B2243" t="s">
        <v>15</v>
      </c>
      <c r="C2243" t="s">
        <v>23</v>
      </c>
      <c r="D2243" t="s">
        <v>17</v>
      </c>
      <c r="E2243">
        <v>149.99</v>
      </c>
      <c r="F2243">
        <v>1</v>
      </c>
      <c r="G2243" t="s">
        <v>18</v>
      </c>
      <c r="H2243" t="s">
        <v>53</v>
      </c>
      <c r="I2243" t="s">
        <v>17</v>
      </c>
      <c r="O2243" s="3">
        <f t="shared" ref="O2243:O2306" si="140">IFERROR(M2243/L2243,0)</f>
        <v>0</v>
      </c>
      <c r="P2243" s="3">
        <f t="shared" ref="P2243:P2306" si="141">IFERROR(K2243/M2243,0)</f>
        <v>0</v>
      </c>
      <c r="Q2243" s="3">
        <f t="shared" ref="Q2243:Q2306" si="142">IFERROR(F2243/M2243,0)</f>
        <v>0</v>
      </c>
      <c r="R2243">
        <f t="shared" ref="R2243:R2306" si="143">E2243*F2243</f>
        <v>149.99</v>
      </c>
    </row>
    <row r="2244" spans="1:18" x14ac:dyDescent="0.2">
      <c r="A2244" t="s">
        <v>53</v>
      </c>
      <c r="B2244" t="s">
        <v>25</v>
      </c>
      <c r="C2244" t="s">
        <v>16</v>
      </c>
      <c r="D2244" t="s">
        <v>22</v>
      </c>
      <c r="E2244">
        <v>339.99</v>
      </c>
      <c r="F2244">
        <v>2</v>
      </c>
      <c r="G2244" t="s">
        <v>18</v>
      </c>
      <c r="H2244" t="s">
        <v>53</v>
      </c>
      <c r="I2244" t="s">
        <v>22</v>
      </c>
      <c r="O2244" s="3">
        <f t="shared" si="140"/>
        <v>0</v>
      </c>
      <c r="P2244" s="3">
        <f t="shared" si="141"/>
        <v>0</v>
      </c>
      <c r="Q2244" s="3">
        <f t="shared" si="142"/>
        <v>0</v>
      </c>
      <c r="R2244">
        <f t="shared" si="143"/>
        <v>679.98</v>
      </c>
    </row>
    <row r="2245" spans="1:18" x14ac:dyDescent="0.2">
      <c r="A2245" t="s">
        <v>53</v>
      </c>
      <c r="B2245" t="s">
        <v>25</v>
      </c>
      <c r="D2245" t="s">
        <v>28</v>
      </c>
      <c r="E2245">
        <v>399.99</v>
      </c>
      <c r="F2245">
        <v>2</v>
      </c>
      <c r="G2245" t="s">
        <v>18</v>
      </c>
      <c r="H2245" t="s">
        <v>53</v>
      </c>
      <c r="I2245" t="s">
        <v>28</v>
      </c>
      <c r="O2245" s="3">
        <f t="shared" si="140"/>
        <v>0</v>
      </c>
      <c r="P2245" s="3">
        <f t="shared" si="141"/>
        <v>0</v>
      </c>
      <c r="Q2245" s="3">
        <f t="shared" si="142"/>
        <v>0</v>
      </c>
      <c r="R2245">
        <f t="shared" si="143"/>
        <v>799.98</v>
      </c>
    </row>
    <row r="2246" spans="1:18" x14ac:dyDescent="0.2">
      <c r="A2246" t="s">
        <v>53</v>
      </c>
      <c r="B2246" t="s">
        <v>15</v>
      </c>
      <c r="C2246" t="s">
        <v>21</v>
      </c>
      <c r="D2246" t="s">
        <v>22</v>
      </c>
      <c r="E2246">
        <v>224.99</v>
      </c>
      <c r="F2246">
        <v>2</v>
      </c>
      <c r="G2246" t="s">
        <v>18</v>
      </c>
      <c r="H2246" t="s">
        <v>53</v>
      </c>
      <c r="I2246" t="s">
        <v>22</v>
      </c>
      <c r="O2246" s="3">
        <f t="shared" si="140"/>
        <v>0</v>
      </c>
      <c r="P2246" s="3">
        <f t="shared" si="141"/>
        <v>0</v>
      </c>
      <c r="Q2246" s="3">
        <f t="shared" si="142"/>
        <v>0</v>
      </c>
      <c r="R2246">
        <f t="shared" si="143"/>
        <v>449.98</v>
      </c>
    </row>
    <row r="2247" spans="1:18" x14ac:dyDescent="0.2">
      <c r="A2247" t="s">
        <v>53</v>
      </c>
      <c r="B2247" t="s">
        <v>15</v>
      </c>
      <c r="C2247" t="s">
        <v>21</v>
      </c>
      <c r="D2247" t="s">
        <v>17</v>
      </c>
      <c r="E2247">
        <v>179.99</v>
      </c>
      <c r="F2247">
        <v>1</v>
      </c>
      <c r="G2247" t="s">
        <v>18</v>
      </c>
      <c r="H2247" t="s">
        <v>53</v>
      </c>
      <c r="I2247" t="s">
        <v>17</v>
      </c>
      <c r="O2247" s="3">
        <f t="shared" si="140"/>
        <v>0</v>
      </c>
      <c r="P2247" s="3">
        <f t="shared" si="141"/>
        <v>0</v>
      </c>
      <c r="Q2247" s="3">
        <f t="shared" si="142"/>
        <v>0</v>
      </c>
      <c r="R2247">
        <f t="shared" si="143"/>
        <v>179.99</v>
      </c>
    </row>
    <row r="2248" spans="1:18" x14ac:dyDescent="0.2">
      <c r="A2248" t="s">
        <v>53</v>
      </c>
      <c r="B2248" t="s">
        <v>15</v>
      </c>
      <c r="C2248" t="s">
        <v>23</v>
      </c>
      <c r="D2248" t="s">
        <v>24</v>
      </c>
      <c r="E2248">
        <v>149.99</v>
      </c>
      <c r="F2248">
        <v>2</v>
      </c>
      <c r="G2248" t="s">
        <v>18</v>
      </c>
      <c r="H2248" t="s">
        <v>53</v>
      </c>
      <c r="I2248" t="s">
        <v>24</v>
      </c>
      <c r="J2248" t="s">
        <v>39</v>
      </c>
      <c r="K2248">
        <v>1399.2</v>
      </c>
      <c r="L2248">
        <v>65566</v>
      </c>
      <c r="M2248">
        <v>1272</v>
      </c>
      <c r="N2248" t="s">
        <v>40</v>
      </c>
      <c r="O2248" s="3">
        <f t="shared" si="140"/>
        <v>1.9400298935423849E-2</v>
      </c>
      <c r="P2248" s="3">
        <f t="shared" si="141"/>
        <v>1.1000000000000001</v>
      </c>
      <c r="Q2248" s="3">
        <f t="shared" si="142"/>
        <v>1.5723270440251573E-3</v>
      </c>
      <c r="R2248">
        <f t="shared" si="143"/>
        <v>299.98</v>
      </c>
    </row>
    <row r="2249" spans="1:18" x14ac:dyDescent="0.2">
      <c r="A2249" t="s">
        <v>53</v>
      </c>
      <c r="B2249" t="s">
        <v>15</v>
      </c>
      <c r="C2249" t="s">
        <v>21</v>
      </c>
      <c r="D2249" t="s">
        <v>22</v>
      </c>
      <c r="E2249">
        <v>179.99</v>
      </c>
      <c r="F2249">
        <v>4</v>
      </c>
      <c r="G2249" t="s">
        <v>18</v>
      </c>
      <c r="H2249" t="s">
        <v>53</v>
      </c>
      <c r="I2249" t="s">
        <v>22</v>
      </c>
      <c r="O2249" s="3">
        <f t="shared" si="140"/>
        <v>0</v>
      </c>
      <c r="P2249" s="3">
        <f t="shared" si="141"/>
        <v>0</v>
      </c>
      <c r="Q2249" s="3">
        <f t="shared" si="142"/>
        <v>0</v>
      </c>
      <c r="R2249">
        <f t="shared" si="143"/>
        <v>719.96</v>
      </c>
    </row>
    <row r="2250" spans="1:18" x14ac:dyDescent="0.2">
      <c r="A2250" t="s">
        <v>53</v>
      </c>
      <c r="B2250" t="s">
        <v>15</v>
      </c>
      <c r="C2250" t="s">
        <v>26</v>
      </c>
      <c r="D2250" t="s">
        <v>17</v>
      </c>
      <c r="E2250">
        <v>212.49</v>
      </c>
      <c r="F2250">
        <v>3</v>
      </c>
      <c r="G2250" t="s">
        <v>18</v>
      </c>
      <c r="H2250" t="s">
        <v>53</v>
      </c>
      <c r="I2250" t="s">
        <v>17</v>
      </c>
      <c r="O2250" s="3">
        <f t="shared" si="140"/>
        <v>0</v>
      </c>
      <c r="P2250" s="3">
        <f t="shared" si="141"/>
        <v>0</v>
      </c>
      <c r="Q2250" s="3">
        <f t="shared" si="142"/>
        <v>0</v>
      </c>
      <c r="R2250">
        <f t="shared" si="143"/>
        <v>637.47</v>
      </c>
    </row>
    <row r="2251" spans="1:18" x14ac:dyDescent="0.2">
      <c r="A2251" t="s">
        <v>53</v>
      </c>
      <c r="B2251" t="s">
        <v>15</v>
      </c>
      <c r="C2251" t="s">
        <v>21</v>
      </c>
      <c r="D2251" t="s">
        <v>17</v>
      </c>
      <c r="E2251">
        <v>179.99</v>
      </c>
      <c r="F2251">
        <v>2</v>
      </c>
      <c r="G2251" t="s">
        <v>18</v>
      </c>
      <c r="H2251" t="s">
        <v>53</v>
      </c>
      <c r="I2251" t="s">
        <v>17</v>
      </c>
      <c r="O2251" s="3">
        <f t="shared" si="140"/>
        <v>0</v>
      </c>
      <c r="P2251" s="3">
        <f t="shared" si="141"/>
        <v>0</v>
      </c>
      <c r="Q2251" s="3">
        <f t="shared" si="142"/>
        <v>0</v>
      </c>
      <c r="R2251">
        <f t="shared" si="143"/>
        <v>359.98</v>
      </c>
    </row>
    <row r="2252" spans="1:18" x14ac:dyDescent="0.2">
      <c r="A2252" t="s">
        <v>53</v>
      </c>
      <c r="B2252" t="s">
        <v>15</v>
      </c>
      <c r="C2252" t="s">
        <v>26</v>
      </c>
      <c r="D2252" t="s">
        <v>22</v>
      </c>
      <c r="E2252">
        <v>169.99</v>
      </c>
      <c r="F2252">
        <v>1</v>
      </c>
      <c r="G2252" t="s">
        <v>18</v>
      </c>
      <c r="H2252" t="s">
        <v>53</v>
      </c>
      <c r="I2252" t="s">
        <v>22</v>
      </c>
      <c r="O2252" s="3">
        <f t="shared" si="140"/>
        <v>0</v>
      </c>
      <c r="P2252" s="3">
        <f t="shared" si="141"/>
        <v>0</v>
      </c>
      <c r="Q2252" s="3">
        <f t="shared" si="142"/>
        <v>0</v>
      </c>
      <c r="R2252">
        <f t="shared" si="143"/>
        <v>169.99</v>
      </c>
    </row>
    <row r="2253" spans="1:18" x14ac:dyDescent="0.2">
      <c r="A2253" t="s">
        <v>53</v>
      </c>
      <c r="C2253" t="s">
        <v>23</v>
      </c>
      <c r="D2253" t="s">
        <v>17</v>
      </c>
      <c r="E2253">
        <v>149.99</v>
      </c>
      <c r="F2253">
        <v>1</v>
      </c>
      <c r="G2253" t="s">
        <v>18</v>
      </c>
      <c r="H2253" t="s">
        <v>53</v>
      </c>
      <c r="I2253" t="s">
        <v>17</v>
      </c>
      <c r="O2253" s="3">
        <f t="shared" si="140"/>
        <v>0</v>
      </c>
      <c r="P2253" s="3">
        <f t="shared" si="141"/>
        <v>0</v>
      </c>
      <c r="Q2253" s="3">
        <f t="shared" si="142"/>
        <v>0</v>
      </c>
      <c r="R2253">
        <f t="shared" si="143"/>
        <v>149.99</v>
      </c>
    </row>
    <row r="2254" spans="1:18" x14ac:dyDescent="0.2">
      <c r="A2254" t="s">
        <v>53</v>
      </c>
      <c r="B2254" t="s">
        <v>15</v>
      </c>
      <c r="C2254" t="s">
        <v>23</v>
      </c>
      <c r="D2254" t="s">
        <v>17</v>
      </c>
      <c r="E2254">
        <v>149.99</v>
      </c>
      <c r="F2254">
        <v>4</v>
      </c>
      <c r="G2254" t="s">
        <v>18</v>
      </c>
      <c r="H2254" t="s">
        <v>53</v>
      </c>
      <c r="I2254" t="s">
        <v>17</v>
      </c>
      <c r="O2254" s="3">
        <f t="shared" si="140"/>
        <v>0</v>
      </c>
      <c r="P2254" s="3">
        <f t="shared" si="141"/>
        <v>0</v>
      </c>
      <c r="Q2254" s="3">
        <f t="shared" si="142"/>
        <v>0</v>
      </c>
      <c r="R2254">
        <f t="shared" si="143"/>
        <v>599.96</v>
      </c>
    </row>
    <row r="2255" spans="1:18" x14ac:dyDescent="0.2">
      <c r="A2255" t="s">
        <v>53</v>
      </c>
      <c r="B2255" t="s">
        <v>15</v>
      </c>
      <c r="C2255" t="s">
        <v>21</v>
      </c>
      <c r="D2255" t="s">
        <v>24</v>
      </c>
      <c r="E2255">
        <v>179.99</v>
      </c>
      <c r="F2255">
        <v>3</v>
      </c>
      <c r="G2255" t="s">
        <v>18</v>
      </c>
      <c r="H2255" t="s">
        <v>53</v>
      </c>
      <c r="I2255" t="s">
        <v>24</v>
      </c>
      <c r="J2255" t="s">
        <v>39</v>
      </c>
      <c r="K2255">
        <v>1399.2</v>
      </c>
      <c r="L2255">
        <v>65566</v>
      </c>
      <c r="M2255">
        <v>1272</v>
      </c>
      <c r="N2255" t="s">
        <v>40</v>
      </c>
      <c r="O2255" s="3">
        <f t="shared" si="140"/>
        <v>1.9400298935423849E-2</v>
      </c>
      <c r="P2255" s="3">
        <f t="shared" si="141"/>
        <v>1.1000000000000001</v>
      </c>
      <c r="Q2255" s="3">
        <f t="shared" si="142"/>
        <v>2.3584905660377358E-3</v>
      </c>
      <c r="R2255">
        <f t="shared" si="143"/>
        <v>539.97</v>
      </c>
    </row>
    <row r="2256" spans="1:18" x14ac:dyDescent="0.2">
      <c r="A2256" t="s">
        <v>53</v>
      </c>
      <c r="B2256" t="s">
        <v>15</v>
      </c>
      <c r="C2256" t="s">
        <v>16</v>
      </c>
      <c r="D2256" t="s">
        <v>28</v>
      </c>
      <c r="E2256">
        <v>169.99</v>
      </c>
      <c r="F2256">
        <v>2</v>
      </c>
      <c r="G2256" t="s">
        <v>18</v>
      </c>
      <c r="H2256" t="s">
        <v>53</v>
      </c>
      <c r="I2256" t="s">
        <v>28</v>
      </c>
      <c r="O2256" s="3">
        <f t="shared" si="140"/>
        <v>0</v>
      </c>
      <c r="P2256" s="3">
        <f t="shared" si="141"/>
        <v>0</v>
      </c>
      <c r="Q2256" s="3">
        <f t="shared" si="142"/>
        <v>0</v>
      </c>
      <c r="R2256">
        <f t="shared" si="143"/>
        <v>339.98</v>
      </c>
    </row>
    <row r="2257" spans="1:18" x14ac:dyDescent="0.2">
      <c r="A2257" t="s">
        <v>53</v>
      </c>
      <c r="B2257" t="s">
        <v>15</v>
      </c>
      <c r="C2257" t="s">
        <v>23</v>
      </c>
      <c r="D2257" t="s">
        <v>24</v>
      </c>
      <c r="E2257">
        <v>187.49</v>
      </c>
      <c r="F2257">
        <v>2</v>
      </c>
      <c r="G2257" t="s">
        <v>18</v>
      </c>
      <c r="H2257" t="s">
        <v>53</v>
      </c>
      <c r="I2257" t="s">
        <v>24</v>
      </c>
      <c r="J2257" t="s">
        <v>39</v>
      </c>
      <c r="K2257">
        <v>1399.2</v>
      </c>
      <c r="L2257">
        <v>65566</v>
      </c>
      <c r="M2257">
        <v>1272</v>
      </c>
      <c r="N2257" t="s">
        <v>40</v>
      </c>
      <c r="O2257" s="3">
        <f t="shared" si="140"/>
        <v>1.9400298935423849E-2</v>
      </c>
      <c r="P2257" s="3">
        <f t="shared" si="141"/>
        <v>1.1000000000000001</v>
      </c>
      <c r="Q2257" s="3">
        <f t="shared" si="142"/>
        <v>1.5723270440251573E-3</v>
      </c>
      <c r="R2257">
        <f t="shared" si="143"/>
        <v>374.98</v>
      </c>
    </row>
    <row r="2258" spans="1:18" x14ac:dyDescent="0.2">
      <c r="A2258" t="s">
        <v>53</v>
      </c>
      <c r="B2258" t="s">
        <v>15</v>
      </c>
      <c r="C2258" t="s">
        <v>23</v>
      </c>
      <c r="D2258" t="s">
        <v>28</v>
      </c>
      <c r="E2258">
        <v>187.49</v>
      </c>
      <c r="F2258">
        <v>1</v>
      </c>
      <c r="G2258" t="s">
        <v>18</v>
      </c>
      <c r="H2258" t="s">
        <v>53</v>
      </c>
      <c r="I2258" t="s">
        <v>28</v>
      </c>
      <c r="O2258" s="3">
        <f t="shared" si="140"/>
        <v>0</v>
      </c>
      <c r="P2258" s="3">
        <f t="shared" si="141"/>
        <v>0</v>
      </c>
      <c r="Q2258" s="3">
        <f t="shared" si="142"/>
        <v>0</v>
      </c>
      <c r="R2258">
        <f t="shared" si="143"/>
        <v>187.49</v>
      </c>
    </row>
    <row r="2259" spans="1:18" x14ac:dyDescent="0.2">
      <c r="A2259" t="s">
        <v>53</v>
      </c>
      <c r="B2259" t="s">
        <v>15</v>
      </c>
      <c r="C2259" t="s">
        <v>23</v>
      </c>
      <c r="D2259" t="s">
        <v>17</v>
      </c>
      <c r="E2259">
        <v>187.49</v>
      </c>
      <c r="F2259">
        <v>2</v>
      </c>
      <c r="G2259" t="s">
        <v>18</v>
      </c>
      <c r="H2259" t="s">
        <v>53</v>
      </c>
      <c r="I2259" t="s">
        <v>17</v>
      </c>
      <c r="O2259" s="3">
        <f t="shared" si="140"/>
        <v>0</v>
      </c>
      <c r="P2259" s="3">
        <f t="shared" si="141"/>
        <v>0</v>
      </c>
      <c r="Q2259" s="3">
        <f t="shared" si="142"/>
        <v>0</v>
      </c>
      <c r="R2259">
        <f t="shared" si="143"/>
        <v>374.98</v>
      </c>
    </row>
    <row r="2260" spans="1:18" x14ac:dyDescent="0.2">
      <c r="A2260" t="s">
        <v>53</v>
      </c>
      <c r="B2260" t="s">
        <v>15</v>
      </c>
      <c r="C2260" t="s">
        <v>27</v>
      </c>
      <c r="D2260" t="s">
        <v>24</v>
      </c>
      <c r="E2260">
        <v>159.99</v>
      </c>
      <c r="F2260">
        <v>1</v>
      </c>
      <c r="G2260" t="s">
        <v>18</v>
      </c>
      <c r="H2260" t="s">
        <v>53</v>
      </c>
      <c r="I2260" t="s">
        <v>24</v>
      </c>
      <c r="J2260" t="s">
        <v>39</v>
      </c>
      <c r="K2260">
        <v>1399.2</v>
      </c>
      <c r="L2260">
        <v>65566</v>
      </c>
      <c r="M2260">
        <v>1272</v>
      </c>
      <c r="N2260" t="s">
        <v>40</v>
      </c>
      <c r="O2260" s="3">
        <f t="shared" si="140"/>
        <v>1.9400298935423849E-2</v>
      </c>
      <c r="P2260" s="3">
        <f t="shared" si="141"/>
        <v>1.1000000000000001</v>
      </c>
      <c r="Q2260" s="3">
        <f t="shared" si="142"/>
        <v>7.8616352201257866E-4</v>
      </c>
      <c r="R2260">
        <f t="shared" si="143"/>
        <v>159.99</v>
      </c>
    </row>
    <row r="2261" spans="1:18" x14ac:dyDescent="0.2">
      <c r="A2261" t="s">
        <v>53</v>
      </c>
      <c r="B2261" t="s">
        <v>15</v>
      </c>
      <c r="C2261" t="s">
        <v>23</v>
      </c>
      <c r="D2261" t="s">
        <v>28</v>
      </c>
      <c r="E2261">
        <v>149.99</v>
      </c>
      <c r="F2261">
        <v>2</v>
      </c>
      <c r="G2261" t="s">
        <v>18</v>
      </c>
      <c r="H2261" t="s">
        <v>53</v>
      </c>
      <c r="I2261" t="s">
        <v>28</v>
      </c>
      <c r="O2261" s="3">
        <f t="shared" si="140"/>
        <v>0</v>
      </c>
      <c r="P2261" s="3">
        <f t="shared" si="141"/>
        <v>0</v>
      </c>
      <c r="Q2261" s="3">
        <f t="shared" si="142"/>
        <v>0</v>
      </c>
      <c r="R2261">
        <f t="shared" si="143"/>
        <v>299.98</v>
      </c>
    </row>
    <row r="2262" spans="1:18" x14ac:dyDescent="0.2">
      <c r="A2262" t="s">
        <v>53</v>
      </c>
      <c r="B2262" t="s">
        <v>15</v>
      </c>
      <c r="C2262" t="s">
        <v>21</v>
      </c>
      <c r="D2262" t="s">
        <v>28</v>
      </c>
      <c r="E2262">
        <v>224.99</v>
      </c>
      <c r="F2262">
        <v>3</v>
      </c>
      <c r="G2262" t="s">
        <v>18</v>
      </c>
      <c r="H2262" t="s">
        <v>53</v>
      </c>
      <c r="I2262" t="s">
        <v>28</v>
      </c>
      <c r="O2262" s="3">
        <f t="shared" si="140"/>
        <v>0</v>
      </c>
      <c r="P2262" s="3">
        <f t="shared" si="141"/>
        <v>0</v>
      </c>
      <c r="Q2262" s="3">
        <f t="shared" si="142"/>
        <v>0</v>
      </c>
      <c r="R2262">
        <f t="shared" si="143"/>
        <v>674.97</v>
      </c>
    </row>
    <row r="2263" spans="1:18" x14ac:dyDescent="0.2">
      <c r="A2263" t="s">
        <v>53</v>
      </c>
      <c r="B2263" t="s">
        <v>15</v>
      </c>
      <c r="C2263" t="s">
        <v>23</v>
      </c>
      <c r="D2263" t="s">
        <v>17</v>
      </c>
      <c r="E2263">
        <v>187.49</v>
      </c>
      <c r="F2263">
        <v>1</v>
      </c>
      <c r="G2263" t="s">
        <v>18</v>
      </c>
      <c r="H2263" t="s">
        <v>53</v>
      </c>
      <c r="I2263" t="s">
        <v>17</v>
      </c>
      <c r="O2263" s="3">
        <f t="shared" si="140"/>
        <v>0</v>
      </c>
      <c r="P2263" s="3">
        <f t="shared" si="141"/>
        <v>0</v>
      </c>
      <c r="Q2263" s="3">
        <f t="shared" si="142"/>
        <v>0</v>
      </c>
      <c r="R2263">
        <f t="shared" si="143"/>
        <v>187.49</v>
      </c>
    </row>
    <row r="2264" spans="1:18" x14ac:dyDescent="0.2">
      <c r="A2264" t="s">
        <v>53</v>
      </c>
      <c r="B2264" t="s">
        <v>15</v>
      </c>
      <c r="D2264" t="s">
        <v>17</v>
      </c>
      <c r="E2264">
        <v>199.99</v>
      </c>
      <c r="F2264">
        <v>2</v>
      </c>
      <c r="G2264" t="s">
        <v>18</v>
      </c>
      <c r="H2264" t="s">
        <v>53</v>
      </c>
      <c r="I2264" t="s">
        <v>17</v>
      </c>
      <c r="O2264" s="3">
        <f t="shared" si="140"/>
        <v>0</v>
      </c>
      <c r="P2264" s="3">
        <f t="shared" si="141"/>
        <v>0</v>
      </c>
      <c r="Q2264" s="3">
        <f t="shared" si="142"/>
        <v>0</v>
      </c>
      <c r="R2264">
        <f t="shared" si="143"/>
        <v>399.98</v>
      </c>
    </row>
    <row r="2265" spans="1:18" x14ac:dyDescent="0.2">
      <c r="A2265" t="s">
        <v>53</v>
      </c>
      <c r="B2265" t="s">
        <v>15</v>
      </c>
      <c r="C2265" t="s">
        <v>23</v>
      </c>
      <c r="D2265" t="s">
        <v>22</v>
      </c>
      <c r="E2265">
        <v>187.49</v>
      </c>
      <c r="F2265">
        <v>1</v>
      </c>
      <c r="G2265" t="s">
        <v>18</v>
      </c>
      <c r="H2265" t="s">
        <v>53</v>
      </c>
      <c r="I2265" t="s">
        <v>22</v>
      </c>
      <c r="O2265" s="3">
        <f t="shared" si="140"/>
        <v>0</v>
      </c>
      <c r="P2265" s="3">
        <f t="shared" si="141"/>
        <v>0</v>
      </c>
      <c r="Q2265" s="3">
        <f t="shared" si="142"/>
        <v>0</v>
      </c>
      <c r="R2265">
        <f t="shared" si="143"/>
        <v>187.49</v>
      </c>
    </row>
    <row r="2266" spans="1:18" x14ac:dyDescent="0.2">
      <c r="A2266" t="s">
        <v>53</v>
      </c>
      <c r="B2266" t="s">
        <v>15</v>
      </c>
      <c r="C2266" t="s">
        <v>26</v>
      </c>
      <c r="D2266" t="s">
        <v>22</v>
      </c>
      <c r="E2266">
        <v>169.99</v>
      </c>
      <c r="F2266">
        <v>1</v>
      </c>
      <c r="G2266" t="s">
        <v>18</v>
      </c>
      <c r="H2266" t="s">
        <v>53</v>
      </c>
      <c r="I2266" t="s">
        <v>22</v>
      </c>
      <c r="O2266" s="3">
        <f t="shared" si="140"/>
        <v>0</v>
      </c>
      <c r="P2266" s="3">
        <f t="shared" si="141"/>
        <v>0</v>
      </c>
      <c r="Q2266" s="3">
        <f t="shared" si="142"/>
        <v>0</v>
      </c>
      <c r="R2266">
        <f t="shared" si="143"/>
        <v>169.99</v>
      </c>
    </row>
    <row r="2267" spans="1:18" x14ac:dyDescent="0.2">
      <c r="A2267" t="s">
        <v>53</v>
      </c>
      <c r="B2267" t="s">
        <v>15</v>
      </c>
      <c r="D2267" t="s">
        <v>22</v>
      </c>
      <c r="E2267">
        <v>199.99</v>
      </c>
      <c r="F2267">
        <v>1</v>
      </c>
      <c r="G2267" t="s">
        <v>18</v>
      </c>
      <c r="H2267" t="s">
        <v>53</v>
      </c>
      <c r="I2267" t="s">
        <v>22</v>
      </c>
      <c r="O2267" s="3">
        <f t="shared" si="140"/>
        <v>0</v>
      </c>
      <c r="P2267" s="3">
        <f t="shared" si="141"/>
        <v>0</v>
      </c>
      <c r="Q2267" s="3">
        <f t="shared" si="142"/>
        <v>0</v>
      </c>
      <c r="R2267">
        <f t="shared" si="143"/>
        <v>199.99</v>
      </c>
    </row>
    <row r="2268" spans="1:18" x14ac:dyDescent="0.2">
      <c r="A2268" t="s">
        <v>53</v>
      </c>
      <c r="B2268" t="s">
        <v>15</v>
      </c>
      <c r="C2268" t="s">
        <v>26</v>
      </c>
      <c r="D2268" t="s">
        <v>17</v>
      </c>
      <c r="E2268">
        <v>212.49</v>
      </c>
      <c r="F2268">
        <v>1</v>
      </c>
      <c r="G2268" t="s">
        <v>18</v>
      </c>
      <c r="H2268" t="s">
        <v>53</v>
      </c>
      <c r="I2268" t="s">
        <v>17</v>
      </c>
      <c r="O2268" s="3">
        <f t="shared" si="140"/>
        <v>0</v>
      </c>
      <c r="P2268" s="3">
        <f t="shared" si="141"/>
        <v>0</v>
      </c>
      <c r="Q2268" s="3">
        <f t="shared" si="142"/>
        <v>0</v>
      </c>
      <c r="R2268">
        <f t="shared" si="143"/>
        <v>212.49</v>
      </c>
    </row>
    <row r="2269" spans="1:18" x14ac:dyDescent="0.2">
      <c r="A2269" t="s">
        <v>53</v>
      </c>
      <c r="B2269" t="s">
        <v>15</v>
      </c>
      <c r="C2269" t="s">
        <v>21</v>
      </c>
      <c r="D2269" t="s">
        <v>24</v>
      </c>
      <c r="E2269">
        <v>179.99</v>
      </c>
      <c r="F2269">
        <v>2</v>
      </c>
      <c r="G2269" t="s">
        <v>18</v>
      </c>
      <c r="H2269" t="s">
        <v>53</v>
      </c>
      <c r="I2269" t="s">
        <v>24</v>
      </c>
      <c r="J2269" t="s">
        <v>39</v>
      </c>
      <c r="K2269">
        <v>1399.2</v>
      </c>
      <c r="L2269">
        <v>65566</v>
      </c>
      <c r="M2269">
        <v>1272</v>
      </c>
      <c r="N2269" t="s">
        <v>40</v>
      </c>
      <c r="O2269" s="3">
        <f t="shared" si="140"/>
        <v>1.9400298935423849E-2</v>
      </c>
      <c r="P2269" s="3">
        <f t="shared" si="141"/>
        <v>1.1000000000000001</v>
      </c>
      <c r="Q2269" s="3">
        <f t="shared" si="142"/>
        <v>1.5723270440251573E-3</v>
      </c>
      <c r="R2269">
        <f t="shared" si="143"/>
        <v>359.98</v>
      </c>
    </row>
    <row r="2270" spans="1:18" x14ac:dyDescent="0.2">
      <c r="A2270" t="s">
        <v>53</v>
      </c>
      <c r="C2270" t="s">
        <v>21</v>
      </c>
      <c r="D2270" t="s">
        <v>17</v>
      </c>
      <c r="E2270">
        <v>179.99</v>
      </c>
      <c r="F2270">
        <v>3</v>
      </c>
      <c r="G2270" t="s">
        <v>18</v>
      </c>
      <c r="H2270" t="s">
        <v>53</v>
      </c>
      <c r="I2270" t="s">
        <v>17</v>
      </c>
      <c r="O2270" s="3">
        <f t="shared" si="140"/>
        <v>0</v>
      </c>
      <c r="P2270" s="3">
        <f t="shared" si="141"/>
        <v>0</v>
      </c>
      <c r="Q2270" s="3">
        <f t="shared" si="142"/>
        <v>0</v>
      </c>
      <c r="R2270">
        <f t="shared" si="143"/>
        <v>539.97</v>
      </c>
    </row>
    <row r="2271" spans="1:18" x14ac:dyDescent="0.2">
      <c r="A2271" t="s">
        <v>53</v>
      </c>
      <c r="B2271" t="s">
        <v>25</v>
      </c>
      <c r="C2271" t="s">
        <v>16</v>
      </c>
      <c r="D2271" t="s">
        <v>22</v>
      </c>
      <c r="E2271">
        <v>339.99</v>
      </c>
      <c r="F2271">
        <v>1</v>
      </c>
      <c r="G2271" t="s">
        <v>18</v>
      </c>
      <c r="H2271" t="s">
        <v>53</v>
      </c>
      <c r="I2271" t="s">
        <v>22</v>
      </c>
      <c r="O2271" s="3">
        <f t="shared" si="140"/>
        <v>0</v>
      </c>
      <c r="P2271" s="3">
        <f t="shared" si="141"/>
        <v>0</v>
      </c>
      <c r="Q2271" s="3">
        <f t="shared" si="142"/>
        <v>0</v>
      </c>
      <c r="R2271">
        <f t="shared" si="143"/>
        <v>339.99</v>
      </c>
    </row>
    <row r="2272" spans="1:18" x14ac:dyDescent="0.2">
      <c r="A2272" t="s">
        <v>53</v>
      </c>
      <c r="B2272" t="s">
        <v>15</v>
      </c>
      <c r="C2272" t="s">
        <v>21</v>
      </c>
      <c r="D2272" t="s">
        <v>28</v>
      </c>
      <c r="E2272">
        <v>179.99</v>
      </c>
      <c r="F2272">
        <v>2</v>
      </c>
      <c r="G2272" t="s">
        <v>18</v>
      </c>
      <c r="H2272" t="s">
        <v>53</v>
      </c>
      <c r="I2272" t="s">
        <v>28</v>
      </c>
      <c r="O2272" s="3">
        <f t="shared" si="140"/>
        <v>0</v>
      </c>
      <c r="P2272" s="3">
        <f t="shared" si="141"/>
        <v>0</v>
      </c>
      <c r="Q2272" s="3">
        <f t="shared" si="142"/>
        <v>0</v>
      </c>
      <c r="R2272">
        <f t="shared" si="143"/>
        <v>359.98</v>
      </c>
    </row>
    <row r="2273" spans="1:18" x14ac:dyDescent="0.2">
      <c r="A2273" t="s">
        <v>53</v>
      </c>
      <c r="B2273" t="s">
        <v>15</v>
      </c>
      <c r="C2273" t="s">
        <v>27</v>
      </c>
      <c r="D2273" t="s">
        <v>17</v>
      </c>
      <c r="E2273">
        <v>159.99</v>
      </c>
      <c r="F2273">
        <v>2</v>
      </c>
      <c r="G2273" t="s">
        <v>18</v>
      </c>
      <c r="H2273" t="s">
        <v>53</v>
      </c>
      <c r="I2273" t="s">
        <v>17</v>
      </c>
      <c r="O2273" s="3">
        <f t="shared" si="140"/>
        <v>0</v>
      </c>
      <c r="P2273" s="3">
        <f t="shared" si="141"/>
        <v>0</v>
      </c>
      <c r="Q2273" s="3">
        <f t="shared" si="142"/>
        <v>0</v>
      </c>
      <c r="R2273">
        <f t="shared" si="143"/>
        <v>319.98</v>
      </c>
    </row>
    <row r="2274" spans="1:18" x14ac:dyDescent="0.2">
      <c r="A2274" t="s">
        <v>53</v>
      </c>
      <c r="B2274" t="s">
        <v>15</v>
      </c>
      <c r="C2274" t="s">
        <v>23</v>
      </c>
      <c r="D2274" t="s">
        <v>28</v>
      </c>
      <c r="E2274">
        <v>149.99</v>
      </c>
      <c r="F2274">
        <v>4</v>
      </c>
      <c r="G2274" t="s">
        <v>18</v>
      </c>
      <c r="H2274" t="s">
        <v>53</v>
      </c>
      <c r="I2274" t="s">
        <v>28</v>
      </c>
      <c r="O2274" s="3">
        <f t="shared" si="140"/>
        <v>0</v>
      </c>
      <c r="P2274" s="3">
        <f t="shared" si="141"/>
        <v>0</v>
      </c>
      <c r="Q2274" s="3">
        <f t="shared" si="142"/>
        <v>0</v>
      </c>
      <c r="R2274">
        <f t="shared" si="143"/>
        <v>599.96</v>
      </c>
    </row>
    <row r="2275" spans="1:18" x14ac:dyDescent="0.2">
      <c r="A2275" t="s">
        <v>53</v>
      </c>
      <c r="B2275" t="s">
        <v>15</v>
      </c>
      <c r="C2275" t="s">
        <v>23</v>
      </c>
      <c r="D2275" t="s">
        <v>22</v>
      </c>
      <c r="E2275">
        <v>149.99</v>
      </c>
      <c r="F2275">
        <v>1</v>
      </c>
      <c r="G2275" t="s">
        <v>18</v>
      </c>
      <c r="H2275" t="s">
        <v>53</v>
      </c>
      <c r="I2275" t="s">
        <v>22</v>
      </c>
      <c r="O2275" s="3">
        <f t="shared" si="140"/>
        <v>0</v>
      </c>
      <c r="P2275" s="3">
        <f t="shared" si="141"/>
        <v>0</v>
      </c>
      <c r="Q2275" s="3">
        <f t="shared" si="142"/>
        <v>0</v>
      </c>
      <c r="R2275">
        <f t="shared" si="143"/>
        <v>149.99</v>
      </c>
    </row>
    <row r="2276" spans="1:18" x14ac:dyDescent="0.2">
      <c r="A2276" t="s">
        <v>53</v>
      </c>
      <c r="B2276" t="s">
        <v>15</v>
      </c>
      <c r="C2276" t="s">
        <v>16</v>
      </c>
      <c r="D2276" t="s">
        <v>24</v>
      </c>
      <c r="E2276">
        <v>169.99</v>
      </c>
      <c r="F2276">
        <v>1</v>
      </c>
      <c r="G2276" t="s">
        <v>18</v>
      </c>
      <c r="H2276" t="s">
        <v>53</v>
      </c>
      <c r="I2276" t="s">
        <v>24</v>
      </c>
      <c r="J2276" t="s">
        <v>39</v>
      </c>
      <c r="K2276">
        <v>1399.2</v>
      </c>
      <c r="L2276">
        <v>65566</v>
      </c>
      <c r="M2276">
        <v>1272</v>
      </c>
      <c r="N2276" t="s">
        <v>40</v>
      </c>
      <c r="O2276" s="3">
        <f t="shared" si="140"/>
        <v>1.9400298935423849E-2</v>
      </c>
      <c r="P2276" s="3">
        <f t="shared" si="141"/>
        <v>1.1000000000000001</v>
      </c>
      <c r="Q2276" s="3">
        <f t="shared" si="142"/>
        <v>7.8616352201257866E-4</v>
      </c>
      <c r="R2276">
        <f t="shared" si="143"/>
        <v>169.99</v>
      </c>
    </row>
    <row r="2277" spans="1:18" x14ac:dyDescent="0.2">
      <c r="A2277" t="s">
        <v>53</v>
      </c>
      <c r="B2277" t="s">
        <v>15</v>
      </c>
      <c r="C2277" t="s">
        <v>27</v>
      </c>
      <c r="D2277" t="s">
        <v>24</v>
      </c>
      <c r="E2277">
        <v>159.99</v>
      </c>
      <c r="F2277">
        <v>4</v>
      </c>
      <c r="G2277" t="s">
        <v>18</v>
      </c>
      <c r="H2277" t="s">
        <v>53</v>
      </c>
      <c r="I2277" t="s">
        <v>24</v>
      </c>
      <c r="J2277" t="s">
        <v>39</v>
      </c>
      <c r="K2277">
        <v>1399.2</v>
      </c>
      <c r="L2277">
        <v>65566</v>
      </c>
      <c r="M2277">
        <v>1272</v>
      </c>
      <c r="N2277" t="s">
        <v>40</v>
      </c>
      <c r="O2277" s="3">
        <f t="shared" si="140"/>
        <v>1.9400298935423849E-2</v>
      </c>
      <c r="P2277" s="3">
        <f t="shared" si="141"/>
        <v>1.1000000000000001</v>
      </c>
      <c r="Q2277" s="3">
        <f t="shared" si="142"/>
        <v>3.1446540880503146E-3</v>
      </c>
      <c r="R2277">
        <f t="shared" si="143"/>
        <v>639.96</v>
      </c>
    </row>
    <row r="2278" spans="1:18" x14ac:dyDescent="0.2">
      <c r="A2278" t="s">
        <v>53</v>
      </c>
      <c r="B2278" t="s">
        <v>15</v>
      </c>
      <c r="C2278" t="s">
        <v>23</v>
      </c>
      <c r="D2278" t="s">
        <v>22</v>
      </c>
      <c r="E2278">
        <v>149.99</v>
      </c>
      <c r="F2278">
        <v>2</v>
      </c>
      <c r="G2278" t="s">
        <v>18</v>
      </c>
      <c r="H2278" t="s">
        <v>53</v>
      </c>
      <c r="I2278" t="s">
        <v>22</v>
      </c>
      <c r="O2278" s="3">
        <f t="shared" si="140"/>
        <v>0</v>
      </c>
      <c r="P2278" s="3">
        <f t="shared" si="141"/>
        <v>0</v>
      </c>
      <c r="Q2278" s="3">
        <f t="shared" si="142"/>
        <v>0</v>
      </c>
      <c r="R2278">
        <f t="shared" si="143"/>
        <v>299.98</v>
      </c>
    </row>
    <row r="2279" spans="1:18" x14ac:dyDescent="0.2">
      <c r="A2279" t="s">
        <v>53</v>
      </c>
      <c r="C2279" t="s">
        <v>26</v>
      </c>
      <c r="D2279" t="s">
        <v>22</v>
      </c>
      <c r="E2279">
        <v>169.99</v>
      </c>
      <c r="F2279">
        <v>1</v>
      </c>
      <c r="G2279" t="s">
        <v>18</v>
      </c>
      <c r="H2279" t="s">
        <v>53</v>
      </c>
      <c r="I2279" t="s">
        <v>22</v>
      </c>
      <c r="O2279" s="3">
        <f t="shared" si="140"/>
        <v>0</v>
      </c>
      <c r="P2279" s="3">
        <f t="shared" si="141"/>
        <v>0</v>
      </c>
      <c r="Q2279" s="3">
        <f t="shared" si="142"/>
        <v>0</v>
      </c>
      <c r="R2279">
        <f t="shared" si="143"/>
        <v>169.99</v>
      </c>
    </row>
    <row r="2280" spans="1:18" x14ac:dyDescent="0.2">
      <c r="A2280" t="s">
        <v>53</v>
      </c>
      <c r="B2280" t="s">
        <v>15</v>
      </c>
      <c r="D2280" t="s">
        <v>24</v>
      </c>
      <c r="E2280">
        <v>249.99</v>
      </c>
      <c r="F2280">
        <v>1</v>
      </c>
      <c r="G2280" t="s">
        <v>18</v>
      </c>
      <c r="H2280" t="s">
        <v>53</v>
      </c>
      <c r="I2280" t="s">
        <v>24</v>
      </c>
      <c r="J2280" t="s">
        <v>39</v>
      </c>
      <c r="K2280">
        <v>1399.2</v>
      </c>
      <c r="L2280">
        <v>65566</v>
      </c>
      <c r="M2280">
        <v>1272</v>
      </c>
      <c r="N2280" t="s">
        <v>40</v>
      </c>
      <c r="O2280" s="3">
        <f t="shared" si="140"/>
        <v>1.9400298935423849E-2</v>
      </c>
      <c r="P2280" s="3">
        <f t="shared" si="141"/>
        <v>1.1000000000000001</v>
      </c>
      <c r="Q2280" s="3">
        <f t="shared" si="142"/>
        <v>7.8616352201257866E-4</v>
      </c>
      <c r="R2280">
        <f t="shared" si="143"/>
        <v>249.99</v>
      </c>
    </row>
    <row r="2281" spans="1:18" x14ac:dyDescent="0.2">
      <c r="A2281" t="s">
        <v>53</v>
      </c>
      <c r="B2281" t="s">
        <v>15</v>
      </c>
      <c r="C2281" t="s">
        <v>27</v>
      </c>
      <c r="D2281" t="s">
        <v>17</v>
      </c>
      <c r="E2281">
        <v>159.99</v>
      </c>
      <c r="F2281">
        <v>1</v>
      </c>
      <c r="G2281" t="s">
        <v>18</v>
      </c>
      <c r="H2281" t="s">
        <v>53</v>
      </c>
      <c r="I2281" t="s">
        <v>17</v>
      </c>
      <c r="O2281" s="3">
        <f t="shared" si="140"/>
        <v>0</v>
      </c>
      <c r="P2281" s="3">
        <f t="shared" si="141"/>
        <v>0</v>
      </c>
      <c r="Q2281" s="3">
        <f t="shared" si="142"/>
        <v>0</v>
      </c>
      <c r="R2281">
        <f t="shared" si="143"/>
        <v>159.99</v>
      </c>
    </row>
    <row r="2282" spans="1:18" x14ac:dyDescent="0.2">
      <c r="A2282" t="s">
        <v>53</v>
      </c>
      <c r="B2282" t="s">
        <v>15</v>
      </c>
      <c r="C2282" t="s">
        <v>26</v>
      </c>
      <c r="D2282" t="s">
        <v>17</v>
      </c>
      <c r="E2282">
        <v>212.49</v>
      </c>
      <c r="F2282">
        <v>1</v>
      </c>
      <c r="G2282" t="s">
        <v>18</v>
      </c>
      <c r="H2282" t="s">
        <v>53</v>
      </c>
      <c r="I2282" t="s">
        <v>17</v>
      </c>
      <c r="O2282" s="3">
        <f t="shared" si="140"/>
        <v>0</v>
      </c>
      <c r="P2282" s="3">
        <f t="shared" si="141"/>
        <v>0</v>
      </c>
      <c r="Q2282" s="3">
        <f t="shared" si="142"/>
        <v>0</v>
      </c>
      <c r="R2282">
        <f t="shared" si="143"/>
        <v>212.49</v>
      </c>
    </row>
    <row r="2283" spans="1:18" x14ac:dyDescent="0.2">
      <c r="A2283" t="s">
        <v>53</v>
      </c>
      <c r="B2283" t="s">
        <v>15</v>
      </c>
      <c r="C2283" t="s">
        <v>23</v>
      </c>
      <c r="D2283" t="s">
        <v>28</v>
      </c>
      <c r="E2283">
        <v>187.49</v>
      </c>
      <c r="F2283">
        <v>1</v>
      </c>
      <c r="G2283" t="s">
        <v>18</v>
      </c>
      <c r="H2283" t="s">
        <v>53</v>
      </c>
      <c r="I2283" t="s">
        <v>28</v>
      </c>
      <c r="O2283" s="3">
        <f t="shared" si="140"/>
        <v>0</v>
      </c>
      <c r="P2283" s="3">
        <f t="shared" si="141"/>
        <v>0</v>
      </c>
      <c r="Q2283" s="3">
        <f t="shared" si="142"/>
        <v>0</v>
      </c>
      <c r="R2283">
        <f t="shared" si="143"/>
        <v>187.49</v>
      </c>
    </row>
    <row r="2284" spans="1:18" x14ac:dyDescent="0.2">
      <c r="A2284" t="s">
        <v>53</v>
      </c>
      <c r="B2284" t="s">
        <v>25</v>
      </c>
      <c r="C2284" t="s">
        <v>23</v>
      </c>
      <c r="D2284" t="s">
        <v>17</v>
      </c>
      <c r="E2284">
        <v>299.99</v>
      </c>
      <c r="F2284">
        <v>1</v>
      </c>
      <c r="G2284" t="s">
        <v>18</v>
      </c>
      <c r="H2284" t="s">
        <v>53</v>
      </c>
      <c r="I2284" t="s">
        <v>17</v>
      </c>
      <c r="O2284" s="3">
        <f t="shared" si="140"/>
        <v>0</v>
      </c>
      <c r="P2284" s="3">
        <f t="shared" si="141"/>
        <v>0</v>
      </c>
      <c r="Q2284" s="3">
        <f t="shared" si="142"/>
        <v>0</v>
      </c>
      <c r="R2284">
        <f t="shared" si="143"/>
        <v>299.99</v>
      </c>
    </row>
    <row r="2285" spans="1:18" x14ac:dyDescent="0.2">
      <c r="A2285" t="s">
        <v>53</v>
      </c>
      <c r="B2285" t="s">
        <v>15</v>
      </c>
      <c r="C2285" t="s">
        <v>27</v>
      </c>
      <c r="D2285" t="s">
        <v>17</v>
      </c>
      <c r="E2285">
        <v>159.99</v>
      </c>
      <c r="F2285">
        <v>1</v>
      </c>
      <c r="G2285" t="s">
        <v>18</v>
      </c>
      <c r="H2285" t="s">
        <v>53</v>
      </c>
      <c r="I2285" t="s">
        <v>17</v>
      </c>
      <c r="O2285" s="3">
        <f t="shared" si="140"/>
        <v>0</v>
      </c>
      <c r="P2285" s="3">
        <f t="shared" si="141"/>
        <v>0</v>
      </c>
      <c r="Q2285" s="3">
        <f t="shared" si="142"/>
        <v>0</v>
      </c>
      <c r="R2285">
        <f t="shared" si="143"/>
        <v>159.99</v>
      </c>
    </row>
    <row r="2286" spans="1:18" x14ac:dyDescent="0.2">
      <c r="A2286" t="s">
        <v>53</v>
      </c>
      <c r="B2286" t="s">
        <v>15</v>
      </c>
      <c r="C2286" t="s">
        <v>29</v>
      </c>
      <c r="D2286" t="s">
        <v>28</v>
      </c>
      <c r="E2286">
        <v>199.99</v>
      </c>
      <c r="F2286">
        <v>2</v>
      </c>
      <c r="G2286" t="s">
        <v>18</v>
      </c>
      <c r="H2286" t="s">
        <v>53</v>
      </c>
      <c r="I2286" t="s">
        <v>28</v>
      </c>
      <c r="O2286" s="3">
        <f t="shared" si="140"/>
        <v>0</v>
      </c>
      <c r="P2286" s="3">
        <f t="shared" si="141"/>
        <v>0</v>
      </c>
      <c r="Q2286" s="3">
        <f t="shared" si="142"/>
        <v>0</v>
      </c>
      <c r="R2286">
        <f t="shared" si="143"/>
        <v>399.98</v>
      </c>
    </row>
    <row r="2287" spans="1:18" x14ac:dyDescent="0.2">
      <c r="A2287" t="s">
        <v>53</v>
      </c>
      <c r="B2287" t="s">
        <v>25</v>
      </c>
      <c r="C2287" t="s">
        <v>16</v>
      </c>
      <c r="D2287" t="s">
        <v>24</v>
      </c>
      <c r="E2287">
        <v>339.99</v>
      </c>
      <c r="F2287">
        <v>2</v>
      </c>
      <c r="G2287" t="s">
        <v>18</v>
      </c>
      <c r="H2287" t="s">
        <v>53</v>
      </c>
      <c r="I2287" t="s">
        <v>24</v>
      </c>
      <c r="J2287" t="s">
        <v>39</v>
      </c>
      <c r="K2287">
        <v>1399.2</v>
      </c>
      <c r="L2287">
        <v>65566</v>
      </c>
      <c r="M2287">
        <v>1272</v>
      </c>
      <c r="N2287" t="s">
        <v>40</v>
      </c>
      <c r="O2287" s="3">
        <f t="shared" si="140"/>
        <v>1.9400298935423849E-2</v>
      </c>
      <c r="P2287" s="3">
        <f t="shared" si="141"/>
        <v>1.1000000000000001</v>
      </c>
      <c r="Q2287" s="3">
        <f t="shared" si="142"/>
        <v>1.5723270440251573E-3</v>
      </c>
      <c r="R2287">
        <f t="shared" si="143"/>
        <v>679.98</v>
      </c>
    </row>
    <row r="2288" spans="1:18" x14ac:dyDescent="0.2">
      <c r="A2288" t="s">
        <v>53</v>
      </c>
      <c r="B2288" t="s">
        <v>15</v>
      </c>
      <c r="C2288" t="s">
        <v>23</v>
      </c>
      <c r="D2288" t="s">
        <v>22</v>
      </c>
      <c r="E2288">
        <v>149.99</v>
      </c>
      <c r="F2288">
        <v>1</v>
      </c>
      <c r="G2288" t="s">
        <v>18</v>
      </c>
      <c r="H2288" t="s">
        <v>53</v>
      </c>
      <c r="I2288" t="s">
        <v>22</v>
      </c>
      <c r="O2288" s="3">
        <f t="shared" si="140"/>
        <v>0</v>
      </c>
      <c r="P2288" s="3">
        <f t="shared" si="141"/>
        <v>0</v>
      </c>
      <c r="Q2288" s="3">
        <f t="shared" si="142"/>
        <v>0</v>
      </c>
      <c r="R2288">
        <f t="shared" si="143"/>
        <v>149.99</v>
      </c>
    </row>
    <row r="2289" spans="1:18" x14ac:dyDescent="0.2">
      <c r="A2289" t="s">
        <v>53</v>
      </c>
      <c r="B2289" t="s">
        <v>15</v>
      </c>
      <c r="C2289" t="s">
        <v>29</v>
      </c>
      <c r="D2289" t="s">
        <v>17</v>
      </c>
      <c r="E2289">
        <v>199.99</v>
      </c>
      <c r="F2289">
        <v>2</v>
      </c>
      <c r="G2289" t="s">
        <v>18</v>
      </c>
      <c r="H2289" t="s">
        <v>53</v>
      </c>
      <c r="I2289" t="s">
        <v>17</v>
      </c>
      <c r="O2289" s="3">
        <f t="shared" si="140"/>
        <v>0</v>
      </c>
      <c r="P2289" s="3">
        <f t="shared" si="141"/>
        <v>0</v>
      </c>
      <c r="Q2289" s="3">
        <f t="shared" si="142"/>
        <v>0</v>
      </c>
      <c r="R2289">
        <f t="shared" si="143"/>
        <v>399.98</v>
      </c>
    </row>
    <row r="2290" spans="1:18" x14ac:dyDescent="0.2">
      <c r="A2290" t="s">
        <v>53</v>
      </c>
      <c r="B2290" t="s">
        <v>15</v>
      </c>
      <c r="C2290" t="s">
        <v>16</v>
      </c>
      <c r="D2290" t="s">
        <v>24</v>
      </c>
      <c r="E2290">
        <v>169.99</v>
      </c>
      <c r="F2290">
        <v>1</v>
      </c>
      <c r="G2290" t="s">
        <v>18</v>
      </c>
      <c r="H2290" t="s">
        <v>53</v>
      </c>
      <c r="I2290" t="s">
        <v>24</v>
      </c>
      <c r="J2290" t="s">
        <v>39</v>
      </c>
      <c r="K2290">
        <v>1399.2</v>
      </c>
      <c r="L2290">
        <v>65566</v>
      </c>
      <c r="M2290">
        <v>1272</v>
      </c>
      <c r="N2290" t="s">
        <v>40</v>
      </c>
      <c r="O2290" s="3">
        <f t="shared" si="140"/>
        <v>1.9400298935423849E-2</v>
      </c>
      <c r="P2290" s="3">
        <f t="shared" si="141"/>
        <v>1.1000000000000001</v>
      </c>
      <c r="Q2290" s="3">
        <f t="shared" si="142"/>
        <v>7.8616352201257866E-4</v>
      </c>
      <c r="R2290">
        <f t="shared" si="143"/>
        <v>169.99</v>
      </c>
    </row>
    <row r="2291" spans="1:18" x14ac:dyDescent="0.2">
      <c r="A2291" t="s">
        <v>53</v>
      </c>
      <c r="B2291" t="s">
        <v>15</v>
      </c>
      <c r="C2291" t="s">
        <v>27</v>
      </c>
      <c r="D2291" t="s">
        <v>24</v>
      </c>
      <c r="E2291">
        <v>159.99</v>
      </c>
      <c r="F2291">
        <v>1</v>
      </c>
      <c r="G2291" t="s">
        <v>18</v>
      </c>
      <c r="H2291" t="s">
        <v>53</v>
      </c>
      <c r="I2291" t="s">
        <v>24</v>
      </c>
      <c r="J2291" t="s">
        <v>39</v>
      </c>
      <c r="K2291">
        <v>1399.2</v>
      </c>
      <c r="L2291">
        <v>65566</v>
      </c>
      <c r="M2291">
        <v>1272</v>
      </c>
      <c r="N2291" t="s">
        <v>40</v>
      </c>
      <c r="O2291" s="3">
        <f t="shared" si="140"/>
        <v>1.9400298935423849E-2</v>
      </c>
      <c r="P2291" s="3">
        <f t="shared" si="141"/>
        <v>1.1000000000000001</v>
      </c>
      <c r="Q2291" s="3">
        <f t="shared" si="142"/>
        <v>7.8616352201257866E-4</v>
      </c>
      <c r="R2291">
        <f t="shared" si="143"/>
        <v>159.99</v>
      </c>
    </row>
    <row r="2292" spans="1:18" x14ac:dyDescent="0.2">
      <c r="A2292" t="s">
        <v>53</v>
      </c>
      <c r="B2292" t="s">
        <v>15</v>
      </c>
      <c r="D2292" t="s">
        <v>24</v>
      </c>
      <c r="E2292">
        <v>199.99</v>
      </c>
      <c r="F2292">
        <v>1</v>
      </c>
      <c r="G2292" t="s">
        <v>18</v>
      </c>
      <c r="H2292" t="s">
        <v>53</v>
      </c>
      <c r="I2292" t="s">
        <v>24</v>
      </c>
      <c r="J2292" t="s">
        <v>39</v>
      </c>
      <c r="K2292">
        <v>1399.2</v>
      </c>
      <c r="L2292">
        <v>65566</v>
      </c>
      <c r="M2292">
        <v>1272</v>
      </c>
      <c r="N2292" t="s">
        <v>40</v>
      </c>
      <c r="O2292" s="3">
        <f t="shared" si="140"/>
        <v>1.9400298935423849E-2</v>
      </c>
      <c r="P2292" s="3">
        <f t="shared" si="141"/>
        <v>1.1000000000000001</v>
      </c>
      <c r="Q2292" s="3">
        <f t="shared" si="142"/>
        <v>7.8616352201257866E-4</v>
      </c>
      <c r="R2292">
        <f t="shared" si="143"/>
        <v>199.99</v>
      </c>
    </row>
    <row r="2293" spans="1:18" x14ac:dyDescent="0.2">
      <c r="A2293" t="s">
        <v>53</v>
      </c>
      <c r="B2293" t="s">
        <v>15</v>
      </c>
      <c r="D2293" t="s">
        <v>22</v>
      </c>
      <c r="E2293">
        <v>199.99</v>
      </c>
      <c r="F2293">
        <v>1</v>
      </c>
      <c r="G2293" t="s">
        <v>18</v>
      </c>
      <c r="H2293" t="s">
        <v>53</v>
      </c>
      <c r="I2293" t="s">
        <v>22</v>
      </c>
      <c r="O2293" s="3">
        <f t="shared" si="140"/>
        <v>0</v>
      </c>
      <c r="P2293" s="3">
        <f t="shared" si="141"/>
        <v>0</v>
      </c>
      <c r="Q2293" s="3">
        <f t="shared" si="142"/>
        <v>0</v>
      </c>
      <c r="R2293">
        <f t="shared" si="143"/>
        <v>199.99</v>
      </c>
    </row>
    <row r="2294" spans="1:18" x14ac:dyDescent="0.2">
      <c r="A2294" t="s">
        <v>53</v>
      </c>
      <c r="B2294" t="s">
        <v>15</v>
      </c>
      <c r="C2294" t="s">
        <v>26</v>
      </c>
      <c r="D2294" t="s">
        <v>24</v>
      </c>
      <c r="E2294">
        <v>212.49</v>
      </c>
      <c r="F2294">
        <v>1</v>
      </c>
      <c r="G2294" t="s">
        <v>18</v>
      </c>
      <c r="H2294" t="s">
        <v>53</v>
      </c>
      <c r="I2294" t="s">
        <v>24</v>
      </c>
      <c r="J2294" t="s">
        <v>39</v>
      </c>
      <c r="K2294">
        <v>1399.2</v>
      </c>
      <c r="L2294">
        <v>65566</v>
      </c>
      <c r="M2294">
        <v>1272</v>
      </c>
      <c r="N2294" t="s">
        <v>40</v>
      </c>
      <c r="O2294" s="3">
        <f t="shared" si="140"/>
        <v>1.9400298935423849E-2</v>
      </c>
      <c r="P2294" s="3">
        <f t="shared" si="141"/>
        <v>1.1000000000000001</v>
      </c>
      <c r="Q2294" s="3">
        <f t="shared" si="142"/>
        <v>7.8616352201257866E-4</v>
      </c>
      <c r="R2294">
        <f t="shared" si="143"/>
        <v>212.49</v>
      </c>
    </row>
    <row r="2295" spans="1:18" x14ac:dyDescent="0.2">
      <c r="A2295" t="s">
        <v>53</v>
      </c>
      <c r="B2295" t="s">
        <v>15</v>
      </c>
      <c r="C2295" t="s">
        <v>23</v>
      </c>
      <c r="D2295" t="s">
        <v>28</v>
      </c>
      <c r="E2295">
        <v>187.49</v>
      </c>
      <c r="F2295">
        <v>3</v>
      </c>
      <c r="G2295" t="s">
        <v>18</v>
      </c>
      <c r="H2295" t="s">
        <v>53</v>
      </c>
      <c r="I2295" t="s">
        <v>28</v>
      </c>
      <c r="O2295" s="3">
        <f t="shared" si="140"/>
        <v>0</v>
      </c>
      <c r="P2295" s="3">
        <f t="shared" si="141"/>
        <v>0</v>
      </c>
      <c r="Q2295" s="3">
        <f t="shared" si="142"/>
        <v>0</v>
      </c>
      <c r="R2295">
        <f t="shared" si="143"/>
        <v>562.47</v>
      </c>
    </row>
    <row r="2296" spans="1:18" x14ac:dyDescent="0.2">
      <c r="A2296" t="s">
        <v>53</v>
      </c>
      <c r="B2296" t="s">
        <v>15</v>
      </c>
      <c r="C2296" t="s">
        <v>21</v>
      </c>
      <c r="D2296" t="s">
        <v>24</v>
      </c>
      <c r="E2296">
        <v>224.99</v>
      </c>
      <c r="F2296">
        <v>3</v>
      </c>
      <c r="G2296" t="s">
        <v>18</v>
      </c>
      <c r="H2296" t="s">
        <v>53</v>
      </c>
      <c r="I2296" t="s">
        <v>24</v>
      </c>
      <c r="J2296" t="s">
        <v>39</v>
      </c>
      <c r="K2296">
        <v>1399.2</v>
      </c>
      <c r="L2296">
        <v>65566</v>
      </c>
      <c r="M2296">
        <v>1272</v>
      </c>
      <c r="N2296" t="s">
        <v>40</v>
      </c>
      <c r="O2296" s="3">
        <f t="shared" si="140"/>
        <v>1.9400298935423849E-2</v>
      </c>
      <c r="P2296" s="3">
        <f t="shared" si="141"/>
        <v>1.1000000000000001</v>
      </c>
      <c r="Q2296" s="3">
        <f t="shared" si="142"/>
        <v>2.3584905660377358E-3</v>
      </c>
      <c r="R2296">
        <f t="shared" si="143"/>
        <v>674.97</v>
      </c>
    </row>
    <row r="2297" spans="1:18" x14ac:dyDescent="0.2">
      <c r="A2297" t="s">
        <v>53</v>
      </c>
      <c r="B2297" t="s">
        <v>15</v>
      </c>
      <c r="C2297" t="s">
        <v>23</v>
      </c>
      <c r="D2297" t="s">
        <v>22</v>
      </c>
      <c r="E2297">
        <v>149.99</v>
      </c>
      <c r="F2297">
        <v>1</v>
      </c>
      <c r="G2297" t="s">
        <v>18</v>
      </c>
      <c r="H2297" t="s">
        <v>53</v>
      </c>
      <c r="I2297" t="s">
        <v>22</v>
      </c>
      <c r="O2297" s="3">
        <f t="shared" si="140"/>
        <v>0</v>
      </c>
      <c r="P2297" s="3">
        <f t="shared" si="141"/>
        <v>0</v>
      </c>
      <c r="Q2297" s="3">
        <f t="shared" si="142"/>
        <v>0</v>
      </c>
      <c r="R2297">
        <f t="shared" si="143"/>
        <v>149.99</v>
      </c>
    </row>
    <row r="2298" spans="1:18" x14ac:dyDescent="0.2">
      <c r="A2298" t="s">
        <v>53</v>
      </c>
      <c r="B2298" t="s">
        <v>15</v>
      </c>
      <c r="C2298" t="s">
        <v>16</v>
      </c>
      <c r="D2298" t="s">
        <v>17</v>
      </c>
      <c r="E2298">
        <v>169.99</v>
      </c>
      <c r="F2298">
        <v>1</v>
      </c>
      <c r="G2298" t="s">
        <v>18</v>
      </c>
      <c r="H2298" t="s">
        <v>53</v>
      </c>
      <c r="I2298" t="s">
        <v>17</v>
      </c>
      <c r="O2298" s="3">
        <f t="shared" si="140"/>
        <v>0</v>
      </c>
      <c r="P2298" s="3">
        <f t="shared" si="141"/>
        <v>0</v>
      </c>
      <c r="Q2298" s="3">
        <f t="shared" si="142"/>
        <v>0</v>
      </c>
      <c r="R2298">
        <f t="shared" si="143"/>
        <v>169.99</v>
      </c>
    </row>
    <row r="2299" spans="1:18" x14ac:dyDescent="0.2">
      <c r="A2299" t="s">
        <v>53</v>
      </c>
      <c r="B2299" t="s">
        <v>15</v>
      </c>
      <c r="C2299" t="s">
        <v>23</v>
      </c>
      <c r="D2299" t="s">
        <v>17</v>
      </c>
      <c r="E2299">
        <v>149.99</v>
      </c>
      <c r="F2299">
        <v>2</v>
      </c>
      <c r="G2299" t="s">
        <v>18</v>
      </c>
      <c r="H2299" t="s">
        <v>53</v>
      </c>
      <c r="I2299" t="s">
        <v>17</v>
      </c>
      <c r="O2299" s="3">
        <f t="shared" si="140"/>
        <v>0</v>
      </c>
      <c r="P2299" s="3">
        <f t="shared" si="141"/>
        <v>0</v>
      </c>
      <c r="Q2299" s="3">
        <f t="shared" si="142"/>
        <v>0</v>
      </c>
      <c r="R2299">
        <f t="shared" si="143"/>
        <v>299.98</v>
      </c>
    </row>
    <row r="2300" spans="1:18" x14ac:dyDescent="0.2">
      <c r="A2300" t="s">
        <v>53</v>
      </c>
      <c r="B2300" t="s">
        <v>15</v>
      </c>
      <c r="C2300" t="s">
        <v>23</v>
      </c>
      <c r="D2300" t="s">
        <v>17</v>
      </c>
      <c r="E2300">
        <v>149.99</v>
      </c>
      <c r="F2300">
        <v>2</v>
      </c>
      <c r="G2300" t="s">
        <v>18</v>
      </c>
      <c r="H2300" t="s">
        <v>53</v>
      </c>
      <c r="I2300" t="s">
        <v>17</v>
      </c>
      <c r="O2300" s="3">
        <f t="shared" si="140"/>
        <v>0</v>
      </c>
      <c r="P2300" s="3">
        <f t="shared" si="141"/>
        <v>0</v>
      </c>
      <c r="Q2300" s="3">
        <f t="shared" si="142"/>
        <v>0</v>
      </c>
      <c r="R2300">
        <f t="shared" si="143"/>
        <v>299.98</v>
      </c>
    </row>
    <row r="2301" spans="1:18" x14ac:dyDescent="0.2">
      <c r="A2301" t="s">
        <v>53</v>
      </c>
      <c r="B2301" t="s">
        <v>15</v>
      </c>
      <c r="C2301" t="s">
        <v>23</v>
      </c>
      <c r="D2301" t="s">
        <v>24</v>
      </c>
      <c r="E2301">
        <v>149.99</v>
      </c>
      <c r="F2301">
        <v>1</v>
      </c>
      <c r="G2301" t="s">
        <v>18</v>
      </c>
      <c r="H2301" t="s">
        <v>53</v>
      </c>
      <c r="I2301" t="s">
        <v>24</v>
      </c>
      <c r="J2301" t="s">
        <v>39</v>
      </c>
      <c r="K2301">
        <v>1399.2</v>
      </c>
      <c r="L2301">
        <v>65566</v>
      </c>
      <c r="M2301">
        <v>1272</v>
      </c>
      <c r="N2301" t="s">
        <v>40</v>
      </c>
      <c r="O2301" s="3">
        <f t="shared" si="140"/>
        <v>1.9400298935423849E-2</v>
      </c>
      <c r="P2301" s="3">
        <f t="shared" si="141"/>
        <v>1.1000000000000001</v>
      </c>
      <c r="Q2301" s="3">
        <f t="shared" si="142"/>
        <v>7.8616352201257866E-4</v>
      </c>
      <c r="R2301">
        <f t="shared" si="143"/>
        <v>149.99</v>
      </c>
    </row>
    <row r="2302" spans="1:18" x14ac:dyDescent="0.2">
      <c r="A2302" t="s">
        <v>53</v>
      </c>
      <c r="B2302" t="s">
        <v>15</v>
      </c>
      <c r="C2302" t="s">
        <v>29</v>
      </c>
      <c r="D2302" t="s">
        <v>28</v>
      </c>
      <c r="E2302">
        <v>199.99</v>
      </c>
      <c r="F2302">
        <v>1</v>
      </c>
      <c r="G2302" t="s">
        <v>18</v>
      </c>
      <c r="H2302" t="s">
        <v>53</v>
      </c>
      <c r="I2302" t="s">
        <v>28</v>
      </c>
      <c r="O2302" s="3">
        <f t="shared" si="140"/>
        <v>0</v>
      </c>
      <c r="P2302" s="3">
        <f t="shared" si="141"/>
        <v>0</v>
      </c>
      <c r="Q2302" s="3">
        <f t="shared" si="142"/>
        <v>0</v>
      </c>
      <c r="R2302">
        <f t="shared" si="143"/>
        <v>199.99</v>
      </c>
    </row>
    <row r="2303" spans="1:18" x14ac:dyDescent="0.2">
      <c r="A2303" t="s">
        <v>53</v>
      </c>
      <c r="C2303" t="s">
        <v>23</v>
      </c>
      <c r="D2303" t="s">
        <v>24</v>
      </c>
      <c r="E2303">
        <v>149.99</v>
      </c>
      <c r="F2303">
        <v>1</v>
      </c>
      <c r="G2303" t="s">
        <v>18</v>
      </c>
      <c r="H2303" t="s">
        <v>53</v>
      </c>
      <c r="I2303" t="s">
        <v>24</v>
      </c>
      <c r="J2303" t="s">
        <v>39</v>
      </c>
      <c r="K2303">
        <v>1399.2</v>
      </c>
      <c r="L2303">
        <v>65566</v>
      </c>
      <c r="M2303">
        <v>1272</v>
      </c>
      <c r="N2303" t="s">
        <v>40</v>
      </c>
      <c r="O2303" s="3">
        <f t="shared" si="140"/>
        <v>1.9400298935423849E-2</v>
      </c>
      <c r="P2303" s="3">
        <f t="shared" si="141"/>
        <v>1.1000000000000001</v>
      </c>
      <c r="Q2303" s="3">
        <f t="shared" si="142"/>
        <v>7.8616352201257866E-4</v>
      </c>
      <c r="R2303">
        <f t="shared" si="143"/>
        <v>149.99</v>
      </c>
    </row>
    <row r="2304" spans="1:18" x14ac:dyDescent="0.2">
      <c r="A2304" t="s">
        <v>53</v>
      </c>
      <c r="B2304" t="s">
        <v>15</v>
      </c>
      <c r="C2304" t="s">
        <v>26</v>
      </c>
      <c r="D2304" t="s">
        <v>24</v>
      </c>
      <c r="E2304">
        <v>169.99</v>
      </c>
      <c r="F2304">
        <v>1</v>
      </c>
      <c r="G2304" t="s">
        <v>18</v>
      </c>
      <c r="H2304" t="s">
        <v>53</v>
      </c>
      <c r="I2304" t="s">
        <v>24</v>
      </c>
      <c r="J2304" t="s">
        <v>39</v>
      </c>
      <c r="K2304">
        <v>1399.2</v>
      </c>
      <c r="L2304">
        <v>65566</v>
      </c>
      <c r="M2304">
        <v>1272</v>
      </c>
      <c r="N2304" t="s">
        <v>40</v>
      </c>
      <c r="O2304" s="3">
        <f t="shared" si="140"/>
        <v>1.9400298935423849E-2</v>
      </c>
      <c r="P2304" s="3">
        <f t="shared" si="141"/>
        <v>1.1000000000000001</v>
      </c>
      <c r="Q2304" s="3">
        <f t="shared" si="142"/>
        <v>7.8616352201257866E-4</v>
      </c>
      <c r="R2304">
        <f t="shared" si="143"/>
        <v>169.99</v>
      </c>
    </row>
    <row r="2305" spans="1:18" x14ac:dyDescent="0.2">
      <c r="A2305" t="s">
        <v>53</v>
      </c>
      <c r="C2305" t="s">
        <v>26</v>
      </c>
      <c r="D2305" t="s">
        <v>17</v>
      </c>
      <c r="E2305">
        <v>169.99</v>
      </c>
      <c r="F2305">
        <v>2</v>
      </c>
      <c r="G2305" t="s">
        <v>18</v>
      </c>
      <c r="H2305" t="s">
        <v>53</v>
      </c>
      <c r="I2305" t="s">
        <v>17</v>
      </c>
      <c r="O2305" s="3">
        <f t="shared" si="140"/>
        <v>0</v>
      </c>
      <c r="P2305" s="3">
        <f t="shared" si="141"/>
        <v>0</v>
      </c>
      <c r="Q2305" s="3">
        <f t="shared" si="142"/>
        <v>0</v>
      </c>
      <c r="R2305">
        <f t="shared" si="143"/>
        <v>339.98</v>
      </c>
    </row>
    <row r="2306" spans="1:18" x14ac:dyDescent="0.2">
      <c r="A2306" t="s">
        <v>53</v>
      </c>
      <c r="B2306" t="s">
        <v>15</v>
      </c>
      <c r="C2306" t="s">
        <v>26</v>
      </c>
      <c r="D2306" t="s">
        <v>22</v>
      </c>
      <c r="E2306">
        <v>169.99</v>
      </c>
      <c r="F2306">
        <v>1</v>
      </c>
      <c r="G2306" t="s">
        <v>18</v>
      </c>
      <c r="H2306" t="s">
        <v>53</v>
      </c>
      <c r="I2306" t="s">
        <v>22</v>
      </c>
      <c r="O2306" s="3">
        <f t="shared" si="140"/>
        <v>0</v>
      </c>
      <c r="P2306" s="3">
        <f t="shared" si="141"/>
        <v>0</v>
      </c>
      <c r="Q2306" s="3">
        <f t="shared" si="142"/>
        <v>0</v>
      </c>
      <c r="R2306">
        <f t="shared" si="143"/>
        <v>169.99</v>
      </c>
    </row>
    <row r="2307" spans="1:18" x14ac:dyDescent="0.2">
      <c r="A2307" t="s">
        <v>53</v>
      </c>
      <c r="B2307" t="s">
        <v>15</v>
      </c>
      <c r="C2307" t="s">
        <v>23</v>
      </c>
      <c r="D2307" t="s">
        <v>24</v>
      </c>
      <c r="E2307">
        <v>149.99</v>
      </c>
      <c r="F2307">
        <v>1</v>
      </c>
      <c r="G2307" t="s">
        <v>18</v>
      </c>
      <c r="H2307" t="s">
        <v>53</v>
      </c>
      <c r="I2307" t="s">
        <v>24</v>
      </c>
      <c r="J2307" t="s">
        <v>39</v>
      </c>
      <c r="K2307">
        <v>1399.2</v>
      </c>
      <c r="L2307">
        <v>65566</v>
      </c>
      <c r="M2307">
        <v>1272</v>
      </c>
      <c r="N2307" t="s">
        <v>40</v>
      </c>
      <c r="O2307" s="3">
        <f t="shared" ref="O2307:O2370" si="144">IFERROR(M2307/L2307,0)</f>
        <v>1.9400298935423849E-2</v>
      </c>
      <c r="P2307" s="3">
        <f t="shared" ref="P2307:P2370" si="145">IFERROR(K2307/M2307,0)</f>
        <v>1.1000000000000001</v>
      </c>
      <c r="Q2307" s="3">
        <f t="shared" ref="Q2307:Q2370" si="146">IFERROR(F2307/M2307,0)</f>
        <v>7.8616352201257866E-4</v>
      </c>
      <c r="R2307">
        <f t="shared" ref="R2307:R2370" si="147">E2307*F2307</f>
        <v>149.99</v>
      </c>
    </row>
    <row r="2308" spans="1:18" x14ac:dyDescent="0.2">
      <c r="A2308" t="s">
        <v>53</v>
      </c>
      <c r="B2308" t="s">
        <v>15</v>
      </c>
      <c r="C2308" t="s">
        <v>16</v>
      </c>
      <c r="D2308" t="s">
        <v>28</v>
      </c>
      <c r="E2308">
        <v>212.49</v>
      </c>
      <c r="F2308">
        <v>1</v>
      </c>
      <c r="G2308" t="s">
        <v>18</v>
      </c>
      <c r="H2308" t="s">
        <v>53</v>
      </c>
      <c r="I2308" t="s">
        <v>28</v>
      </c>
      <c r="O2308" s="3">
        <f t="shared" si="144"/>
        <v>0</v>
      </c>
      <c r="P2308" s="3">
        <f t="shared" si="145"/>
        <v>0</v>
      </c>
      <c r="Q2308" s="3">
        <f t="shared" si="146"/>
        <v>0</v>
      </c>
      <c r="R2308">
        <f t="shared" si="147"/>
        <v>212.49</v>
      </c>
    </row>
    <row r="2309" spans="1:18" x14ac:dyDescent="0.2">
      <c r="A2309" t="s">
        <v>53</v>
      </c>
      <c r="C2309" t="s">
        <v>23</v>
      </c>
      <c r="D2309" t="s">
        <v>24</v>
      </c>
      <c r="E2309">
        <v>149.99</v>
      </c>
      <c r="F2309">
        <v>1</v>
      </c>
      <c r="G2309" t="s">
        <v>18</v>
      </c>
      <c r="H2309" t="s">
        <v>53</v>
      </c>
      <c r="I2309" t="s">
        <v>24</v>
      </c>
      <c r="J2309" t="s">
        <v>39</v>
      </c>
      <c r="K2309">
        <v>1399.2</v>
      </c>
      <c r="L2309">
        <v>65566</v>
      </c>
      <c r="M2309">
        <v>1272</v>
      </c>
      <c r="N2309" t="s">
        <v>40</v>
      </c>
      <c r="O2309" s="3">
        <f t="shared" si="144"/>
        <v>1.9400298935423849E-2</v>
      </c>
      <c r="P2309" s="3">
        <f t="shared" si="145"/>
        <v>1.1000000000000001</v>
      </c>
      <c r="Q2309" s="3">
        <f t="shared" si="146"/>
        <v>7.8616352201257866E-4</v>
      </c>
      <c r="R2309">
        <f t="shared" si="147"/>
        <v>149.99</v>
      </c>
    </row>
    <row r="2310" spans="1:18" x14ac:dyDescent="0.2">
      <c r="A2310" t="s">
        <v>53</v>
      </c>
      <c r="B2310" t="s">
        <v>25</v>
      </c>
      <c r="C2310" t="s">
        <v>21</v>
      </c>
      <c r="D2310" t="s">
        <v>17</v>
      </c>
      <c r="E2310">
        <v>359.99</v>
      </c>
      <c r="F2310">
        <v>1</v>
      </c>
      <c r="G2310" t="s">
        <v>18</v>
      </c>
      <c r="H2310" t="s">
        <v>53</v>
      </c>
      <c r="I2310" t="s">
        <v>17</v>
      </c>
      <c r="O2310" s="3">
        <f t="shared" si="144"/>
        <v>0</v>
      </c>
      <c r="P2310" s="3">
        <f t="shared" si="145"/>
        <v>0</v>
      </c>
      <c r="Q2310" s="3">
        <f t="shared" si="146"/>
        <v>0</v>
      </c>
      <c r="R2310">
        <f t="shared" si="147"/>
        <v>359.99</v>
      </c>
    </row>
    <row r="2311" spans="1:18" x14ac:dyDescent="0.2">
      <c r="A2311" t="s">
        <v>53</v>
      </c>
      <c r="C2311" t="s">
        <v>16</v>
      </c>
      <c r="D2311" t="s">
        <v>28</v>
      </c>
      <c r="E2311">
        <v>169.99</v>
      </c>
      <c r="F2311">
        <v>1</v>
      </c>
      <c r="G2311" t="s">
        <v>18</v>
      </c>
      <c r="H2311" t="s">
        <v>53</v>
      </c>
      <c r="I2311" t="s">
        <v>28</v>
      </c>
      <c r="O2311" s="3">
        <f t="shared" si="144"/>
        <v>0</v>
      </c>
      <c r="P2311" s="3">
        <f t="shared" si="145"/>
        <v>0</v>
      </c>
      <c r="Q2311" s="3">
        <f t="shared" si="146"/>
        <v>0</v>
      </c>
      <c r="R2311">
        <f t="shared" si="147"/>
        <v>169.99</v>
      </c>
    </row>
    <row r="2312" spans="1:18" x14ac:dyDescent="0.2">
      <c r="A2312" t="s">
        <v>53</v>
      </c>
      <c r="B2312" t="s">
        <v>15</v>
      </c>
      <c r="C2312" t="s">
        <v>16</v>
      </c>
      <c r="D2312" t="s">
        <v>17</v>
      </c>
      <c r="E2312">
        <v>169.99</v>
      </c>
      <c r="F2312">
        <v>1</v>
      </c>
      <c r="G2312" t="s">
        <v>18</v>
      </c>
      <c r="H2312" t="s">
        <v>53</v>
      </c>
      <c r="I2312" t="s">
        <v>17</v>
      </c>
      <c r="O2312" s="3">
        <f t="shared" si="144"/>
        <v>0</v>
      </c>
      <c r="P2312" s="3">
        <f t="shared" si="145"/>
        <v>0</v>
      </c>
      <c r="Q2312" s="3">
        <f t="shared" si="146"/>
        <v>0</v>
      </c>
      <c r="R2312">
        <f t="shared" si="147"/>
        <v>169.99</v>
      </c>
    </row>
    <row r="2313" spans="1:18" x14ac:dyDescent="0.2">
      <c r="A2313" t="s">
        <v>53</v>
      </c>
      <c r="B2313" t="s">
        <v>15</v>
      </c>
      <c r="C2313" t="s">
        <v>23</v>
      </c>
      <c r="D2313" t="s">
        <v>28</v>
      </c>
      <c r="E2313">
        <v>149.99</v>
      </c>
      <c r="F2313">
        <v>1</v>
      </c>
      <c r="G2313" t="s">
        <v>18</v>
      </c>
      <c r="H2313" t="s">
        <v>53</v>
      </c>
      <c r="I2313" t="s">
        <v>28</v>
      </c>
      <c r="O2313" s="3">
        <f t="shared" si="144"/>
        <v>0</v>
      </c>
      <c r="P2313" s="3">
        <f t="shared" si="145"/>
        <v>0</v>
      </c>
      <c r="Q2313" s="3">
        <f t="shared" si="146"/>
        <v>0</v>
      </c>
      <c r="R2313">
        <f t="shared" si="147"/>
        <v>149.99</v>
      </c>
    </row>
    <row r="2314" spans="1:18" x14ac:dyDescent="0.2">
      <c r="A2314" t="s">
        <v>53</v>
      </c>
      <c r="B2314" t="s">
        <v>15</v>
      </c>
      <c r="C2314" t="s">
        <v>23</v>
      </c>
      <c r="D2314" t="s">
        <v>17</v>
      </c>
      <c r="E2314">
        <v>149.99</v>
      </c>
      <c r="F2314">
        <v>1</v>
      </c>
      <c r="G2314" t="s">
        <v>18</v>
      </c>
      <c r="H2314" t="s">
        <v>53</v>
      </c>
      <c r="I2314" t="s">
        <v>17</v>
      </c>
      <c r="O2314" s="3">
        <f t="shared" si="144"/>
        <v>0</v>
      </c>
      <c r="P2314" s="3">
        <f t="shared" si="145"/>
        <v>0</v>
      </c>
      <c r="Q2314" s="3">
        <f t="shared" si="146"/>
        <v>0</v>
      </c>
      <c r="R2314">
        <f t="shared" si="147"/>
        <v>149.99</v>
      </c>
    </row>
    <row r="2315" spans="1:18" x14ac:dyDescent="0.2">
      <c r="A2315" t="s">
        <v>53</v>
      </c>
      <c r="B2315" t="s">
        <v>15</v>
      </c>
      <c r="C2315" t="s">
        <v>27</v>
      </c>
      <c r="D2315" t="s">
        <v>24</v>
      </c>
      <c r="E2315">
        <v>159.99</v>
      </c>
      <c r="F2315">
        <v>2</v>
      </c>
      <c r="G2315" t="s">
        <v>18</v>
      </c>
      <c r="H2315" t="s">
        <v>53</v>
      </c>
      <c r="I2315" t="s">
        <v>24</v>
      </c>
      <c r="J2315" t="s">
        <v>39</v>
      </c>
      <c r="K2315">
        <v>1399.2</v>
      </c>
      <c r="L2315">
        <v>65566</v>
      </c>
      <c r="M2315">
        <v>1272</v>
      </c>
      <c r="N2315" t="s">
        <v>40</v>
      </c>
      <c r="O2315" s="3">
        <f t="shared" si="144"/>
        <v>1.9400298935423849E-2</v>
      </c>
      <c r="P2315" s="3">
        <f t="shared" si="145"/>
        <v>1.1000000000000001</v>
      </c>
      <c r="Q2315" s="3">
        <f t="shared" si="146"/>
        <v>1.5723270440251573E-3</v>
      </c>
      <c r="R2315">
        <f t="shared" si="147"/>
        <v>319.98</v>
      </c>
    </row>
    <row r="2316" spans="1:18" x14ac:dyDescent="0.2">
      <c r="A2316" t="s">
        <v>53</v>
      </c>
      <c r="B2316" t="s">
        <v>15</v>
      </c>
      <c r="C2316" t="s">
        <v>27</v>
      </c>
      <c r="D2316" t="s">
        <v>24</v>
      </c>
      <c r="E2316">
        <v>159.99</v>
      </c>
      <c r="F2316">
        <v>4</v>
      </c>
      <c r="G2316" t="s">
        <v>18</v>
      </c>
      <c r="H2316" t="s">
        <v>53</v>
      </c>
      <c r="I2316" t="s">
        <v>24</v>
      </c>
      <c r="J2316" t="s">
        <v>39</v>
      </c>
      <c r="K2316">
        <v>1399.2</v>
      </c>
      <c r="L2316">
        <v>65566</v>
      </c>
      <c r="M2316">
        <v>1272</v>
      </c>
      <c r="N2316" t="s">
        <v>40</v>
      </c>
      <c r="O2316" s="3">
        <f t="shared" si="144"/>
        <v>1.9400298935423849E-2</v>
      </c>
      <c r="P2316" s="3">
        <f t="shared" si="145"/>
        <v>1.1000000000000001</v>
      </c>
      <c r="Q2316" s="3">
        <f t="shared" si="146"/>
        <v>3.1446540880503146E-3</v>
      </c>
      <c r="R2316">
        <f t="shared" si="147"/>
        <v>639.96</v>
      </c>
    </row>
    <row r="2317" spans="1:18" x14ac:dyDescent="0.2">
      <c r="A2317" t="s">
        <v>53</v>
      </c>
      <c r="B2317" t="s">
        <v>15</v>
      </c>
      <c r="D2317" t="s">
        <v>24</v>
      </c>
      <c r="E2317">
        <v>199.99</v>
      </c>
      <c r="F2317">
        <v>1</v>
      </c>
      <c r="G2317" t="s">
        <v>18</v>
      </c>
      <c r="H2317" t="s">
        <v>53</v>
      </c>
      <c r="I2317" t="s">
        <v>24</v>
      </c>
      <c r="J2317" t="s">
        <v>39</v>
      </c>
      <c r="K2317">
        <v>1399.2</v>
      </c>
      <c r="L2317">
        <v>65566</v>
      </c>
      <c r="M2317">
        <v>1272</v>
      </c>
      <c r="N2317" t="s">
        <v>40</v>
      </c>
      <c r="O2317" s="3">
        <f t="shared" si="144"/>
        <v>1.9400298935423849E-2</v>
      </c>
      <c r="P2317" s="3">
        <f t="shared" si="145"/>
        <v>1.1000000000000001</v>
      </c>
      <c r="Q2317" s="3">
        <f t="shared" si="146"/>
        <v>7.8616352201257866E-4</v>
      </c>
      <c r="R2317">
        <f t="shared" si="147"/>
        <v>199.99</v>
      </c>
    </row>
    <row r="2318" spans="1:18" x14ac:dyDescent="0.2">
      <c r="A2318" t="s">
        <v>53</v>
      </c>
      <c r="B2318" t="s">
        <v>15</v>
      </c>
      <c r="C2318" t="s">
        <v>16</v>
      </c>
      <c r="D2318" t="s">
        <v>17</v>
      </c>
      <c r="E2318">
        <v>169.99</v>
      </c>
      <c r="F2318">
        <v>1</v>
      </c>
      <c r="G2318" t="s">
        <v>18</v>
      </c>
      <c r="H2318" t="s">
        <v>53</v>
      </c>
      <c r="I2318" t="s">
        <v>17</v>
      </c>
      <c r="O2318" s="3">
        <f t="shared" si="144"/>
        <v>0</v>
      </c>
      <c r="P2318" s="3">
        <f t="shared" si="145"/>
        <v>0</v>
      </c>
      <c r="Q2318" s="3">
        <f t="shared" si="146"/>
        <v>0</v>
      </c>
      <c r="R2318">
        <f t="shared" si="147"/>
        <v>169.99</v>
      </c>
    </row>
    <row r="2319" spans="1:18" x14ac:dyDescent="0.2">
      <c r="A2319" t="s">
        <v>53</v>
      </c>
      <c r="C2319" t="s">
        <v>21</v>
      </c>
      <c r="D2319" t="s">
        <v>22</v>
      </c>
      <c r="E2319">
        <v>179.99</v>
      </c>
      <c r="F2319">
        <v>1</v>
      </c>
      <c r="G2319" t="s">
        <v>18</v>
      </c>
      <c r="H2319" t="s">
        <v>53</v>
      </c>
      <c r="I2319" t="s">
        <v>22</v>
      </c>
      <c r="O2319" s="3">
        <f t="shared" si="144"/>
        <v>0</v>
      </c>
      <c r="P2319" s="3">
        <f t="shared" si="145"/>
        <v>0</v>
      </c>
      <c r="Q2319" s="3">
        <f t="shared" si="146"/>
        <v>0</v>
      </c>
      <c r="R2319">
        <f t="shared" si="147"/>
        <v>179.99</v>
      </c>
    </row>
    <row r="2320" spans="1:18" x14ac:dyDescent="0.2">
      <c r="A2320" t="s">
        <v>53</v>
      </c>
      <c r="B2320" t="s">
        <v>25</v>
      </c>
      <c r="C2320" t="s">
        <v>23</v>
      </c>
      <c r="D2320" t="s">
        <v>24</v>
      </c>
      <c r="E2320">
        <v>299.99</v>
      </c>
      <c r="F2320">
        <v>1</v>
      </c>
      <c r="G2320" t="s">
        <v>18</v>
      </c>
      <c r="H2320" t="s">
        <v>53</v>
      </c>
      <c r="I2320" t="s">
        <v>24</v>
      </c>
      <c r="J2320" t="s">
        <v>39</v>
      </c>
      <c r="K2320">
        <v>1399.2</v>
      </c>
      <c r="L2320">
        <v>65566</v>
      </c>
      <c r="M2320">
        <v>1272</v>
      </c>
      <c r="N2320" t="s">
        <v>40</v>
      </c>
      <c r="O2320" s="3">
        <f t="shared" si="144"/>
        <v>1.9400298935423849E-2</v>
      </c>
      <c r="P2320" s="3">
        <f t="shared" si="145"/>
        <v>1.1000000000000001</v>
      </c>
      <c r="Q2320" s="3">
        <f t="shared" si="146"/>
        <v>7.8616352201257866E-4</v>
      </c>
      <c r="R2320">
        <f t="shared" si="147"/>
        <v>299.99</v>
      </c>
    </row>
    <row r="2321" spans="1:18" x14ac:dyDescent="0.2">
      <c r="A2321" t="s">
        <v>53</v>
      </c>
      <c r="B2321" t="s">
        <v>15</v>
      </c>
      <c r="C2321" t="s">
        <v>26</v>
      </c>
      <c r="D2321" t="s">
        <v>24</v>
      </c>
      <c r="E2321">
        <v>169.99</v>
      </c>
      <c r="F2321">
        <v>3</v>
      </c>
      <c r="G2321" t="s">
        <v>18</v>
      </c>
      <c r="H2321" t="s">
        <v>53</v>
      </c>
      <c r="I2321" t="s">
        <v>24</v>
      </c>
      <c r="J2321" t="s">
        <v>39</v>
      </c>
      <c r="K2321">
        <v>1399.2</v>
      </c>
      <c r="L2321">
        <v>65566</v>
      </c>
      <c r="M2321">
        <v>1272</v>
      </c>
      <c r="N2321" t="s">
        <v>40</v>
      </c>
      <c r="O2321" s="3">
        <f t="shared" si="144"/>
        <v>1.9400298935423849E-2</v>
      </c>
      <c r="P2321" s="3">
        <f t="shared" si="145"/>
        <v>1.1000000000000001</v>
      </c>
      <c r="Q2321" s="3">
        <f t="shared" si="146"/>
        <v>2.3584905660377358E-3</v>
      </c>
      <c r="R2321">
        <f t="shared" si="147"/>
        <v>509.97</v>
      </c>
    </row>
    <row r="2322" spans="1:18" x14ac:dyDescent="0.2">
      <c r="A2322" t="s">
        <v>53</v>
      </c>
      <c r="B2322" t="s">
        <v>15</v>
      </c>
      <c r="D2322" t="s">
        <v>24</v>
      </c>
      <c r="E2322">
        <v>199.99</v>
      </c>
      <c r="F2322">
        <v>2</v>
      </c>
      <c r="G2322" t="s">
        <v>18</v>
      </c>
      <c r="H2322" t="s">
        <v>53</v>
      </c>
      <c r="I2322" t="s">
        <v>24</v>
      </c>
      <c r="J2322" t="s">
        <v>39</v>
      </c>
      <c r="K2322">
        <v>1399.2</v>
      </c>
      <c r="L2322">
        <v>65566</v>
      </c>
      <c r="M2322">
        <v>1272</v>
      </c>
      <c r="N2322" t="s">
        <v>40</v>
      </c>
      <c r="O2322" s="3">
        <f t="shared" si="144"/>
        <v>1.9400298935423849E-2</v>
      </c>
      <c r="P2322" s="3">
        <f t="shared" si="145"/>
        <v>1.1000000000000001</v>
      </c>
      <c r="Q2322" s="3">
        <f t="shared" si="146"/>
        <v>1.5723270440251573E-3</v>
      </c>
      <c r="R2322">
        <f t="shared" si="147"/>
        <v>399.98</v>
      </c>
    </row>
    <row r="2323" spans="1:18" x14ac:dyDescent="0.2">
      <c r="A2323" t="s">
        <v>53</v>
      </c>
      <c r="B2323" t="s">
        <v>15</v>
      </c>
      <c r="C2323" t="s">
        <v>23</v>
      </c>
      <c r="D2323" t="s">
        <v>17</v>
      </c>
      <c r="E2323">
        <v>149.99</v>
      </c>
      <c r="F2323">
        <v>4</v>
      </c>
      <c r="G2323" t="s">
        <v>18</v>
      </c>
      <c r="H2323" t="s">
        <v>53</v>
      </c>
      <c r="I2323" t="s">
        <v>17</v>
      </c>
      <c r="O2323" s="3">
        <f t="shared" si="144"/>
        <v>0</v>
      </c>
      <c r="P2323" s="3">
        <f t="shared" si="145"/>
        <v>0</v>
      </c>
      <c r="Q2323" s="3">
        <f t="shared" si="146"/>
        <v>0</v>
      </c>
      <c r="R2323">
        <f t="shared" si="147"/>
        <v>599.96</v>
      </c>
    </row>
    <row r="2324" spans="1:18" x14ac:dyDescent="0.2">
      <c r="A2324" t="s">
        <v>53</v>
      </c>
      <c r="B2324" t="s">
        <v>15</v>
      </c>
      <c r="C2324" t="s">
        <v>27</v>
      </c>
      <c r="D2324" t="s">
        <v>22</v>
      </c>
      <c r="E2324">
        <v>159.99</v>
      </c>
      <c r="F2324">
        <v>1</v>
      </c>
      <c r="G2324" t="s">
        <v>18</v>
      </c>
      <c r="H2324" t="s">
        <v>53</v>
      </c>
      <c r="I2324" t="s">
        <v>22</v>
      </c>
      <c r="O2324" s="3">
        <f t="shared" si="144"/>
        <v>0</v>
      </c>
      <c r="P2324" s="3">
        <f t="shared" si="145"/>
        <v>0</v>
      </c>
      <c r="Q2324" s="3">
        <f t="shared" si="146"/>
        <v>0</v>
      </c>
      <c r="R2324">
        <f t="shared" si="147"/>
        <v>159.99</v>
      </c>
    </row>
    <row r="2325" spans="1:18" x14ac:dyDescent="0.2">
      <c r="A2325" t="s">
        <v>53</v>
      </c>
      <c r="B2325" t="s">
        <v>15</v>
      </c>
      <c r="C2325" t="s">
        <v>27</v>
      </c>
      <c r="D2325" t="s">
        <v>17</v>
      </c>
      <c r="E2325">
        <v>159.99</v>
      </c>
      <c r="F2325">
        <v>1</v>
      </c>
      <c r="G2325" t="s">
        <v>18</v>
      </c>
      <c r="H2325" t="s">
        <v>53</v>
      </c>
      <c r="I2325" t="s">
        <v>17</v>
      </c>
      <c r="O2325" s="3">
        <f t="shared" si="144"/>
        <v>0</v>
      </c>
      <c r="P2325" s="3">
        <f t="shared" si="145"/>
        <v>0</v>
      </c>
      <c r="Q2325" s="3">
        <f t="shared" si="146"/>
        <v>0</v>
      </c>
      <c r="R2325">
        <f t="shared" si="147"/>
        <v>159.99</v>
      </c>
    </row>
    <row r="2326" spans="1:18" x14ac:dyDescent="0.2">
      <c r="A2326" t="s">
        <v>53</v>
      </c>
      <c r="B2326" t="s">
        <v>15</v>
      </c>
      <c r="C2326" t="s">
        <v>23</v>
      </c>
      <c r="D2326" t="s">
        <v>22</v>
      </c>
      <c r="E2326">
        <v>149.99</v>
      </c>
      <c r="F2326">
        <v>1</v>
      </c>
      <c r="G2326" t="s">
        <v>18</v>
      </c>
      <c r="H2326" t="s">
        <v>53</v>
      </c>
      <c r="I2326" t="s">
        <v>22</v>
      </c>
      <c r="O2326" s="3">
        <f t="shared" si="144"/>
        <v>0</v>
      </c>
      <c r="P2326" s="3">
        <f t="shared" si="145"/>
        <v>0</v>
      </c>
      <c r="Q2326" s="3">
        <f t="shared" si="146"/>
        <v>0</v>
      </c>
      <c r="R2326">
        <f t="shared" si="147"/>
        <v>149.99</v>
      </c>
    </row>
    <row r="2327" spans="1:18" x14ac:dyDescent="0.2">
      <c r="A2327" t="s">
        <v>53</v>
      </c>
      <c r="B2327" t="s">
        <v>15</v>
      </c>
      <c r="C2327" t="s">
        <v>23</v>
      </c>
      <c r="D2327" t="s">
        <v>22</v>
      </c>
      <c r="E2327">
        <v>149.99</v>
      </c>
      <c r="F2327">
        <v>2</v>
      </c>
      <c r="G2327" t="s">
        <v>18</v>
      </c>
      <c r="H2327" t="s">
        <v>53</v>
      </c>
      <c r="I2327" t="s">
        <v>22</v>
      </c>
      <c r="O2327" s="3">
        <f t="shared" si="144"/>
        <v>0</v>
      </c>
      <c r="P2327" s="3">
        <f t="shared" si="145"/>
        <v>0</v>
      </c>
      <c r="Q2327" s="3">
        <f t="shared" si="146"/>
        <v>0</v>
      </c>
      <c r="R2327">
        <f t="shared" si="147"/>
        <v>299.98</v>
      </c>
    </row>
    <row r="2328" spans="1:18" x14ac:dyDescent="0.2">
      <c r="A2328" t="s">
        <v>53</v>
      </c>
      <c r="B2328" t="s">
        <v>15</v>
      </c>
      <c r="C2328" t="s">
        <v>27</v>
      </c>
      <c r="D2328" t="s">
        <v>17</v>
      </c>
      <c r="E2328">
        <v>159.99</v>
      </c>
      <c r="F2328">
        <v>4</v>
      </c>
      <c r="G2328" t="s">
        <v>18</v>
      </c>
      <c r="H2328" t="s">
        <v>53</v>
      </c>
      <c r="I2328" t="s">
        <v>17</v>
      </c>
      <c r="O2328" s="3">
        <f t="shared" si="144"/>
        <v>0</v>
      </c>
      <c r="P2328" s="3">
        <f t="shared" si="145"/>
        <v>0</v>
      </c>
      <c r="Q2328" s="3">
        <f t="shared" si="146"/>
        <v>0</v>
      </c>
      <c r="R2328">
        <f t="shared" si="147"/>
        <v>639.96</v>
      </c>
    </row>
    <row r="2329" spans="1:18" x14ac:dyDescent="0.2">
      <c r="A2329" t="s">
        <v>53</v>
      </c>
      <c r="B2329" t="s">
        <v>15</v>
      </c>
      <c r="D2329" t="s">
        <v>17</v>
      </c>
      <c r="E2329">
        <v>199.99</v>
      </c>
      <c r="F2329">
        <v>2</v>
      </c>
      <c r="G2329" t="s">
        <v>18</v>
      </c>
      <c r="H2329" t="s">
        <v>53</v>
      </c>
      <c r="I2329" t="s">
        <v>17</v>
      </c>
      <c r="O2329" s="3">
        <f t="shared" si="144"/>
        <v>0</v>
      </c>
      <c r="P2329" s="3">
        <f t="shared" si="145"/>
        <v>0</v>
      </c>
      <c r="Q2329" s="3">
        <f t="shared" si="146"/>
        <v>0</v>
      </c>
      <c r="R2329">
        <f t="shared" si="147"/>
        <v>399.98</v>
      </c>
    </row>
    <row r="2330" spans="1:18" x14ac:dyDescent="0.2">
      <c r="A2330" t="s">
        <v>53</v>
      </c>
      <c r="B2330" t="s">
        <v>15</v>
      </c>
      <c r="D2330" t="s">
        <v>28</v>
      </c>
      <c r="E2330">
        <v>199.99</v>
      </c>
      <c r="F2330">
        <v>2</v>
      </c>
      <c r="G2330" t="s">
        <v>18</v>
      </c>
      <c r="H2330" t="s">
        <v>53</v>
      </c>
      <c r="I2330" t="s">
        <v>28</v>
      </c>
      <c r="O2330" s="3">
        <f t="shared" si="144"/>
        <v>0</v>
      </c>
      <c r="P2330" s="3">
        <f t="shared" si="145"/>
        <v>0</v>
      </c>
      <c r="Q2330" s="3">
        <f t="shared" si="146"/>
        <v>0</v>
      </c>
      <c r="R2330">
        <f t="shared" si="147"/>
        <v>399.98</v>
      </c>
    </row>
    <row r="2331" spans="1:18" x14ac:dyDescent="0.2">
      <c r="A2331" t="s">
        <v>53</v>
      </c>
      <c r="B2331" t="s">
        <v>15</v>
      </c>
      <c r="C2331" t="s">
        <v>23</v>
      </c>
      <c r="D2331" t="s">
        <v>28</v>
      </c>
      <c r="E2331">
        <v>149.99</v>
      </c>
      <c r="F2331">
        <v>2</v>
      </c>
      <c r="G2331" t="s">
        <v>18</v>
      </c>
      <c r="H2331" t="s">
        <v>53</v>
      </c>
      <c r="I2331" t="s">
        <v>28</v>
      </c>
      <c r="O2331" s="3">
        <f t="shared" si="144"/>
        <v>0</v>
      </c>
      <c r="P2331" s="3">
        <f t="shared" si="145"/>
        <v>0</v>
      </c>
      <c r="Q2331" s="3">
        <f t="shared" si="146"/>
        <v>0</v>
      </c>
      <c r="R2331">
        <f t="shared" si="147"/>
        <v>299.98</v>
      </c>
    </row>
    <row r="2332" spans="1:18" x14ac:dyDescent="0.2">
      <c r="A2332" t="s">
        <v>53</v>
      </c>
      <c r="B2332" t="s">
        <v>15</v>
      </c>
      <c r="C2332" t="s">
        <v>21</v>
      </c>
      <c r="D2332" t="s">
        <v>24</v>
      </c>
      <c r="E2332">
        <v>179.99</v>
      </c>
      <c r="F2332">
        <v>2</v>
      </c>
      <c r="G2332" t="s">
        <v>18</v>
      </c>
      <c r="H2332" t="s">
        <v>53</v>
      </c>
      <c r="I2332" t="s">
        <v>24</v>
      </c>
      <c r="J2332" t="s">
        <v>39</v>
      </c>
      <c r="K2332">
        <v>1399.2</v>
      </c>
      <c r="L2332">
        <v>65566</v>
      </c>
      <c r="M2332">
        <v>1272</v>
      </c>
      <c r="N2332" t="s">
        <v>40</v>
      </c>
      <c r="O2332" s="3">
        <f t="shared" si="144"/>
        <v>1.9400298935423849E-2</v>
      </c>
      <c r="P2332" s="3">
        <f t="shared" si="145"/>
        <v>1.1000000000000001</v>
      </c>
      <c r="Q2332" s="3">
        <f t="shared" si="146"/>
        <v>1.5723270440251573E-3</v>
      </c>
      <c r="R2332">
        <f t="shared" si="147"/>
        <v>359.98</v>
      </c>
    </row>
    <row r="2333" spans="1:18" x14ac:dyDescent="0.2">
      <c r="A2333" t="s">
        <v>53</v>
      </c>
      <c r="B2333" t="s">
        <v>15</v>
      </c>
      <c r="C2333" t="s">
        <v>29</v>
      </c>
      <c r="D2333" t="s">
        <v>24</v>
      </c>
      <c r="E2333">
        <v>199.99</v>
      </c>
      <c r="F2333">
        <v>1</v>
      </c>
      <c r="G2333" t="s">
        <v>18</v>
      </c>
      <c r="H2333" t="s">
        <v>53</v>
      </c>
      <c r="I2333" t="s">
        <v>24</v>
      </c>
      <c r="J2333" t="s">
        <v>39</v>
      </c>
      <c r="K2333">
        <v>1399.2</v>
      </c>
      <c r="L2333">
        <v>65566</v>
      </c>
      <c r="M2333">
        <v>1272</v>
      </c>
      <c r="N2333" t="s">
        <v>40</v>
      </c>
      <c r="O2333" s="3">
        <f t="shared" si="144"/>
        <v>1.9400298935423849E-2</v>
      </c>
      <c r="P2333" s="3">
        <f t="shared" si="145"/>
        <v>1.1000000000000001</v>
      </c>
      <c r="Q2333" s="3">
        <f t="shared" si="146"/>
        <v>7.8616352201257866E-4</v>
      </c>
      <c r="R2333">
        <f t="shared" si="147"/>
        <v>199.99</v>
      </c>
    </row>
    <row r="2334" spans="1:18" x14ac:dyDescent="0.2">
      <c r="A2334" t="s">
        <v>53</v>
      </c>
      <c r="B2334" t="s">
        <v>15</v>
      </c>
      <c r="C2334" t="s">
        <v>23</v>
      </c>
      <c r="D2334" t="s">
        <v>22</v>
      </c>
      <c r="E2334">
        <v>149.99</v>
      </c>
      <c r="F2334">
        <v>4</v>
      </c>
      <c r="G2334" t="s">
        <v>18</v>
      </c>
      <c r="H2334" t="s">
        <v>53</v>
      </c>
      <c r="I2334" t="s">
        <v>22</v>
      </c>
      <c r="O2334" s="3">
        <f t="shared" si="144"/>
        <v>0</v>
      </c>
      <c r="P2334" s="3">
        <f t="shared" si="145"/>
        <v>0</v>
      </c>
      <c r="Q2334" s="3">
        <f t="shared" si="146"/>
        <v>0</v>
      </c>
      <c r="R2334">
        <f t="shared" si="147"/>
        <v>599.96</v>
      </c>
    </row>
    <row r="2335" spans="1:18" x14ac:dyDescent="0.2">
      <c r="A2335" t="s">
        <v>53</v>
      </c>
      <c r="B2335" t="s">
        <v>15</v>
      </c>
      <c r="C2335" t="s">
        <v>27</v>
      </c>
      <c r="D2335" t="s">
        <v>17</v>
      </c>
      <c r="E2335">
        <v>199.99</v>
      </c>
      <c r="F2335">
        <v>3</v>
      </c>
      <c r="G2335" t="s">
        <v>18</v>
      </c>
      <c r="H2335" t="s">
        <v>53</v>
      </c>
      <c r="I2335" t="s">
        <v>17</v>
      </c>
      <c r="O2335" s="3">
        <f t="shared" si="144"/>
        <v>0</v>
      </c>
      <c r="P2335" s="3">
        <f t="shared" si="145"/>
        <v>0</v>
      </c>
      <c r="Q2335" s="3">
        <f t="shared" si="146"/>
        <v>0</v>
      </c>
      <c r="R2335">
        <f t="shared" si="147"/>
        <v>599.97</v>
      </c>
    </row>
    <row r="2336" spans="1:18" x14ac:dyDescent="0.2">
      <c r="A2336" t="s">
        <v>53</v>
      </c>
      <c r="B2336" t="s">
        <v>15</v>
      </c>
      <c r="C2336" t="s">
        <v>16</v>
      </c>
      <c r="D2336" t="s">
        <v>17</v>
      </c>
      <c r="E2336">
        <v>169.99</v>
      </c>
      <c r="F2336">
        <v>1</v>
      </c>
      <c r="G2336" t="s">
        <v>18</v>
      </c>
      <c r="H2336" t="s">
        <v>53</v>
      </c>
      <c r="I2336" t="s">
        <v>17</v>
      </c>
      <c r="O2336" s="3">
        <f t="shared" si="144"/>
        <v>0</v>
      </c>
      <c r="P2336" s="3">
        <f t="shared" si="145"/>
        <v>0</v>
      </c>
      <c r="Q2336" s="3">
        <f t="shared" si="146"/>
        <v>0</v>
      </c>
      <c r="R2336">
        <f t="shared" si="147"/>
        <v>169.99</v>
      </c>
    </row>
    <row r="2337" spans="1:18" x14ac:dyDescent="0.2">
      <c r="A2337" t="s">
        <v>53</v>
      </c>
      <c r="B2337" t="s">
        <v>15</v>
      </c>
      <c r="C2337" t="s">
        <v>29</v>
      </c>
      <c r="D2337" t="s">
        <v>28</v>
      </c>
      <c r="E2337">
        <v>199.99</v>
      </c>
      <c r="F2337">
        <v>1</v>
      </c>
      <c r="G2337" t="s">
        <v>18</v>
      </c>
      <c r="H2337" t="s">
        <v>53</v>
      </c>
      <c r="I2337" t="s">
        <v>28</v>
      </c>
      <c r="O2337" s="3">
        <f t="shared" si="144"/>
        <v>0</v>
      </c>
      <c r="P2337" s="3">
        <f t="shared" si="145"/>
        <v>0</v>
      </c>
      <c r="Q2337" s="3">
        <f t="shared" si="146"/>
        <v>0</v>
      </c>
      <c r="R2337">
        <f t="shared" si="147"/>
        <v>199.99</v>
      </c>
    </row>
    <row r="2338" spans="1:18" x14ac:dyDescent="0.2">
      <c r="A2338" t="s">
        <v>53</v>
      </c>
      <c r="B2338" t="s">
        <v>15</v>
      </c>
      <c r="C2338" t="s">
        <v>27</v>
      </c>
      <c r="D2338" t="s">
        <v>17</v>
      </c>
      <c r="E2338">
        <v>199.99</v>
      </c>
      <c r="F2338">
        <v>1</v>
      </c>
      <c r="G2338" t="s">
        <v>18</v>
      </c>
      <c r="H2338" t="s">
        <v>53</v>
      </c>
      <c r="I2338" t="s">
        <v>17</v>
      </c>
      <c r="O2338" s="3">
        <f t="shared" si="144"/>
        <v>0</v>
      </c>
      <c r="P2338" s="3">
        <f t="shared" si="145"/>
        <v>0</v>
      </c>
      <c r="Q2338" s="3">
        <f t="shared" si="146"/>
        <v>0</v>
      </c>
      <c r="R2338">
        <f t="shared" si="147"/>
        <v>199.99</v>
      </c>
    </row>
    <row r="2339" spans="1:18" x14ac:dyDescent="0.2">
      <c r="A2339" t="s">
        <v>53</v>
      </c>
      <c r="B2339" t="s">
        <v>15</v>
      </c>
      <c r="C2339" t="s">
        <v>27</v>
      </c>
      <c r="D2339" t="s">
        <v>17</v>
      </c>
      <c r="E2339">
        <v>159.99</v>
      </c>
      <c r="F2339">
        <v>2</v>
      </c>
      <c r="G2339" t="s">
        <v>18</v>
      </c>
      <c r="H2339" t="s">
        <v>53</v>
      </c>
      <c r="I2339" t="s">
        <v>17</v>
      </c>
      <c r="O2339" s="3">
        <f t="shared" si="144"/>
        <v>0</v>
      </c>
      <c r="P2339" s="3">
        <f t="shared" si="145"/>
        <v>0</v>
      </c>
      <c r="Q2339" s="3">
        <f t="shared" si="146"/>
        <v>0</v>
      </c>
      <c r="R2339">
        <f t="shared" si="147"/>
        <v>319.98</v>
      </c>
    </row>
    <row r="2340" spans="1:18" x14ac:dyDescent="0.2">
      <c r="A2340" t="s">
        <v>53</v>
      </c>
      <c r="B2340" t="s">
        <v>15</v>
      </c>
      <c r="C2340" t="s">
        <v>29</v>
      </c>
      <c r="D2340" t="s">
        <v>17</v>
      </c>
      <c r="E2340">
        <v>249.99</v>
      </c>
      <c r="F2340">
        <v>2</v>
      </c>
      <c r="G2340" t="s">
        <v>18</v>
      </c>
      <c r="H2340" t="s">
        <v>53</v>
      </c>
      <c r="I2340" t="s">
        <v>17</v>
      </c>
      <c r="O2340" s="3">
        <f t="shared" si="144"/>
        <v>0</v>
      </c>
      <c r="P2340" s="3">
        <f t="shared" si="145"/>
        <v>0</v>
      </c>
      <c r="Q2340" s="3">
        <f t="shared" si="146"/>
        <v>0</v>
      </c>
      <c r="R2340">
        <f t="shared" si="147"/>
        <v>499.98</v>
      </c>
    </row>
    <row r="2341" spans="1:18" x14ac:dyDescent="0.2">
      <c r="A2341" t="s">
        <v>53</v>
      </c>
      <c r="B2341" t="s">
        <v>15</v>
      </c>
      <c r="C2341" t="s">
        <v>21</v>
      </c>
      <c r="D2341" t="s">
        <v>17</v>
      </c>
      <c r="E2341">
        <v>179.99</v>
      </c>
      <c r="F2341">
        <v>2</v>
      </c>
      <c r="G2341" t="s">
        <v>18</v>
      </c>
      <c r="H2341" t="s">
        <v>53</v>
      </c>
      <c r="I2341" t="s">
        <v>17</v>
      </c>
      <c r="O2341" s="3">
        <f t="shared" si="144"/>
        <v>0</v>
      </c>
      <c r="P2341" s="3">
        <f t="shared" si="145"/>
        <v>0</v>
      </c>
      <c r="Q2341" s="3">
        <f t="shared" si="146"/>
        <v>0</v>
      </c>
      <c r="R2341">
        <f t="shared" si="147"/>
        <v>359.98</v>
      </c>
    </row>
    <row r="2342" spans="1:18" x14ac:dyDescent="0.2">
      <c r="A2342" t="s">
        <v>53</v>
      </c>
      <c r="B2342" t="s">
        <v>15</v>
      </c>
      <c r="C2342" t="s">
        <v>16</v>
      </c>
      <c r="D2342" t="s">
        <v>28</v>
      </c>
      <c r="E2342">
        <v>212.49</v>
      </c>
      <c r="F2342">
        <v>1</v>
      </c>
      <c r="G2342" t="s">
        <v>18</v>
      </c>
      <c r="H2342" t="s">
        <v>53</v>
      </c>
      <c r="I2342" t="s">
        <v>28</v>
      </c>
      <c r="O2342" s="3">
        <f t="shared" si="144"/>
        <v>0</v>
      </c>
      <c r="P2342" s="3">
        <f t="shared" si="145"/>
        <v>0</v>
      </c>
      <c r="Q2342" s="3">
        <f t="shared" si="146"/>
        <v>0</v>
      </c>
      <c r="R2342">
        <f t="shared" si="147"/>
        <v>212.49</v>
      </c>
    </row>
    <row r="2343" spans="1:18" x14ac:dyDescent="0.2">
      <c r="A2343" t="s">
        <v>53</v>
      </c>
      <c r="B2343" t="s">
        <v>15</v>
      </c>
      <c r="D2343" t="s">
        <v>17</v>
      </c>
      <c r="E2343">
        <v>199.99</v>
      </c>
      <c r="F2343">
        <v>1</v>
      </c>
      <c r="G2343" t="s">
        <v>18</v>
      </c>
      <c r="H2343" t="s">
        <v>53</v>
      </c>
      <c r="I2343" t="s">
        <v>17</v>
      </c>
      <c r="O2343" s="3">
        <f t="shared" si="144"/>
        <v>0</v>
      </c>
      <c r="P2343" s="3">
        <f t="shared" si="145"/>
        <v>0</v>
      </c>
      <c r="Q2343" s="3">
        <f t="shared" si="146"/>
        <v>0</v>
      </c>
      <c r="R2343">
        <f t="shared" si="147"/>
        <v>199.99</v>
      </c>
    </row>
    <row r="2344" spans="1:18" x14ac:dyDescent="0.2">
      <c r="A2344" t="s">
        <v>53</v>
      </c>
      <c r="B2344" t="s">
        <v>15</v>
      </c>
      <c r="C2344" t="s">
        <v>23</v>
      </c>
      <c r="D2344" t="s">
        <v>22</v>
      </c>
      <c r="E2344">
        <v>149.99</v>
      </c>
      <c r="F2344">
        <v>2</v>
      </c>
      <c r="G2344" t="s">
        <v>18</v>
      </c>
      <c r="H2344" t="s">
        <v>53</v>
      </c>
      <c r="I2344" t="s">
        <v>22</v>
      </c>
      <c r="O2344" s="3">
        <f t="shared" si="144"/>
        <v>0</v>
      </c>
      <c r="P2344" s="3">
        <f t="shared" si="145"/>
        <v>0</v>
      </c>
      <c r="Q2344" s="3">
        <f t="shared" si="146"/>
        <v>0</v>
      </c>
      <c r="R2344">
        <f t="shared" si="147"/>
        <v>299.98</v>
      </c>
    </row>
    <row r="2345" spans="1:18" x14ac:dyDescent="0.2">
      <c r="A2345" t="s">
        <v>53</v>
      </c>
      <c r="B2345" t="s">
        <v>15</v>
      </c>
      <c r="C2345" t="s">
        <v>26</v>
      </c>
      <c r="D2345" t="s">
        <v>22</v>
      </c>
      <c r="E2345">
        <v>169.99</v>
      </c>
      <c r="F2345">
        <v>1</v>
      </c>
      <c r="G2345" t="s">
        <v>18</v>
      </c>
      <c r="H2345" t="s">
        <v>53</v>
      </c>
      <c r="I2345" t="s">
        <v>22</v>
      </c>
      <c r="O2345" s="3">
        <f t="shared" si="144"/>
        <v>0</v>
      </c>
      <c r="P2345" s="3">
        <f t="shared" si="145"/>
        <v>0</v>
      </c>
      <c r="Q2345" s="3">
        <f t="shared" si="146"/>
        <v>0</v>
      </c>
      <c r="R2345">
        <f t="shared" si="147"/>
        <v>169.99</v>
      </c>
    </row>
    <row r="2346" spans="1:18" x14ac:dyDescent="0.2">
      <c r="A2346" t="s">
        <v>53</v>
      </c>
      <c r="B2346" t="s">
        <v>15</v>
      </c>
      <c r="C2346" t="s">
        <v>16</v>
      </c>
      <c r="D2346" t="s">
        <v>17</v>
      </c>
      <c r="E2346">
        <v>169.99</v>
      </c>
      <c r="F2346">
        <v>1</v>
      </c>
      <c r="G2346" t="s">
        <v>18</v>
      </c>
      <c r="H2346" t="s">
        <v>53</v>
      </c>
      <c r="I2346" t="s">
        <v>17</v>
      </c>
      <c r="O2346" s="3">
        <f t="shared" si="144"/>
        <v>0</v>
      </c>
      <c r="P2346" s="3">
        <f t="shared" si="145"/>
        <v>0</v>
      </c>
      <c r="Q2346" s="3">
        <f t="shared" si="146"/>
        <v>0</v>
      </c>
      <c r="R2346">
        <f t="shared" si="147"/>
        <v>169.99</v>
      </c>
    </row>
    <row r="2347" spans="1:18" x14ac:dyDescent="0.2">
      <c r="A2347" t="s">
        <v>53</v>
      </c>
      <c r="B2347" t="s">
        <v>15</v>
      </c>
      <c r="C2347" t="s">
        <v>26</v>
      </c>
      <c r="D2347" t="s">
        <v>24</v>
      </c>
      <c r="E2347">
        <v>212.49</v>
      </c>
      <c r="F2347">
        <v>2</v>
      </c>
      <c r="G2347" t="s">
        <v>18</v>
      </c>
      <c r="H2347" t="s">
        <v>53</v>
      </c>
      <c r="I2347" t="s">
        <v>24</v>
      </c>
      <c r="J2347" t="s">
        <v>39</v>
      </c>
      <c r="K2347">
        <v>1399.2</v>
      </c>
      <c r="L2347">
        <v>65566</v>
      </c>
      <c r="M2347">
        <v>1272</v>
      </c>
      <c r="N2347" t="s">
        <v>40</v>
      </c>
      <c r="O2347" s="3">
        <f t="shared" si="144"/>
        <v>1.9400298935423849E-2</v>
      </c>
      <c r="P2347" s="3">
        <f t="shared" si="145"/>
        <v>1.1000000000000001</v>
      </c>
      <c r="Q2347" s="3">
        <f t="shared" si="146"/>
        <v>1.5723270440251573E-3</v>
      </c>
      <c r="R2347">
        <f t="shared" si="147"/>
        <v>424.98</v>
      </c>
    </row>
    <row r="2348" spans="1:18" x14ac:dyDescent="0.2">
      <c r="A2348" t="s">
        <v>53</v>
      </c>
      <c r="B2348" t="s">
        <v>15</v>
      </c>
      <c r="C2348" t="s">
        <v>23</v>
      </c>
      <c r="D2348" t="s">
        <v>22</v>
      </c>
      <c r="E2348">
        <v>149.99</v>
      </c>
      <c r="F2348">
        <v>1</v>
      </c>
      <c r="G2348" t="s">
        <v>18</v>
      </c>
      <c r="H2348" t="s">
        <v>53</v>
      </c>
      <c r="I2348" t="s">
        <v>22</v>
      </c>
      <c r="O2348" s="3">
        <f t="shared" si="144"/>
        <v>0</v>
      </c>
      <c r="P2348" s="3">
        <f t="shared" si="145"/>
        <v>0</v>
      </c>
      <c r="Q2348" s="3">
        <f t="shared" si="146"/>
        <v>0</v>
      </c>
      <c r="R2348">
        <f t="shared" si="147"/>
        <v>149.99</v>
      </c>
    </row>
    <row r="2349" spans="1:18" x14ac:dyDescent="0.2">
      <c r="A2349" t="s">
        <v>53</v>
      </c>
      <c r="B2349" t="s">
        <v>15</v>
      </c>
      <c r="C2349" t="s">
        <v>21</v>
      </c>
      <c r="D2349" t="s">
        <v>24</v>
      </c>
      <c r="E2349">
        <v>179.99</v>
      </c>
      <c r="F2349">
        <v>2</v>
      </c>
      <c r="G2349" t="s">
        <v>18</v>
      </c>
      <c r="H2349" t="s">
        <v>53</v>
      </c>
      <c r="I2349" t="s">
        <v>24</v>
      </c>
      <c r="J2349" t="s">
        <v>39</v>
      </c>
      <c r="K2349">
        <v>1399.2</v>
      </c>
      <c r="L2349">
        <v>65566</v>
      </c>
      <c r="M2349">
        <v>1272</v>
      </c>
      <c r="N2349" t="s">
        <v>40</v>
      </c>
      <c r="O2349" s="3">
        <f t="shared" si="144"/>
        <v>1.9400298935423849E-2</v>
      </c>
      <c r="P2349" s="3">
        <f t="shared" si="145"/>
        <v>1.1000000000000001</v>
      </c>
      <c r="Q2349" s="3">
        <f t="shared" si="146"/>
        <v>1.5723270440251573E-3</v>
      </c>
      <c r="R2349">
        <f t="shared" si="147"/>
        <v>359.98</v>
      </c>
    </row>
    <row r="2350" spans="1:18" x14ac:dyDescent="0.2">
      <c r="A2350" t="s">
        <v>53</v>
      </c>
      <c r="B2350" t="s">
        <v>15</v>
      </c>
      <c r="C2350" t="s">
        <v>23</v>
      </c>
      <c r="D2350" t="s">
        <v>17</v>
      </c>
      <c r="E2350">
        <v>149.99</v>
      </c>
      <c r="F2350">
        <v>2</v>
      </c>
      <c r="G2350" t="s">
        <v>18</v>
      </c>
      <c r="H2350" t="s">
        <v>53</v>
      </c>
      <c r="I2350" t="s">
        <v>17</v>
      </c>
      <c r="O2350" s="3">
        <f t="shared" si="144"/>
        <v>0</v>
      </c>
      <c r="P2350" s="3">
        <f t="shared" si="145"/>
        <v>0</v>
      </c>
      <c r="Q2350" s="3">
        <f t="shared" si="146"/>
        <v>0</v>
      </c>
      <c r="R2350">
        <f t="shared" si="147"/>
        <v>299.98</v>
      </c>
    </row>
    <row r="2351" spans="1:18" x14ac:dyDescent="0.2">
      <c r="A2351" t="s">
        <v>53</v>
      </c>
      <c r="B2351" t="s">
        <v>15</v>
      </c>
      <c r="C2351" t="s">
        <v>21</v>
      </c>
      <c r="D2351" t="s">
        <v>24</v>
      </c>
      <c r="E2351">
        <v>179.99</v>
      </c>
      <c r="F2351">
        <v>1</v>
      </c>
      <c r="G2351" t="s">
        <v>18</v>
      </c>
      <c r="H2351" t="s">
        <v>53</v>
      </c>
      <c r="I2351" t="s">
        <v>24</v>
      </c>
      <c r="J2351" t="s">
        <v>39</v>
      </c>
      <c r="K2351">
        <v>1399.2</v>
      </c>
      <c r="L2351">
        <v>65566</v>
      </c>
      <c r="M2351">
        <v>1272</v>
      </c>
      <c r="N2351" t="s">
        <v>40</v>
      </c>
      <c r="O2351" s="3">
        <f t="shared" si="144"/>
        <v>1.9400298935423849E-2</v>
      </c>
      <c r="P2351" s="3">
        <f t="shared" si="145"/>
        <v>1.1000000000000001</v>
      </c>
      <c r="Q2351" s="3">
        <f t="shared" si="146"/>
        <v>7.8616352201257866E-4</v>
      </c>
      <c r="R2351">
        <f t="shared" si="147"/>
        <v>179.99</v>
      </c>
    </row>
    <row r="2352" spans="1:18" x14ac:dyDescent="0.2">
      <c r="A2352" t="s">
        <v>53</v>
      </c>
      <c r="B2352" t="s">
        <v>15</v>
      </c>
      <c r="C2352" t="s">
        <v>23</v>
      </c>
      <c r="D2352" t="s">
        <v>17</v>
      </c>
      <c r="E2352">
        <v>187.49</v>
      </c>
      <c r="F2352">
        <v>1</v>
      </c>
      <c r="G2352" t="s">
        <v>18</v>
      </c>
      <c r="H2352" t="s">
        <v>53</v>
      </c>
      <c r="I2352" t="s">
        <v>17</v>
      </c>
      <c r="O2352" s="3">
        <f t="shared" si="144"/>
        <v>0</v>
      </c>
      <c r="P2352" s="3">
        <f t="shared" si="145"/>
        <v>0</v>
      </c>
      <c r="Q2352" s="3">
        <f t="shared" si="146"/>
        <v>0</v>
      </c>
      <c r="R2352">
        <f t="shared" si="147"/>
        <v>187.49</v>
      </c>
    </row>
    <row r="2353" spans="1:18" x14ac:dyDescent="0.2">
      <c r="A2353" t="s">
        <v>53</v>
      </c>
      <c r="B2353" t="s">
        <v>15</v>
      </c>
      <c r="C2353" t="s">
        <v>16</v>
      </c>
      <c r="D2353" t="s">
        <v>22</v>
      </c>
      <c r="E2353">
        <v>169.99</v>
      </c>
      <c r="F2353">
        <v>2</v>
      </c>
      <c r="G2353" t="s">
        <v>18</v>
      </c>
      <c r="H2353" t="s">
        <v>53</v>
      </c>
      <c r="I2353" t="s">
        <v>22</v>
      </c>
      <c r="O2353" s="3">
        <f t="shared" si="144"/>
        <v>0</v>
      </c>
      <c r="P2353" s="3">
        <f t="shared" si="145"/>
        <v>0</v>
      </c>
      <c r="Q2353" s="3">
        <f t="shared" si="146"/>
        <v>0</v>
      </c>
      <c r="R2353">
        <f t="shared" si="147"/>
        <v>339.98</v>
      </c>
    </row>
    <row r="2354" spans="1:18" x14ac:dyDescent="0.2">
      <c r="A2354" t="s">
        <v>53</v>
      </c>
      <c r="B2354" t="s">
        <v>15</v>
      </c>
      <c r="C2354" t="s">
        <v>23</v>
      </c>
      <c r="D2354" t="s">
        <v>22</v>
      </c>
      <c r="E2354">
        <v>149.99</v>
      </c>
      <c r="F2354">
        <v>1</v>
      </c>
      <c r="G2354" t="s">
        <v>18</v>
      </c>
      <c r="H2354" t="s">
        <v>53</v>
      </c>
      <c r="I2354" t="s">
        <v>22</v>
      </c>
      <c r="O2354" s="3">
        <f t="shared" si="144"/>
        <v>0</v>
      </c>
      <c r="P2354" s="3">
        <f t="shared" si="145"/>
        <v>0</v>
      </c>
      <c r="Q2354" s="3">
        <f t="shared" si="146"/>
        <v>0</v>
      </c>
      <c r="R2354">
        <f t="shared" si="147"/>
        <v>149.99</v>
      </c>
    </row>
    <row r="2355" spans="1:18" x14ac:dyDescent="0.2">
      <c r="A2355" t="s">
        <v>53</v>
      </c>
      <c r="B2355" t="s">
        <v>15</v>
      </c>
      <c r="C2355" t="s">
        <v>27</v>
      </c>
      <c r="D2355" t="s">
        <v>24</v>
      </c>
      <c r="E2355">
        <v>159.99</v>
      </c>
      <c r="F2355">
        <v>1</v>
      </c>
      <c r="G2355" t="s">
        <v>18</v>
      </c>
      <c r="H2355" t="s">
        <v>53</v>
      </c>
      <c r="I2355" t="s">
        <v>24</v>
      </c>
      <c r="J2355" t="s">
        <v>39</v>
      </c>
      <c r="K2355">
        <v>1399.2</v>
      </c>
      <c r="L2355">
        <v>65566</v>
      </c>
      <c r="M2355">
        <v>1272</v>
      </c>
      <c r="N2355" t="s">
        <v>40</v>
      </c>
      <c r="O2355" s="3">
        <f t="shared" si="144"/>
        <v>1.9400298935423849E-2</v>
      </c>
      <c r="P2355" s="3">
        <f t="shared" si="145"/>
        <v>1.1000000000000001</v>
      </c>
      <c r="Q2355" s="3">
        <f t="shared" si="146"/>
        <v>7.8616352201257866E-4</v>
      </c>
      <c r="R2355">
        <f t="shared" si="147"/>
        <v>159.99</v>
      </c>
    </row>
    <row r="2356" spans="1:18" x14ac:dyDescent="0.2">
      <c r="A2356" t="s">
        <v>53</v>
      </c>
      <c r="B2356" t="s">
        <v>15</v>
      </c>
      <c r="C2356" t="s">
        <v>16</v>
      </c>
      <c r="D2356" t="s">
        <v>24</v>
      </c>
      <c r="E2356">
        <v>169.99</v>
      </c>
      <c r="F2356">
        <v>4</v>
      </c>
      <c r="G2356" t="s">
        <v>18</v>
      </c>
      <c r="H2356" t="s">
        <v>53</v>
      </c>
      <c r="I2356" t="s">
        <v>24</v>
      </c>
      <c r="J2356" t="s">
        <v>39</v>
      </c>
      <c r="K2356">
        <v>1399.2</v>
      </c>
      <c r="L2356">
        <v>65566</v>
      </c>
      <c r="M2356">
        <v>1272</v>
      </c>
      <c r="N2356" t="s">
        <v>40</v>
      </c>
      <c r="O2356" s="3">
        <f t="shared" si="144"/>
        <v>1.9400298935423849E-2</v>
      </c>
      <c r="P2356" s="3">
        <f t="shared" si="145"/>
        <v>1.1000000000000001</v>
      </c>
      <c r="Q2356" s="3">
        <f t="shared" si="146"/>
        <v>3.1446540880503146E-3</v>
      </c>
      <c r="R2356">
        <f t="shared" si="147"/>
        <v>679.96</v>
      </c>
    </row>
    <row r="2357" spans="1:18" x14ac:dyDescent="0.2">
      <c r="A2357" t="s">
        <v>53</v>
      </c>
      <c r="B2357" t="s">
        <v>15</v>
      </c>
      <c r="C2357" t="s">
        <v>27</v>
      </c>
      <c r="D2357" t="s">
        <v>22</v>
      </c>
      <c r="E2357">
        <v>159.99</v>
      </c>
      <c r="F2357">
        <v>2</v>
      </c>
      <c r="G2357" t="s">
        <v>18</v>
      </c>
      <c r="H2357" t="s">
        <v>53</v>
      </c>
      <c r="I2357" t="s">
        <v>22</v>
      </c>
      <c r="O2357" s="3">
        <f t="shared" si="144"/>
        <v>0</v>
      </c>
      <c r="P2357" s="3">
        <f t="shared" si="145"/>
        <v>0</v>
      </c>
      <c r="Q2357" s="3">
        <f t="shared" si="146"/>
        <v>0</v>
      </c>
      <c r="R2357">
        <f t="shared" si="147"/>
        <v>319.98</v>
      </c>
    </row>
    <row r="2358" spans="1:18" x14ac:dyDescent="0.2">
      <c r="A2358" t="s">
        <v>53</v>
      </c>
      <c r="B2358" t="s">
        <v>15</v>
      </c>
      <c r="C2358" t="s">
        <v>27</v>
      </c>
      <c r="D2358" t="s">
        <v>24</v>
      </c>
      <c r="E2358">
        <v>159.99</v>
      </c>
      <c r="F2358">
        <v>2</v>
      </c>
      <c r="G2358" t="s">
        <v>18</v>
      </c>
      <c r="H2358" t="s">
        <v>53</v>
      </c>
      <c r="I2358" t="s">
        <v>24</v>
      </c>
      <c r="J2358" t="s">
        <v>39</v>
      </c>
      <c r="K2358">
        <v>1399.2</v>
      </c>
      <c r="L2358">
        <v>65566</v>
      </c>
      <c r="M2358">
        <v>1272</v>
      </c>
      <c r="N2358" t="s">
        <v>40</v>
      </c>
      <c r="O2358" s="3">
        <f t="shared" si="144"/>
        <v>1.9400298935423849E-2</v>
      </c>
      <c r="P2358" s="3">
        <f t="shared" si="145"/>
        <v>1.1000000000000001</v>
      </c>
      <c r="Q2358" s="3">
        <f t="shared" si="146"/>
        <v>1.5723270440251573E-3</v>
      </c>
      <c r="R2358">
        <f t="shared" si="147"/>
        <v>319.98</v>
      </c>
    </row>
    <row r="2359" spans="1:18" x14ac:dyDescent="0.2">
      <c r="A2359" t="s">
        <v>53</v>
      </c>
      <c r="B2359" t="s">
        <v>15</v>
      </c>
      <c r="C2359" t="s">
        <v>27</v>
      </c>
      <c r="D2359" t="s">
        <v>24</v>
      </c>
      <c r="E2359">
        <v>159.99</v>
      </c>
      <c r="F2359">
        <v>1</v>
      </c>
      <c r="G2359" t="s">
        <v>18</v>
      </c>
      <c r="H2359" t="s">
        <v>53</v>
      </c>
      <c r="I2359" t="s">
        <v>24</v>
      </c>
      <c r="J2359" t="s">
        <v>39</v>
      </c>
      <c r="K2359">
        <v>1399.2</v>
      </c>
      <c r="L2359">
        <v>65566</v>
      </c>
      <c r="M2359">
        <v>1272</v>
      </c>
      <c r="N2359" t="s">
        <v>40</v>
      </c>
      <c r="O2359" s="3">
        <f t="shared" si="144"/>
        <v>1.9400298935423849E-2</v>
      </c>
      <c r="P2359" s="3">
        <f t="shared" si="145"/>
        <v>1.1000000000000001</v>
      </c>
      <c r="Q2359" s="3">
        <f t="shared" si="146"/>
        <v>7.8616352201257866E-4</v>
      </c>
      <c r="R2359">
        <f t="shared" si="147"/>
        <v>159.99</v>
      </c>
    </row>
    <row r="2360" spans="1:18" x14ac:dyDescent="0.2">
      <c r="A2360" t="s">
        <v>53</v>
      </c>
      <c r="B2360" t="s">
        <v>15</v>
      </c>
      <c r="C2360" t="s">
        <v>21</v>
      </c>
      <c r="D2360" t="s">
        <v>28</v>
      </c>
      <c r="E2360">
        <v>179.99</v>
      </c>
      <c r="F2360">
        <v>1</v>
      </c>
      <c r="G2360" t="s">
        <v>18</v>
      </c>
      <c r="H2360" t="s">
        <v>53</v>
      </c>
      <c r="I2360" t="s">
        <v>28</v>
      </c>
      <c r="O2360" s="3">
        <f t="shared" si="144"/>
        <v>0</v>
      </c>
      <c r="P2360" s="3">
        <f t="shared" si="145"/>
        <v>0</v>
      </c>
      <c r="Q2360" s="3">
        <f t="shared" si="146"/>
        <v>0</v>
      </c>
      <c r="R2360">
        <f t="shared" si="147"/>
        <v>179.99</v>
      </c>
    </row>
    <row r="2361" spans="1:18" x14ac:dyDescent="0.2">
      <c r="A2361" t="s">
        <v>53</v>
      </c>
      <c r="B2361" t="s">
        <v>15</v>
      </c>
      <c r="C2361" t="s">
        <v>27</v>
      </c>
      <c r="D2361" t="s">
        <v>22</v>
      </c>
      <c r="E2361">
        <v>199.99</v>
      </c>
      <c r="F2361">
        <v>2</v>
      </c>
      <c r="G2361" t="s">
        <v>18</v>
      </c>
      <c r="H2361" t="s">
        <v>53</v>
      </c>
      <c r="I2361" t="s">
        <v>22</v>
      </c>
      <c r="O2361" s="3">
        <f t="shared" si="144"/>
        <v>0</v>
      </c>
      <c r="P2361" s="3">
        <f t="shared" si="145"/>
        <v>0</v>
      </c>
      <c r="Q2361" s="3">
        <f t="shared" si="146"/>
        <v>0</v>
      </c>
      <c r="R2361">
        <f t="shared" si="147"/>
        <v>399.98</v>
      </c>
    </row>
    <row r="2362" spans="1:18" x14ac:dyDescent="0.2">
      <c r="A2362" t="s">
        <v>53</v>
      </c>
      <c r="B2362" t="s">
        <v>25</v>
      </c>
      <c r="C2362" t="s">
        <v>23</v>
      </c>
      <c r="D2362" t="s">
        <v>24</v>
      </c>
      <c r="E2362">
        <v>299.99</v>
      </c>
      <c r="F2362">
        <v>1</v>
      </c>
      <c r="G2362" t="s">
        <v>18</v>
      </c>
      <c r="H2362" t="s">
        <v>53</v>
      </c>
      <c r="I2362" t="s">
        <v>24</v>
      </c>
      <c r="J2362" t="s">
        <v>39</v>
      </c>
      <c r="K2362">
        <v>1399.2</v>
      </c>
      <c r="L2362">
        <v>65566</v>
      </c>
      <c r="M2362">
        <v>1272</v>
      </c>
      <c r="N2362" t="s">
        <v>40</v>
      </c>
      <c r="O2362" s="3">
        <f t="shared" si="144"/>
        <v>1.9400298935423849E-2</v>
      </c>
      <c r="P2362" s="3">
        <f t="shared" si="145"/>
        <v>1.1000000000000001</v>
      </c>
      <c r="Q2362" s="3">
        <f t="shared" si="146"/>
        <v>7.8616352201257866E-4</v>
      </c>
      <c r="R2362">
        <f t="shared" si="147"/>
        <v>299.99</v>
      </c>
    </row>
    <row r="2363" spans="1:18" x14ac:dyDescent="0.2">
      <c r="A2363" t="s">
        <v>53</v>
      </c>
      <c r="B2363" t="s">
        <v>15</v>
      </c>
      <c r="C2363" t="s">
        <v>23</v>
      </c>
      <c r="D2363" t="s">
        <v>24</v>
      </c>
      <c r="E2363">
        <v>187.49</v>
      </c>
      <c r="F2363">
        <v>1</v>
      </c>
      <c r="G2363" t="s">
        <v>18</v>
      </c>
      <c r="H2363" t="s">
        <v>53</v>
      </c>
      <c r="I2363" t="s">
        <v>24</v>
      </c>
      <c r="J2363" t="s">
        <v>39</v>
      </c>
      <c r="K2363">
        <v>1399.2</v>
      </c>
      <c r="L2363">
        <v>65566</v>
      </c>
      <c r="M2363">
        <v>1272</v>
      </c>
      <c r="N2363" t="s">
        <v>40</v>
      </c>
      <c r="O2363" s="3">
        <f t="shared" si="144"/>
        <v>1.9400298935423849E-2</v>
      </c>
      <c r="P2363" s="3">
        <f t="shared" si="145"/>
        <v>1.1000000000000001</v>
      </c>
      <c r="Q2363" s="3">
        <f t="shared" si="146"/>
        <v>7.8616352201257866E-4</v>
      </c>
      <c r="R2363">
        <f t="shared" si="147"/>
        <v>187.49</v>
      </c>
    </row>
    <row r="2364" spans="1:18" x14ac:dyDescent="0.2">
      <c r="A2364" t="s">
        <v>53</v>
      </c>
      <c r="B2364" t="s">
        <v>15</v>
      </c>
      <c r="D2364" t="s">
        <v>22</v>
      </c>
      <c r="E2364">
        <v>199.99</v>
      </c>
      <c r="F2364">
        <v>1</v>
      </c>
      <c r="G2364" t="s">
        <v>18</v>
      </c>
      <c r="H2364" t="s">
        <v>53</v>
      </c>
      <c r="I2364" t="s">
        <v>22</v>
      </c>
      <c r="O2364" s="3">
        <f t="shared" si="144"/>
        <v>0</v>
      </c>
      <c r="P2364" s="3">
        <f t="shared" si="145"/>
        <v>0</v>
      </c>
      <c r="Q2364" s="3">
        <f t="shared" si="146"/>
        <v>0</v>
      </c>
      <c r="R2364">
        <f t="shared" si="147"/>
        <v>199.99</v>
      </c>
    </row>
    <row r="2365" spans="1:18" x14ac:dyDescent="0.2">
      <c r="A2365" t="s">
        <v>53</v>
      </c>
      <c r="B2365" t="s">
        <v>15</v>
      </c>
      <c r="C2365" t="s">
        <v>23</v>
      </c>
      <c r="D2365" t="s">
        <v>17</v>
      </c>
      <c r="E2365">
        <v>149.99</v>
      </c>
      <c r="F2365">
        <v>1</v>
      </c>
      <c r="G2365" t="s">
        <v>18</v>
      </c>
      <c r="H2365" t="s">
        <v>53</v>
      </c>
      <c r="I2365" t="s">
        <v>17</v>
      </c>
      <c r="O2365" s="3">
        <f t="shared" si="144"/>
        <v>0</v>
      </c>
      <c r="P2365" s="3">
        <f t="shared" si="145"/>
        <v>0</v>
      </c>
      <c r="Q2365" s="3">
        <f t="shared" si="146"/>
        <v>0</v>
      </c>
      <c r="R2365">
        <f t="shared" si="147"/>
        <v>149.99</v>
      </c>
    </row>
    <row r="2366" spans="1:18" x14ac:dyDescent="0.2">
      <c r="A2366" t="s">
        <v>53</v>
      </c>
      <c r="B2366" t="s">
        <v>15</v>
      </c>
      <c r="C2366" t="s">
        <v>21</v>
      </c>
      <c r="D2366" t="s">
        <v>17</v>
      </c>
      <c r="E2366">
        <v>179.99</v>
      </c>
      <c r="F2366">
        <v>2</v>
      </c>
      <c r="G2366" t="s">
        <v>18</v>
      </c>
      <c r="H2366" t="s">
        <v>53</v>
      </c>
      <c r="I2366" t="s">
        <v>17</v>
      </c>
      <c r="O2366" s="3">
        <f t="shared" si="144"/>
        <v>0</v>
      </c>
      <c r="P2366" s="3">
        <f t="shared" si="145"/>
        <v>0</v>
      </c>
      <c r="Q2366" s="3">
        <f t="shared" si="146"/>
        <v>0</v>
      </c>
      <c r="R2366">
        <f t="shared" si="147"/>
        <v>359.98</v>
      </c>
    </row>
    <row r="2367" spans="1:18" x14ac:dyDescent="0.2">
      <c r="A2367" t="s">
        <v>53</v>
      </c>
      <c r="B2367" t="s">
        <v>15</v>
      </c>
      <c r="C2367" t="s">
        <v>16</v>
      </c>
      <c r="D2367" t="s">
        <v>17</v>
      </c>
      <c r="E2367">
        <v>169.99</v>
      </c>
      <c r="F2367">
        <v>1</v>
      </c>
      <c r="G2367" t="s">
        <v>18</v>
      </c>
      <c r="H2367" t="s">
        <v>53</v>
      </c>
      <c r="I2367" t="s">
        <v>17</v>
      </c>
      <c r="O2367" s="3">
        <f t="shared" si="144"/>
        <v>0</v>
      </c>
      <c r="P2367" s="3">
        <f t="shared" si="145"/>
        <v>0</v>
      </c>
      <c r="Q2367" s="3">
        <f t="shared" si="146"/>
        <v>0</v>
      </c>
      <c r="R2367">
        <f t="shared" si="147"/>
        <v>169.99</v>
      </c>
    </row>
    <row r="2368" spans="1:18" x14ac:dyDescent="0.2">
      <c r="A2368" t="s">
        <v>53</v>
      </c>
      <c r="B2368" t="s">
        <v>15</v>
      </c>
      <c r="C2368" t="s">
        <v>26</v>
      </c>
      <c r="D2368" t="s">
        <v>24</v>
      </c>
      <c r="E2368">
        <v>169.99</v>
      </c>
      <c r="F2368">
        <v>1</v>
      </c>
      <c r="G2368" t="s">
        <v>18</v>
      </c>
      <c r="H2368" t="s">
        <v>53</v>
      </c>
      <c r="I2368" t="s">
        <v>24</v>
      </c>
      <c r="J2368" t="s">
        <v>39</v>
      </c>
      <c r="K2368">
        <v>1399.2</v>
      </c>
      <c r="L2368">
        <v>65566</v>
      </c>
      <c r="M2368">
        <v>1272</v>
      </c>
      <c r="N2368" t="s">
        <v>40</v>
      </c>
      <c r="O2368" s="3">
        <f t="shared" si="144"/>
        <v>1.9400298935423849E-2</v>
      </c>
      <c r="P2368" s="3">
        <f t="shared" si="145"/>
        <v>1.1000000000000001</v>
      </c>
      <c r="Q2368" s="3">
        <f t="shared" si="146"/>
        <v>7.8616352201257866E-4</v>
      </c>
      <c r="R2368">
        <f t="shared" si="147"/>
        <v>169.99</v>
      </c>
    </row>
    <row r="2369" spans="1:18" x14ac:dyDescent="0.2">
      <c r="A2369" t="s">
        <v>53</v>
      </c>
      <c r="B2369" t="s">
        <v>15</v>
      </c>
      <c r="C2369" t="s">
        <v>27</v>
      </c>
      <c r="D2369" t="s">
        <v>17</v>
      </c>
      <c r="E2369">
        <v>199.99</v>
      </c>
      <c r="F2369">
        <v>3</v>
      </c>
      <c r="G2369" t="s">
        <v>18</v>
      </c>
      <c r="H2369" t="s">
        <v>53</v>
      </c>
      <c r="I2369" t="s">
        <v>17</v>
      </c>
      <c r="O2369" s="3">
        <f t="shared" si="144"/>
        <v>0</v>
      </c>
      <c r="P2369" s="3">
        <f t="shared" si="145"/>
        <v>0</v>
      </c>
      <c r="Q2369" s="3">
        <f t="shared" si="146"/>
        <v>0</v>
      </c>
      <c r="R2369">
        <f t="shared" si="147"/>
        <v>599.97</v>
      </c>
    </row>
    <row r="2370" spans="1:18" x14ac:dyDescent="0.2">
      <c r="A2370" t="s">
        <v>53</v>
      </c>
      <c r="B2370" t="s">
        <v>15</v>
      </c>
      <c r="C2370" t="s">
        <v>29</v>
      </c>
      <c r="D2370" t="s">
        <v>24</v>
      </c>
      <c r="E2370">
        <v>199.99</v>
      </c>
      <c r="F2370">
        <v>1</v>
      </c>
      <c r="G2370" t="s">
        <v>18</v>
      </c>
      <c r="H2370" t="s">
        <v>53</v>
      </c>
      <c r="I2370" t="s">
        <v>24</v>
      </c>
      <c r="J2370" t="s">
        <v>39</v>
      </c>
      <c r="K2370">
        <v>1399.2</v>
      </c>
      <c r="L2370">
        <v>65566</v>
      </c>
      <c r="M2370">
        <v>1272</v>
      </c>
      <c r="N2370" t="s">
        <v>40</v>
      </c>
      <c r="O2370" s="3">
        <f t="shared" si="144"/>
        <v>1.9400298935423849E-2</v>
      </c>
      <c r="P2370" s="3">
        <f t="shared" si="145"/>
        <v>1.1000000000000001</v>
      </c>
      <c r="Q2370" s="3">
        <f t="shared" si="146"/>
        <v>7.8616352201257866E-4</v>
      </c>
      <c r="R2370">
        <f t="shared" si="147"/>
        <v>199.99</v>
      </c>
    </row>
    <row r="2371" spans="1:18" x14ac:dyDescent="0.2">
      <c r="A2371" t="s">
        <v>53</v>
      </c>
      <c r="B2371" t="s">
        <v>15</v>
      </c>
      <c r="C2371" t="s">
        <v>26</v>
      </c>
      <c r="D2371" t="s">
        <v>17</v>
      </c>
      <c r="E2371">
        <v>169.99</v>
      </c>
      <c r="F2371">
        <v>1</v>
      </c>
      <c r="G2371" t="s">
        <v>18</v>
      </c>
      <c r="H2371" t="s">
        <v>53</v>
      </c>
      <c r="I2371" t="s">
        <v>17</v>
      </c>
      <c r="O2371" s="3">
        <f t="shared" ref="O2371:O2434" si="148">IFERROR(M2371/L2371,0)</f>
        <v>0</v>
      </c>
      <c r="P2371" s="3">
        <f t="shared" ref="P2371:P2434" si="149">IFERROR(K2371/M2371,0)</f>
        <v>0</v>
      </c>
      <c r="Q2371" s="3">
        <f t="shared" ref="Q2371:Q2434" si="150">IFERROR(F2371/M2371,0)</f>
        <v>0</v>
      </c>
      <c r="R2371">
        <f t="shared" ref="R2371:R2434" si="151">E2371*F2371</f>
        <v>169.99</v>
      </c>
    </row>
    <row r="2372" spans="1:18" x14ac:dyDescent="0.2">
      <c r="A2372" t="s">
        <v>53</v>
      </c>
      <c r="C2372" t="s">
        <v>16</v>
      </c>
      <c r="D2372" t="s">
        <v>17</v>
      </c>
      <c r="E2372">
        <v>169.99</v>
      </c>
      <c r="F2372">
        <v>2</v>
      </c>
      <c r="G2372" t="s">
        <v>18</v>
      </c>
      <c r="H2372" t="s">
        <v>53</v>
      </c>
      <c r="I2372" t="s">
        <v>17</v>
      </c>
      <c r="O2372" s="3">
        <f t="shared" si="148"/>
        <v>0</v>
      </c>
      <c r="P2372" s="3">
        <f t="shared" si="149"/>
        <v>0</v>
      </c>
      <c r="Q2372" s="3">
        <f t="shared" si="150"/>
        <v>0</v>
      </c>
      <c r="R2372">
        <f t="shared" si="151"/>
        <v>339.98</v>
      </c>
    </row>
    <row r="2373" spans="1:18" x14ac:dyDescent="0.2">
      <c r="A2373" t="s">
        <v>53</v>
      </c>
      <c r="B2373" t="s">
        <v>15</v>
      </c>
      <c r="C2373" t="s">
        <v>16</v>
      </c>
      <c r="D2373" t="s">
        <v>24</v>
      </c>
      <c r="E2373">
        <v>212.49</v>
      </c>
      <c r="F2373">
        <v>2</v>
      </c>
      <c r="G2373" t="s">
        <v>18</v>
      </c>
      <c r="H2373" t="s">
        <v>53</v>
      </c>
      <c r="I2373" t="s">
        <v>24</v>
      </c>
      <c r="J2373" t="s">
        <v>39</v>
      </c>
      <c r="K2373">
        <v>1399.2</v>
      </c>
      <c r="L2373">
        <v>65566</v>
      </c>
      <c r="M2373">
        <v>1272</v>
      </c>
      <c r="N2373" t="s">
        <v>40</v>
      </c>
      <c r="O2373" s="3">
        <f t="shared" si="148"/>
        <v>1.9400298935423849E-2</v>
      </c>
      <c r="P2373" s="3">
        <f t="shared" si="149"/>
        <v>1.1000000000000001</v>
      </c>
      <c r="Q2373" s="3">
        <f t="shared" si="150"/>
        <v>1.5723270440251573E-3</v>
      </c>
      <c r="R2373">
        <f t="shared" si="151"/>
        <v>424.98</v>
      </c>
    </row>
    <row r="2374" spans="1:18" x14ac:dyDescent="0.2">
      <c r="A2374" t="s">
        <v>53</v>
      </c>
      <c r="B2374" t="s">
        <v>15</v>
      </c>
      <c r="C2374" t="s">
        <v>26</v>
      </c>
      <c r="D2374" t="s">
        <v>24</v>
      </c>
      <c r="E2374">
        <v>212.49</v>
      </c>
      <c r="F2374">
        <v>1</v>
      </c>
      <c r="G2374" t="s">
        <v>18</v>
      </c>
      <c r="H2374" t="s">
        <v>53</v>
      </c>
      <c r="I2374" t="s">
        <v>24</v>
      </c>
      <c r="J2374" t="s">
        <v>39</v>
      </c>
      <c r="K2374">
        <v>1399.2</v>
      </c>
      <c r="L2374">
        <v>65566</v>
      </c>
      <c r="M2374">
        <v>1272</v>
      </c>
      <c r="N2374" t="s">
        <v>40</v>
      </c>
      <c r="O2374" s="3">
        <f t="shared" si="148"/>
        <v>1.9400298935423849E-2</v>
      </c>
      <c r="P2374" s="3">
        <f t="shared" si="149"/>
        <v>1.1000000000000001</v>
      </c>
      <c r="Q2374" s="3">
        <f t="shared" si="150"/>
        <v>7.8616352201257866E-4</v>
      </c>
      <c r="R2374">
        <f t="shared" si="151"/>
        <v>212.49</v>
      </c>
    </row>
    <row r="2375" spans="1:18" x14ac:dyDescent="0.2">
      <c r="A2375" t="s">
        <v>53</v>
      </c>
      <c r="B2375" t="s">
        <v>15</v>
      </c>
      <c r="C2375" t="s">
        <v>21</v>
      </c>
      <c r="D2375" t="s">
        <v>28</v>
      </c>
      <c r="E2375">
        <v>179.99</v>
      </c>
      <c r="F2375">
        <v>3</v>
      </c>
      <c r="G2375" t="s">
        <v>18</v>
      </c>
      <c r="H2375" t="s">
        <v>53</v>
      </c>
      <c r="I2375" t="s">
        <v>28</v>
      </c>
      <c r="O2375" s="3">
        <f t="shared" si="148"/>
        <v>0</v>
      </c>
      <c r="P2375" s="3">
        <f t="shared" si="149"/>
        <v>0</v>
      </c>
      <c r="Q2375" s="3">
        <f t="shared" si="150"/>
        <v>0</v>
      </c>
      <c r="R2375">
        <f t="shared" si="151"/>
        <v>539.97</v>
      </c>
    </row>
    <row r="2376" spans="1:18" x14ac:dyDescent="0.2">
      <c r="A2376" t="s">
        <v>53</v>
      </c>
      <c r="B2376" t="s">
        <v>15</v>
      </c>
      <c r="C2376" t="s">
        <v>16</v>
      </c>
      <c r="D2376" t="s">
        <v>28</v>
      </c>
      <c r="E2376">
        <v>169.99</v>
      </c>
      <c r="F2376">
        <v>1</v>
      </c>
      <c r="G2376" t="s">
        <v>18</v>
      </c>
      <c r="H2376" t="s">
        <v>53</v>
      </c>
      <c r="I2376" t="s">
        <v>28</v>
      </c>
      <c r="O2376" s="3">
        <f t="shared" si="148"/>
        <v>0</v>
      </c>
      <c r="P2376" s="3">
        <f t="shared" si="149"/>
        <v>0</v>
      </c>
      <c r="Q2376" s="3">
        <f t="shared" si="150"/>
        <v>0</v>
      </c>
      <c r="R2376">
        <f t="shared" si="151"/>
        <v>169.99</v>
      </c>
    </row>
    <row r="2377" spans="1:18" x14ac:dyDescent="0.2">
      <c r="A2377" t="s">
        <v>53</v>
      </c>
      <c r="B2377" t="s">
        <v>15</v>
      </c>
      <c r="C2377" t="s">
        <v>27</v>
      </c>
      <c r="D2377" t="s">
        <v>17</v>
      </c>
      <c r="E2377">
        <v>159.99</v>
      </c>
      <c r="F2377">
        <v>1</v>
      </c>
      <c r="G2377" t="s">
        <v>18</v>
      </c>
      <c r="H2377" t="s">
        <v>53</v>
      </c>
      <c r="I2377" t="s">
        <v>17</v>
      </c>
      <c r="O2377" s="3">
        <f t="shared" si="148"/>
        <v>0</v>
      </c>
      <c r="P2377" s="3">
        <f t="shared" si="149"/>
        <v>0</v>
      </c>
      <c r="Q2377" s="3">
        <f t="shared" si="150"/>
        <v>0</v>
      </c>
      <c r="R2377">
        <f t="shared" si="151"/>
        <v>159.99</v>
      </c>
    </row>
    <row r="2378" spans="1:18" x14ac:dyDescent="0.2">
      <c r="A2378" t="s">
        <v>53</v>
      </c>
      <c r="B2378" t="s">
        <v>15</v>
      </c>
      <c r="C2378" t="s">
        <v>23</v>
      </c>
      <c r="D2378" t="s">
        <v>22</v>
      </c>
      <c r="E2378">
        <v>149.99</v>
      </c>
      <c r="F2378">
        <v>1</v>
      </c>
      <c r="G2378" t="s">
        <v>18</v>
      </c>
      <c r="H2378" t="s">
        <v>53</v>
      </c>
      <c r="I2378" t="s">
        <v>22</v>
      </c>
      <c r="O2378" s="3">
        <f t="shared" si="148"/>
        <v>0</v>
      </c>
      <c r="P2378" s="3">
        <f t="shared" si="149"/>
        <v>0</v>
      </c>
      <c r="Q2378" s="3">
        <f t="shared" si="150"/>
        <v>0</v>
      </c>
      <c r="R2378">
        <f t="shared" si="151"/>
        <v>149.99</v>
      </c>
    </row>
    <row r="2379" spans="1:18" x14ac:dyDescent="0.2">
      <c r="A2379" t="s">
        <v>54</v>
      </c>
      <c r="B2379" t="s">
        <v>15</v>
      </c>
      <c r="C2379" t="s">
        <v>21</v>
      </c>
      <c r="D2379" t="s">
        <v>17</v>
      </c>
      <c r="E2379">
        <v>224.99</v>
      </c>
      <c r="F2379">
        <v>1</v>
      </c>
      <c r="G2379" t="s">
        <v>18</v>
      </c>
      <c r="H2379" t="s">
        <v>54</v>
      </c>
      <c r="I2379" t="s">
        <v>17</v>
      </c>
      <c r="O2379" s="3">
        <f t="shared" si="148"/>
        <v>0</v>
      </c>
      <c r="P2379" s="3">
        <f t="shared" si="149"/>
        <v>0</v>
      </c>
      <c r="Q2379" s="3">
        <f t="shared" si="150"/>
        <v>0</v>
      </c>
      <c r="R2379">
        <f t="shared" si="151"/>
        <v>224.99</v>
      </c>
    </row>
    <row r="2380" spans="1:18" x14ac:dyDescent="0.2">
      <c r="A2380" t="s">
        <v>54</v>
      </c>
      <c r="B2380" t="s">
        <v>25</v>
      </c>
      <c r="C2380" t="s">
        <v>27</v>
      </c>
      <c r="D2380" t="s">
        <v>24</v>
      </c>
      <c r="E2380">
        <v>319.99</v>
      </c>
      <c r="F2380">
        <v>3</v>
      </c>
      <c r="G2380" t="s">
        <v>18</v>
      </c>
      <c r="H2380" t="s">
        <v>54</v>
      </c>
      <c r="I2380" t="s">
        <v>24</v>
      </c>
      <c r="O2380" s="3">
        <f t="shared" si="148"/>
        <v>0</v>
      </c>
      <c r="P2380" s="3">
        <f t="shared" si="149"/>
        <v>0</v>
      </c>
      <c r="Q2380" s="3">
        <f t="shared" si="150"/>
        <v>0</v>
      </c>
      <c r="R2380">
        <f t="shared" si="151"/>
        <v>959.97</v>
      </c>
    </row>
    <row r="2381" spans="1:18" x14ac:dyDescent="0.2">
      <c r="A2381" t="s">
        <v>54</v>
      </c>
      <c r="B2381" t="s">
        <v>15</v>
      </c>
      <c r="C2381" t="s">
        <v>26</v>
      </c>
      <c r="D2381" t="s">
        <v>17</v>
      </c>
      <c r="E2381">
        <v>169.99</v>
      </c>
      <c r="F2381">
        <v>2</v>
      </c>
      <c r="G2381" t="s">
        <v>18</v>
      </c>
      <c r="H2381" t="s">
        <v>54</v>
      </c>
      <c r="I2381" t="s">
        <v>17</v>
      </c>
      <c r="O2381" s="3">
        <f t="shared" si="148"/>
        <v>0</v>
      </c>
      <c r="P2381" s="3">
        <f t="shared" si="149"/>
        <v>0</v>
      </c>
      <c r="Q2381" s="3">
        <f t="shared" si="150"/>
        <v>0</v>
      </c>
      <c r="R2381">
        <f t="shared" si="151"/>
        <v>339.98</v>
      </c>
    </row>
    <row r="2382" spans="1:18" x14ac:dyDescent="0.2">
      <c r="A2382" t="s">
        <v>54</v>
      </c>
      <c r="B2382" t="s">
        <v>15</v>
      </c>
      <c r="C2382" t="s">
        <v>27</v>
      </c>
      <c r="D2382" t="s">
        <v>24</v>
      </c>
      <c r="E2382">
        <v>159.99</v>
      </c>
      <c r="F2382">
        <v>1</v>
      </c>
      <c r="G2382" t="s">
        <v>18</v>
      </c>
      <c r="H2382" t="s">
        <v>54</v>
      </c>
      <c r="I2382" t="s">
        <v>24</v>
      </c>
      <c r="O2382" s="3">
        <f t="shared" si="148"/>
        <v>0</v>
      </c>
      <c r="P2382" s="3">
        <f t="shared" si="149"/>
        <v>0</v>
      </c>
      <c r="Q2382" s="3">
        <f t="shared" si="150"/>
        <v>0</v>
      </c>
      <c r="R2382">
        <f t="shared" si="151"/>
        <v>159.99</v>
      </c>
    </row>
    <row r="2383" spans="1:18" x14ac:dyDescent="0.2">
      <c r="A2383" t="s">
        <v>54</v>
      </c>
      <c r="B2383" t="s">
        <v>15</v>
      </c>
      <c r="C2383" t="s">
        <v>26</v>
      </c>
      <c r="D2383" t="s">
        <v>24</v>
      </c>
      <c r="E2383">
        <v>169.99</v>
      </c>
      <c r="F2383">
        <v>4</v>
      </c>
      <c r="G2383" t="s">
        <v>18</v>
      </c>
      <c r="H2383" t="s">
        <v>54</v>
      </c>
      <c r="I2383" t="s">
        <v>24</v>
      </c>
      <c r="O2383" s="3">
        <f t="shared" si="148"/>
        <v>0</v>
      </c>
      <c r="P2383" s="3">
        <f t="shared" si="149"/>
        <v>0</v>
      </c>
      <c r="Q2383" s="3">
        <f t="shared" si="150"/>
        <v>0</v>
      </c>
      <c r="R2383">
        <f t="shared" si="151"/>
        <v>679.96</v>
      </c>
    </row>
    <row r="2384" spans="1:18" x14ac:dyDescent="0.2">
      <c r="A2384" t="s">
        <v>54</v>
      </c>
      <c r="B2384" t="s">
        <v>15</v>
      </c>
      <c r="C2384" t="s">
        <v>23</v>
      </c>
      <c r="D2384" t="s">
        <v>17</v>
      </c>
      <c r="E2384">
        <v>149.99</v>
      </c>
      <c r="F2384">
        <v>1</v>
      </c>
      <c r="G2384" t="s">
        <v>18</v>
      </c>
      <c r="H2384" t="s">
        <v>54</v>
      </c>
      <c r="I2384" t="s">
        <v>17</v>
      </c>
      <c r="O2384" s="3">
        <f t="shared" si="148"/>
        <v>0</v>
      </c>
      <c r="P2384" s="3">
        <f t="shared" si="149"/>
        <v>0</v>
      </c>
      <c r="Q2384" s="3">
        <f t="shared" si="150"/>
        <v>0</v>
      </c>
      <c r="R2384">
        <f t="shared" si="151"/>
        <v>149.99</v>
      </c>
    </row>
    <row r="2385" spans="1:18" x14ac:dyDescent="0.2">
      <c r="A2385" t="s">
        <v>54</v>
      </c>
      <c r="B2385" t="s">
        <v>15</v>
      </c>
      <c r="C2385" t="s">
        <v>16</v>
      </c>
      <c r="D2385" t="s">
        <v>28</v>
      </c>
      <c r="E2385">
        <v>212.49</v>
      </c>
      <c r="F2385">
        <v>1</v>
      </c>
      <c r="G2385" t="s">
        <v>18</v>
      </c>
      <c r="H2385" t="s">
        <v>54</v>
      </c>
      <c r="I2385" t="s">
        <v>28</v>
      </c>
      <c r="O2385" s="3">
        <f t="shared" si="148"/>
        <v>0</v>
      </c>
      <c r="P2385" s="3">
        <f t="shared" si="149"/>
        <v>0</v>
      </c>
      <c r="Q2385" s="3">
        <f t="shared" si="150"/>
        <v>0</v>
      </c>
      <c r="R2385">
        <f t="shared" si="151"/>
        <v>212.49</v>
      </c>
    </row>
    <row r="2386" spans="1:18" x14ac:dyDescent="0.2">
      <c r="A2386" t="s">
        <v>54</v>
      </c>
      <c r="B2386" t="s">
        <v>15</v>
      </c>
      <c r="C2386" t="s">
        <v>16</v>
      </c>
      <c r="D2386" t="s">
        <v>28</v>
      </c>
      <c r="E2386">
        <v>212.49</v>
      </c>
      <c r="F2386">
        <v>2</v>
      </c>
      <c r="G2386" t="s">
        <v>18</v>
      </c>
      <c r="H2386" t="s">
        <v>54</v>
      </c>
      <c r="I2386" t="s">
        <v>28</v>
      </c>
      <c r="O2386" s="3">
        <f t="shared" si="148"/>
        <v>0</v>
      </c>
      <c r="P2386" s="3">
        <f t="shared" si="149"/>
        <v>0</v>
      </c>
      <c r="Q2386" s="3">
        <f t="shared" si="150"/>
        <v>0</v>
      </c>
      <c r="R2386">
        <f t="shared" si="151"/>
        <v>424.98</v>
      </c>
    </row>
    <row r="2387" spans="1:18" x14ac:dyDescent="0.2">
      <c r="A2387" t="s">
        <v>54</v>
      </c>
      <c r="B2387" t="s">
        <v>15</v>
      </c>
      <c r="C2387" t="s">
        <v>27</v>
      </c>
      <c r="D2387" t="s">
        <v>24</v>
      </c>
      <c r="E2387">
        <v>199.99</v>
      </c>
      <c r="F2387">
        <v>2</v>
      </c>
      <c r="G2387" t="s">
        <v>18</v>
      </c>
      <c r="H2387" t="s">
        <v>54</v>
      </c>
      <c r="I2387" t="s">
        <v>24</v>
      </c>
      <c r="O2387" s="3">
        <f t="shared" si="148"/>
        <v>0</v>
      </c>
      <c r="P2387" s="3">
        <f t="shared" si="149"/>
        <v>0</v>
      </c>
      <c r="Q2387" s="3">
        <f t="shared" si="150"/>
        <v>0</v>
      </c>
      <c r="R2387">
        <f t="shared" si="151"/>
        <v>399.98</v>
      </c>
    </row>
    <row r="2388" spans="1:18" x14ac:dyDescent="0.2">
      <c r="A2388" t="s">
        <v>54</v>
      </c>
      <c r="B2388" t="s">
        <v>15</v>
      </c>
      <c r="D2388" t="s">
        <v>17</v>
      </c>
      <c r="E2388">
        <v>249.99</v>
      </c>
      <c r="F2388">
        <v>3</v>
      </c>
      <c r="G2388" t="s">
        <v>18</v>
      </c>
      <c r="H2388" t="s">
        <v>54</v>
      </c>
      <c r="I2388" t="s">
        <v>17</v>
      </c>
      <c r="O2388" s="3">
        <f t="shared" si="148"/>
        <v>0</v>
      </c>
      <c r="P2388" s="3">
        <f t="shared" si="149"/>
        <v>0</v>
      </c>
      <c r="Q2388" s="3">
        <f t="shared" si="150"/>
        <v>0</v>
      </c>
      <c r="R2388">
        <f t="shared" si="151"/>
        <v>749.97</v>
      </c>
    </row>
    <row r="2389" spans="1:18" x14ac:dyDescent="0.2">
      <c r="A2389" t="s">
        <v>54</v>
      </c>
      <c r="B2389" t="s">
        <v>15</v>
      </c>
      <c r="C2389" t="s">
        <v>26</v>
      </c>
      <c r="D2389" t="s">
        <v>17</v>
      </c>
      <c r="E2389">
        <v>169.99</v>
      </c>
      <c r="F2389">
        <v>2</v>
      </c>
      <c r="G2389" t="s">
        <v>18</v>
      </c>
      <c r="H2389" t="s">
        <v>54</v>
      </c>
      <c r="I2389" t="s">
        <v>17</v>
      </c>
      <c r="O2389" s="3">
        <f t="shared" si="148"/>
        <v>0</v>
      </c>
      <c r="P2389" s="3">
        <f t="shared" si="149"/>
        <v>0</v>
      </c>
      <c r="Q2389" s="3">
        <f t="shared" si="150"/>
        <v>0</v>
      </c>
      <c r="R2389">
        <f t="shared" si="151"/>
        <v>339.98</v>
      </c>
    </row>
    <row r="2390" spans="1:18" x14ac:dyDescent="0.2">
      <c r="A2390" t="s">
        <v>54</v>
      </c>
      <c r="B2390" t="s">
        <v>15</v>
      </c>
      <c r="C2390" t="s">
        <v>27</v>
      </c>
      <c r="D2390" t="s">
        <v>22</v>
      </c>
      <c r="E2390">
        <v>159.99</v>
      </c>
      <c r="F2390">
        <v>1</v>
      </c>
      <c r="G2390" t="s">
        <v>18</v>
      </c>
      <c r="H2390" t="s">
        <v>54</v>
      </c>
      <c r="I2390" t="s">
        <v>22</v>
      </c>
      <c r="O2390" s="3">
        <f t="shared" si="148"/>
        <v>0</v>
      </c>
      <c r="P2390" s="3">
        <f t="shared" si="149"/>
        <v>0</v>
      </c>
      <c r="Q2390" s="3">
        <f t="shared" si="150"/>
        <v>0</v>
      </c>
      <c r="R2390">
        <f t="shared" si="151"/>
        <v>159.99</v>
      </c>
    </row>
    <row r="2391" spans="1:18" x14ac:dyDescent="0.2">
      <c r="A2391" t="s">
        <v>54</v>
      </c>
      <c r="B2391" t="s">
        <v>15</v>
      </c>
      <c r="C2391" t="s">
        <v>23</v>
      </c>
      <c r="D2391" t="s">
        <v>22</v>
      </c>
      <c r="E2391">
        <v>187.49</v>
      </c>
      <c r="F2391">
        <v>1</v>
      </c>
      <c r="G2391" t="s">
        <v>18</v>
      </c>
      <c r="H2391" t="s">
        <v>54</v>
      </c>
      <c r="I2391" t="s">
        <v>22</v>
      </c>
      <c r="O2391" s="3">
        <f t="shared" si="148"/>
        <v>0</v>
      </c>
      <c r="P2391" s="3">
        <f t="shared" si="149"/>
        <v>0</v>
      </c>
      <c r="Q2391" s="3">
        <f t="shared" si="150"/>
        <v>0</v>
      </c>
      <c r="R2391">
        <f t="shared" si="151"/>
        <v>187.49</v>
      </c>
    </row>
    <row r="2392" spans="1:18" x14ac:dyDescent="0.2">
      <c r="A2392" t="s">
        <v>54</v>
      </c>
      <c r="B2392" t="s">
        <v>15</v>
      </c>
      <c r="C2392" t="s">
        <v>27</v>
      </c>
      <c r="D2392" t="s">
        <v>17</v>
      </c>
      <c r="E2392">
        <v>159.99</v>
      </c>
      <c r="F2392">
        <v>2</v>
      </c>
      <c r="G2392" t="s">
        <v>18</v>
      </c>
      <c r="H2392" t="s">
        <v>54</v>
      </c>
      <c r="I2392" t="s">
        <v>17</v>
      </c>
      <c r="O2392" s="3">
        <f t="shared" si="148"/>
        <v>0</v>
      </c>
      <c r="P2392" s="3">
        <f t="shared" si="149"/>
        <v>0</v>
      </c>
      <c r="Q2392" s="3">
        <f t="shared" si="150"/>
        <v>0</v>
      </c>
      <c r="R2392">
        <f t="shared" si="151"/>
        <v>319.98</v>
      </c>
    </row>
    <row r="2393" spans="1:18" x14ac:dyDescent="0.2">
      <c r="A2393" t="s">
        <v>54</v>
      </c>
      <c r="B2393" t="s">
        <v>15</v>
      </c>
      <c r="C2393" t="s">
        <v>16</v>
      </c>
      <c r="D2393" t="s">
        <v>22</v>
      </c>
      <c r="E2393">
        <v>212.49</v>
      </c>
      <c r="F2393">
        <v>3</v>
      </c>
      <c r="G2393" t="s">
        <v>18</v>
      </c>
      <c r="H2393" t="s">
        <v>54</v>
      </c>
      <c r="I2393" t="s">
        <v>22</v>
      </c>
      <c r="O2393" s="3">
        <f t="shared" si="148"/>
        <v>0</v>
      </c>
      <c r="P2393" s="3">
        <f t="shared" si="149"/>
        <v>0</v>
      </c>
      <c r="Q2393" s="3">
        <f t="shared" si="150"/>
        <v>0</v>
      </c>
      <c r="R2393">
        <f t="shared" si="151"/>
        <v>637.47</v>
      </c>
    </row>
    <row r="2394" spans="1:18" x14ac:dyDescent="0.2">
      <c r="A2394" t="s">
        <v>54</v>
      </c>
      <c r="B2394" t="s">
        <v>25</v>
      </c>
      <c r="C2394" t="s">
        <v>26</v>
      </c>
      <c r="D2394" t="s">
        <v>28</v>
      </c>
      <c r="E2394">
        <v>339.99</v>
      </c>
      <c r="F2394">
        <v>1</v>
      </c>
      <c r="G2394" t="s">
        <v>18</v>
      </c>
      <c r="H2394" t="s">
        <v>54</v>
      </c>
      <c r="I2394" t="s">
        <v>28</v>
      </c>
      <c r="O2394" s="3">
        <f t="shared" si="148"/>
        <v>0</v>
      </c>
      <c r="P2394" s="3">
        <f t="shared" si="149"/>
        <v>0</v>
      </c>
      <c r="Q2394" s="3">
        <f t="shared" si="150"/>
        <v>0</v>
      </c>
      <c r="R2394">
        <f t="shared" si="151"/>
        <v>339.99</v>
      </c>
    </row>
    <row r="2395" spans="1:18" x14ac:dyDescent="0.2">
      <c r="A2395" t="s">
        <v>54</v>
      </c>
      <c r="B2395" t="s">
        <v>15</v>
      </c>
      <c r="C2395" t="s">
        <v>23</v>
      </c>
      <c r="D2395" t="s">
        <v>17</v>
      </c>
      <c r="E2395">
        <v>149.99</v>
      </c>
      <c r="F2395">
        <v>3</v>
      </c>
      <c r="G2395" t="s">
        <v>18</v>
      </c>
      <c r="H2395" t="s">
        <v>54</v>
      </c>
      <c r="I2395" t="s">
        <v>17</v>
      </c>
      <c r="O2395" s="3">
        <f t="shared" si="148"/>
        <v>0</v>
      </c>
      <c r="P2395" s="3">
        <f t="shared" si="149"/>
        <v>0</v>
      </c>
      <c r="Q2395" s="3">
        <f t="shared" si="150"/>
        <v>0</v>
      </c>
      <c r="R2395">
        <f t="shared" si="151"/>
        <v>449.97</v>
      </c>
    </row>
    <row r="2396" spans="1:18" x14ac:dyDescent="0.2">
      <c r="A2396" t="s">
        <v>54</v>
      </c>
      <c r="B2396" t="s">
        <v>15</v>
      </c>
      <c r="C2396" t="s">
        <v>26</v>
      </c>
      <c r="D2396" t="s">
        <v>24</v>
      </c>
      <c r="E2396">
        <v>212.49</v>
      </c>
      <c r="F2396">
        <v>1</v>
      </c>
      <c r="G2396" t="s">
        <v>18</v>
      </c>
      <c r="H2396" t="s">
        <v>54</v>
      </c>
      <c r="I2396" t="s">
        <v>24</v>
      </c>
      <c r="O2396" s="3">
        <f t="shared" si="148"/>
        <v>0</v>
      </c>
      <c r="P2396" s="3">
        <f t="shared" si="149"/>
        <v>0</v>
      </c>
      <c r="Q2396" s="3">
        <f t="shared" si="150"/>
        <v>0</v>
      </c>
      <c r="R2396">
        <f t="shared" si="151"/>
        <v>212.49</v>
      </c>
    </row>
    <row r="2397" spans="1:18" x14ac:dyDescent="0.2">
      <c r="A2397" t="s">
        <v>54</v>
      </c>
      <c r="B2397" t="s">
        <v>15</v>
      </c>
      <c r="C2397" t="s">
        <v>27</v>
      </c>
      <c r="D2397" t="s">
        <v>17</v>
      </c>
      <c r="E2397">
        <v>199.99</v>
      </c>
      <c r="F2397">
        <v>4</v>
      </c>
      <c r="G2397" t="s">
        <v>18</v>
      </c>
      <c r="H2397" t="s">
        <v>54</v>
      </c>
      <c r="I2397" t="s">
        <v>17</v>
      </c>
      <c r="O2397" s="3">
        <f t="shared" si="148"/>
        <v>0</v>
      </c>
      <c r="P2397" s="3">
        <f t="shared" si="149"/>
        <v>0</v>
      </c>
      <c r="Q2397" s="3">
        <f t="shared" si="150"/>
        <v>0</v>
      </c>
      <c r="R2397">
        <f t="shared" si="151"/>
        <v>799.96</v>
      </c>
    </row>
    <row r="2398" spans="1:18" x14ac:dyDescent="0.2">
      <c r="A2398" t="s">
        <v>54</v>
      </c>
      <c r="B2398" t="s">
        <v>15</v>
      </c>
      <c r="C2398" t="s">
        <v>23</v>
      </c>
      <c r="D2398" t="s">
        <v>17</v>
      </c>
      <c r="E2398">
        <v>149.99</v>
      </c>
      <c r="F2398">
        <v>2</v>
      </c>
      <c r="G2398" t="s">
        <v>18</v>
      </c>
      <c r="H2398" t="s">
        <v>54</v>
      </c>
      <c r="I2398" t="s">
        <v>17</v>
      </c>
      <c r="O2398" s="3">
        <f t="shared" si="148"/>
        <v>0</v>
      </c>
      <c r="P2398" s="3">
        <f t="shared" si="149"/>
        <v>0</v>
      </c>
      <c r="Q2398" s="3">
        <f t="shared" si="150"/>
        <v>0</v>
      </c>
      <c r="R2398">
        <f t="shared" si="151"/>
        <v>299.98</v>
      </c>
    </row>
    <row r="2399" spans="1:18" x14ac:dyDescent="0.2">
      <c r="A2399" t="s">
        <v>54</v>
      </c>
      <c r="B2399" t="s">
        <v>25</v>
      </c>
      <c r="C2399" t="s">
        <v>27</v>
      </c>
      <c r="D2399" t="s">
        <v>17</v>
      </c>
      <c r="E2399">
        <v>319.99</v>
      </c>
      <c r="F2399">
        <v>1</v>
      </c>
      <c r="G2399" t="s">
        <v>18</v>
      </c>
      <c r="H2399" t="s">
        <v>54</v>
      </c>
      <c r="I2399" t="s">
        <v>17</v>
      </c>
      <c r="O2399" s="3">
        <f t="shared" si="148"/>
        <v>0</v>
      </c>
      <c r="P2399" s="3">
        <f t="shared" si="149"/>
        <v>0</v>
      </c>
      <c r="Q2399" s="3">
        <f t="shared" si="150"/>
        <v>0</v>
      </c>
      <c r="R2399">
        <f t="shared" si="151"/>
        <v>319.99</v>
      </c>
    </row>
    <row r="2400" spans="1:18" x14ac:dyDescent="0.2">
      <c r="A2400" t="s">
        <v>54</v>
      </c>
      <c r="B2400" t="s">
        <v>15</v>
      </c>
      <c r="C2400" t="s">
        <v>23</v>
      </c>
      <c r="D2400" t="s">
        <v>17</v>
      </c>
      <c r="E2400">
        <v>149.99</v>
      </c>
      <c r="F2400">
        <v>2</v>
      </c>
      <c r="G2400" t="s">
        <v>18</v>
      </c>
      <c r="H2400" t="s">
        <v>54</v>
      </c>
      <c r="I2400" t="s">
        <v>17</v>
      </c>
      <c r="O2400" s="3">
        <f t="shared" si="148"/>
        <v>0</v>
      </c>
      <c r="P2400" s="3">
        <f t="shared" si="149"/>
        <v>0</v>
      </c>
      <c r="Q2400" s="3">
        <f t="shared" si="150"/>
        <v>0</v>
      </c>
      <c r="R2400">
        <f t="shared" si="151"/>
        <v>299.98</v>
      </c>
    </row>
    <row r="2401" spans="1:18" x14ac:dyDescent="0.2">
      <c r="A2401" t="s">
        <v>54</v>
      </c>
      <c r="B2401" t="s">
        <v>15</v>
      </c>
      <c r="C2401" t="s">
        <v>21</v>
      </c>
      <c r="D2401" t="s">
        <v>24</v>
      </c>
      <c r="E2401">
        <v>224.99</v>
      </c>
      <c r="F2401">
        <v>1</v>
      </c>
      <c r="G2401" t="s">
        <v>18</v>
      </c>
      <c r="H2401" t="s">
        <v>54</v>
      </c>
      <c r="I2401" t="s">
        <v>24</v>
      </c>
      <c r="O2401" s="3">
        <f t="shared" si="148"/>
        <v>0</v>
      </c>
      <c r="P2401" s="3">
        <f t="shared" si="149"/>
        <v>0</v>
      </c>
      <c r="Q2401" s="3">
        <f t="shared" si="150"/>
        <v>0</v>
      </c>
      <c r="R2401">
        <f t="shared" si="151"/>
        <v>224.99</v>
      </c>
    </row>
    <row r="2402" spans="1:18" x14ac:dyDescent="0.2">
      <c r="A2402" t="s">
        <v>54</v>
      </c>
      <c r="B2402" t="s">
        <v>15</v>
      </c>
      <c r="C2402" t="s">
        <v>26</v>
      </c>
      <c r="D2402" t="s">
        <v>28</v>
      </c>
      <c r="E2402">
        <v>169.99</v>
      </c>
      <c r="F2402">
        <v>2</v>
      </c>
      <c r="G2402" t="s">
        <v>18</v>
      </c>
      <c r="H2402" t="s">
        <v>54</v>
      </c>
      <c r="I2402" t="s">
        <v>28</v>
      </c>
      <c r="O2402" s="3">
        <f t="shared" si="148"/>
        <v>0</v>
      </c>
      <c r="P2402" s="3">
        <f t="shared" si="149"/>
        <v>0</v>
      </c>
      <c r="Q2402" s="3">
        <f t="shared" si="150"/>
        <v>0</v>
      </c>
      <c r="R2402">
        <f t="shared" si="151"/>
        <v>339.98</v>
      </c>
    </row>
    <row r="2403" spans="1:18" x14ac:dyDescent="0.2">
      <c r="A2403" t="s">
        <v>54</v>
      </c>
      <c r="B2403" t="s">
        <v>15</v>
      </c>
      <c r="D2403" t="s">
        <v>17</v>
      </c>
      <c r="E2403">
        <v>199.99</v>
      </c>
      <c r="F2403">
        <v>1</v>
      </c>
      <c r="G2403" t="s">
        <v>18</v>
      </c>
      <c r="H2403" t="s">
        <v>54</v>
      </c>
      <c r="I2403" t="s">
        <v>17</v>
      </c>
      <c r="O2403" s="3">
        <f t="shared" si="148"/>
        <v>0</v>
      </c>
      <c r="P2403" s="3">
        <f t="shared" si="149"/>
        <v>0</v>
      </c>
      <c r="Q2403" s="3">
        <f t="shared" si="150"/>
        <v>0</v>
      </c>
      <c r="R2403">
        <f t="shared" si="151"/>
        <v>199.99</v>
      </c>
    </row>
    <row r="2404" spans="1:18" x14ac:dyDescent="0.2">
      <c r="A2404" t="s">
        <v>54</v>
      </c>
      <c r="D2404" t="s">
        <v>28</v>
      </c>
      <c r="E2404">
        <v>199.99</v>
      </c>
      <c r="F2404">
        <v>4</v>
      </c>
      <c r="G2404" t="s">
        <v>18</v>
      </c>
      <c r="H2404" t="s">
        <v>54</v>
      </c>
      <c r="I2404" t="s">
        <v>28</v>
      </c>
      <c r="O2404" s="3">
        <f t="shared" si="148"/>
        <v>0</v>
      </c>
      <c r="P2404" s="3">
        <f t="shared" si="149"/>
        <v>0</v>
      </c>
      <c r="Q2404" s="3">
        <f t="shared" si="150"/>
        <v>0</v>
      </c>
      <c r="R2404">
        <f t="shared" si="151"/>
        <v>799.96</v>
      </c>
    </row>
    <row r="2405" spans="1:18" x14ac:dyDescent="0.2">
      <c r="A2405" t="s">
        <v>54</v>
      </c>
      <c r="B2405" t="s">
        <v>15</v>
      </c>
      <c r="C2405" t="s">
        <v>23</v>
      </c>
      <c r="D2405" t="s">
        <v>24</v>
      </c>
      <c r="E2405">
        <v>149.99</v>
      </c>
      <c r="F2405">
        <v>1</v>
      </c>
      <c r="G2405" t="s">
        <v>18</v>
      </c>
      <c r="H2405" t="s">
        <v>54</v>
      </c>
      <c r="I2405" t="s">
        <v>24</v>
      </c>
      <c r="O2405" s="3">
        <f t="shared" si="148"/>
        <v>0</v>
      </c>
      <c r="P2405" s="3">
        <f t="shared" si="149"/>
        <v>0</v>
      </c>
      <c r="Q2405" s="3">
        <f t="shared" si="150"/>
        <v>0</v>
      </c>
      <c r="R2405">
        <f t="shared" si="151"/>
        <v>149.99</v>
      </c>
    </row>
    <row r="2406" spans="1:18" x14ac:dyDescent="0.2">
      <c r="A2406" t="s">
        <v>54</v>
      </c>
      <c r="B2406" t="s">
        <v>15</v>
      </c>
      <c r="C2406" t="s">
        <v>27</v>
      </c>
      <c r="D2406" t="s">
        <v>28</v>
      </c>
      <c r="E2406">
        <v>159.99</v>
      </c>
      <c r="F2406">
        <v>1</v>
      </c>
      <c r="G2406" t="s">
        <v>18</v>
      </c>
      <c r="H2406" t="s">
        <v>54</v>
      </c>
      <c r="I2406" t="s">
        <v>28</v>
      </c>
      <c r="O2406" s="3">
        <f t="shared" si="148"/>
        <v>0</v>
      </c>
      <c r="P2406" s="3">
        <f t="shared" si="149"/>
        <v>0</v>
      </c>
      <c r="Q2406" s="3">
        <f t="shared" si="150"/>
        <v>0</v>
      </c>
      <c r="R2406">
        <f t="shared" si="151"/>
        <v>159.99</v>
      </c>
    </row>
    <row r="2407" spans="1:18" x14ac:dyDescent="0.2">
      <c r="A2407" t="s">
        <v>54</v>
      </c>
      <c r="B2407" t="s">
        <v>15</v>
      </c>
      <c r="C2407" t="s">
        <v>26</v>
      </c>
      <c r="D2407" t="s">
        <v>22</v>
      </c>
      <c r="E2407">
        <v>212.49</v>
      </c>
      <c r="F2407">
        <v>1</v>
      </c>
      <c r="G2407" t="s">
        <v>18</v>
      </c>
      <c r="H2407" t="s">
        <v>54</v>
      </c>
      <c r="I2407" t="s">
        <v>22</v>
      </c>
      <c r="O2407" s="3">
        <f t="shared" si="148"/>
        <v>0</v>
      </c>
      <c r="P2407" s="3">
        <f t="shared" si="149"/>
        <v>0</v>
      </c>
      <c r="Q2407" s="3">
        <f t="shared" si="150"/>
        <v>0</v>
      </c>
      <c r="R2407">
        <f t="shared" si="151"/>
        <v>212.49</v>
      </c>
    </row>
    <row r="2408" spans="1:18" x14ac:dyDescent="0.2">
      <c r="A2408" t="s">
        <v>54</v>
      </c>
      <c r="B2408" t="s">
        <v>15</v>
      </c>
      <c r="C2408" t="s">
        <v>27</v>
      </c>
      <c r="D2408" t="s">
        <v>24</v>
      </c>
      <c r="E2408">
        <v>199.99</v>
      </c>
      <c r="F2408">
        <v>2</v>
      </c>
      <c r="G2408" t="s">
        <v>18</v>
      </c>
      <c r="H2408" t="s">
        <v>54</v>
      </c>
      <c r="I2408" t="s">
        <v>24</v>
      </c>
      <c r="O2408" s="3">
        <f t="shared" si="148"/>
        <v>0</v>
      </c>
      <c r="P2408" s="3">
        <f t="shared" si="149"/>
        <v>0</v>
      </c>
      <c r="Q2408" s="3">
        <f t="shared" si="150"/>
        <v>0</v>
      </c>
      <c r="R2408">
        <f t="shared" si="151"/>
        <v>399.98</v>
      </c>
    </row>
    <row r="2409" spans="1:18" x14ac:dyDescent="0.2">
      <c r="A2409" t="s">
        <v>54</v>
      </c>
      <c r="B2409" t="s">
        <v>15</v>
      </c>
      <c r="C2409" t="s">
        <v>27</v>
      </c>
      <c r="D2409" t="s">
        <v>24</v>
      </c>
      <c r="E2409">
        <v>159.99</v>
      </c>
      <c r="F2409">
        <v>1</v>
      </c>
      <c r="G2409" t="s">
        <v>18</v>
      </c>
      <c r="H2409" t="s">
        <v>54</v>
      </c>
      <c r="I2409" t="s">
        <v>24</v>
      </c>
      <c r="O2409" s="3">
        <f t="shared" si="148"/>
        <v>0</v>
      </c>
      <c r="P2409" s="3">
        <f t="shared" si="149"/>
        <v>0</v>
      </c>
      <c r="Q2409" s="3">
        <f t="shared" si="150"/>
        <v>0</v>
      </c>
      <c r="R2409">
        <f t="shared" si="151"/>
        <v>159.99</v>
      </c>
    </row>
    <row r="2410" spans="1:18" x14ac:dyDescent="0.2">
      <c r="A2410" t="s">
        <v>54</v>
      </c>
      <c r="B2410" t="s">
        <v>15</v>
      </c>
      <c r="C2410" t="s">
        <v>27</v>
      </c>
      <c r="D2410" t="s">
        <v>28</v>
      </c>
      <c r="E2410">
        <v>199.99</v>
      </c>
      <c r="F2410">
        <v>1</v>
      </c>
      <c r="G2410" t="s">
        <v>18</v>
      </c>
      <c r="H2410" t="s">
        <v>54</v>
      </c>
      <c r="I2410" t="s">
        <v>28</v>
      </c>
      <c r="O2410" s="3">
        <f t="shared" si="148"/>
        <v>0</v>
      </c>
      <c r="P2410" s="3">
        <f t="shared" si="149"/>
        <v>0</v>
      </c>
      <c r="Q2410" s="3">
        <f t="shared" si="150"/>
        <v>0</v>
      </c>
      <c r="R2410">
        <f t="shared" si="151"/>
        <v>199.99</v>
      </c>
    </row>
    <row r="2411" spans="1:18" x14ac:dyDescent="0.2">
      <c r="A2411" t="s">
        <v>54</v>
      </c>
      <c r="B2411" t="s">
        <v>25</v>
      </c>
      <c r="D2411" t="s">
        <v>28</v>
      </c>
      <c r="E2411">
        <v>399.99</v>
      </c>
      <c r="F2411">
        <v>2</v>
      </c>
      <c r="G2411" t="s">
        <v>18</v>
      </c>
      <c r="H2411" t="s">
        <v>54</v>
      </c>
      <c r="I2411" t="s">
        <v>28</v>
      </c>
      <c r="O2411" s="3">
        <f t="shared" si="148"/>
        <v>0</v>
      </c>
      <c r="P2411" s="3">
        <f t="shared" si="149"/>
        <v>0</v>
      </c>
      <c r="Q2411" s="3">
        <f t="shared" si="150"/>
        <v>0</v>
      </c>
      <c r="R2411">
        <f t="shared" si="151"/>
        <v>799.98</v>
      </c>
    </row>
    <row r="2412" spans="1:18" x14ac:dyDescent="0.2">
      <c r="A2412" t="s">
        <v>54</v>
      </c>
      <c r="C2412" t="s">
        <v>23</v>
      </c>
      <c r="D2412" t="s">
        <v>28</v>
      </c>
      <c r="E2412">
        <v>149.99</v>
      </c>
      <c r="F2412">
        <v>1</v>
      </c>
      <c r="G2412" t="s">
        <v>18</v>
      </c>
      <c r="H2412" t="s">
        <v>54</v>
      </c>
      <c r="I2412" t="s">
        <v>28</v>
      </c>
      <c r="O2412" s="3">
        <f t="shared" si="148"/>
        <v>0</v>
      </c>
      <c r="P2412" s="3">
        <f t="shared" si="149"/>
        <v>0</v>
      </c>
      <c r="Q2412" s="3">
        <f t="shared" si="150"/>
        <v>0</v>
      </c>
      <c r="R2412">
        <f t="shared" si="151"/>
        <v>149.99</v>
      </c>
    </row>
    <row r="2413" spans="1:18" x14ac:dyDescent="0.2">
      <c r="A2413" t="s">
        <v>54</v>
      </c>
      <c r="B2413" t="s">
        <v>15</v>
      </c>
      <c r="C2413" t="s">
        <v>26</v>
      </c>
      <c r="D2413" t="s">
        <v>28</v>
      </c>
      <c r="E2413">
        <v>212.49</v>
      </c>
      <c r="F2413">
        <v>4</v>
      </c>
      <c r="G2413" t="s">
        <v>18</v>
      </c>
      <c r="H2413" t="s">
        <v>54</v>
      </c>
      <c r="I2413" t="s">
        <v>28</v>
      </c>
      <c r="O2413" s="3">
        <f t="shared" si="148"/>
        <v>0</v>
      </c>
      <c r="P2413" s="3">
        <f t="shared" si="149"/>
        <v>0</v>
      </c>
      <c r="Q2413" s="3">
        <f t="shared" si="150"/>
        <v>0</v>
      </c>
      <c r="R2413">
        <f t="shared" si="151"/>
        <v>849.96</v>
      </c>
    </row>
    <row r="2414" spans="1:18" x14ac:dyDescent="0.2">
      <c r="A2414" t="s">
        <v>54</v>
      </c>
      <c r="B2414" t="s">
        <v>15</v>
      </c>
      <c r="C2414" t="s">
        <v>16</v>
      </c>
      <c r="D2414" t="s">
        <v>22</v>
      </c>
      <c r="E2414">
        <v>169.99</v>
      </c>
      <c r="F2414">
        <v>1</v>
      </c>
      <c r="G2414" t="s">
        <v>18</v>
      </c>
      <c r="H2414" t="s">
        <v>54</v>
      </c>
      <c r="I2414" t="s">
        <v>22</v>
      </c>
      <c r="O2414" s="3">
        <f t="shared" si="148"/>
        <v>0</v>
      </c>
      <c r="P2414" s="3">
        <f t="shared" si="149"/>
        <v>0</v>
      </c>
      <c r="Q2414" s="3">
        <f t="shared" si="150"/>
        <v>0</v>
      </c>
      <c r="R2414">
        <f t="shared" si="151"/>
        <v>169.99</v>
      </c>
    </row>
    <row r="2415" spans="1:18" x14ac:dyDescent="0.2">
      <c r="A2415" t="s">
        <v>54</v>
      </c>
      <c r="B2415" t="s">
        <v>15</v>
      </c>
      <c r="C2415" t="s">
        <v>27</v>
      </c>
      <c r="D2415" t="s">
        <v>17</v>
      </c>
      <c r="E2415">
        <v>159.99</v>
      </c>
      <c r="F2415">
        <v>4</v>
      </c>
      <c r="G2415" t="s">
        <v>18</v>
      </c>
      <c r="H2415" t="s">
        <v>54</v>
      </c>
      <c r="I2415" t="s">
        <v>17</v>
      </c>
      <c r="O2415" s="3">
        <f t="shared" si="148"/>
        <v>0</v>
      </c>
      <c r="P2415" s="3">
        <f t="shared" si="149"/>
        <v>0</v>
      </c>
      <c r="Q2415" s="3">
        <f t="shared" si="150"/>
        <v>0</v>
      </c>
      <c r="R2415">
        <f t="shared" si="151"/>
        <v>639.96</v>
      </c>
    </row>
    <row r="2416" spans="1:18" x14ac:dyDescent="0.2">
      <c r="A2416" t="s">
        <v>54</v>
      </c>
      <c r="B2416" t="s">
        <v>15</v>
      </c>
      <c r="C2416" t="s">
        <v>23</v>
      </c>
      <c r="D2416" t="s">
        <v>28</v>
      </c>
      <c r="E2416">
        <v>149.99</v>
      </c>
      <c r="F2416">
        <v>1</v>
      </c>
      <c r="G2416" t="s">
        <v>18</v>
      </c>
      <c r="H2416" t="s">
        <v>54</v>
      </c>
      <c r="I2416" t="s">
        <v>28</v>
      </c>
      <c r="O2416" s="3">
        <f t="shared" si="148"/>
        <v>0</v>
      </c>
      <c r="P2416" s="3">
        <f t="shared" si="149"/>
        <v>0</v>
      </c>
      <c r="Q2416" s="3">
        <f t="shared" si="150"/>
        <v>0</v>
      </c>
      <c r="R2416">
        <f t="shared" si="151"/>
        <v>149.99</v>
      </c>
    </row>
    <row r="2417" spans="1:18" x14ac:dyDescent="0.2">
      <c r="A2417" t="s">
        <v>54</v>
      </c>
      <c r="B2417" t="s">
        <v>25</v>
      </c>
      <c r="C2417" t="s">
        <v>26</v>
      </c>
      <c r="D2417" t="s">
        <v>17</v>
      </c>
      <c r="E2417">
        <v>339.99</v>
      </c>
      <c r="F2417">
        <v>1</v>
      </c>
      <c r="G2417" t="s">
        <v>18</v>
      </c>
      <c r="H2417" t="s">
        <v>54</v>
      </c>
      <c r="I2417" t="s">
        <v>17</v>
      </c>
      <c r="O2417" s="3">
        <f t="shared" si="148"/>
        <v>0</v>
      </c>
      <c r="P2417" s="3">
        <f t="shared" si="149"/>
        <v>0</v>
      </c>
      <c r="Q2417" s="3">
        <f t="shared" si="150"/>
        <v>0</v>
      </c>
      <c r="R2417">
        <f t="shared" si="151"/>
        <v>339.99</v>
      </c>
    </row>
    <row r="2418" spans="1:18" x14ac:dyDescent="0.2">
      <c r="A2418" t="s">
        <v>54</v>
      </c>
      <c r="B2418" t="s">
        <v>25</v>
      </c>
      <c r="C2418" t="s">
        <v>21</v>
      </c>
      <c r="D2418" t="s">
        <v>17</v>
      </c>
      <c r="E2418">
        <v>359.99</v>
      </c>
      <c r="F2418">
        <v>1</v>
      </c>
      <c r="G2418" t="s">
        <v>18</v>
      </c>
      <c r="H2418" t="s">
        <v>54</v>
      </c>
      <c r="I2418" t="s">
        <v>17</v>
      </c>
      <c r="O2418" s="3">
        <f t="shared" si="148"/>
        <v>0</v>
      </c>
      <c r="P2418" s="3">
        <f t="shared" si="149"/>
        <v>0</v>
      </c>
      <c r="Q2418" s="3">
        <f t="shared" si="150"/>
        <v>0</v>
      </c>
      <c r="R2418">
        <f t="shared" si="151"/>
        <v>359.99</v>
      </c>
    </row>
    <row r="2419" spans="1:18" x14ac:dyDescent="0.2">
      <c r="A2419" t="s">
        <v>54</v>
      </c>
      <c r="B2419" t="s">
        <v>15</v>
      </c>
      <c r="C2419" t="s">
        <v>29</v>
      </c>
      <c r="D2419" t="s">
        <v>22</v>
      </c>
      <c r="E2419">
        <v>199.99</v>
      </c>
      <c r="F2419">
        <v>3</v>
      </c>
      <c r="G2419" t="s">
        <v>18</v>
      </c>
      <c r="H2419" t="s">
        <v>54</v>
      </c>
      <c r="I2419" t="s">
        <v>22</v>
      </c>
      <c r="O2419" s="3">
        <f t="shared" si="148"/>
        <v>0</v>
      </c>
      <c r="P2419" s="3">
        <f t="shared" si="149"/>
        <v>0</v>
      </c>
      <c r="Q2419" s="3">
        <f t="shared" si="150"/>
        <v>0</v>
      </c>
      <c r="R2419">
        <f t="shared" si="151"/>
        <v>599.97</v>
      </c>
    </row>
    <row r="2420" spans="1:18" x14ac:dyDescent="0.2">
      <c r="A2420" t="s">
        <v>54</v>
      </c>
      <c r="B2420" t="s">
        <v>15</v>
      </c>
      <c r="C2420" t="s">
        <v>21</v>
      </c>
      <c r="D2420" t="s">
        <v>24</v>
      </c>
      <c r="E2420">
        <v>179.99</v>
      </c>
      <c r="F2420">
        <v>3</v>
      </c>
      <c r="G2420" t="s">
        <v>18</v>
      </c>
      <c r="H2420" t="s">
        <v>54</v>
      </c>
      <c r="I2420" t="s">
        <v>24</v>
      </c>
      <c r="O2420" s="3">
        <f t="shared" si="148"/>
        <v>0</v>
      </c>
      <c r="P2420" s="3">
        <f t="shared" si="149"/>
        <v>0</v>
      </c>
      <c r="Q2420" s="3">
        <f t="shared" si="150"/>
        <v>0</v>
      </c>
      <c r="R2420">
        <f t="shared" si="151"/>
        <v>539.97</v>
      </c>
    </row>
    <row r="2421" spans="1:18" x14ac:dyDescent="0.2">
      <c r="A2421" t="s">
        <v>54</v>
      </c>
      <c r="B2421" t="s">
        <v>15</v>
      </c>
      <c r="C2421" t="s">
        <v>29</v>
      </c>
      <c r="D2421" t="s">
        <v>17</v>
      </c>
      <c r="E2421">
        <v>199.99</v>
      </c>
      <c r="F2421">
        <v>1</v>
      </c>
      <c r="G2421" t="s">
        <v>18</v>
      </c>
      <c r="H2421" t="s">
        <v>54</v>
      </c>
      <c r="I2421" t="s">
        <v>17</v>
      </c>
      <c r="O2421" s="3">
        <f t="shared" si="148"/>
        <v>0</v>
      </c>
      <c r="P2421" s="3">
        <f t="shared" si="149"/>
        <v>0</v>
      </c>
      <c r="Q2421" s="3">
        <f t="shared" si="150"/>
        <v>0</v>
      </c>
      <c r="R2421">
        <f t="shared" si="151"/>
        <v>199.99</v>
      </c>
    </row>
    <row r="2422" spans="1:18" x14ac:dyDescent="0.2">
      <c r="A2422" t="s">
        <v>54</v>
      </c>
      <c r="B2422" t="s">
        <v>15</v>
      </c>
      <c r="C2422" t="s">
        <v>23</v>
      </c>
      <c r="D2422" t="s">
        <v>17</v>
      </c>
      <c r="E2422">
        <v>149.99</v>
      </c>
      <c r="F2422">
        <v>1</v>
      </c>
      <c r="G2422" t="s">
        <v>18</v>
      </c>
      <c r="H2422" t="s">
        <v>54</v>
      </c>
      <c r="I2422" t="s">
        <v>17</v>
      </c>
      <c r="O2422" s="3">
        <f t="shared" si="148"/>
        <v>0</v>
      </c>
      <c r="P2422" s="3">
        <f t="shared" si="149"/>
        <v>0</v>
      </c>
      <c r="Q2422" s="3">
        <f t="shared" si="150"/>
        <v>0</v>
      </c>
      <c r="R2422">
        <f t="shared" si="151"/>
        <v>149.99</v>
      </c>
    </row>
    <row r="2423" spans="1:18" x14ac:dyDescent="0.2">
      <c r="A2423" t="s">
        <v>54</v>
      </c>
      <c r="B2423" t="s">
        <v>15</v>
      </c>
      <c r="C2423" t="s">
        <v>21</v>
      </c>
      <c r="D2423" t="s">
        <v>22</v>
      </c>
      <c r="E2423">
        <v>224.99</v>
      </c>
      <c r="F2423">
        <v>1</v>
      </c>
      <c r="G2423" t="s">
        <v>18</v>
      </c>
      <c r="H2423" t="s">
        <v>54</v>
      </c>
      <c r="I2423" t="s">
        <v>22</v>
      </c>
      <c r="O2423" s="3">
        <f t="shared" si="148"/>
        <v>0</v>
      </c>
      <c r="P2423" s="3">
        <f t="shared" si="149"/>
        <v>0</v>
      </c>
      <c r="Q2423" s="3">
        <f t="shared" si="150"/>
        <v>0</v>
      </c>
      <c r="R2423">
        <f t="shared" si="151"/>
        <v>224.99</v>
      </c>
    </row>
    <row r="2424" spans="1:18" x14ac:dyDescent="0.2">
      <c r="A2424" t="s">
        <v>54</v>
      </c>
      <c r="B2424" t="s">
        <v>15</v>
      </c>
      <c r="C2424" t="s">
        <v>27</v>
      </c>
      <c r="D2424" t="s">
        <v>28</v>
      </c>
      <c r="E2424">
        <v>199.99</v>
      </c>
      <c r="F2424">
        <v>1</v>
      </c>
      <c r="G2424" t="s">
        <v>18</v>
      </c>
      <c r="H2424" t="s">
        <v>54</v>
      </c>
      <c r="I2424" t="s">
        <v>28</v>
      </c>
      <c r="O2424" s="3">
        <f t="shared" si="148"/>
        <v>0</v>
      </c>
      <c r="P2424" s="3">
        <f t="shared" si="149"/>
        <v>0</v>
      </c>
      <c r="Q2424" s="3">
        <f t="shared" si="150"/>
        <v>0</v>
      </c>
      <c r="R2424">
        <f t="shared" si="151"/>
        <v>199.99</v>
      </c>
    </row>
    <row r="2425" spans="1:18" x14ac:dyDescent="0.2">
      <c r="A2425" t="s">
        <v>54</v>
      </c>
      <c r="B2425" t="s">
        <v>15</v>
      </c>
      <c r="C2425" t="s">
        <v>23</v>
      </c>
      <c r="D2425" t="s">
        <v>28</v>
      </c>
      <c r="E2425">
        <v>187.49</v>
      </c>
      <c r="F2425">
        <v>2</v>
      </c>
      <c r="G2425" t="s">
        <v>18</v>
      </c>
      <c r="H2425" t="s">
        <v>54</v>
      </c>
      <c r="I2425" t="s">
        <v>28</v>
      </c>
      <c r="O2425" s="3">
        <f t="shared" si="148"/>
        <v>0</v>
      </c>
      <c r="P2425" s="3">
        <f t="shared" si="149"/>
        <v>0</v>
      </c>
      <c r="Q2425" s="3">
        <f t="shared" si="150"/>
        <v>0</v>
      </c>
      <c r="R2425">
        <f t="shared" si="151"/>
        <v>374.98</v>
      </c>
    </row>
    <row r="2426" spans="1:18" x14ac:dyDescent="0.2">
      <c r="A2426" t="s">
        <v>54</v>
      </c>
      <c r="B2426" t="s">
        <v>15</v>
      </c>
      <c r="C2426" t="s">
        <v>23</v>
      </c>
      <c r="D2426" t="s">
        <v>17</v>
      </c>
      <c r="E2426">
        <v>149.99</v>
      </c>
      <c r="F2426">
        <v>2</v>
      </c>
      <c r="G2426" t="s">
        <v>18</v>
      </c>
      <c r="H2426" t="s">
        <v>54</v>
      </c>
      <c r="I2426" t="s">
        <v>17</v>
      </c>
      <c r="O2426" s="3">
        <f t="shared" si="148"/>
        <v>0</v>
      </c>
      <c r="P2426" s="3">
        <f t="shared" si="149"/>
        <v>0</v>
      </c>
      <c r="Q2426" s="3">
        <f t="shared" si="150"/>
        <v>0</v>
      </c>
      <c r="R2426">
        <f t="shared" si="151"/>
        <v>299.98</v>
      </c>
    </row>
    <row r="2427" spans="1:18" x14ac:dyDescent="0.2">
      <c r="A2427" t="s">
        <v>54</v>
      </c>
      <c r="C2427" t="s">
        <v>23</v>
      </c>
      <c r="D2427" t="s">
        <v>22</v>
      </c>
      <c r="E2427">
        <v>149.99</v>
      </c>
      <c r="F2427">
        <v>1</v>
      </c>
      <c r="G2427" t="s">
        <v>18</v>
      </c>
      <c r="H2427" t="s">
        <v>54</v>
      </c>
      <c r="I2427" t="s">
        <v>22</v>
      </c>
      <c r="O2427" s="3">
        <f t="shared" si="148"/>
        <v>0</v>
      </c>
      <c r="P2427" s="3">
        <f t="shared" si="149"/>
        <v>0</v>
      </c>
      <c r="Q2427" s="3">
        <f t="shared" si="150"/>
        <v>0</v>
      </c>
      <c r="R2427">
        <f t="shared" si="151"/>
        <v>149.99</v>
      </c>
    </row>
    <row r="2428" spans="1:18" x14ac:dyDescent="0.2">
      <c r="A2428" t="s">
        <v>54</v>
      </c>
      <c r="B2428" t="s">
        <v>15</v>
      </c>
      <c r="C2428" t="s">
        <v>27</v>
      </c>
      <c r="D2428" t="s">
        <v>28</v>
      </c>
      <c r="E2428">
        <v>199.99</v>
      </c>
      <c r="F2428">
        <v>2</v>
      </c>
      <c r="G2428" t="s">
        <v>18</v>
      </c>
      <c r="H2428" t="s">
        <v>54</v>
      </c>
      <c r="I2428" t="s">
        <v>28</v>
      </c>
      <c r="O2428" s="3">
        <f t="shared" si="148"/>
        <v>0</v>
      </c>
      <c r="P2428" s="3">
        <f t="shared" si="149"/>
        <v>0</v>
      </c>
      <c r="Q2428" s="3">
        <f t="shared" si="150"/>
        <v>0</v>
      </c>
      <c r="R2428">
        <f t="shared" si="151"/>
        <v>399.98</v>
      </c>
    </row>
    <row r="2429" spans="1:18" x14ac:dyDescent="0.2">
      <c r="A2429" t="s">
        <v>54</v>
      </c>
      <c r="B2429" t="s">
        <v>15</v>
      </c>
      <c r="C2429" t="s">
        <v>16</v>
      </c>
      <c r="D2429" t="s">
        <v>24</v>
      </c>
      <c r="E2429">
        <v>212.49</v>
      </c>
      <c r="F2429">
        <v>3</v>
      </c>
      <c r="G2429" t="s">
        <v>18</v>
      </c>
      <c r="H2429" t="s">
        <v>54</v>
      </c>
      <c r="I2429" t="s">
        <v>24</v>
      </c>
      <c r="O2429" s="3">
        <f t="shared" si="148"/>
        <v>0</v>
      </c>
      <c r="P2429" s="3">
        <f t="shared" si="149"/>
        <v>0</v>
      </c>
      <c r="Q2429" s="3">
        <f t="shared" si="150"/>
        <v>0</v>
      </c>
      <c r="R2429">
        <f t="shared" si="151"/>
        <v>637.47</v>
      </c>
    </row>
    <row r="2430" spans="1:18" x14ac:dyDescent="0.2">
      <c r="A2430" t="s">
        <v>54</v>
      </c>
      <c r="B2430" t="s">
        <v>15</v>
      </c>
      <c r="C2430" t="s">
        <v>27</v>
      </c>
      <c r="D2430" t="s">
        <v>24</v>
      </c>
      <c r="E2430">
        <v>199.99</v>
      </c>
      <c r="F2430">
        <v>1</v>
      </c>
      <c r="G2430" t="s">
        <v>18</v>
      </c>
      <c r="H2430" t="s">
        <v>54</v>
      </c>
      <c r="I2430" t="s">
        <v>24</v>
      </c>
      <c r="O2430" s="3">
        <f t="shared" si="148"/>
        <v>0</v>
      </c>
      <c r="P2430" s="3">
        <f t="shared" si="149"/>
        <v>0</v>
      </c>
      <c r="Q2430" s="3">
        <f t="shared" si="150"/>
        <v>0</v>
      </c>
      <c r="R2430">
        <f t="shared" si="151"/>
        <v>199.99</v>
      </c>
    </row>
    <row r="2431" spans="1:18" x14ac:dyDescent="0.2">
      <c r="A2431" t="s">
        <v>54</v>
      </c>
      <c r="B2431" t="s">
        <v>15</v>
      </c>
      <c r="C2431" t="s">
        <v>26</v>
      </c>
      <c r="D2431" t="s">
        <v>17</v>
      </c>
      <c r="E2431">
        <v>169.99</v>
      </c>
      <c r="F2431">
        <v>1</v>
      </c>
      <c r="G2431" t="s">
        <v>18</v>
      </c>
      <c r="H2431" t="s">
        <v>54</v>
      </c>
      <c r="I2431" t="s">
        <v>17</v>
      </c>
      <c r="O2431" s="3">
        <f t="shared" si="148"/>
        <v>0</v>
      </c>
      <c r="P2431" s="3">
        <f t="shared" si="149"/>
        <v>0</v>
      </c>
      <c r="Q2431" s="3">
        <f t="shared" si="150"/>
        <v>0</v>
      </c>
      <c r="R2431">
        <f t="shared" si="151"/>
        <v>169.99</v>
      </c>
    </row>
    <row r="2432" spans="1:18" x14ac:dyDescent="0.2">
      <c r="A2432" t="s">
        <v>54</v>
      </c>
      <c r="B2432" t="s">
        <v>15</v>
      </c>
      <c r="C2432" t="s">
        <v>23</v>
      </c>
      <c r="D2432" t="s">
        <v>24</v>
      </c>
      <c r="E2432">
        <v>149.99</v>
      </c>
      <c r="F2432">
        <v>1</v>
      </c>
      <c r="G2432" t="s">
        <v>18</v>
      </c>
      <c r="H2432" t="s">
        <v>54</v>
      </c>
      <c r="I2432" t="s">
        <v>24</v>
      </c>
      <c r="O2432" s="3">
        <f t="shared" si="148"/>
        <v>0</v>
      </c>
      <c r="P2432" s="3">
        <f t="shared" si="149"/>
        <v>0</v>
      </c>
      <c r="Q2432" s="3">
        <f t="shared" si="150"/>
        <v>0</v>
      </c>
      <c r="R2432">
        <f t="shared" si="151"/>
        <v>149.99</v>
      </c>
    </row>
    <row r="2433" spans="1:18" x14ac:dyDescent="0.2">
      <c r="A2433" t="s">
        <v>54</v>
      </c>
      <c r="B2433" t="s">
        <v>15</v>
      </c>
      <c r="C2433" t="s">
        <v>29</v>
      </c>
      <c r="D2433" t="s">
        <v>24</v>
      </c>
      <c r="E2433">
        <v>199.99</v>
      </c>
      <c r="F2433">
        <v>2</v>
      </c>
      <c r="G2433" t="s">
        <v>18</v>
      </c>
      <c r="H2433" t="s">
        <v>54</v>
      </c>
      <c r="I2433" t="s">
        <v>24</v>
      </c>
      <c r="O2433" s="3">
        <f t="shared" si="148"/>
        <v>0</v>
      </c>
      <c r="P2433" s="3">
        <f t="shared" si="149"/>
        <v>0</v>
      </c>
      <c r="Q2433" s="3">
        <f t="shared" si="150"/>
        <v>0</v>
      </c>
      <c r="R2433">
        <f t="shared" si="151"/>
        <v>399.98</v>
      </c>
    </row>
    <row r="2434" spans="1:18" x14ac:dyDescent="0.2">
      <c r="A2434" t="s">
        <v>54</v>
      </c>
      <c r="B2434" t="s">
        <v>15</v>
      </c>
      <c r="C2434" t="s">
        <v>23</v>
      </c>
      <c r="D2434" t="s">
        <v>17</v>
      </c>
      <c r="E2434">
        <v>149.99</v>
      </c>
      <c r="F2434">
        <v>1</v>
      </c>
      <c r="G2434" t="s">
        <v>18</v>
      </c>
      <c r="H2434" t="s">
        <v>54</v>
      </c>
      <c r="I2434" t="s">
        <v>17</v>
      </c>
      <c r="O2434" s="3">
        <f t="shared" si="148"/>
        <v>0</v>
      </c>
      <c r="P2434" s="3">
        <f t="shared" si="149"/>
        <v>0</v>
      </c>
      <c r="Q2434" s="3">
        <f t="shared" si="150"/>
        <v>0</v>
      </c>
      <c r="R2434">
        <f t="shared" si="151"/>
        <v>149.99</v>
      </c>
    </row>
    <row r="2435" spans="1:18" x14ac:dyDescent="0.2">
      <c r="A2435" t="s">
        <v>54</v>
      </c>
      <c r="B2435" t="s">
        <v>15</v>
      </c>
      <c r="C2435" t="s">
        <v>26</v>
      </c>
      <c r="D2435" t="s">
        <v>28</v>
      </c>
      <c r="E2435">
        <v>169.99</v>
      </c>
      <c r="F2435">
        <v>4</v>
      </c>
      <c r="G2435" t="s">
        <v>18</v>
      </c>
      <c r="H2435" t="s">
        <v>54</v>
      </c>
      <c r="I2435" t="s">
        <v>28</v>
      </c>
      <c r="O2435" s="3">
        <f t="shared" ref="O2435:O2498" si="152">IFERROR(M2435/L2435,0)</f>
        <v>0</v>
      </c>
      <c r="P2435" s="3">
        <f t="shared" ref="P2435:P2498" si="153">IFERROR(K2435/M2435,0)</f>
        <v>0</v>
      </c>
      <c r="Q2435" s="3">
        <f t="shared" ref="Q2435:Q2498" si="154">IFERROR(F2435/M2435,0)</f>
        <v>0</v>
      </c>
      <c r="R2435">
        <f t="shared" ref="R2435:R2498" si="155">E2435*F2435</f>
        <v>679.96</v>
      </c>
    </row>
    <row r="2436" spans="1:18" x14ac:dyDescent="0.2">
      <c r="A2436" t="s">
        <v>54</v>
      </c>
      <c r="C2436" t="s">
        <v>21</v>
      </c>
      <c r="D2436" t="s">
        <v>28</v>
      </c>
      <c r="E2436">
        <v>179.99</v>
      </c>
      <c r="F2436">
        <v>1</v>
      </c>
      <c r="G2436" t="s">
        <v>18</v>
      </c>
      <c r="H2436" t="s">
        <v>54</v>
      </c>
      <c r="I2436" t="s">
        <v>28</v>
      </c>
      <c r="O2436" s="3">
        <f t="shared" si="152"/>
        <v>0</v>
      </c>
      <c r="P2436" s="3">
        <f t="shared" si="153"/>
        <v>0</v>
      </c>
      <c r="Q2436" s="3">
        <f t="shared" si="154"/>
        <v>0</v>
      </c>
      <c r="R2436">
        <f t="shared" si="155"/>
        <v>179.99</v>
      </c>
    </row>
    <row r="2437" spans="1:18" x14ac:dyDescent="0.2">
      <c r="A2437" t="s">
        <v>54</v>
      </c>
      <c r="B2437" t="s">
        <v>15</v>
      </c>
      <c r="C2437" t="s">
        <v>16</v>
      </c>
      <c r="D2437" t="s">
        <v>17</v>
      </c>
      <c r="E2437">
        <v>212.49</v>
      </c>
      <c r="F2437">
        <v>1</v>
      </c>
      <c r="G2437" t="s">
        <v>18</v>
      </c>
      <c r="H2437" t="s">
        <v>54</v>
      </c>
      <c r="I2437" t="s">
        <v>17</v>
      </c>
      <c r="O2437" s="3">
        <f t="shared" si="152"/>
        <v>0</v>
      </c>
      <c r="P2437" s="3">
        <f t="shared" si="153"/>
        <v>0</v>
      </c>
      <c r="Q2437" s="3">
        <f t="shared" si="154"/>
        <v>0</v>
      </c>
      <c r="R2437">
        <f t="shared" si="155"/>
        <v>212.49</v>
      </c>
    </row>
    <row r="2438" spans="1:18" x14ac:dyDescent="0.2">
      <c r="A2438" t="s">
        <v>54</v>
      </c>
      <c r="B2438" t="s">
        <v>15</v>
      </c>
      <c r="C2438" t="s">
        <v>16</v>
      </c>
      <c r="D2438" t="s">
        <v>17</v>
      </c>
      <c r="E2438">
        <v>169.99</v>
      </c>
      <c r="F2438">
        <v>1</v>
      </c>
      <c r="G2438" t="s">
        <v>18</v>
      </c>
      <c r="H2438" t="s">
        <v>54</v>
      </c>
      <c r="I2438" t="s">
        <v>17</v>
      </c>
      <c r="O2438" s="3">
        <f t="shared" si="152"/>
        <v>0</v>
      </c>
      <c r="P2438" s="3">
        <f t="shared" si="153"/>
        <v>0</v>
      </c>
      <c r="Q2438" s="3">
        <f t="shared" si="154"/>
        <v>0</v>
      </c>
      <c r="R2438">
        <f t="shared" si="155"/>
        <v>169.99</v>
      </c>
    </row>
    <row r="2439" spans="1:18" x14ac:dyDescent="0.2">
      <c r="A2439" t="s">
        <v>54</v>
      </c>
      <c r="B2439" t="s">
        <v>15</v>
      </c>
      <c r="D2439" t="s">
        <v>17</v>
      </c>
      <c r="E2439">
        <v>249.99</v>
      </c>
      <c r="F2439">
        <v>1</v>
      </c>
      <c r="G2439" t="s">
        <v>18</v>
      </c>
      <c r="H2439" t="s">
        <v>54</v>
      </c>
      <c r="I2439" t="s">
        <v>17</v>
      </c>
      <c r="O2439" s="3">
        <f t="shared" si="152"/>
        <v>0</v>
      </c>
      <c r="P2439" s="3">
        <f t="shared" si="153"/>
        <v>0</v>
      </c>
      <c r="Q2439" s="3">
        <f t="shared" si="154"/>
        <v>0</v>
      </c>
      <c r="R2439">
        <f t="shared" si="155"/>
        <v>249.99</v>
      </c>
    </row>
    <row r="2440" spans="1:18" x14ac:dyDescent="0.2">
      <c r="A2440" t="s">
        <v>54</v>
      </c>
      <c r="B2440" t="s">
        <v>15</v>
      </c>
      <c r="C2440" t="s">
        <v>16</v>
      </c>
      <c r="D2440" t="s">
        <v>22</v>
      </c>
      <c r="E2440">
        <v>169.99</v>
      </c>
      <c r="F2440">
        <v>1</v>
      </c>
      <c r="G2440" t="s">
        <v>18</v>
      </c>
      <c r="H2440" t="s">
        <v>54</v>
      </c>
      <c r="I2440" t="s">
        <v>22</v>
      </c>
      <c r="O2440" s="3">
        <f t="shared" si="152"/>
        <v>0</v>
      </c>
      <c r="P2440" s="3">
        <f t="shared" si="153"/>
        <v>0</v>
      </c>
      <c r="Q2440" s="3">
        <f t="shared" si="154"/>
        <v>0</v>
      </c>
      <c r="R2440">
        <f t="shared" si="155"/>
        <v>169.99</v>
      </c>
    </row>
    <row r="2441" spans="1:18" x14ac:dyDescent="0.2">
      <c r="A2441" t="s">
        <v>54</v>
      </c>
      <c r="B2441" t="s">
        <v>15</v>
      </c>
      <c r="C2441" t="s">
        <v>16</v>
      </c>
      <c r="D2441" t="s">
        <v>22</v>
      </c>
      <c r="E2441">
        <v>212.49</v>
      </c>
      <c r="F2441">
        <v>2</v>
      </c>
      <c r="G2441" t="s">
        <v>18</v>
      </c>
      <c r="H2441" t="s">
        <v>54</v>
      </c>
      <c r="I2441" t="s">
        <v>22</v>
      </c>
      <c r="O2441" s="3">
        <f t="shared" si="152"/>
        <v>0</v>
      </c>
      <c r="P2441" s="3">
        <f t="shared" si="153"/>
        <v>0</v>
      </c>
      <c r="Q2441" s="3">
        <f t="shared" si="154"/>
        <v>0</v>
      </c>
      <c r="R2441">
        <f t="shared" si="155"/>
        <v>424.98</v>
      </c>
    </row>
    <row r="2442" spans="1:18" x14ac:dyDescent="0.2">
      <c r="A2442" t="s">
        <v>54</v>
      </c>
      <c r="B2442" t="s">
        <v>15</v>
      </c>
      <c r="C2442" t="s">
        <v>21</v>
      </c>
      <c r="D2442" t="s">
        <v>17</v>
      </c>
      <c r="E2442">
        <v>179.99</v>
      </c>
      <c r="F2442">
        <v>1</v>
      </c>
      <c r="G2442" t="s">
        <v>18</v>
      </c>
      <c r="H2442" t="s">
        <v>54</v>
      </c>
      <c r="I2442" t="s">
        <v>17</v>
      </c>
      <c r="O2442" s="3">
        <f t="shared" si="152"/>
        <v>0</v>
      </c>
      <c r="P2442" s="3">
        <f t="shared" si="153"/>
        <v>0</v>
      </c>
      <c r="Q2442" s="3">
        <f t="shared" si="154"/>
        <v>0</v>
      </c>
      <c r="R2442">
        <f t="shared" si="155"/>
        <v>179.99</v>
      </c>
    </row>
    <row r="2443" spans="1:18" x14ac:dyDescent="0.2">
      <c r="A2443" t="s">
        <v>54</v>
      </c>
      <c r="B2443" t="s">
        <v>15</v>
      </c>
      <c r="C2443" t="s">
        <v>23</v>
      </c>
      <c r="D2443" t="s">
        <v>17</v>
      </c>
      <c r="E2443">
        <v>149.99</v>
      </c>
      <c r="F2443">
        <v>1</v>
      </c>
      <c r="G2443" t="s">
        <v>18</v>
      </c>
      <c r="H2443" t="s">
        <v>54</v>
      </c>
      <c r="I2443" t="s">
        <v>17</v>
      </c>
      <c r="O2443" s="3">
        <f t="shared" si="152"/>
        <v>0</v>
      </c>
      <c r="P2443" s="3">
        <f t="shared" si="153"/>
        <v>0</v>
      </c>
      <c r="Q2443" s="3">
        <f t="shared" si="154"/>
        <v>0</v>
      </c>
      <c r="R2443">
        <f t="shared" si="155"/>
        <v>149.99</v>
      </c>
    </row>
    <row r="2444" spans="1:18" x14ac:dyDescent="0.2">
      <c r="A2444" t="s">
        <v>54</v>
      </c>
      <c r="C2444" t="s">
        <v>27</v>
      </c>
      <c r="D2444" t="s">
        <v>24</v>
      </c>
      <c r="E2444">
        <v>159.99</v>
      </c>
      <c r="F2444">
        <v>2</v>
      </c>
      <c r="G2444" t="s">
        <v>18</v>
      </c>
      <c r="H2444" t="s">
        <v>54</v>
      </c>
      <c r="I2444" t="s">
        <v>24</v>
      </c>
      <c r="O2444" s="3">
        <f t="shared" si="152"/>
        <v>0</v>
      </c>
      <c r="P2444" s="3">
        <f t="shared" si="153"/>
        <v>0</v>
      </c>
      <c r="Q2444" s="3">
        <f t="shared" si="154"/>
        <v>0</v>
      </c>
      <c r="R2444">
        <f t="shared" si="155"/>
        <v>319.98</v>
      </c>
    </row>
    <row r="2445" spans="1:18" x14ac:dyDescent="0.2">
      <c r="A2445" t="s">
        <v>54</v>
      </c>
      <c r="B2445" t="s">
        <v>15</v>
      </c>
      <c r="C2445" t="s">
        <v>16</v>
      </c>
      <c r="D2445" t="s">
        <v>17</v>
      </c>
      <c r="E2445">
        <v>212.49</v>
      </c>
      <c r="F2445">
        <v>2</v>
      </c>
      <c r="G2445" t="s">
        <v>18</v>
      </c>
      <c r="H2445" t="s">
        <v>54</v>
      </c>
      <c r="I2445" t="s">
        <v>17</v>
      </c>
      <c r="O2445" s="3">
        <f t="shared" si="152"/>
        <v>0</v>
      </c>
      <c r="P2445" s="3">
        <f t="shared" si="153"/>
        <v>0</v>
      </c>
      <c r="Q2445" s="3">
        <f t="shared" si="154"/>
        <v>0</v>
      </c>
      <c r="R2445">
        <f t="shared" si="155"/>
        <v>424.98</v>
      </c>
    </row>
    <row r="2446" spans="1:18" x14ac:dyDescent="0.2">
      <c r="A2446" t="s">
        <v>54</v>
      </c>
      <c r="B2446" t="s">
        <v>15</v>
      </c>
      <c r="C2446" t="s">
        <v>23</v>
      </c>
      <c r="D2446" t="s">
        <v>28</v>
      </c>
      <c r="E2446">
        <v>149.99</v>
      </c>
      <c r="F2446">
        <v>1</v>
      </c>
      <c r="G2446" t="s">
        <v>18</v>
      </c>
      <c r="H2446" t="s">
        <v>54</v>
      </c>
      <c r="I2446" t="s">
        <v>28</v>
      </c>
      <c r="O2446" s="3">
        <f t="shared" si="152"/>
        <v>0</v>
      </c>
      <c r="P2446" s="3">
        <f t="shared" si="153"/>
        <v>0</v>
      </c>
      <c r="Q2446" s="3">
        <f t="shared" si="154"/>
        <v>0</v>
      </c>
      <c r="R2446">
        <f t="shared" si="155"/>
        <v>149.99</v>
      </c>
    </row>
    <row r="2447" spans="1:18" x14ac:dyDescent="0.2">
      <c r="A2447" t="s">
        <v>54</v>
      </c>
      <c r="B2447" t="s">
        <v>15</v>
      </c>
      <c r="C2447" t="s">
        <v>16</v>
      </c>
      <c r="D2447" t="s">
        <v>17</v>
      </c>
      <c r="E2447">
        <v>169.99</v>
      </c>
      <c r="F2447">
        <v>1</v>
      </c>
      <c r="G2447" t="s">
        <v>18</v>
      </c>
      <c r="H2447" t="s">
        <v>54</v>
      </c>
      <c r="I2447" t="s">
        <v>17</v>
      </c>
      <c r="O2447" s="3">
        <f t="shared" si="152"/>
        <v>0</v>
      </c>
      <c r="P2447" s="3">
        <f t="shared" si="153"/>
        <v>0</v>
      </c>
      <c r="Q2447" s="3">
        <f t="shared" si="154"/>
        <v>0</v>
      </c>
      <c r="R2447">
        <f t="shared" si="155"/>
        <v>169.99</v>
      </c>
    </row>
    <row r="2448" spans="1:18" x14ac:dyDescent="0.2">
      <c r="A2448" t="s">
        <v>54</v>
      </c>
      <c r="B2448" t="s">
        <v>25</v>
      </c>
      <c r="C2448" t="s">
        <v>26</v>
      </c>
      <c r="D2448" t="s">
        <v>17</v>
      </c>
      <c r="E2448">
        <v>339.99</v>
      </c>
      <c r="F2448">
        <v>1</v>
      </c>
      <c r="G2448" t="s">
        <v>18</v>
      </c>
      <c r="H2448" t="s">
        <v>54</v>
      </c>
      <c r="I2448" t="s">
        <v>17</v>
      </c>
      <c r="O2448" s="3">
        <f t="shared" si="152"/>
        <v>0</v>
      </c>
      <c r="P2448" s="3">
        <f t="shared" si="153"/>
        <v>0</v>
      </c>
      <c r="Q2448" s="3">
        <f t="shared" si="154"/>
        <v>0</v>
      </c>
      <c r="R2448">
        <f t="shared" si="155"/>
        <v>339.99</v>
      </c>
    </row>
    <row r="2449" spans="1:18" x14ac:dyDescent="0.2">
      <c r="A2449" t="s">
        <v>54</v>
      </c>
      <c r="B2449" t="s">
        <v>15</v>
      </c>
      <c r="D2449" t="s">
        <v>28</v>
      </c>
      <c r="E2449">
        <v>199.99</v>
      </c>
      <c r="F2449">
        <v>3</v>
      </c>
      <c r="G2449" t="s">
        <v>18</v>
      </c>
      <c r="H2449" t="s">
        <v>54</v>
      </c>
      <c r="I2449" t="s">
        <v>28</v>
      </c>
      <c r="O2449" s="3">
        <f t="shared" si="152"/>
        <v>0</v>
      </c>
      <c r="P2449" s="3">
        <f t="shared" si="153"/>
        <v>0</v>
      </c>
      <c r="Q2449" s="3">
        <f t="shared" si="154"/>
        <v>0</v>
      </c>
      <c r="R2449">
        <f t="shared" si="155"/>
        <v>599.97</v>
      </c>
    </row>
    <row r="2450" spans="1:18" x14ac:dyDescent="0.2">
      <c r="A2450" t="s">
        <v>54</v>
      </c>
      <c r="C2450" t="s">
        <v>23</v>
      </c>
      <c r="D2450" t="s">
        <v>17</v>
      </c>
      <c r="E2450">
        <v>149.99</v>
      </c>
      <c r="F2450">
        <v>1</v>
      </c>
      <c r="G2450" t="s">
        <v>18</v>
      </c>
      <c r="H2450" t="s">
        <v>54</v>
      </c>
      <c r="I2450" t="s">
        <v>17</v>
      </c>
      <c r="O2450" s="3">
        <f t="shared" si="152"/>
        <v>0</v>
      </c>
      <c r="P2450" s="3">
        <f t="shared" si="153"/>
        <v>0</v>
      </c>
      <c r="Q2450" s="3">
        <f t="shared" si="154"/>
        <v>0</v>
      </c>
      <c r="R2450">
        <f t="shared" si="155"/>
        <v>149.99</v>
      </c>
    </row>
    <row r="2451" spans="1:18" x14ac:dyDescent="0.2">
      <c r="A2451" t="s">
        <v>54</v>
      </c>
      <c r="B2451" t="s">
        <v>15</v>
      </c>
      <c r="C2451" t="s">
        <v>21</v>
      </c>
      <c r="D2451" t="s">
        <v>22</v>
      </c>
      <c r="E2451">
        <v>179.99</v>
      </c>
      <c r="F2451">
        <v>1</v>
      </c>
      <c r="G2451" t="s">
        <v>18</v>
      </c>
      <c r="H2451" t="s">
        <v>54</v>
      </c>
      <c r="I2451" t="s">
        <v>22</v>
      </c>
      <c r="O2451" s="3">
        <f t="shared" si="152"/>
        <v>0</v>
      </c>
      <c r="P2451" s="3">
        <f t="shared" si="153"/>
        <v>0</v>
      </c>
      <c r="Q2451" s="3">
        <f t="shared" si="154"/>
        <v>0</v>
      </c>
      <c r="R2451">
        <f t="shared" si="155"/>
        <v>179.99</v>
      </c>
    </row>
    <row r="2452" spans="1:18" x14ac:dyDescent="0.2">
      <c r="A2452" t="s">
        <v>54</v>
      </c>
      <c r="B2452" t="s">
        <v>15</v>
      </c>
      <c r="C2452" t="s">
        <v>21</v>
      </c>
      <c r="D2452" t="s">
        <v>28</v>
      </c>
      <c r="E2452">
        <v>224.99</v>
      </c>
      <c r="F2452">
        <v>2</v>
      </c>
      <c r="G2452" t="s">
        <v>18</v>
      </c>
      <c r="H2452" t="s">
        <v>54</v>
      </c>
      <c r="I2452" t="s">
        <v>28</v>
      </c>
      <c r="O2452" s="3">
        <f t="shared" si="152"/>
        <v>0</v>
      </c>
      <c r="P2452" s="3">
        <f t="shared" si="153"/>
        <v>0</v>
      </c>
      <c r="Q2452" s="3">
        <f t="shared" si="154"/>
        <v>0</v>
      </c>
      <c r="R2452">
        <f t="shared" si="155"/>
        <v>449.98</v>
      </c>
    </row>
    <row r="2453" spans="1:18" x14ac:dyDescent="0.2">
      <c r="A2453" t="s">
        <v>54</v>
      </c>
      <c r="B2453" t="s">
        <v>15</v>
      </c>
      <c r="C2453" t="s">
        <v>23</v>
      </c>
      <c r="D2453" t="s">
        <v>24</v>
      </c>
      <c r="E2453">
        <v>149.99</v>
      </c>
      <c r="F2453">
        <v>1</v>
      </c>
      <c r="G2453" t="s">
        <v>18</v>
      </c>
      <c r="H2453" t="s">
        <v>54</v>
      </c>
      <c r="I2453" t="s">
        <v>24</v>
      </c>
      <c r="O2453" s="3">
        <f t="shared" si="152"/>
        <v>0</v>
      </c>
      <c r="P2453" s="3">
        <f t="shared" si="153"/>
        <v>0</v>
      </c>
      <c r="Q2453" s="3">
        <f t="shared" si="154"/>
        <v>0</v>
      </c>
      <c r="R2453">
        <f t="shared" si="155"/>
        <v>149.99</v>
      </c>
    </row>
    <row r="2454" spans="1:18" x14ac:dyDescent="0.2">
      <c r="A2454" t="s">
        <v>54</v>
      </c>
      <c r="B2454" t="s">
        <v>15</v>
      </c>
      <c r="C2454" t="s">
        <v>23</v>
      </c>
      <c r="D2454" t="s">
        <v>28</v>
      </c>
      <c r="E2454">
        <v>187.49</v>
      </c>
      <c r="F2454">
        <v>3</v>
      </c>
      <c r="G2454" t="s">
        <v>18</v>
      </c>
      <c r="H2454" t="s">
        <v>54</v>
      </c>
      <c r="I2454" t="s">
        <v>28</v>
      </c>
      <c r="O2454" s="3">
        <f t="shared" si="152"/>
        <v>0</v>
      </c>
      <c r="P2454" s="3">
        <f t="shared" si="153"/>
        <v>0</v>
      </c>
      <c r="Q2454" s="3">
        <f t="shared" si="154"/>
        <v>0</v>
      </c>
      <c r="R2454">
        <f t="shared" si="155"/>
        <v>562.47</v>
      </c>
    </row>
    <row r="2455" spans="1:18" x14ac:dyDescent="0.2">
      <c r="A2455" t="s">
        <v>54</v>
      </c>
      <c r="B2455" t="s">
        <v>15</v>
      </c>
      <c r="D2455" t="s">
        <v>17</v>
      </c>
      <c r="E2455">
        <v>199.99</v>
      </c>
      <c r="F2455">
        <v>2</v>
      </c>
      <c r="G2455" t="s">
        <v>18</v>
      </c>
      <c r="H2455" t="s">
        <v>54</v>
      </c>
      <c r="I2455" t="s">
        <v>17</v>
      </c>
      <c r="O2455" s="3">
        <f t="shared" si="152"/>
        <v>0</v>
      </c>
      <c r="P2455" s="3">
        <f t="shared" si="153"/>
        <v>0</v>
      </c>
      <c r="Q2455" s="3">
        <f t="shared" si="154"/>
        <v>0</v>
      </c>
      <c r="R2455">
        <f t="shared" si="155"/>
        <v>399.98</v>
      </c>
    </row>
    <row r="2456" spans="1:18" x14ac:dyDescent="0.2">
      <c r="A2456" t="s">
        <v>54</v>
      </c>
      <c r="B2456" t="s">
        <v>15</v>
      </c>
      <c r="C2456" t="s">
        <v>29</v>
      </c>
      <c r="D2456" t="s">
        <v>24</v>
      </c>
      <c r="E2456">
        <v>199.99</v>
      </c>
      <c r="F2456">
        <v>3</v>
      </c>
      <c r="G2456" t="s">
        <v>18</v>
      </c>
      <c r="H2456" t="s">
        <v>54</v>
      </c>
      <c r="I2456" t="s">
        <v>24</v>
      </c>
      <c r="O2456" s="3">
        <f t="shared" si="152"/>
        <v>0</v>
      </c>
      <c r="P2456" s="3">
        <f t="shared" si="153"/>
        <v>0</v>
      </c>
      <c r="Q2456" s="3">
        <f t="shared" si="154"/>
        <v>0</v>
      </c>
      <c r="R2456">
        <f t="shared" si="155"/>
        <v>599.97</v>
      </c>
    </row>
    <row r="2457" spans="1:18" x14ac:dyDescent="0.2">
      <c r="A2457" t="s">
        <v>54</v>
      </c>
      <c r="B2457" t="s">
        <v>15</v>
      </c>
      <c r="C2457" t="s">
        <v>26</v>
      </c>
      <c r="D2457" t="s">
        <v>28</v>
      </c>
      <c r="E2457">
        <v>169.99</v>
      </c>
      <c r="F2457">
        <v>1</v>
      </c>
      <c r="G2457" t="s">
        <v>18</v>
      </c>
      <c r="H2457" t="s">
        <v>54</v>
      </c>
      <c r="I2457" t="s">
        <v>28</v>
      </c>
      <c r="O2457" s="3">
        <f t="shared" si="152"/>
        <v>0</v>
      </c>
      <c r="P2457" s="3">
        <f t="shared" si="153"/>
        <v>0</v>
      </c>
      <c r="Q2457" s="3">
        <f t="shared" si="154"/>
        <v>0</v>
      </c>
      <c r="R2457">
        <f t="shared" si="155"/>
        <v>169.99</v>
      </c>
    </row>
    <row r="2458" spans="1:18" x14ac:dyDescent="0.2">
      <c r="A2458" t="s">
        <v>54</v>
      </c>
      <c r="B2458" t="s">
        <v>15</v>
      </c>
      <c r="D2458" t="s">
        <v>17</v>
      </c>
      <c r="E2458">
        <v>199.99</v>
      </c>
      <c r="F2458">
        <v>1</v>
      </c>
      <c r="G2458" t="s">
        <v>18</v>
      </c>
      <c r="H2458" t="s">
        <v>54</v>
      </c>
      <c r="I2458" t="s">
        <v>17</v>
      </c>
      <c r="O2458" s="3">
        <f t="shared" si="152"/>
        <v>0</v>
      </c>
      <c r="P2458" s="3">
        <f t="shared" si="153"/>
        <v>0</v>
      </c>
      <c r="Q2458" s="3">
        <f t="shared" si="154"/>
        <v>0</v>
      </c>
      <c r="R2458">
        <f t="shared" si="155"/>
        <v>199.99</v>
      </c>
    </row>
    <row r="2459" spans="1:18" x14ac:dyDescent="0.2">
      <c r="A2459" t="s">
        <v>54</v>
      </c>
      <c r="B2459" t="s">
        <v>15</v>
      </c>
      <c r="C2459" t="s">
        <v>16</v>
      </c>
      <c r="D2459" t="s">
        <v>24</v>
      </c>
      <c r="E2459">
        <v>169.99</v>
      </c>
      <c r="F2459">
        <v>1</v>
      </c>
      <c r="G2459" t="s">
        <v>18</v>
      </c>
      <c r="H2459" t="s">
        <v>54</v>
      </c>
      <c r="I2459" t="s">
        <v>24</v>
      </c>
      <c r="O2459" s="3">
        <f t="shared" si="152"/>
        <v>0</v>
      </c>
      <c r="P2459" s="3">
        <f t="shared" si="153"/>
        <v>0</v>
      </c>
      <c r="Q2459" s="3">
        <f t="shared" si="154"/>
        <v>0</v>
      </c>
      <c r="R2459">
        <f t="shared" si="155"/>
        <v>169.99</v>
      </c>
    </row>
    <row r="2460" spans="1:18" x14ac:dyDescent="0.2">
      <c r="A2460" t="s">
        <v>54</v>
      </c>
      <c r="B2460" t="s">
        <v>15</v>
      </c>
      <c r="C2460" t="s">
        <v>21</v>
      </c>
      <c r="D2460" t="s">
        <v>17</v>
      </c>
      <c r="E2460">
        <v>179.99</v>
      </c>
      <c r="F2460">
        <v>1</v>
      </c>
      <c r="G2460" t="s">
        <v>18</v>
      </c>
      <c r="H2460" t="s">
        <v>54</v>
      </c>
      <c r="I2460" t="s">
        <v>17</v>
      </c>
      <c r="O2460" s="3">
        <f t="shared" si="152"/>
        <v>0</v>
      </c>
      <c r="P2460" s="3">
        <f t="shared" si="153"/>
        <v>0</v>
      </c>
      <c r="Q2460" s="3">
        <f t="shared" si="154"/>
        <v>0</v>
      </c>
      <c r="R2460">
        <f t="shared" si="155"/>
        <v>179.99</v>
      </c>
    </row>
    <row r="2461" spans="1:18" x14ac:dyDescent="0.2">
      <c r="A2461" t="s">
        <v>54</v>
      </c>
      <c r="B2461" t="s">
        <v>15</v>
      </c>
      <c r="C2461" t="s">
        <v>21</v>
      </c>
      <c r="D2461" t="s">
        <v>17</v>
      </c>
      <c r="E2461">
        <v>224.99</v>
      </c>
      <c r="F2461">
        <v>1</v>
      </c>
      <c r="G2461" t="s">
        <v>18</v>
      </c>
      <c r="H2461" t="s">
        <v>54</v>
      </c>
      <c r="I2461" t="s">
        <v>17</v>
      </c>
      <c r="O2461" s="3">
        <f t="shared" si="152"/>
        <v>0</v>
      </c>
      <c r="P2461" s="3">
        <f t="shared" si="153"/>
        <v>0</v>
      </c>
      <c r="Q2461" s="3">
        <f t="shared" si="154"/>
        <v>0</v>
      </c>
      <c r="R2461">
        <f t="shared" si="155"/>
        <v>224.99</v>
      </c>
    </row>
    <row r="2462" spans="1:18" x14ac:dyDescent="0.2">
      <c r="A2462" t="s">
        <v>54</v>
      </c>
      <c r="B2462" t="s">
        <v>15</v>
      </c>
      <c r="C2462" t="s">
        <v>23</v>
      </c>
      <c r="D2462" t="s">
        <v>24</v>
      </c>
      <c r="E2462">
        <v>187.49</v>
      </c>
      <c r="F2462">
        <v>1</v>
      </c>
      <c r="G2462" t="s">
        <v>18</v>
      </c>
      <c r="H2462" t="s">
        <v>54</v>
      </c>
      <c r="I2462" t="s">
        <v>24</v>
      </c>
      <c r="O2462" s="3">
        <f t="shared" si="152"/>
        <v>0</v>
      </c>
      <c r="P2462" s="3">
        <f t="shared" si="153"/>
        <v>0</v>
      </c>
      <c r="Q2462" s="3">
        <f t="shared" si="154"/>
        <v>0</v>
      </c>
      <c r="R2462">
        <f t="shared" si="155"/>
        <v>187.49</v>
      </c>
    </row>
    <row r="2463" spans="1:18" x14ac:dyDescent="0.2">
      <c r="A2463" t="s">
        <v>54</v>
      </c>
      <c r="B2463" t="s">
        <v>15</v>
      </c>
      <c r="C2463" t="s">
        <v>27</v>
      </c>
      <c r="D2463" t="s">
        <v>28</v>
      </c>
      <c r="E2463">
        <v>159.99</v>
      </c>
      <c r="F2463">
        <v>1</v>
      </c>
      <c r="G2463" t="s">
        <v>18</v>
      </c>
      <c r="H2463" t="s">
        <v>54</v>
      </c>
      <c r="I2463" t="s">
        <v>28</v>
      </c>
      <c r="O2463" s="3">
        <f t="shared" si="152"/>
        <v>0</v>
      </c>
      <c r="P2463" s="3">
        <f t="shared" si="153"/>
        <v>0</v>
      </c>
      <c r="Q2463" s="3">
        <f t="shared" si="154"/>
        <v>0</v>
      </c>
      <c r="R2463">
        <f t="shared" si="155"/>
        <v>159.99</v>
      </c>
    </row>
    <row r="2464" spans="1:18" x14ac:dyDescent="0.2">
      <c r="A2464" t="s">
        <v>54</v>
      </c>
      <c r="B2464" t="s">
        <v>25</v>
      </c>
      <c r="C2464" t="s">
        <v>21</v>
      </c>
      <c r="D2464" t="s">
        <v>22</v>
      </c>
      <c r="E2464">
        <v>359.99</v>
      </c>
      <c r="F2464">
        <v>2</v>
      </c>
      <c r="G2464" t="s">
        <v>18</v>
      </c>
      <c r="H2464" t="s">
        <v>54</v>
      </c>
      <c r="I2464" t="s">
        <v>22</v>
      </c>
      <c r="O2464" s="3">
        <f t="shared" si="152"/>
        <v>0</v>
      </c>
      <c r="P2464" s="3">
        <f t="shared" si="153"/>
        <v>0</v>
      </c>
      <c r="Q2464" s="3">
        <f t="shared" si="154"/>
        <v>0</v>
      </c>
      <c r="R2464">
        <f t="shared" si="155"/>
        <v>719.98</v>
      </c>
    </row>
    <row r="2465" spans="1:18" x14ac:dyDescent="0.2">
      <c r="A2465" t="s">
        <v>54</v>
      </c>
      <c r="C2465" t="s">
        <v>29</v>
      </c>
      <c r="D2465" t="s">
        <v>22</v>
      </c>
      <c r="E2465">
        <v>199.99</v>
      </c>
      <c r="F2465">
        <v>1</v>
      </c>
      <c r="G2465" t="s">
        <v>18</v>
      </c>
      <c r="H2465" t="s">
        <v>54</v>
      </c>
      <c r="I2465" t="s">
        <v>22</v>
      </c>
      <c r="O2465" s="3">
        <f t="shared" si="152"/>
        <v>0</v>
      </c>
      <c r="P2465" s="3">
        <f t="shared" si="153"/>
        <v>0</v>
      </c>
      <c r="Q2465" s="3">
        <f t="shared" si="154"/>
        <v>0</v>
      </c>
      <c r="R2465">
        <f t="shared" si="155"/>
        <v>199.99</v>
      </c>
    </row>
    <row r="2466" spans="1:18" x14ac:dyDescent="0.2">
      <c r="A2466" t="s">
        <v>54</v>
      </c>
      <c r="B2466" t="s">
        <v>15</v>
      </c>
      <c r="C2466" t="s">
        <v>26</v>
      </c>
      <c r="D2466" t="s">
        <v>17</v>
      </c>
      <c r="E2466">
        <v>169.99</v>
      </c>
      <c r="F2466">
        <v>3</v>
      </c>
      <c r="G2466" t="s">
        <v>18</v>
      </c>
      <c r="H2466" t="s">
        <v>54</v>
      </c>
      <c r="I2466" t="s">
        <v>17</v>
      </c>
      <c r="O2466" s="3">
        <f t="shared" si="152"/>
        <v>0</v>
      </c>
      <c r="P2466" s="3">
        <f t="shared" si="153"/>
        <v>0</v>
      </c>
      <c r="Q2466" s="3">
        <f t="shared" si="154"/>
        <v>0</v>
      </c>
      <c r="R2466">
        <f t="shared" si="155"/>
        <v>509.97</v>
      </c>
    </row>
    <row r="2467" spans="1:18" x14ac:dyDescent="0.2">
      <c r="A2467" t="s">
        <v>54</v>
      </c>
      <c r="B2467" t="s">
        <v>15</v>
      </c>
      <c r="C2467" t="s">
        <v>21</v>
      </c>
      <c r="D2467" t="s">
        <v>24</v>
      </c>
      <c r="E2467">
        <v>179.99</v>
      </c>
      <c r="F2467">
        <v>1</v>
      </c>
      <c r="G2467" t="s">
        <v>18</v>
      </c>
      <c r="H2467" t="s">
        <v>54</v>
      </c>
      <c r="I2467" t="s">
        <v>24</v>
      </c>
      <c r="O2467" s="3">
        <f t="shared" si="152"/>
        <v>0</v>
      </c>
      <c r="P2467" s="3">
        <f t="shared" si="153"/>
        <v>0</v>
      </c>
      <c r="Q2467" s="3">
        <f t="shared" si="154"/>
        <v>0</v>
      </c>
      <c r="R2467">
        <f t="shared" si="155"/>
        <v>179.99</v>
      </c>
    </row>
    <row r="2468" spans="1:18" x14ac:dyDescent="0.2">
      <c r="A2468" t="s">
        <v>54</v>
      </c>
      <c r="B2468" t="s">
        <v>15</v>
      </c>
      <c r="C2468" t="s">
        <v>16</v>
      </c>
      <c r="D2468" t="s">
        <v>28</v>
      </c>
      <c r="E2468">
        <v>169.99</v>
      </c>
      <c r="F2468">
        <v>1</v>
      </c>
      <c r="G2468" t="s">
        <v>18</v>
      </c>
      <c r="H2468" t="s">
        <v>54</v>
      </c>
      <c r="I2468" t="s">
        <v>28</v>
      </c>
      <c r="O2468" s="3">
        <f t="shared" si="152"/>
        <v>0</v>
      </c>
      <c r="P2468" s="3">
        <f t="shared" si="153"/>
        <v>0</v>
      </c>
      <c r="Q2468" s="3">
        <f t="shared" si="154"/>
        <v>0</v>
      </c>
      <c r="R2468">
        <f t="shared" si="155"/>
        <v>169.99</v>
      </c>
    </row>
    <row r="2469" spans="1:18" x14ac:dyDescent="0.2">
      <c r="A2469" t="s">
        <v>54</v>
      </c>
      <c r="B2469" t="s">
        <v>15</v>
      </c>
      <c r="D2469" t="s">
        <v>28</v>
      </c>
      <c r="E2469">
        <v>249.99</v>
      </c>
      <c r="F2469">
        <v>1</v>
      </c>
      <c r="G2469" t="s">
        <v>18</v>
      </c>
      <c r="H2469" t="s">
        <v>54</v>
      </c>
      <c r="I2469" t="s">
        <v>28</v>
      </c>
      <c r="O2469" s="3">
        <f t="shared" si="152"/>
        <v>0</v>
      </c>
      <c r="P2469" s="3">
        <f t="shared" si="153"/>
        <v>0</v>
      </c>
      <c r="Q2469" s="3">
        <f t="shared" si="154"/>
        <v>0</v>
      </c>
      <c r="R2469">
        <f t="shared" si="155"/>
        <v>249.99</v>
      </c>
    </row>
    <row r="2470" spans="1:18" x14ac:dyDescent="0.2">
      <c r="A2470" t="s">
        <v>54</v>
      </c>
      <c r="B2470" t="s">
        <v>15</v>
      </c>
      <c r="C2470" t="s">
        <v>21</v>
      </c>
      <c r="D2470" t="s">
        <v>17</v>
      </c>
      <c r="E2470">
        <v>179.99</v>
      </c>
      <c r="F2470">
        <v>1</v>
      </c>
      <c r="G2470" t="s">
        <v>18</v>
      </c>
      <c r="H2470" t="s">
        <v>54</v>
      </c>
      <c r="I2470" t="s">
        <v>17</v>
      </c>
      <c r="O2470" s="3">
        <f t="shared" si="152"/>
        <v>0</v>
      </c>
      <c r="P2470" s="3">
        <f t="shared" si="153"/>
        <v>0</v>
      </c>
      <c r="Q2470" s="3">
        <f t="shared" si="154"/>
        <v>0</v>
      </c>
      <c r="R2470">
        <f t="shared" si="155"/>
        <v>179.99</v>
      </c>
    </row>
    <row r="2471" spans="1:18" x14ac:dyDescent="0.2">
      <c r="A2471" t="s">
        <v>54</v>
      </c>
      <c r="B2471" t="s">
        <v>15</v>
      </c>
      <c r="C2471" t="s">
        <v>26</v>
      </c>
      <c r="D2471" t="s">
        <v>24</v>
      </c>
      <c r="E2471">
        <v>169.99</v>
      </c>
      <c r="F2471">
        <v>1</v>
      </c>
      <c r="G2471" t="s">
        <v>18</v>
      </c>
      <c r="H2471" t="s">
        <v>54</v>
      </c>
      <c r="I2471" t="s">
        <v>24</v>
      </c>
      <c r="O2471" s="3">
        <f t="shared" si="152"/>
        <v>0</v>
      </c>
      <c r="P2471" s="3">
        <f t="shared" si="153"/>
        <v>0</v>
      </c>
      <c r="Q2471" s="3">
        <f t="shared" si="154"/>
        <v>0</v>
      </c>
      <c r="R2471">
        <f t="shared" si="155"/>
        <v>169.99</v>
      </c>
    </row>
    <row r="2472" spans="1:18" x14ac:dyDescent="0.2">
      <c r="A2472" t="s">
        <v>54</v>
      </c>
      <c r="B2472" t="s">
        <v>25</v>
      </c>
      <c r="D2472" t="s">
        <v>28</v>
      </c>
      <c r="E2472">
        <v>399.99</v>
      </c>
      <c r="F2472">
        <v>3</v>
      </c>
      <c r="G2472" t="s">
        <v>18</v>
      </c>
      <c r="H2472" t="s">
        <v>54</v>
      </c>
      <c r="I2472" t="s">
        <v>28</v>
      </c>
      <c r="O2472" s="3">
        <f t="shared" si="152"/>
        <v>0</v>
      </c>
      <c r="P2472" s="3">
        <f t="shared" si="153"/>
        <v>0</v>
      </c>
      <c r="Q2472" s="3">
        <f t="shared" si="154"/>
        <v>0</v>
      </c>
      <c r="R2472">
        <f t="shared" si="155"/>
        <v>1199.97</v>
      </c>
    </row>
    <row r="2473" spans="1:18" x14ac:dyDescent="0.2">
      <c r="A2473" t="s">
        <v>54</v>
      </c>
      <c r="B2473" t="s">
        <v>15</v>
      </c>
      <c r="C2473" t="s">
        <v>27</v>
      </c>
      <c r="D2473" t="s">
        <v>17</v>
      </c>
      <c r="E2473">
        <v>159.99</v>
      </c>
      <c r="F2473">
        <v>1</v>
      </c>
      <c r="G2473" t="s">
        <v>18</v>
      </c>
      <c r="H2473" t="s">
        <v>54</v>
      </c>
      <c r="I2473" t="s">
        <v>17</v>
      </c>
      <c r="O2473" s="3">
        <f t="shared" si="152"/>
        <v>0</v>
      </c>
      <c r="P2473" s="3">
        <f t="shared" si="153"/>
        <v>0</v>
      </c>
      <c r="Q2473" s="3">
        <f t="shared" si="154"/>
        <v>0</v>
      </c>
      <c r="R2473">
        <f t="shared" si="155"/>
        <v>159.99</v>
      </c>
    </row>
    <row r="2474" spans="1:18" x14ac:dyDescent="0.2">
      <c r="A2474" t="s">
        <v>54</v>
      </c>
      <c r="B2474" t="s">
        <v>15</v>
      </c>
      <c r="C2474" t="s">
        <v>26</v>
      </c>
      <c r="D2474" t="s">
        <v>22</v>
      </c>
      <c r="E2474">
        <v>169.99</v>
      </c>
      <c r="F2474">
        <v>1</v>
      </c>
      <c r="G2474" t="s">
        <v>18</v>
      </c>
      <c r="H2474" t="s">
        <v>54</v>
      </c>
      <c r="I2474" t="s">
        <v>22</v>
      </c>
      <c r="O2474" s="3">
        <f t="shared" si="152"/>
        <v>0</v>
      </c>
      <c r="P2474" s="3">
        <f t="shared" si="153"/>
        <v>0</v>
      </c>
      <c r="Q2474" s="3">
        <f t="shared" si="154"/>
        <v>0</v>
      </c>
      <c r="R2474">
        <f t="shared" si="155"/>
        <v>169.99</v>
      </c>
    </row>
    <row r="2475" spans="1:18" x14ac:dyDescent="0.2">
      <c r="A2475" t="s">
        <v>54</v>
      </c>
      <c r="B2475" t="s">
        <v>15</v>
      </c>
      <c r="C2475" t="s">
        <v>23</v>
      </c>
      <c r="D2475" t="s">
        <v>28</v>
      </c>
      <c r="E2475">
        <v>149.99</v>
      </c>
      <c r="F2475">
        <v>1</v>
      </c>
      <c r="G2475" t="s">
        <v>18</v>
      </c>
      <c r="H2475" t="s">
        <v>54</v>
      </c>
      <c r="I2475" t="s">
        <v>28</v>
      </c>
      <c r="O2475" s="3">
        <f t="shared" si="152"/>
        <v>0</v>
      </c>
      <c r="P2475" s="3">
        <f t="shared" si="153"/>
        <v>0</v>
      </c>
      <c r="Q2475" s="3">
        <f t="shared" si="154"/>
        <v>0</v>
      </c>
      <c r="R2475">
        <f t="shared" si="155"/>
        <v>149.99</v>
      </c>
    </row>
    <row r="2476" spans="1:18" x14ac:dyDescent="0.2">
      <c r="A2476" t="s">
        <v>54</v>
      </c>
      <c r="B2476" t="s">
        <v>25</v>
      </c>
      <c r="C2476" t="s">
        <v>23</v>
      </c>
      <c r="D2476" t="s">
        <v>28</v>
      </c>
      <c r="E2476">
        <v>299.99</v>
      </c>
      <c r="F2476">
        <v>2</v>
      </c>
      <c r="G2476" t="s">
        <v>18</v>
      </c>
      <c r="H2476" t="s">
        <v>54</v>
      </c>
      <c r="I2476" t="s">
        <v>28</v>
      </c>
      <c r="O2476" s="3">
        <f t="shared" si="152"/>
        <v>0</v>
      </c>
      <c r="P2476" s="3">
        <f t="shared" si="153"/>
        <v>0</v>
      </c>
      <c r="Q2476" s="3">
        <f t="shared" si="154"/>
        <v>0</v>
      </c>
      <c r="R2476">
        <f t="shared" si="155"/>
        <v>599.98</v>
      </c>
    </row>
    <row r="2477" spans="1:18" x14ac:dyDescent="0.2">
      <c r="A2477" t="s">
        <v>54</v>
      </c>
      <c r="B2477" t="s">
        <v>15</v>
      </c>
      <c r="C2477" t="s">
        <v>21</v>
      </c>
      <c r="D2477" t="s">
        <v>22</v>
      </c>
      <c r="E2477">
        <v>179.99</v>
      </c>
      <c r="F2477">
        <v>2</v>
      </c>
      <c r="G2477" t="s">
        <v>18</v>
      </c>
      <c r="H2477" t="s">
        <v>54</v>
      </c>
      <c r="I2477" t="s">
        <v>22</v>
      </c>
      <c r="O2477" s="3">
        <f t="shared" si="152"/>
        <v>0</v>
      </c>
      <c r="P2477" s="3">
        <f t="shared" si="153"/>
        <v>0</v>
      </c>
      <c r="Q2477" s="3">
        <f t="shared" si="154"/>
        <v>0</v>
      </c>
      <c r="R2477">
        <f t="shared" si="155"/>
        <v>359.98</v>
      </c>
    </row>
    <row r="2478" spans="1:18" x14ac:dyDescent="0.2">
      <c r="A2478" t="s">
        <v>54</v>
      </c>
      <c r="B2478" t="s">
        <v>25</v>
      </c>
      <c r="D2478" t="s">
        <v>17</v>
      </c>
      <c r="E2478">
        <v>399.99</v>
      </c>
      <c r="F2478">
        <v>2</v>
      </c>
      <c r="G2478" t="s">
        <v>18</v>
      </c>
      <c r="H2478" t="s">
        <v>54</v>
      </c>
      <c r="I2478" t="s">
        <v>17</v>
      </c>
      <c r="O2478" s="3">
        <f t="shared" si="152"/>
        <v>0</v>
      </c>
      <c r="P2478" s="3">
        <f t="shared" si="153"/>
        <v>0</v>
      </c>
      <c r="Q2478" s="3">
        <f t="shared" si="154"/>
        <v>0</v>
      </c>
      <c r="R2478">
        <f t="shared" si="155"/>
        <v>799.98</v>
      </c>
    </row>
    <row r="2479" spans="1:18" x14ac:dyDescent="0.2">
      <c r="A2479" t="s">
        <v>54</v>
      </c>
      <c r="B2479" t="s">
        <v>15</v>
      </c>
      <c r="C2479" t="s">
        <v>21</v>
      </c>
      <c r="D2479" t="s">
        <v>24</v>
      </c>
      <c r="E2479">
        <v>179.99</v>
      </c>
      <c r="F2479">
        <v>1</v>
      </c>
      <c r="G2479" t="s">
        <v>18</v>
      </c>
      <c r="H2479" t="s">
        <v>54</v>
      </c>
      <c r="I2479" t="s">
        <v>24</v>
      </c>
      <c r="O2479" s="3">
        <f t="shared" si="152"/>
        <v>0</v>
      </c>
      <c r="P2479" s="3">
        <f t="shared" si="153"/>
        <v>0</v>
      </c>
      <c r="Q2479" s="3">
        <f t="shared" si="154"/>
        <v>0</v>
      </c>
      <c r="R2479">
        <f t="shared" si="155"/>
        <v>179.99</v>
      </c>
    </row>
    <row r="2480" spans="1:18" x14ac:dyDescent="0.2">
      <c r="A2480" t="s">
        <v>54</v>
      </c>
      <c r="B2480" t="s">
        <v>15</v>
      </c>
      <c r="C2480" t="s">
        <v>23</v>
      </c>
      <c r="D2480" t="s">
        <v>28</v>
      </c>
      <c r="E2480">
        <v>149.99</v>
      </c>
      <c r="F2480">
        <v>1</v>
      </c>
      <c r="G2480" t="s">
        <v>18</v>
      </c>
      <c r="H2480" t="s">
        <v>54</v>
      </c>
      <c r="I2480" t="s">
        <v>28</v>
      </c>
      <c r="O2480" s="3">
        <f t="shared" si="152"/>
        <v>0</v>
      </c>
      <c r="P2480" s="3">
        <f t="shared" si="153"/>
        <v>0</v>
      </c>
      <c r="Q2480" s="3">
        <f t="shared" si="154"/>
        <v>0</v>
      </c>
      <c r="R2480">
        <f t="shared" si="155"/>
        <v>149.99</v>
      </c>
    </row>
    <row r="2481" spans="1:18" x14ac:dyDescent="0.2">
      <c r="A2481" t="s">
        <v>54</v>
      </c>
      <c r="D2481" t="s">
        <v>22</v>
      </c>
      <c r="E2481">
        <v>199.99</v>
      </c>
      <c r="F2481">
        <v>1</v>
      </c>
      <c r="G2481" t="s">
        <v>18</v>
      </c>
      <c r="H2481" t="s">
        <v>54</v>
      </c>
      <c r="I2481" t="s">
        <v>22</v>
      </c>
      <c r="O2481" s="3">
        <f t="shared" si="152"/>
        <v>0</v>
      </c>
      <c r="P2481" s="3">
        <f t="shared" si="153"/>
        <v>0</v>
      </c>
      <c r="Q2481" s="3">
        <f t="shared" si="154"/>
        <v>0</v>
      </c>
      <c r="R2481">
        <f t="shared" si="155"/>
        <v>199.99</v>
      </c>
    </row>
    <row r="2482" spans="1:18" x14ac:dyDescent="0.2">
      <c r="A2482" t="s">
        <v>54</v>
      </c>
      <c r="C2482" t="s">
        <v>16</v>
      </c>
      <c r="D2482" t="s">
        <v>17</v>
      </c>
      <c r="E2482">
        <v>169.99</v>
      </c>
      <c r="F2482">
        <v>2</v>
      </c>
      <c r="G2482" t="s">
        <v>18</v>
      </c>
      <c r="H2482" t="s">
        <v>54</v>
      </c>
      <c r="I2482" t="s">
        <v>17</v>
      </c>
      <c r="O2482" s="3">
        <f t="shared" si="152"/>
        <v>0</v>
      </c>
      <c r="P2482" s="3">
        <f t="shared" si="153"/>
        <v>0</v>
      </c>
      <c r="Q2482" s="3">
        <f t="shared" si="154"/>
        <v>0</v>
      </c>
      <c r="R2482">
        <f t="shared" si="155"/>
        <v>339.98</v>
      </c>
    </row>
    <row r="2483" spans="1:18" x14ac:dyDescent="0.2">
      <c r="A2483" t="s">
        <v>54</v>
      </c>
      <c r="B2483" t="s">
        <v>15</v>
      </c>
      <c r="C2483" t="s">
        <v>16</v>
      </c>
      <c r="D2483" t="s">
        <v>17</v>
      </c>
      <c r="E2483">
        <v>169.99</v>
      </c>
      <c r="F2483">
        <v>1</v>
      </c>
      <c r="G2483" t="s">
        <v>18</v>
      </c>
      <c r="H2483" t="s">
        <v>54</v>
      </c>
      <c r="I2483" t="s">
        <v>17</v>
      </c>
      <c r="O2483" s="3">
        <f t="shared" si="152"/>
        <v>0</v>
      </c>
      <c r="P2483" s="3">
        <f t="shared" si="153"/>
        <v>0</v>
      </c>
      <c r="Q2483" s="3">
        <f t="shared" si="154"/>
        <v>0</v>
      </c>
      <c r="R2483">
        <f t="shared" si="155"/>
        <v>169.99</v>
      </c>
    </row>
    <row r="2484" spans="1:18" x14ac:dyDescent="0.2">
      <c r="A2484" t="s">
        <v>54</v>
      </c>
      <c r="B2484" t="s">
        <v>15</v>
      </c>
      <c r="D2484" t="s">
        <v>28</v>
      </c>
      <c r="E2484">
        <v>249.99</v>
      </c>
      <c r="F2484">
        <v>1</v>
      </c>
      <c r="G2484" t="s">
        <v>18</v>
      </c>
      <c r="H2484" t="s">
        <v>54</v>
      </c>
      <c r="I2484" t="s">
        <v>28</v>
      </c>
      <c r="O2484" s="3">
        <f t="shared" si="152"/>
        <v>0</v>
      </c>
      <c r="P2484" s="3">
        <f t="shared" si="153"/>
        <v>0</v>
      </c>
      <c r="Q2484" s="3">
        <f t="shared" si="154"/>
        <v>0</v>
      </c>
      <c r="R2484">
        <f t="shared" si="155"/>
        <v>249.99</v>
      </c>
    </row>
    <row r="2485" spans="1:18" x14ac:dyDescent="0.2">
      <c r="A2485" t="s">
        <v>54</v>
      </c>
      <c r="B2485" t="s">
        <v>15</v>
      </c>
      <c r="C2485" t="s">
        <v>23</v>
      </c>
      <c r="D2485" t="s">
        <v>28</v>
      </c>
      <c r="E2485">
        <v>149.99</v>
      </c>
      <c r="F2485">
        <v>1</v>
      </c>
      <c r="G2485" t="s">
        <v>18</v>
      </c>
      <c r="H2485" t="s">
        <v>54</v>
      </c>
      <c r="I2485" t="s">
        <v>28</v>
      </c>
      <c r="O2485" s="3">
        <f t="shared" si="152"/>
        <v>0</v>
      </c>
      <c r="P2485" s="3">
        <f t="shared" si="153"/>
        <v>0</v>
      </c>
      <c r="Q2485" s="3">
        <f t="shared" si="154"/>
        <v>0</v>
      </c>
      <c r="R2485">
        <f t="shared" si="155"/>
        <v>149.99</v>
      </c>
    </row>
    <row r="2486" spans="1:18" x14ac:dyDescent="0.2">
      <c r="A2486" t="s">
        <v>54</v>
      </c>
      <c r="B2486" t="s">
        <v>15</v>
      </c>
      <c r="C2486" t="s">
        <v>26</v>
      </c>
      <c r="D2486" t="s">
        <v>22</v>
      </c>
      <c r="E2486">
        <v>212.49</v>
      </c>
      <c r="F2486">
        <v>2</v>
      </c>
      <c r="G2486" t="s">
        <v>18</v>
      </c>
      <c r="H2486" t="s">
        <v>54</v>
      </c>
      <c r="I2486" t="s">
        <v>22</v>
      </c>
      <c r="O2486" s="3">
        <f t="shared" si="152"/>
        <v>0</v>
      </c>
      <c r="P2486" s="3">
        <f t="shared" si="153"/>
        <v>0</v>
      </c>
      <c r="Q2486" s="3">
        <f t="shared" si="154"/>
        <v>0</v>
      </c>
      <c r="R2486">
        <f t="shared" si="155"/>
        <v>424.98</v>
      </c>
    </row>
    <row r="2487" spans="1:18" x14ac:dyDescent="0.2">
      <c r="A2487" t="s">
        <v>54</v>
      </c>
      <c r="B2487" t="s">
        <v>15</v>
      </c>
      <c r="C2487" t="s">
        <v>23</v>
      </c>
      <c r="D2487" t="s">
        <v>24</v>
      </c>
      <c r="E2487">
        <v>149.99</v>
      </c>
      <c r="F2487">
        <v>1</v>
      </c>
      <c r="G2487" t="s">
        <v>18</v>
      </c>
      <c r="H2487" t="s">
        <v>54</v>
      </c>
      <c r="I2487" t="s">
        <v>24</v>
      </c>
      <c r="O2487" s="3">
        <f t="shared" si="152"/>
        <v>0</v>
      </c>
      <c r="P2487" s="3">
        <f t="shared" si="153"/>
        <v>0</v>
      </c>
      <c r="Q2487" s="3">
        <f t="shared" si="154"/>
        <v>0</v>
      </c>
      <c r="R2487">
        <f t="shared" si="155"/>
        <v>149.99</v>
      </c>
    </row>
    <row r="2488" spans="1:18" x14ac:dyDescent="0.2">
      <c r="A2488" t="s">
        <v>54</v>
      </c>
      <c r="B2488" t="s">
        <v>15</v>
      </c>
      <c r="C2488" t="s">
        <v>26</v>
      </c>
      <c r="D2488" t="s">
        <v>22</v>
      </c>
      <c r="E2488">
        <v>169.99</v>
      </c>
      <c r="F2488">
        <v>1</v>
      </c>
      <c r="G2488" t="s">
        <v>18</v>
      </c>
      <c r="H2488" t="s">
        <v>54</v>
      </c>
      <c r="I2488" t="s">
        <v>22</v>
      </c>
      <c r="O2488" s="3">
        <f t="shared" si="152"/>
        <v>0</v>
      </c>
      <c r="P2488" s="3">
        <f t="shared" si="153"/>
        <v>0</v>
      </c>
      <c r="Q2488" s="3">
        <f t="shared" si="154"/>
        <v>0</v>
      </c>
      <c r="R2488">
        <f t="shared" si="155"/>
        <v>169.99</v>
      </c>
    </row>
    <row r="2489" spans="1:18" x14ac:dyDescent="0.2">
      <c r="A2489" t="s">
        <v>54</v>
      </c>
      <c r="B2489" t="s">
        <v>15</v>
      </c>
      <c r="C2489" t="s">
        <v>16</v>
      </c>
      <c r="D2489" t="s">
        <v>17</v>
      </c>
      <c r="E2489">
        <v>169.99</v>
      </c>
      <c r="F2489">
        <v>4</v>
      </c>
      <c r="G2489" t="s">
        <v>18</v>
      </c>
      <c r="H2489" t="s">
        <v>54</v>
      </c>
      <c r="I2489" t="s">
        <v>17</v>
      </c>
      <c r="O2489" s="3">
        <f t="shared" si="152"/>
        <v>0</v>
      </c>
      <c r="P2489" s="3">
        <f t="shared" si="153"/>
        <v>0</v>
      </c>
      <c r="Q2489" s="3">
        <f t="shared" si="154"/>
        <v>0</v>
      </c>
      <c r="R2489">
        <f t="shared" si="155"/>
        <v>679.96</v>
      </c>
    </row>
    <row r="2490" spans="1:18" x14ac:dyDescent="0.2">
      <c r="A2490" t="s">
        <v>54</v>
      </c>
      <c r="B2490" t="s">
        <v>15</v>
      </c>
      <c r="C2490" t="s">
        <v>23</v>
      </c>
      <c r="D2490" t="s">
        <v>24</v>
      </c>
      <c r="E2490">
        <v>187.49</v>
      </c>
      <c r="F2490">
        <v>1</v>
      </c>
      <c r="G2490" t="s">
        <v>18</v>
      </c>
      <c r="H2490" t="s">
        <v>54</v>
      </c>
      <c r="I2490" t="s">
        <v>24</v>
      </c>
      <c r="O2490" s="3">
        <f t="shared" si="152"/>
        <v>0</v>
      </c>
      <c r="P2490" s="3">
        <f t="shared" si="153"/>
        <v>0</v>
      </c>
      <c r="Q2490" s="3">
        <f t="shared" si="154"/>
        <v>0</v>
      </c>
      <c r="R2490">
        <f t="shared" si="155"/>
        <v>187.49</v>
      </c>
    </row>
    <row r="2491" spans="1:18" x14ac:dyDescent="0.2">
      <c r="A2491" t="s">
        <v>54</v>
      </c>
      <c r="B2491" t="s">
        <v>15</v>
      </c>
      <c r="C2491" t="s">
        <v>27</v>
      </c>
      <c r="D2491" t="s">
        <v>28</v>
      </c>
      <c r="E2491">
        <v>159.99</v>
      </c>
      <c r="F2491">
        <v>2</v>
      </c>
      <c r="G2491" t="s">
        <v>18</v>
      </c>
      <c r="H2491" t="s">
        <v>54</v>
      </c>
      <c r="I2491" t="s">
        <v>28</v>
      </c>
      <c r="O2491" s="3">
        <f t="shared" si="152"/>
        <v>0</v>
      </c>
      <c r="P2491" s="3">
        <f t="shared" si="153"/>
        <v>0</v>
      </c>
      <c r="Q2491" s="3">
        <f t="shared" si="154"/>
        <v>0</v>
      </c>
      <c r="R2491">
        <f t="shared" si="155"/>
        <v>319.98</v>
      </c>
    </row>
    <row r="2492" spans="1:18" x14ac:dyDescent="0.2">
      <c r="A2492" t="s">
        <v>54</v>
      </c>
      <c r="B2492" t="s">
        <v>15</v>
      </c>
      <c r="C2492" t="s">
        <v>23</v>
      </c>
      <c r="D2492" t="s">
        <v>17</v>
      </c>
      <c r="E2492">
        <v>149.99</v>
      </c>
      <c r="F2492">
        <v>2</v>
      </c>
      <c r="G2492" t="s">
        <v>18</v>
      </c>
      <c r="H2492" t="s">
        <v>54</v>
      </c>
      <c r="I2492" t="s">
        <v>17</v>
      </c>
      <c r="O2492" s="3">
        <f t="shared" si="152"/>
        <v>0</v>
      </c>
      <c r="P2492" s="3">
        <f t="shared" si="153"/>
        <v>0</v>
      </c>
      <c r="Q2492" s="3">
        <f t="shared" si="154"/>
        <v>0</v>
      </c>
      <c r="R2492">
        <f t="shared" si="155"/>
        <v>299.98</v>
      </c>
    </row>
    <row r="2493" spans="1:18" x14ac:dyDescent="0.2">
      <c r="A2493" t="s">
        <v>54</v>
      </c>
      <c r="B2493" t="s">
        <v>15</v>
      </c>
      <c r="C2493" t="s">
        <v>21</v>
      </c>
      <c r="D2493" t="s">
        <v>28</v>
      </c>
      <c r="E2493">
        <v>179.99</v>
      </c>
      <c r="F2493">
        <v>3</v>
      </c>
      <c r="G2493" t="s">
        <v>18</v>
      </c>
      <c r="H2493" t="s">
        <v>54</v>
      </c>
      <c r="I2493" t="s">
        <v>28</v>
      </c>
      <c r="O2493" s="3">
        <f t="shared" si="152"/>
        <v>0</v>
      </c>
      <c r="P2493" s="3">
        <f t="shared" si="153"/>
        <v>0</v>
      </c>
      <c r="Q2493" s="3">
        <f t="shared" si="154"/>
        <v>0</v>
      </c>
      <c r="R2493">
        <f t="shared" si="155"/>
        <v>539.97</v>
      </c>
    </row>
    <row r="2494" spans="1:18" x14ac:dyDescent="0.2">
      <c r="A2494" t="s">
        <v>54</v>
      </c>
      <c r="B2494" t="s">
        <v>15</v>
      </c>
      <c r="C2494" t="s">
        <v>23</v>
      </c>
      <c r="D2494" t="s">
        <v>28</v>
      </c>
      <c r="E2494">
        <v>187.49</v>
      </c>
      <c r="F2494">
        <v>1</v>
      </c>
      <c r="G2494" t="s">
        <v>18</v>
      </c>
      <c r="H2494" t="s">
        <v>54</v>
      </c>
      <c r="I2494" t="s">
        <v>28</v>
      </c>
      <c r="O2494" s="3">
        <f t="shared" si="152"/>
        <v>0</v>
      </c>
      <c r="P2494" s="3">
        <f t="shared" si="153"/>
        <v>0</v>
      </c>
      <c r="Q2494" s="3">
        <f t="shared" si="154"/>
        <v>0</v>
      </c>
      <c r="R2494">
        <f t="shared" si="155"/>
        <v>187.49</v>
      </c>
    </row>
    <row r="2495" spans="1:18" x14ac:dyDescent="0.2">
      <c r="A2495" t="s">
        <v>54</v>
      </c>
      <c r="B2495" t="s">
        <v>15</v>
      </c>
      <c r="C2495" t="s">
        <v>21</v>
      </c>
      <c r="D2495" t="s">
        <v>17</v>
      </c>
      <c r="E2495">
        <v>179.99</v>
      </c>
      <c r="F2495">
        <v>2</v>
      </c>
      <c r="G2495" t="s">
        <v>18</v>
      </c>
      <c r="H2495" t="s">
        <v>54</v>
      </c>
      <c r="I2495" t="s">
        <v>17</v>
      </c>
      <c r="O2495" s="3">
        <f t="shared" si="152"/>
        <v>0</v>
      </c>
      <c r="P2495" s="3">
        <f t="shared" si="153"/>
        <v>0</v>
      </c>
      <c r="Q2495" s="3">
        <f t="shared" si="154"/>
        <v>0</v>
      </c>
      <c r="R2495">
        <f t="shared" si="155"/>
        <v>359.98</v>
      </c>
    </row>
    <row r="2496" spans="1:18" x14ac:dyDescent="0.2">
      <c r="A2496" t="s">
        <v>54</v>
      </c>
      <c r="B2496" t="s">
        <v>15</v>
      </c>
      <c r="C2496" t="s">
        <v>27</v>
      </c>
      <c r="D2496" t="s">
        <v>17</v>
      </c>
      <c r="E2496">
        <v>159.99</v>
      </c>
      <c r="F2496">
        <v>3</v>
      </c>
      <c r="G2496" t="s">
        <v>18</v>
      </c>
      <c r="H2496" t="s">
        <v>54</v>
      </c>
      <c r="I2496" t="s">
        <v>17</v>
      </c>
      <c r="O2496" s="3">
        <f t="shared" si="152"/>
        <v>0</v>
      </c>
      <c r="P2496" s="3">
        <f t="shared" si="153"/>
        <v>0</v>
      </c>
      <c r="Q2496" s="3">
        <f t="shared" si="154"/>
        <v>0</v>
      </c>
      <c r="R2496">
        <f t="shared" si="155"/>
        <v>479.97</v>
      </c>
    </row>
    <row r="2497" spans="1:18" x14ac:dyDescent="0.2">
      <c r="A2497" t="s">
        <v>54</v>
      </c>
      <c r="B2497" t="s">
        <v>15</v>
      </c>
      <c r="C2497" t="s">
        <v>23</v>
      </c>
      <c r="D2497" t="s">
        <v>24</v>
      </c>
      <c r="E2497">
        <v>187.49</v>
      </c>
      <c r="F2497">
        <v>1</v>
      </c>
      <c r="G2497" t="s">
        <v>18</v>
      </c>
      <c r="H2497" t="s">
        <v>54</v>
      </c>
      <c r="I2497" t="s">
        <v>24</v>
      </c>
      <c r="O2497" s="3">
        <f t="shared" si="152"/>
        <v>0</v>
      </c>
      <c r="P2497" s="3">
        <f t="shared" si="153"/>
        <v>0</v>
      </c>
      <c r="Q2497" s="3">
        <f t="shared" si="154"/>
        <v>0</v>
      </c>
      <c r="R2497">
        <f t="shared" si="155"/>
        <v>187.49</v>
      </c>
    </row>
    <row r="2498" spans="1:18" x14ac:dyDescent="0.2">
      <c r="A2498" t="s">
        <v>54</v>
      </c>
      <c r="B2498" t="s">
        <v>25</v>
      </c>
      <c r="C2498" t="s">
        <v>23</v>
      </c>
      <c r="D2498" t="s">
        <v>24</v>
      </c>
      <c r="E2498">
        <v>299.99</v>
      </c>
      <c r="F2498">
        <v>1</v>
      </c>
      <c r="G2498" t="s">
        <v>18</v>
      </c>
      <c r="H2498" t="s">
        <v>54</v>
      </c>
      <c r="I2498" t="s">
        <v>24</v>
      </c>
      <c r="O2498" s="3">
        <f t="shared" si="152"/>
        <v>0</v>
      </c>
      <c r="P2498" s="3">
        <f t="shared" si="153"/>
        <v>0</v>
      </c>
      <c r="Q2498" s="3">
        <f t="shared" si="154"/>
        <v>0</v>
      </c>
      <c r="R2498">
        <f t="shared" si="155"/>
        <v>299.99</v>
      </c>
    </row>
    <row r="2499" spans="1:18" x14ac:dyDescent="0.2">
      <c r="A2499" t="s">
        <v>54</v>
      </c>
      <c r="B2499" t="s">
        <v>15</v>
      </c>
      <c r="C2499" t="s">
        <v>26</v>
      </c>
      <c r="D2499" t="s">
        <v>22</v>
      </c>
      <c r="E2499">
        <v>169.99</v>
      </c>
      <c r="F2499">
        <v>1</v>
      </c>
      <c r="G2499" t="s">
        <v>18</v>
      </c>
      <c r="H2499" t="s">
        <v>54</v>
      </c>
      <c r="I2499" t="s">
        <v>22</v>
      </c>
      <c r="O2499" s="3">
        <f t="shared" ref="O2499:O2562" si="156">IFERROR(M2499/L2499,0)</f>
        <v>0</v>
      </c>
      <c r="P2499" s="3">
        <f t="shared" ref="P2499:P2562" si="157">IFERROR(K2499/M2499,0)</f>
        <v>0</v>
      </c>
      <c r="Q2499" s="3">
        <f t="shared" ref="Q2499:Q2562" si="158">IFERROR(F2499/M2499,0)</f>
        <v>0</v>
      </c>
      <c r="R2499">
        <f t="shared" ref="R2499:R2562" si="159">E2499*F2499</f>
        <v>169.99</v>
      </c>
    </row>
    <row r="2500" spans="1:18" x14ac:dyDescent="0.2">
      <c r="A2500" t="s">
        <v>54</v>
      </c>
      <c r="C2500" t="s">
        <v>16</v>
      </c>
      <c r="D2500" t="s">
        <v>17</v>
      </c>
      <c r="E2500">
        <v>169.99</v>
      </c>
      <c r="F2500">
        <v>3</v>
      </c>
      <c r="G2500" t="s">
        <v>18</v>
      </c>
      <c r="H2500" t="s">
        <v>54</v>
      </c>
      <c r="I2500" t="s">
        <v>17</v>
      </c>
      <c r="O2500" s="3">
        <f t="shared" si="156"/>
        <v>0</v>
      </c>
      <c r="P2500" s="3">
        <f t="shared" si="157"/>
        <v>0</v>
      </c>
      <c r="Q2500" s="3">
        <f t="shared" si="158"/>
        <v>0</v>
      </c>
      <c r="R2500">
        <f t="shared" si="159"/>
        <v>509.97</v>
      </c>
    </row>
    <row r="2501" spans="1:18" x14ac:dyDescent="0.2">
      <c r="A2501" t="s">
        <v>54</v>
      </c>
      <c r="B2501" t="s">
        <v>25</v>
      </c>
      <c r="C2501" t="s">
        <v>26</v>
      </c>
      <c r="D2501" t="s">
        <v>17</v>
      </c>
      <c r="E2501">
        <v>339.99</v>
      </c>
      <c r="F2501">
        <v>2</v>
      </c>
      <c r="G2501" t="s">
        <v>18</v>
      </c>
      <c r="H2501" t="s">
        <v>54</v>
      </c>
      <c r="I2501" t="s">
        <v>17</v>
      </c>
      <c r="O2501" s="3">
        <f t="shared" si="156"/>
        <v>0</v>
      </c>
      <c r="P2501" s="3">
        <f t="shared" si="157"/>
        <v>0</v>
      </c>
      <c r="Q2501" s="3">
        <f t="shared" si="158"/>
        <v>0</v>
      </c>
      <c r="R2501">
        <f t="shared" si="159"/>
        <v>679.98</v>
      </c>
    </row>
    <row r="2502" spans="1:18" x14ac:dyDescent="0.2">
      <c r="A2502" t="s">
        <v>54</v>
      </c>
      <c r="B2502" t="s">
        <v>15</v>
      </c>
      <c r="C2502" t="s">
        <v>23</v>
      </c>
      <c r="D2502" t="s">
        <v>17</v>
      </c>
      <c r="E2502">
        <v>149.99</v>
      </c>
      <c r="F2502">
        <v>1</v>
      </c>
      <c r="G2502" t="s">
        <v>18</v>
      </c>
      <c r="H2502" t="s">
        <v>54</v>
      </c>
      <c r="I2502" t="s">
        <v>17</v>
      </c>
      <c r="O2502" s="3">
        <f t="shared" si="156"/>
        <v>0</v>
      </c>
      <c r="P2502" s="3">
        <f t="shared" si="157"/>
        <v>0</v>
      </c>
      <c r="Q2502" s="3">
        <f t="shared" si="158"/>
        <v>0</v>
      </c>
      <c r="R2502">
        <f t="shared" si="159"/>
        <v>149.99</v>
      </c>
    </row>
    <row r="2503" spans="1:18" x14ac:dyDescent="0.2">
      <c r="A2503" t="s">
        <v>54</v>
      </c>
      <c r="B2503" t="s">
        <v>15</v>
      </c>
      <c r="C2503" t="s">
        <v>26</v>
      </c>
      <c r="D2503" t="s">
        <v>22</v>
      </c>
      <c r="E2503">
        <v>169.99</v>
      </c>
      <c r="F2503">
        <v>1</v>
      </c>
      <c r="G2503" t="s">
        <v>18</v>
      </c>
      <c r="H2503" t="s">
        <v>54</v>
      </c>
      <c r="I2503" t="s">
        <v>22</v>
      </c>
      <c r="O2503" s="3">
        <f t="shared" si="156"/>
        <v>0</v>
      </c>
      <c r="P2503" s="3">
        <f t="shared" si="157"/>
        <v>0</v>
      </c>
      <c r="Q2503" s="3">
        <f t="shared" si="158"/>
        <v>0</v>
      </c>
      <c r="R2503">
        <f t="shared" si="159"/>
        <v>169.99</v>
      </c>
    </row>
    <row r="2504" spans="1:18" x14ac:dyDescent="0.2">
      <c r="A2504" t="s">
        <v>54</v>
      </c>
      <c r="B2504" t="s">
        <v>15</v>
      </c>
      <c r="C2504" t="s">
        <v>23</v>
      </c>
      <c r="D2504" t="s">
        <v>17</v>
      </c>
      <c r="E2504">
        <v>149.99</v>
      </c>
      <c r="F2504">
        <v>1</v>
      </c>
      <c r="G2504" t="s">
        <v>18</v>
      </c>
      <c r="H2504" t="s">
        <v>54</v>
      </c>
      <c r="I2504" t="s">
        <v>17</v>
      </c>
      <c r="O2504" s="3">
        <f t="shared" si="156"/>
        <v>0</v>
      </c>
      <c r="P2504" s="3">
        <f t="shared" si="157"/>
        <v>0</v>
      </c>
      <c r="Q2504" s="3">
        <f t="shared" si="158"/>
        <v>0</v>
      </c>
      <c r="R2504">
        <f t="shared" si="159"/>
        <v>149.99</v>
      </c>
    </row>
    <row r="2505" spans="1:18" x14ac:dyDescent="0.2">
      <c r="A2505" t="s">
        <v>54</v>
      </c>
      <c r="B2505" t="s">
        <v>15</v>
      </c>
      <c r="C2505" t="s">
        <v>26</v>
      </c>
      <c r="D2505" t="s">
        <v>24</v>
      </c>
      <c r="E2505">
        <v>212.49</v>
      </c>
      <c r="F2505">
        <v>1</v>
      </c>
      <c r="G2505" t="s">
        <v>18</v>
      </c>
      <c r="H2505" t="s">
        <v>54</v>
      </c>
      <c r="I2505" t="s">
        <v>24</v>
      </c>
      <c r="O2505" s="3">
        <f t="shared" si="156"/>
        <v>0</v>
      </c>
      <c r="P2505" s="3">
        <f t="shared" si="157"/>
        <v>0</v>
      </c>
      <c r="Q2505" s="3">
        <f t="shared" si="158"/>
        <v>0</v>
      </c>
      <c r="R2505">
        <f t="shared" si="159"/>
        <v>212.49</v>
      </c>
    </row>
    <row r="2506" spans="1:18" x14ac:dyDescent="0.2">
      <c r="A2506" t="s">
        <v>54</v>
      </c>
      <c r="B2506" t="s">
        <v>15</v>
      </c>
      <c r="D2506" t="s">
        <v>28</v>
      </c>
      <c r="E2506">
        <v>249.99</v>
      </c>
      <c r="F2506">
        <v>1</v>
      </c>
      <c r="G2506" t="s">
        <v>18</v>
      </c>
      <c r="H2506" t="s">
        <v>54</v>
      </c>
      <c r="I2506" t="s">
        <v>28</v>
      </c>
      <c r="O2506" s="3">
        <f t="shared" si="156"/>
        <v>0</v>
      </c>
      <c r="P2506" s="3">
        <f t="shared" si="157"/>
        <v>0</v>
      </c>
      <c r="Q2506" s="3">
        <f t="shared" si="158"/>
        <v>0</v>
      </c>
      <c r="R2506">
        <f t="shared" si="159"/>
        <v>249.99</v>
      </c>
    </row>
    <row r="2507" spans="1:18" x14ac:dyDescent="0.2">
      <c r="A2507" t="s">
        <v>54</v>
      </c>
      <c r="B2507" t="s">
        <v>15</v>
      </c>
      <c r="C2507" t="s">
        <v>23</v>
      </c>
      <c r="D2507" t="s">
        <v>24</v>
      </c>
      <c r="E2507">
        <v>187.49</v>
      </c>
      <c r="F2507">
        <v>1</v>
      </c>
      <c r="G2507" t="s">
        <v>18</v>
      </c>
      <c r="H2507" t="s">
        <v>54</v>
      </c>
      <c r="I2507" t="s">
        <v>24</v>
      </c>
      <c r="O2507" s="3">
        <f t="shared" si="156"/>
        <v>0</v>
      </c>
      <c r="P2507" s="3">
        <f t="shared" si="157"/>
        <v>0</v>
      </c>
      <c r="Q2507" s="3">
        <f t="shared" si="158"/>
        <v>0</v>
      </c>
      <c r="R2507">
        <f t="shared" si="159"/>
        <v>187.49</v>
      </c>
    </row>
    <row r="2508" spans="1:18" x14ac:dyDescent="0.2">
      <c r="A2508" t="s">
        <v>54</v>
      </c>
      <c r="B2508" t="s">
        <v>15</v>
      </c>
      <c r="C2508" t="s">
        <v>23</v>
      </c>
      <c r="D2508" t="s">
        <v>24</v>
      </c>
      <c r="E2508">
        <v>149.99</v>
      </c>
      <c r="F2508">
        <v>1</v>
      </c>
      <c r="G2508" t="s">
        <v>18</v>
      </c>
      <c r="H2508" t="s">
        <v>54</v>
      </c>
      <c r="I2508" t="s">
        <v>24</v>
      </c>
      <c r="O2508" s="3">
        <f t="shared" si="156"/>
        <v>0</v>
      </c>
      <c r="P2508" s="3">
        <f t="shared" si="157"/>
        <v>0</v>
      </c>
      <c r="Q2508" s="3">
        <f t="shared" si="158"/>
        <v>0</v>
      </c>
      <c r="R2508">
        <f t="shared" si="159"/>
        <v>149.99</v>
      </c>
    </row>
    <row r="2509" spans="1:18" x14ac:dyDescent="0.2">
      <c r="A2509" t="s">
        <v>54</v>
      </c>
      <c r="B2509" t="s">
        <v>15</v>
      </c>
      <c r="C2509" t="s">
        <v>23</v>
      </c>
      <c r="D2509" t="s">
        <v>28</v>
      </c>
      <c r="E2509">
        <v>149.99</v>
      </c>
      <c r="F2509">
        <v>1</v>
      </c>
      <c r="G2509" t="s">
        <v>18</v>
      </c>
      <c r="H2509" t="s">
        <v>54</v>
      </c>
      <c r="I2509" t="s">
        <v>28</v>
      </c>
      <c r="O2509" s="3">
        <f t="shared" si="156"/>
        <v>0</v>
      </c>
      <c r="P2509" s="3">
        <f t="shared" si="157"/>
        <v>0</v>
      </c>
      <c r="Q2509" s="3">
        <f t="shared" si="158"/>
        <v>0</v>
      </c>
      <c r="R2509">
        <f t="shared" si="159"/>
        <v>149.99</v>
      </c>
    </row>
    <row r="2510" spans="1:18" x14ac:dyDescent="0.2">
      <c r="A2510" t="s">
        <v>54</v>
      </c>
      <c r="B2510" t="s">
        <v>15</v>
      </c>
      <c r="C2510" t="s">
        <v>16</v>
      </c>
      <c r="D2510" t="s">
        <v>24</v>
      </c>
      <c r="E2510">
        <v>169.99</v>
      </c>
      <c r="F2510">
        <v>2</v>
      </c>
      <c r="G2510" t="s">
        <v>18</v>
      </c>
      <c r="H2510" t="s">
        <v>54</v>
      </c>
      <c r="I2510" t="s">
        <v>24</v>
      </c>
      <c r="O2510" s="3">
        <f t="shared" si="156"/>
        <v>0</v>
      </c>
      <c r="P2510" s="3">
        <f t="shared" si="157"/>
        <v>0</v>
      </c>
      <c r="Q2510" s="3">
        <f t="shared" si="158"/>
        <v>0</v>
      </c>
      <c r="R2510">
        <f t="shared" si="159"/>
        <v>339.98</v>
      </c>
    </row>
    <row r="2511" spans="1:18" x14ac:dyDescent="0.2">
      <c r="A2511" t="s">
        <v>54</v>
      </c>
      <c r="B2511" t="s">
        <v>15</v>
      </c>
      <c r="C2511" t="s">
        <v>16</v>
      </c>
      <c r="D2511" t="s">
        <v>17</v>
      </c>
      <c r="E2511">
        <v>212.49</v>
      </c>
      <c r="F2511">
        <v>1</v>
      </c>
      <c r="G2511" t="s">
        <v>18</v>
      </c>
      <c r="H2511" t="s">
        <v>54</v>
      </c>
      <c r="I2511" t="s">
        <v>17</v>
      </c>
      <c r="O2511" s="3">
        <f t="shared" si="156"/>
        <v>0</v>
      </c>
      <c r="P2511" s="3">
        <f t="shared" si="157"/>
        <v>0</v>
      </c>
      <c r="Q2511" s="3">
        <f t="shared" si="158"/>
        <v>0</v>
      </c>
      <c r="R2511">
        <f t="shared" si="159"/>
        <v>212.49</v>
      </c>
    </row>
    <row r="2512" spans="1:18" x14ac:dyDescent="0.2">
      <c r="A2512" t="s">
        <v>54</v>
      </c>
      <c r="B2512" t="s">
        <v>15</v>
      </c>
      <c r="C2512" t="s">
        <v>26</v>
      </c>
      <c r="D2512" t="s">
        <v>24</v>
      </c>
      <c r="E2512">
        <v>169.99</v>
      </c>
      <c r="F2512">
        <v>1</v>
      </c>
      <c r="G2512" t="s">
        <v>18</v>
      </c>
      <c r="H2512" t="s">
        <v>54</v>
      </c>
      <c r="I2512" t="s">
        <v>24</v>
      </c>
      <c r="O2512" s="3">
        <f t="shared" si="156"/>
        <v>0</v>
      </c>
      <c r="P2512" s="3">
        <f t="shared" si="157"/>
        <v>0</v>
      </c>
      <c r="Q2512" s="3">
        <f t="shared" si="158"/>
        <v>0</v>
      </c>
      <c r="R2512">
        <f t="shared" si="159"/>
        <v>169.99</v>
      </c>
    </row>
    <row r="2513" spans="1:18" x14ac:dyDescent="0.2">
      <c r="A2513" t="s">
        <v>54</v>
      </c>
      <c r="C2513" t="s">
        <v>26</v>
      </c>
      <c r="D2513" t="s">
        <v>17</v>
      </c>
      <c r="E2513">
        <v>169.99</v>
      </c>
      <c r="F2513">
        <v>1</v>
      </c>
      <c r="G2513" t="s">
        <v>18</v>
      </c>
      <c r="H2513" t="s">
        <v>54</v>
      </c>
      <c r="I2513" t="s">
        <v>17</v>
      </c>
      <c r="O2513" s="3">
        <f t="shared" si="156"/>
        <v>0</v>
      </c>
      <c r="P2513" s="3">
        <f t="shared" si="157"/>
        <v>0</v>
      </c>
      <c r="Q2513" s="3">
        <f t="shared" si="158"/>
        <v>0</v>
      </c>
      <c r="R2513">
        <f t="shared" si="159"/>
        <v>169.99</v>
      </c>
    </row>
    <row r="2514" spans="1:18" x14ac:dyDescent="0.2">
      <c r="A2514" t="s">
        <v>54</v>
      </c>
      <c r="B2514" t="s">
        <v>15</v>
      </c>
      <c r="C2514" t="s">
        <v>27</v>
      </c>
      <c r="D2514" t="s">
        <v>22</v>
      </c>
      <c r="E2514">
        <v>159.99</v>
      </c>
      <c r="F2514">
        <v>1</v>
      </c>
      <c r="G2514" t="s">
        <v>18</v>
      </c>
      <c r="H2514" t="s">
        <v>54</v>
      </c>
      <c r="I2514" t="s">
        <v>22</v>
      </c>
      <c r="O2514" s="3">
        <f t="shared" si="156"/>
        <v>0</v>
      </c>
      <c r="P2514" s="3">
        <f t="shared" si="157"/>
        <v>0</v>
      </c>
      <c r="Q2514" s="3">
        <f t="shared" si="158"/>
        <v>0</v>
      </c>
      <c r="R2514">
        <f t="shared" si="159"/>
        <v>159.99</v>
      </c>
    </row>
    <row r="2515" spans="1:18" x14ac:dyDescent="0.2">
      <c r="A2515" t="s">
        <v>54</v>
      </c>
      <c r="B2515" t="s">
        <v>25</v>
      </c>
      <c r="C2515" t="s">
        <v>16</v>
      </c>
      <c r="D2515" t="s">
        <v>24</v>
      </c>
      <c r="E2515">
        <v>339.99</v>
      </c>
      <c r="F2515">
        <v>1</v>
      </c>
      <c r="G2515" t="s">
        <v>18</v>
      </c>
      <c r="H2515" t="s">
        <v>54</v>
      </c>
      <c r="I2515" t="s">
        <v>24</v>
      </c>
      <c r="O2515" s="3">
        <f t="shared" si="156"/>
        <v>0</v>
      </c>
      <c r="P2515" s="3">
        <f t="shared" si="157"/>
        <v>0</v>
      </c>
      <c r="Q2515" s="3">
        <f t="shared" si="158"/>
        <v>0</v>
      </c>
      <c r="R2515">
        <f t="shared" si="159"/>
        <v>339.99</v>
      </c>
    </row>
    <row r="2516" spans="1:18" x14ac:dyDescent="0.2">
      <c r="A2516" t="s">
        <v>54</v>
      </c>
      <c r="B2516" t="s">
        <v>15</v>
      </c>
      <c r="C2516" t="s">
        <v>27</v>
      </c>
      <c r="D2516" t="s">
        <v>28</v>
      </c>
      <c r="E2516">
        <v>159.99</v>
      </c>
      <c r="F2516">
        <v>1</v>
      </c>
      <c r="G2516" t="s">
        <v>18</v>
      </c>
      <c r="H2516" t="s">
        <v>54</v>
      </c>
      <c r="I2516" t="s">
        <v>28</v>
      </c>
      <c r="O2516" s="3">
        <f t="shared" si="156"/>
        <v>0</v>
      </c>
      <c r="P2516" s="3">
        <f t="shared" si="157"/>
        <v>0</v>
      </c>
      <c r="Q2516" s="3">
        <f t="shared" si="158"/>
        <v>0</v>
      </c>
      <c r="R2516">
        <f t="shared" si="159"/>
        <v>159.99</v>
      </c>
    </row>
    <row r="2517" spans="1:18" x14ac:dyDescent="0.2">
      <c r="A2517" t="s">
        <v>54</v>
      </c>
      <c r="B2517" t="s">
        <v>15</v>
      </c>
      <c r="C2517" t="s">
        <v>23</v>
      </c>
      <c r="D2517" t="s">
        <v>28</v>
      </c>
      <c r="E2517">
        <v>187.49</v>
      </c>
      <c r="F2517">
        <v>1</v>
      </c>
      <c r="G2517" t="s">
        <v>18</v>
      </c>
      <c r="H2517" t="s">
        <v>54</v>
      </c>
      <c r="I2517" t="s">
        <v>28</v>
      </c>
      <c r="O2517" s="3">
        <f t="shared" si="156"/>
        <v>0</v>
      </c>
      <c r="P2517" s="3">
        <f t="shared" si="157"/>
        <v>0</v>
      </c>
      <c r="Q2517" s="3">
        <f t="shared" si="158"/>
        <v>0</v>
      </c>
      <c r="R2517">
        <f t="shared" si="159"/>
        <v>187.49</v>
      </c>
    </row>
    <row r="2518" spans="1:18" x14ac:dyDescent="0.2">
      <c r="A2518" t="s">
        <v>54</v>
      </c>
      <c r="B2518" t="s">
        <v>15</v>
      </c>
      <c r="C2518" t="s">
        <v>27</v>
      </c>
      <c r="D2518" t="s">
        <v>17</v>
      </c>
      <c r="E2518">
        <v>159.99</v>
      </c>
      <c r="F2518">
        <v>2</v>
      </c>
      <c r="G2518" t="s">
        <v>18</v>
      </c>
      <c r="H2518" t="s">
        <v>54</v>
      </c>
      <c r="I2518" t="s">
        <v>17</v>
      </c>
      <c r="O2518" s="3">
        <f t="shared" si="156"/>
        <v>0</v>
      </c>
      <c r="P2518" s="3">
        <f t="shared" si="157"/>
        <v>0</v>
      </c>
      <c r="Q2518" s="3">
        <f t="shared" si="158"/>
        <v>0</v>
      </c>
      <c r="R2518">
        <f t="shared" si="159"/>
        <v>319.98</v>
      </c>
    </row>
    <row r="2519" spans="1:18" x14ac:dyDescent="0.2">
      <c r="A2519" t="s">
        <v>54</v>
      </c>
      <c r="B2519" t="s">
        <v>15</v>
      </c>
      <c r="C2519" t="s">
        <v>26</v>
      </c>
      <c r="D2519" t="s">
        <v>24</v>
      </c>
      <c r="E2519">
        <v>169.99</v>
      </c>
      <c r="F2519">
        <v>1</v>
      </c>
      <c r="G2519" t="s">
        <v>18</v>
      </c>
      <c r="H2519" t="s">
        <v>54</v>
      </c>
      <c r="I2519" t="s">
        <v>24</v>
      </c>
      <c r="O2519" s="3">
        <f t="shared" si="156"/>
        <v>0</v>
      </c>
      <c r="P2519" s="3">
        <f t="shared" si="157"/>
        <v>0</v>
      </c>
      <c r="Q2519" s="3">
        <f t="shared" si="158"/>
        <v>0</v>
      </c>
      <c r="R2519">
        <f t="shared" si="159"/>
        <v>169.99</v>
      </c>
    </row>
    <row r="2520" spans="1:18" x14ac:dyDescent="0.2">
      <c r="A2520" t="s">
        <v>54</v>
      </c>
      <c r="B2520" t="s">
        <v>15</v>
      </c>
      <c r="C2520" t="s">
        <v>27</v>
      </c>
      <c r="D2520" t="s">
        <v>28</v>
      </c>
      <c r="E2520">
        <v>159.99</v>
      </c>
      <c r="F2520">
        <v>1</v>
      </c>
      <c r="G2520" t="s">
        <v>18</v>
      </c>
      <c r="H2520" t="s">
        <v>54</v>
      </c>
      <c r="I2520" t="s">
        <v>28</v>
      </c>
      <c r="O2520" s="3">
        <f t="shared" si="156"/>
        <v>0</v>
      </c>
      <c r="P2520" s="3">
        <f t="shared" si="157"/>
        <v>0</v>
      </c>
      <c r="Q2520" s="3">
        <f t="shared" si="158"/>
        <v>0</v>
      </c>
      <c r="R2520">
        <f t="shared" si="159"/>
        <v>159.99</v>
      </c>
    </row>
    <row r="2521" spans="1:18" x14ac:dyDescent="0.2">
      <c r="A2521" t="s">
        <v>54</v>
      </c>
      <c r="B2521" t="s">
        <v>15</v>
      </c>
      <c r="C2521" t="s">
        <v>27</v>
      </c>
      <c r="D2521" t="s">
        <v>17</v>
      </c>
      <c r="E2521">
        <v>199.99</v>
      </c>
      <c r="F2521">
        <v>1</v>
      </c>
      <c r="G2521" t="s">
        <v>18</v>
      </c>
      <c r="H2521" t="s">
        <v>54</v>
      </c>
      <c r="I2521" t="s">
        <v>17</v>
      </c>
      <c r="O2521" s="3">
        <f t="shared" si="156"/>
        <v>0</v>
      </c>
      <c r="P2521" s="3">
        <f t="shared" si="157"/>
        <v>0</v>
      </c>
      <c r="Q2521" s="3">
        <f t="shared" si="158"/>
        <v>0</v>
      </c>
      <c r="R2521">
        <f t="shared" si="159"/>
        <v>199.99</v>
      </c>
    </row>
    <row r="2522" spans="1:18" x14ac:dyDescent="0.2">
      <c r="A2522" t="s">
        <v>54</v>
      </c>
      <c r="B2522" t="s">
        <v>15</v>
      </c>
      <c r="C2522" t="s">
        <v>27</v>
      </c>
      <c r="D2522" t="s">
        <v>28</v>
      </c>
      <c r="E2522">
        <v>159.99</v>
      </c>
      <c r="F2522">
        <v>2</v>
      </c>
      <c r="G2522" t="s">
        <v>18</v>
      </c>
      <c r="H2522" t="s">
        <v>54</v>
      </c>
      <c r="I2522" t="s">
        <v>28</v>
      </c>
      <c r="O2522" s="3">
        <f t="shared" si="156"/>
        <v>0</v>
      </c>
      <c r="P2522" s="3">
        <f t="shared" si="157"/>
        <v>0</v>
      </c>
      <c r="Q2522" s="3">
        <f t="shared" si="158"/>
        <v>0</v>
      </c>
      <c r="R2522">
        <f t="shared" si="159"/>
        <v>319.98</v>
      </c>
    </row>
    <row r="2523" spans="1:18" x14ac:dyDescent="0.2">
      <c r="A2523" t="s">
        <v>55</v>
      </c>
      <c r="B2523" t="s">
        <v>15</v>
      </c>
      <c r="C2523" t="s">
        <v>23</v>
      </c>
      <c r="D2523" t="s">
        <v>17</v>
      </c>
      <c r="E2523">
        <v>149.99</v>
      </c>
      <c r="F2523">
        <v>1</v>
      </c>
      <c r="G2523" t="s">
        <v>18</v>
      </c>
      <c r="H2523" t="s">
        <v>55</v>
      </c>
      <c r="I2523" t="s">
        <v>17</v>
      </c>
      <c r="J2523" t="s">
        <v>19</v>
      </c>
      <c r="K2523">
        <v>1237.2</v>
      </c>
      <c r="L2523">
        <v>50995</v>
      </c>
      <c r="M2523">
        <v>1031</v>
      </c>
      <c r="N2523" t="s">
        <v>20</v>
      </c>
      <c r="O2523" s="3">
        <f t="shared" si="156"/>
        <v>2.0217668398862635E-2</v>
      </c>
      <c r="P2523" s="3">
        <f t="shared" si="157"/>
        <v>1.2</v>
      </c>
      <c r="Q2523" s="3">
        <f t="shared" si="158"/>
        <v>9.6993210475266732E-4</v>
      </c>
      <c r="R2523">
        <f t="shared" si="159"/>
        <v>149.99</v>
      </c>
    </row>
    <row r="2524" spans="1:18" x14ac:dyDescent="0.2">
      <c r="A2524" t="s">
        <v>55</v>
      </c>
      <c r="B2524" t="s">
        <v>15</v>
      </c>
      <c r="D2524" t="s">
        <v>17</v>
      </c>
      <c r="E2524">
        <v>199.99</v>
      </c>
      <c r="F2524">
        <v>1</v>
      </c>
      <c r="G2524" t="s">
        <v>18</v>
      </c>
      <c r="H2524" t="s">
        <v>55</v>
      </c>
      <c r="I2524" t="s">
        <v>17</v>
      </c>
      <c r="J2524" t="s">
        <v>19</v>
      </c>
      <c r="K2524">
        <v>1237.2</v>
      </c>
      <c r="L2524">
        <v>50995</v>
      </c>
      <c r="M2524">
        <v>1031</v>
      </c>
      <c r="N2524" t="s">
        <v>20</v>
      </c>
      <c r="O2524" s="3">
        <f t="shared" si="156"/>
        <v>2.0217668398862635E-2</v>
      </c>
      <c r="P2524" s="3">
        <f t="shared" si="157"/>
        <v>1.2</v>
      </c>
      <c r="Q2524" s="3">
        <f t="shared" si="158"/>
        <v>9.6993210475266732E-4</v>
      </c>
      <c r="R2524">
        <f t="shared" si="159"/>
        <v>199.99</v>
      </c>
    </row>
    <row r="2525" spans="1:18" x14ac:dyDescent="0.2">
      <c r="A2525" t="s">
        <v>55</v>
      </c>
      <c r="B2525" t="s">
        <v>15</v>
      </c>
      <c r="C2525" t="s">
        <v>16</v>
      </c>
      <c r="D2525" t="s">
        <v>22</v>
      </c>
      <c r="E2525">
        <v>212.49</v>
      </c>
      <c r="F2525">
        <v>1</v>
      </c>
      <c r="G2525" t="s">
        <v>18</v>
      </c>
      <c r="H2525" t="s">
        <v>55</v>
      </c>
      <c r="I2525" t="s">
        <v>22</v>
      </c>
      <c r="O2525" s="3">
        <f t="shared" si="156"/>
        <v>0</v>
      </c>
      <c r="P2525" s="3">
        <f t="shared" si="157"/>
        <v>0</v>
      </c>
      <c r="Q2525" s="3">
        <f t="shared" si="158"/>
        <v>0</v>
      </c>
      <c r="R2525">
        <f t="shared" si="159"/>
        <v>212.49</v>
      </c>
    </row>
    <row r="2526" spans="1:18" x14ac:dyDescent="0.2">
      <c r="A2526" t="s">
        <v>55</v>
      </c>
      <c r="B2526" t="s">
        <v>15</v>
      </c>
      <c r="C2526" t="s">
        <v>23</v>
      </c>
      <c r="D2526" t="s">
        <v>24</v>
      </c>
      <c r="E2526">
        <v>187.49</v>
      </c>
      <c r="F2526">
        <v>2</v>
      </c>
      <c r="G2526" t="s">
        <v>18</v>
      </c>
      <c r="H2526" t="s">
        <v>55</v>
      </c>
      <c r="I2526" t="s">
        <v>24</v>
      </c>
      <c r="O2526" s="3">
        <f t="shared" si="156"/>
        <v>0</v>
      </c>
      <c r="P2526" s="3">
        <f t="shared" si="157"/>
        <v>0</v>
      </c>
      <c r="Q2526" s="3">
        <f t="shared" si="158"/>
        <v>0</v>
      </c>
      <c r="R2526">
        <f t="shared" si="159"/>
        <v>374.98</v>
      </c>
    </row>
    <row r="2527" spans="1:18" x14ac:dyDescent="0.2">
      <c r="A2527" t="s">
        <v>55</v>
      </c>
      <c r="B2527" t="s">
        <v>15</v>
      </c>
      <c r="C2527" t="s">
        <v>21</v>
      </c>
      <c r="D2527" t="s">
        <v>17</v>
      </c>
      <c r="E2527">
        <v>224.99</v>
      </c>
      <c r="F2527">
        <v>2</v>
      </c>
      <c r="G2527" t="s">
        <v>18</v>
      </c>
      <c r="H2527" t="s">
        <v>55</v>
      </c>
      <c r="I2527" t="s">
        <v>17</v>
      </c>
      <c r="J2527" t="s">
        <v>19</v>
      </c>
      <c r="K2527">
        <v>1237.2</v>
      </c>
      <c r="L2527">
        <v>50995</v>
      </c>
      <c r="M2527">
        <v>1031</v>
      </c>
      <c r="N2527" t="s">
        <v>20</v>
      </c>
      <c r="O2527" s="3">
        <f t="shared" si="156"/>
        <v>2.0217668398862635E-2</v>
      </c>
      <c r="P2527" s="3">
        <f t="shared" si="157"/>
        <v>1.2</v>
      </c>
      <c r="Q2527" s="3">
        <f t="shared" si="158"/>
        <v>1.9398642095053346E-3</v>
      </c>
      <c r="R2527">
        <f t="shared" si="159"/>
        <v>449.98</v>
      </c>
    </row>
    <row r="2528" spans="1:18" x14ac:dyDescent="0.2">
      <c r="A2528" t="s">
        <v>55</v>
      </c>
      <c r="B2528" t="s">
        <v>25</v>
      </c>
      <c r="C2528" t="s">
        <v>27</v>
      </c>
      <c r="D2528" t="s">
        <v>22</v>
      </c>
      <c r="E2528">
        <v>319.99</v>
      </c>
      <c r="F2528">
        <v>1</v>
      </c>
      <c r="G2528" t="s">
        <v>18</v>
      </c>
      <c r="H2528" t="s">
        <v>55</v>
      </c>
      <c r="I2528" t="s">
        <v>22</v>
      </c>
      <c r="O2528" s="3">
        <f t="shared" si="156"/>
        <v>0</v>
      </c>
      <c r="P2528" s="3">
        <f t="shared" si="157"/>
        <v>0</v>
      </c>
      <c r="Q2528" s="3">
        <f t="shared" si="158"/>
        <v>0</v>
      </c>
      <c r="R2528">
        <f t="shared" si="159"/>
        <v>319.99</v>
      </c>
    </row>
    <row r="2529" spans="1:18" x14ac:dyDescent="0.2">
      <c r="A2529" t="s">
        <v>55</v>
      </c>
      <c r="B2529" t="s">
        <v>15</v>
      </c>
      <c r="C2529" t="s">
        <v>16</v>
      </c>
      <c r="D2529" t="s">
        <v>22</v>
      </c>
      <c r="E2529">
        <v>169.99</v>
      </c>
      <c r="F2529">
        <v>3</v>
      </c>
      <c r="G2529" t="s">
        <v>18</v>
      </c>
      <c r="H2529" t="s">
        <v>55</v>
      </c>
      <c r="I2529" t="s">
        <v>22</v>
      </c>
      <c r="O2529" s="3">
        <f t="shared" si="156"/>
        <v>0</v>
      </c>
      <c r="P2529" s="3">
        <f t="shared" si="157"/>
        <v>0</v>
      </c>
      <c r="Q2529" s="3">
        <f t="shared" si="158"/>
        <v>0</v>
      </c>
      <c r="R2529">
        <f t="shared" si="159"/>
        <v>509.97</v>
      </c>
    </row>
    <row r="2530" spans="1:18" x14ac:dyDescent="0.2">
      <c r="A2530" t="s">
        <v>55</v>
      </c>
      <c r="B2530" t="s">
        <v>15</v>
      </c>
      <c r="C2530" t="s">
        <v>26</v>
      </c>
      <c r="D2530" t="s">
        <v>17</v>
      </c>
      <c r="E2530">
        <v>212.49</v>
      </c>
      <c r="F2530">
        <v>2</v>
      </c>
      <c r="G2530" t="s">
        <v>18</v>
      </c>
      <c r="H2530" t="s">
        <v>55</v>
      </c>
      <c r="I2530" t="s">
        <v>17</v>
      </c>
      <c r="J2530" t="s">
        <v>19</v>
      </c>
      <c r="K2530">
        <v>1237.2</v>
      </c>
      <c r="L2530">
        <v>50995</v>
      </c>
      <c r="M2530">
        <v>1031</v>
      </c>
      <c r="N2530" t="s">
        <v>20</v>
      </c>
      <c r="O2530" s="3">
        <f t="shared" si="156"/>
        <v>2.0217668398862635E-2</v>
      </c>
      <c r="P2530" s="3">
        <f t="shared" si="157"/>
        <v>1.2</v>
      </c>
      <c r="Q2530" s="3">
        <f t="shared" si="158"/>
        <v>1.9398642095053346E-3</v>
      </c>
      <c r="R2530">
        <f t="shared" si="159"/>
        <v>424.98</v>
      </c>
    </row>
    <row r="2531" spans="1:18" x14ac:dyDescent="0.2">
      <c r="A2531" t="s">
        <v>55</v>
      </c>
      <c r="B2531" t="s">
        <v>15</v>
      </c>
      <c r="C2531" t="s">
        <v>26</v>
      </c>
      <c r="D2531" t="s">
        <v>17</v>
      </c>
      <c r="E2531">
        <v>169.99</v>
      </c>
      <c r="F2531">
        <v>1</v>
      </c>
      <c r="G2531" t="s">
        <v>18</v>
      </c>
      <c r="H2531" t="s">
        <v>55</v>
      </c>
      <c r="I2531" t="s">
        <v>17</v>
      </c>
      <c r="J2531" t="s">
        <v>19</v>
      </c>
      <c r="K2531">
        <v>1237.2</v>
      </c>
      <c r="L2531">
        <v>50995</v>
      </c>
      <c r="M2531">
        <v>1031</v>
      </c>
      <c r="N2531" t="s">
        <v>20</v>
      </c>
      <c r="O2531" s="3">
        <f t="shared" si="156"/>
        <v>2.0217668398862635E-2</v>
      </c>
      <c r="P2531" s="3">
        <f t="shared" si="157"/>
        <v>1.2</v>
      </c>
      <c r="Q2531" s="3">
        <f t="shared" si="158"/>
        <v>9.6993210475266732E-4</v>
      </c>
      <c r="R2531">
        <f t="shared" si="159"/>
        <v>169.99</v>
      </c>
    </row>
    <row r="2532" spans="1:18" x14ac:dyDescent="0.2">
      <c r="A2532" t="s">
        <v>55</v>
      </c>
      <c r="B2532" t="s">
        <v>15</v>
      </c>
      <c r="C2532" t="s">
        <v>16</v>
      </c>
      <c r="D2532" t="s">
        <v>17</v>
      </c>
      <c r="E2532">
        <v>169.99</v>
      </c>
      <c r="F2532">
        <v>1</v>
      </c>
      <c r="G2532" t="s">
        <v>18</v>
      </c>
      <c r="H2532" t="s">
        <v>55</v>
      </c>
      <c r="I2532" t="s">
        <v>17</v>
      </c>
      <c r="J2532" t="s">
        <v>19</v>
      </c>
      <c r="K2532">
        <v>1237.2</v>
      </c>
      <c r="L2532">
        <v>50995</v>
      </c>
      <c r="M2532">
        <v>1031</v>
      </c>
      <c r="N2532" t="s">
        <v>20</v>
      </c>
      <c r="O2532" s="3">
        <f t="shared" si="156"/>
        <v>2.0217668398862635E-2</v>
      </c>
      <c r="P2532" s="3">
        <f t="shared" si="157"/>
        <v>1.2</v>
      </c>
      <c r="Q2532" s="3">
        <f t="shared" si="158"/>
        <v>9.6993210475266732E-4</v>
      </c>
      <c r="R2532">
        <f t="shared" si="159"/>
        <v>169.99</v>
      </c>
    </row>
    <row r="2533" spans="1:18" x14ac:dyDescent="0.2">
      <c r="A2533" t="s">
        <v>55</v>
      </c>
      <c r="B2533" t="s">
        <v>15</v>
      </c>
      <c r="D2533" t="s">
        <v>17</v>
      </c>
      <c r="E2533">
        <v>199.99</v>
      </c>
      <c r="F2533">
        <v>1</v>
      </c>
      <c r="G2533" t="s">
        <v>18</v>
      </c>
      <c r="H2533" t="s">
        <v>55</v>
      </c>
      <c r="I2533" t="s">
        <v>17</v>
      </c>
      <c r="J2533" t="s">
        <v>19</v>
      </c>
      <c r="K2533">
        <v>1237.2</v>
      </c>
      <c r="L2533">
        <v>50995</v>
      </c>
      <c r="M2533">
        <v>1031</v>
      </c>
      <c r="N2533" t="s">
        <v>20</v>
      </c>
      <c r="O2533" s="3">
        <f t="shared" si="156"/>
        <v>2.0217668398862635E-2</v>
      </c>
      <c r="P2533" s="3">
        <f t="shared" si="157"/>
        <v>1.2</v>
      </c>
      <c r="Q2533" s="3">
        <f t="shared" si="158"/>
        <v>9.6993210475266732E-4</v>
      </c>
      <c r="R2533">
        <f t="shared" si="159"/>
        <v>199.99</v>
      </c>
    </row>
    <row r="2534" spans="1:18" x14ac:dyDescent="0.2">
      <c r="A2534" t="s">
        <v>55</v>
      </c>
      <c r="B2534" t="s">
        <v>15</v>
      </c>
      <c r="C2534" t="s">
        <v>23</v>
      </c>
      <c r="D2534" t="s">
        <v>22</v>
      </c>
      <c r="E2534">
        <v>149.99</v>
      </c>
      <c r="F2534">
        <v>2</v>
      </c>
      <c r="G2534" t="s">
        <v>18</v>
      </c>
      <c r="H2534" t="s">
        <v>55</v>
      </c>
      <c r="I2534" t="s">
        <v>22</v>
      </c>
      <c r="O2534" s="3">
        <f t="shared" si="156"/>
        <v>0</v>
      </c>
      <c r="P2534" s="3">
        <f t="shared" si="157"/>
        <v>0</v>
      </c>
      <c r="Q2534" s="3">
        <f t="shared" si="158"/>
        <v>0</v>
      </c>
      <c r="R2534">
        <f t="shared" si="159"/>
        <v>299.98</v>
      </c>
    </row>
    <row r="2535" spans="1:18" x14ac:dyDescent="0.2">
      <c r="A2535" t="s">
        <v>55</v>
      </c>
      <c r="B2535" t="s">
        <v>15</v>
      </c>
      <c r="D2535" t="s">
        <v>28</v>
      </c>
      <c r="E2535">
        <v>199.99</v>
      </c>
      <c r="F2535">
        <v>1</v>
      </c>
      <c r="G2535" t="s">
        <v>18</v>
      </c>
      <c r="H2535" t="s">
        <v>55</v>
      </c>
      <c r="I2535" t="s">
        <v>28</v>
      </c>
      <c r="O2535" s="3">
        <f t="shared" si="156"/>
        <v>0</v>
      </c>
      <c r="P2535" s="3">
        <f t="shared" si="157"/>
        <v>0</v>
      </c>
      <c r="Q2535" s="3">
        <f t="shared" si="158"/>
        <v>0</v>
      </c>
      <c r="R2535">
        <f t="shared" si="159"/>
        <v>199.99</v>
      </c>
    </row>
    <row r="2536" spans="1:18" x14ac:dyDescent="0.2">
      <c r="A2536" t="s">
        <v>55</v>
      </c>
      <c r="B2536" t="s">
        <v>15</v>
      </c>
      <c r="C2536" t="s">
        <v>21</v>
      </c>
      <c r="D2536" t="s">
        <v>17</v>
      </c>
      <c r="E2536">
        <v>179.99</v>
      </c>
      <c r="F2536">
        <v>1</v>
      </c>
      <c r="G2536" t="s">
        <v>18</v>
      </c>
      <c r="H2536" t="s">
        <v>55</v>
      </c>
      <c r="I2536" t="s">
        <v>17</v>
      </c>
      <c r="J2536" t="s">
        <v>19</v>
      </c>
      <c r="K2536">
        <v>1237.2</v>
      </c>
      <c r="L2536">
        <v>50995</v>
      </c>
      <c r="M2536">
        <v>1031</v>
      </c>
      <c r="N2536" t="s">
        <v>20</v>
      </c>
      <c r="O2536" s="3">
        <f t="shared" si="156"/>
        <v>2.0217668398862635E-2</v>
      </c>
      <c r="P2536" s="3">
        <f t="shared" si="157"/>
        <v>1.2</v>
      </c>
      <c r="Q2536" s="3">
        <f t="shared" si="158"/>
        <v>9.6993210475266732E-4</v>
      </c>
      <c r="R2536">
        <f t="shared" si="159"/>
        <v>179.99</v>
      </c>
    </row>
    <row r="2537" spans="1:18" x14ac:dyDescent="0.2">
      <c r="A2537" t="s">
        <v>55</v>
      </c>
      <c r="C2537" t="s">
        <v>26</v>
      </c>
      <c r="D2537" t="s">
        <v>17</v>
      </c>
      <c r="E2537">
        <v>169.99</v>
      </c>
      <c r="F2537">
        <v>2</v>
      </c>
      <c r="G2537" t="s">
        <v>18</v>
      </c>
      <c r="H2537" t="s">
        <v>55</v>
      </c>
      <c r="I2537" t="s">
        <v>17</v>
      </c>
      <c r="J2537" t="s">
        <v>19</v>
      </c>
      <c r="K2537">
        <v>1237.2</v>
      </c>
      <c r="L2537">
        <v>50995</v>
      </c>
      <c r="M2537">
        <v>1031</v>
      </c>
      <c r="N2537" t="s">
        <v>20</v>
      </c>
      <c r="O2537" s="3">
        <f t="shared" si="156"/>
        <v>2.0217668398862635E-2</v>
      </c>
      <c r="P2537" s="3">
        <f t="shared" si="157"/>
        <v>1.2</v>
      </c>
      <c r="Q2537" s="3">
        <f t="shared" si="158"/>
        <v>1.9398642095053346E-3</v>
      </c>
      <c r="R2537">
        <f t="shared" si="159"/>
        <v>339.98</v>
      </c>
    </row>
    <row r="2538" spans="1:18" x14ac:dyDescent="0.2">
      <c r="A2538" t="s">
        <v>55</v>
      </c>
      <c r="B2538" t="s">
        <v>15</v>
      </c>
      <c r="C2538" t="s">
        <v>23</v>
      </c>
      <c r="D2538" t="s">
        <v>17</v>
      </c>
      <c r="E2538">
        <v>149.99</v>
      </c>
      <c r="F2538">
        <v>2</v>
      </c>
      <c r="G2538" t="s">
        <v>18</v>
      </c>
      <c r="H2538" t="s">
        <v>55</v>
      </c>
      <c r="I2538" t="s">
        <v>17</v>
      </c>
      <c r="J2538" t="s">
        <v>19</v>
      </c>
      <c r="K2538">
        <v>1237.2</v>
      </c>
      <c r="L2538">
        <v>50995</v>
      </c>
      <c r="M2538">
        <v>1031</v>
      </c>
      <c r="N2538" t="s">
        <v>20</v>
      </c>
      <c r="O2538" s="3">
        <f t="shared" si="156"/>
        <v>2.0217668398862635E-2</v>
      </c>
      <c r="P2538" s="3">
        <f t="shared" si="157"/>
        <v>1.2</v>
      </c>
      <c r="Q2538" s="3">
        <f t="shared" si="158"/>
        <v>1.9398642095053346E-3</v>
      </c>
      <c r="R2538">
        <f t="shared" si="159"/>
        <v>299.98</v>
      </c>
    </row>
    <row r="2539" spans="1:18" x14ac:dyDescent="0.2">
      <c r="A2539" t="s">
        <v>55</v>
      </c>
      <c r="B2539" t="s">
        <v>15</v>
      </c>
      <c r="C2539" t="s">
        <v>27</v>
      </c>
      <c r="D2539" t="s">
        <v>24</v>
      </c>
      <c r="E2539">
        <v>159.99</v>
      </c>
      <c r="F2539">
        <v>1</v>
      </c>
      <c r="G2539" t="s">
        <v>18</v>
      </c>
      <c r="H2539" t="s">
        <v>55</v>
      </c>
      <c r="I2539" t="s">
        <v>24</v>
      </c>
      <c r="O2539" s="3">
        <f t="shared" si="156"/>
        <v>0</v>
      </c>
      <c r="P2539" s="3">
        <f t="shared" si="157"/>
        <v>0</v>
      </c>
      <c r="Q2539" s="3">
        <f t="shared" si="158"/>
        <v>0</v>
      </c>
      <c r="R2539">
        <f t="shared" si="159"/>
        <v>159.99</v>
      </c>
    </row>
    <row r="2540" spans="1:18" x14ac:dyDescent="0.2">
      <c r="A2540" t="s">
        <v>55</v>
      </c>
      <c r="B2540" t="s">
        <v>15</v>
      </c>
      <c r="C2540" t="s">
        <v>23</v>
      </c>
      <c r="D2540" t="s">
        <v>22</v>
      </c>
      <c r="E2540">
        <v>149.99</v>
      </c>
      <c r="F2540">
        <v>1</v>
      </c>
      <c r="G2540" t="s">
        <v>18</v>
      </c>
      <c r="H2540" t="s">
        <v>55</v>
      </c>
      <c r="I2540" t="s">
        <v>22</v>
      </c>
      <c r="O2540" s="3">
        <f t="shared" si="156"/>
        <v>0</v>
      </c>
      <c r="P2540" s="3">
        <f t="shared" si="157"/>
        <v>0</v>
      </c>
      <c r="Q2540" s="3">
        <f t="shared" si="158"/>
        <v>0</v>
      </c>
      <c r="R2540">
        <f t="shared" si="159"/>
        <v>149.99</v>
      </c>
    </row>
    <row r="2541" spans="1:18" x14ac:dyDescent="0.2">
      <c r="A2541" t="s">
        <v>55</v>
      </c>
      <c r="B2541" t="s">
        <v>15</v>
      </c>
      <c r="C2541" t="s">
        <v>21</v>
      </c>
      <c r="D2541" t="s">
        <v>28</v>
      </c>
      <c r="E2541">
        <v>179.99</v>
      </c>
      <c r="F2541">
        <v>1</v>
      </c>
      <c r="G2541" t="s">
        <v>18</v>
      </c>
      <c r="H2541" t="s">
        <v>55</v>
      </c>
      <c r="I2541" t="s">
        <v>28</v>
      </c>
      <c r="O2541" s="3">
        <f t="shared" si="156"/>
        <v>0</v>
      </c>
      <c r="P2541" s="3">
        <f t="shared" si="157"/>
        <v>0</v>
      </c>
      <c r="Q2541" s="3">
        <f t="shared" si="158"/>
        <v>0</v>
      </c>
      <c r="R2541">
        <f t="shared" si="159"/>
        <v>179.99</v>
      </c>
    </row>
    <row r="2542" spans="1:18" x14ac:dyDescent="0.2">
      <c r="A2542" t="s">
        <v>55</v>
      </c>
      <c r="B2542" t="s">
        <v>15</v>
      </c>
      <c r="C2542" t="s">
        <v>27</v>
      </c>
      <c r="D2542" t="s">
        <v>17</v>
      </c>
      <c r="E2542">
        <v>199.99</v>
      </c>
      <c r="F2542">
        <v>1</v>
      </c>
      <c r="G2542" t="s">
        <v>18</v>
      </c>
      <c r="H2542" t="s">
        <v>55</v>
      </c>
      <c r="I2542" t="s">
        <v>17</v>
      </c>
      <c r="J2542" t="s">
        <v>19</v>
      </c>
      <c r="K2542">
        <v>1237.2</v>
      </c>
      <c r="L2542">
        <v>50995</v>
      </c>
      <c r="M2542">
        <v>1031</v>
      </c>
      <c r="N2542" t="s">
        <v>20</v>
      </c>
      <c r="O2542" s="3">
        <f t="shared" si="156"/>
        <v>2.0217668398862635E-2</v>
      </c>
      <c r="P2542" s="3">
        <f t="shared" si="157"/>
        <v>1.2</v>
      </c>
      <c r="Q2542" s="3">
        <f t="shared" si="158"/>
        <v>9.6993210475266732E-4</v>
      </c>
      <c r="R2542">
        <f t="shared" si="159"/>
        <v>199.99</v>
      </c>
    </row>
    <row r="2543" spans="1:18" x14ac:dyDescent="0.2">
      <c r="A2543" t="s">
        <v>55</v>
      </c>
      <c r="B2543" t="s">
        <v>15</v>
      </c>
      <c r="C2543" t="s">
        <v>23</v>
      </c>
      <c r="D2543" t="s">
        <v>22</v>
      </c>
      <c r="E2543">
        <v>149.99</v>
      </c>
      <c r="F2543">
        <v>1</v>
      </c>
      <c r="G2543" t="s">
        <v>18</v>
      </c>
      <c r="H2543" t="s">
        <v>55</v>
      </c>
      <c r="I2543" t="s">
        <v>22</v>
      </c>
      <c r="O2543" s="3">
        <f t="shared" si="156"/>
        <v>0</v>
      </c>
      <c r="P2543" s="3">
        <f t="shared" si="157"/>
        <v>0</v>
      </c>
      <c r="Q2543" s="3">
        <f t="shared" si="158"/>
        <v>0</v>
      </c>
      <c r="R2543">
        <f t="shared" si="159"/>
        <v>149.99</v>
      </c>
    </row>
    <row r="2544" spans="1:18" x14ac:dyDescent="0.2">
      <c r="A2544" t="s">
        <v>55</v>
      </c>
      <c r="C2544" t="s">
        <v>27</v>
      </c>
      <c r="D2544" t="s">
        <v>22</v>
      </c>
      <c r="E2544">
        <v>159.99</v>
      </c>
      <c r="F2544">
        <v>1</v>
      </c>
      <c r="G2544" t="s">
        <v>18</v>
      </c>
      <c r="H2544" t="s">
        <v>55</v>
      </c>
      <c r="I2544" t="s">
        <v>22</v>
      </c>
      <c r="O2544" s="3">
        <f t="shared" si="156"/>
        <v>0</v>
      </c>
      <c r="P2544" s="3">
        <f t="shared" si="157"/>
        <v>0</v>
      </c>
      <c r="Q2544" s="3">
        <f t="shared" si="158"/>
        <v>0</v>
      </c>
      <c r="R2544">
        <f t="shared" si="159"/>
        <v>159.99</v>
      </c>
    </row>
    <row r="2545" spans="1:18" x14ac:dyDescent="0.2">
      <c r="A2545" t="s">
        <v>55</v>
      </c>
      <c r="B2545" t="s">
        <v>15</v>
      </c>
      <c r="C2545" t="s">
        <v>21</v>
      </c>
      <c r="D2545" t="s">
        <v>17</v>
      </c>
      <c r="E2545">
        <v>224.99</v>
      </c>
      <c r="F2545">
        <v>1</v>
      </c>
      <c r="G2545" t="s">
        <v>18</v>
      </c>
      <c r="H2545" t="s">
        <v>55</v>
      </c>
      <c r="I2545" t="s">
        <v>17</v>
      </c>
      <c r="J2545" t="s">
        <v>19</v>
      </c>
      <c r="K2545">
        <v>1237.2</v>
      </c>
      <c r="L2545">
        <v>50995</v>
      </c>
      <c r="M2545">
        <v>1031</v>
      </c>
      <c r="N2545" t="s">
        <v>20</v>
      </c>
      <c r="O2545" s="3">
        <f t="shared" si="156"/>
        <v>2.0217668398862635E-2</v>
      </c>
      <c r="P2545" s="3">
        <f t="shared" si="157"/>
        <v>1.2</v>
      </c>
      <c r="Q2545" s="3">
        <f t="shared" si="158"/>
        <v>9.6993210475266732E-4</v>
      </c>
      <c r="R2545">
        <f t="shared" si="159"/>
        <v>224.99</v>
      </c>
    </row>
    <row r="2546" spans="1:18" x14ac:dyDescent="0.2">
      <c r="A2546" t="s">
        <v>55</v>
      </c>
      <c r="B2546" t="s">
        <v>15</v>
      </c>
      <c r="C2546" t="s">
        <v>23</v>
      </c>
      <c r="D2546" t="s">
        <v>17</v>
      </c>
      <c r="E2546">
        <v>149.99</v>
      </c>
      <c r="F2546">
        <v>2</v>
      </c>
      <c r="G2546" t="s">
        <v>18</v>
      </c>
      <c r="H2546" t="s">
        <v>55</v>
      </c>
      <c r="I2546" t="s">
        <v>17</v>
      </c>
      <c r="J2546" t="s">
        <v>19</v>
      </c>
      <c r="K2546">
        <v>1237.2</v>
      </c>
      <c r="L2546">
        <v>50995</v>
      </c>
      <c r="M2546">
        <v>1031</v>
      </c>
      <c r="N2546" t="s">
        <v>20</v>
      </c>
      <c r="O2546" s="3">
        <f t="shared" si="156"/>
        <v>2.0217668398862635E-2</v>
      </c>
      <c r="P2546" s="3">
        <f t="shared" si="157"/>
        <v>1.2</v>
      </c>
      <c r="Q2546" s="3">
        <f t="shared" si="158"/>
        <v>1.9398642095053346E-3</v>
      </c>
      <c r="R2546">
        <f t="shared" si="159"/>
        <v>299.98</v>
      </c>
    </row>
    <row r="2547" spans="1:18" x14ac:dyDescent="0.2">
      <c r="A2547" t="s">
        <v>55</v>
      </c>
      <c r="B2547" t="s">
        <v>15</v>
      </c>
      <c r="C2547" t="s">
        <v>23</v>
      </c>
      <c r="D2547" t="s">
        <v>17</v>
      </c>
      <c r="E2547">
        <v>149.99</v>
      </c>
      <c r="F2547">
        <v>2</v>
      </c>
      <c r="G2547" t="s">
        <v>18</v>
      </c>
      <c r="H2547" t="s">
        <v>55</v>
      </c>
      <c r="I2547" t="s">
        <v>17</v>
      </c>
      <c r="J2547" t="s">
        <v>19</v>
      </c>
      <c r="K2547">
        <v>1237.2</v>
      </c>
      <c r="L2547">
        <v>50995</v>
      </c>
      <c r="M2547">
        <v>1031</v>
      </c>
      <c r="N2547" t="s">
        <v>20</v>
      </c>
      <c r="O2547" s="3">
        <f t="shared" si="156"/>
        <v>2.0217668398862635E-2</v>
      </c>
      <c r="P2547" s="3">
        <f t="shared" si="157"/>
        <v>1.2</v>
      </c>
      <c r="Q2547" s="3">
        <f t="shared" si="158"/>
        <v>1.9398642095053346E-3</v>
      </c>
      <c r="R2547">
        <f t="shared" si="159"/>
        <v>299.98</v>
      </c>
    </row>
    <row r="2548" spans="1:18" x14ac:dyDescent="0.2">
      <c r="A2548" t="s">
        <v>55</v>
      </c>
      <c r="B2548" t="s">
        <v>15</v>
      </c>
      <c r="C2548" t="s">
        <v>21</v>
      </c>
      <c r="D2548" t="s">
        <v>24</v>
      </c>
      <c r="E2548">
        <v>179.99</v>
      </c>
      <c r="F2548">
        <v>2</v>
      </c>
      <c r="G2548" t="s">
        <v>18</v>
      </c>
      <c r="H2548" t="s">
        <v>55</v>
      </c>
      <c r="I2548" t="s">
        <v>24</v>
      </c>
      <c r="O2548" s="3">
        <f t="shared" si="156"/>
        <v>0</v>
      </c>
      <c r="P2548" s="3">
        <f t="shared" si="157"/>
        <v>0</v>
      </c>
      <c r="Q2548" s="3">
        <f t="shared" si="158"/>
        <v>0</v>
      </c>
      <c r="R2548">
        <f t="shared" si="159"/>
        <v>359.98</v>
      </c>
    </row>
    <row r="2549" spans="1:18" x14ac:dyDescent="0.2">
      <c r="A2549" t="s">
        <v>55</v>
      </c>
      <c r="B2549" t="s">
        <v>15</v>
      </c>
      <c r="C2549" t="s">
        <v>29</v>
      </c>
      <c r="D2549" t="s">
        <v>24</v>
      </c>
      <c r="E2549">
        <v>199.99</v>
      </c>
      <c r="F2549">
        <v>1</v>
      </c>
      <c r="G2549" t="s">
        <v>18</v>
      </c>
      <c r="H2549" t="s">
        <v>55</v>
      </c>
      <c r="I2549" t="s">
        <v>24</v>
      </c>
      <c r="O2549" s="3">
        <f t="shared" si="156"/>
        <v>0</v>
      </c>
      <c r="P2549" s="3">
        <f t="shared" si="157"/>
        <v>0</v>
      </c>
      <c r="Q2549" s="3">
        <f t="shared" si="158"/>
        <v>0</v>
      </c>
      <c r="R2549">
        <f t="shared" si="159"/>
        <v>199.99</v>
      </c>
    </row>
    <row r="2550" spans="1:18" x14ac:dyDescent="0.2">
      <c r="A2550" t="s">
        <v>55</v>
      </c>
      <c r="B2550" t="s">
        <v>15</v>
      </c>
      <c r="C2550" t="s">
        <v>27</v>
      </c>
      <c r="D2550" t="s">
        <v>22</v>
      </c>
      <c r="E2550">
        <v>159.99</v>
      </c>
      <c r="F2550">
        <v>1</v>
      </c>
      <c r="G2550" t="s">
        <v>18</v>
      </c>
      <c r="H2550" t="s">
        <v>55</v>
      </c>
      <c r="I2550" t="s">
        <v>22</v>
      </c>
      <c r="O2550" s="3">
        <f t="shared" si="156"/>
        <v>0</v>
      </c>
      <c r="P2550" s="3">
        <f t="shared" si="157"/>
        <v>0</v>
      </c>
      <c r="Q2550" s="3">
        <f t="shared" si="158"/>
        <v>0</v>
      </c>
      <c r="R2550">
        <f t="shared" si="159"/>
        <v>159.99</v>
      </c>
    </row>
    <row r="2551" spans="1:18" x14ac:dyDescent="0.2">
      <c r="A2551" t="s">
        <v>55</v>
      </c>
      <c r="B2551" t="s">
        <v>15</v>
      </c>
      <c r="C2551" t="s">
        <v>16</v>
      </c>
      <c r="D2551" t="s">
        <v>24</v>
      </c>
      <c r="E2551">
        <v>212.49</v>
      </c>
      <c r="F2551">
        <v>1</v>
      </c>
      <c r="G2551" t="s">
        <v>18</v>
      </c>
      <c r="H2551" t="s">
        <v>55</v>
      </c>
      <c r="I2551" t="s">
        <v>24</v>
      </c>
      <c r="O2551" s="3">
        <f t="shared" si="156"/>
        <v>0</v>
      </c>
      <c r="P2551" s="3">
        <f t="shared" si="157"/>
        <v>0</v>
      </c>
      <c r="Q2551" s="3">
        <f t="shared" si="158"/>
        <v>0</v>
      </c>
      <c r="R2551">
        <f t="shared" si="159"/>
        <v>212.49</v>
      </c>
    </row>
    <row r="2552" spans="1:18" x14ac:dyDescent="0.2">
      <c r="A2552" t="s">
        <v>55</v>
      </c>
      <c r="B2552" t="s">
        <v>15</v>
      </c>
      <c r="C2552" t="s">
        <v>27</v>
      </c>
      <c r="D2552" t="s">
        <v>17</v>
      </c>
      <c r="E2552">
        <v>159.99</v>
      </c>
      <c r="F2552">
        <v>3</v>
      </c>
      <c r="G2552" t="s">
        <v>18</v>
      </c>
      <c r="H2552" t="s">
        <v>55</v>
      </c>
      <c r="I2552" t="s">
        <v>17</v>
      </c>
      <c r="J2552" t="s">
        <v>19</v>
      </c>
      <c r="K2552">
        <v>1237.2</v>
      </c>
      <c r="L2552">
        <v>50995</v>
      </c>
      <c r="M2552">
        <v>1031</v>
      </c>
      <c r="N2552" t="s">
        <v>20</v>
      </c>
      <c r="O2552" s="3">
        <f t="shared" si="156"/>
        <v>2.0217668398862635E-2</v>
      </c>
      <c r="P2552" s="3">
        <f t="shared" si="157"/>
        <v>1.2</v>
      </c>
      <c r="Q2552" s="3">
        <f t="shared" si="158"/>
        <v>2.9097963142580021E-3</v>
      </c>
      <c r="R2552">
        <f t="shared" si="159"/>
        <v>479.97</v>
      </c>
    </row>
    <row r="2553" spans="1:18" x14ac:dyDescent="0.2">
      <c r="A2553" t="s">
        <v>55</v>
      </c>
      <c r="B2553" t="s">
        <v>15</v>
      </c>
      <c r="C2553" t="s">
        <v>26</v>
      </c>
      <c r="D2553" t="s">
        <v>17</v>
      </c>
      <c r="E2553">
        <v>212.49</v>
      </c>
      <c r="F2553">
        <v>1</v>
      </c>
      <c r="G2553" t="s">
        <v>18</v>
      </c>
      <c r="H2553" t="s">
        <v>55</v>
      </c>
      <c r="I2553" t="s">
        <v>17</v>
      </c>
      <c r="J2553" t="s">
        <v>19</v>
      </c>
      <c r="K2553">
        <v>1237.2</v>
      </c>
      <c r="L2553">
        <v>50995</v>
      </c>
      <c r="M2553">
        <v>1031</v>
      </c>
      <c r="N2553" t="s">
        <v>20</v>
      </c>
      <c r="O2553" s="3">
        <f t="shared" si="156"/>
        <v>2.0217668398862635E-2</v>
      </c>
      <c r="P2553" s="3">
        <f t="shared" si="157"/>
        <v>1.2</v>
      </c>
      <c r="Q2553" s="3">
        <f t="shared" si="158"/>
        <v>9.6993210475266732E-4</v>
      </c>
      <c r="R2553">
        <f t="shared" si="159"/>
        <v>212.49</v>
      </c>
    </row>
    <row r="2554" spans="1:18" x14ac:dyDescent="0.2">
      <c r="A2554" t="s">
        <v>55</v>
      </c>
      <c r="B2554" t="s">
        <v>15</v>
      </c>
      <c r="D2554" t="s">
        <v>17</v>
      </c>
      <c r="E2554">
        <v>199.99</v>
      </c>
      <c r="F2554">
        <v>1</v>
      </c>
      <c r="G2554" t="s">
        <v>18</v>
      </c>
      <c r="H2554" t="s">
        <v>55</v>
      </c>
      <c r="I2554" t="s">
        <v>17</v>
      </c>
      <c r="J2554" t="s">
        <v>19</v>
      </c>
      <c r="K2554">
        <v>1237.2</v>
      </c>
      <c r="L2554">
        <v>50995</v>
      </c>
      <c r="M2554">
        <v>1031</v>
      </c>
      <c r="N2554" t="s">
        <v>20</v>
      </c>
      <c r="O2554" s="3">
        <f t="shared" si="156"/>
        <v>2.0217668398862635E-2</v>
      </c>
      <c r="P2554" s="3">
        <f t="shared" si="157"/>
        <v>1.2</v>
      </c>
      <c r="Q2554" s="3">
        <f t="shared" si="158"/>
        <v>9.6993210475266732E-4</v>
      </c>
      <c r="R2554">
        <f t="shared" si="159"/>
        <v>199.99</v>
      </c>
    </row>
    <row r="2555" spans="1:18" x14ac:dyDescent="0.2">
      <c r="A2555" t="s">
        <v>55</v>
      </c>
      <c r="B2555" t="s">
        <v>25</v>
      </c>
      <c r="C2555" t="s">
        <v>16</v>
      </c>
      <c r="D2555" t="s">
        <v>17</v>
      </c>
      <c r="E2555">
        <v>339.99</v>
      </c>
      <c r="F2555">
        <v>1</v>
      </c>
      <c r="G2555" t="s">
        <v>18</v>
      </c>
      <c r="H2555" t="s">
        <v>55</v>
      </c>
      <c r="I2555" t="s">
        <v>17</v>
      </c>
      <c r="J2555" t="s">
        <v>19</v>
      </c>
      <c r="K2555">
        <v>1237.2</v>
      </c>
      <c r="L2555">
        <v>50995</v>
      </c>
      <c r="M2555">
        <v>1031</v>
      </c>
      <c r="N2555" t="s">
        <v>20</v>
      </c>
      <c r="O2555" s="3">
        <f t="shared" si="156"/>
        <v>2.0217668398862635E-2</v>
      </c>
      <c r="P2555" s="3">
        <f t="shared" si="157"/>
        <v>1.2</v>
      </c>
      <c r="Q2555" s="3">
        <f t="shared" si="158"/>
        <v>9.6993210475266732E-4</v>
      </c>
      <c r="R2555">
        <f t="shared" si="159"/>
        <v>339.99</v>
      </c>
    </row>
    <row r="2556" spans="1:18" x14ac:dyDescent="0.2">
      <c r="A2556" t="s">
        <v>55</v>
      </c>
      <c r="B2556" t="s">
        <v>15</v>
      </c>
      <c r="C2556" t="s">
        <v>23</v>
      </c>
      <c r="D2556" t="s">
        <v>17</v>
      </c>
      <c r="E2556">
        <v>149.99</v>
      </c>
      <c r="F2556">
        <v>1</v>
      </c>
      <c r="G2556" t="s">
        <v>18</v>
      </c>
      <c r="H2556" t="s">
        <v>55</v>
      </c>
      <c r="I2556" t="s">
        <v>17</v>
      </c>
      <c r="J2556" t="s">
        <v>19</v>
      </c>
      <c r="K2556">
        <v>1237.2</v>
      </c>
      <c r="L2556">
        <v>50995</v>
      </c>
      <c r="M2556">
        <v>1031</v>
      </c>
      <c r="N2556" t="s">
        <v>20</v>
      </c>
      <c r="O2556" s="3">
        <f t="shared" si="156"/>
        <v>2.0217668398862635E-2</v>
      </c>
      <c r="P2556" s="3">
        <f t="shared" si="157"/>
        <v>1.2</v>
      </c>
      <c r="Q2556" s="3">
        <f t="shared" si="158"/>
        <v>9.6993210475266732E-4</v>
      </c>
      <c r="R2556">
        <f t="shared" si="159"/>
        <v>149.99</v>
      </c>
    </row>
    <row r="2557" spans="1:18" x14ac:dyDescent="0.2">
      <c r="A2557" t="s">
        <v>55</v>
      </c>
      <c r="B2557" t="s">
        <v>15</v>
      </c>
      <c r="C2557" t="s">
        <v>16</v>
      </c>
      <c r="D2557" t="s">
        <v>24</v>
      </c>
      <c r="E2557">
        <v>212.49</v>
      </c>
      <c r="F2557">
        <v>2</v>
      </c>
      <c r="G2557" t="s">
        <v>18</v>
      </c>
      <c r="H2557" t="s">
        <v>55</v>
      </c>
      <c r="I2557" t="s">
        <v>24</v>
      </c>
      <c r="O2557" s="3">
        <f t="shared" si="156"/>
        <v>0</v>
      </c>
      <c r="P2557" s="3">
        <f t="shared" si="157"/>
        <v>0</v>
      </c>
      <c r="Q2557" s="3">
        <f t="shared" si="158"/>
        <v>0</v>
      </c>
      <c r="R2557">
        <f t="shared" si="159"/>
        <v>424.98</v>
      </c>
    </row>
    <row r="2558" spans="1:18" x14ac:dyDescent="0.2">
      <c r="A2558" t="s">
        <v>55</v>
      </c>
      <c r="B2558" t="s">
        <v>15</v>
      </c>
      <c r="C2558" t="s">
        <v>26</v>
      </c>
      <c r="D2558" t="s">
        <v>17</v>
      </c>
      <c r="E2558">
        <v>212.49</v>
      </c>
      <c r="F2558">
        <v>1</v>
      </c>
      <c r="G2558" t="s">
        <v>18</v>
      </c>
      <c r="H2558" t="s">
        <v>55</v>
      </c>
      <c r="I2558" t="s">
        <v>17</v>
      </c>
      <c r="J2558" t="s">
        <v>19</v>
      </c>
      <c r="K2558">
        <v>1237.2</v>
      </c>
      <c r="L2558">
        <v>50995</v>
      </c>
      <c r="M2558">
        <v>1031</v>
      </c>
      <c r="N2558" t="s">
        <v>20</v>
      </c>
      <c r="O2558" s="3">
        <f t="shared" si="156"/>
        <v>2.0217668398862635E-2</v>
      </c>
      <c r="P2558" s="3">
        <f t="shared" si="157"/>
        <v>1.2</v>
      </c>
      <c r="Q2558" s="3">
        <f t="shared" si="158"/>
        <v>9.6993210475266732E-4</v>
      </c>
      <c r="R2558">
        <f t="shared" si="159"/>
        <v>212.49</v>
      </c>
    </row>
    <row r="2559" spans="1:18" x14ac:dyDescent="0.2">
      <c r="A2559" t="s">
        <v>55</v>
      </c>
      <c r="B2559" t="s">
        <v>15</v>
      </c>
      <c r="C2559" t="s">
        <v>21</v>
      </c>
      <c r="D2559" t="s">
        <v>17</v>
      </c>
      <c r="E2559">
        <v>179.99</v>
      </c>
      <c r="F2559">
        <v>2</v>
      </c>
      <c r="G2559" t="s">
        <v>18</v>
      </c>
      <c r="H2559" t="s">
        <v>55</v>
      </c>
      <c r="I2559" t="s">
        <v>17</v>
      </c>
      <c r="J2559" t="s">
        <v>19</v>
      </c>
      <c r="K2559">
        <v>1237.2</v>
      </c>
      <c r="L2559">
        <v>50995</v>
      </c>
      <c r="M2559">
        <v>1031</v>
      </c>
      <c r="N2559" t="s">
        <v>20</v>
      </c>
      <c r="O2559" s="3">
        <f t="shared" si="156"/>
        <v>2.0217668398862635E-2</v>
      </c>
      <c r="P2559" s="3">
        <f t="shared" si="157"/>
        <v>1.2</v>
      </c>
      <c r="Q2559" s="3">
        <f t="shared" si="158"/>
        <v>1.9398642095053346E-3</v>
      </c>
      <c r="R2559">
        <f t="shared" si="159"/>
        <v>359.98</v>
      </c>
    </row>
    <row r="2560" spans="1:18" x14ac:dyDescent="0.2">
      <c r="A2560" t="s">
        <v>55</v>
      </c>
      <c r="B2560" t="s">
        <v>15</v>
      </c>
      <c r="C2560" t="s">
        <v>26</v>
      </c>
      <c r="D2560" t="s">
        <v>17</v>
      </c>
      <c r="E2560">
        <v>169.99</v>
      </c>
      <c r="F2560">
        <v>1</v>
      </c>
      <c r="G2560" t="s">
        <v>18</v>
      </c>
      <c r="H2560" t="s">
        <v>55</v>
      </c>
      <c r="I2560" t="s">
        <v>17</v>
      </c>
      <c r="J2560" t="s">
        <v>19</v>
      </c>
      <c r="K2560">
        <v>1237.2</v>
      </c>
      <c r="L2560">
        <v>50995</v>
      </c>
      <c r="M2560">
        <v>1031</v>
      </c>
      <c r="N2560" t="s">
        <v>20</v>
      </c>
      <c r="O2560" s="3">
        <f t="shared" si="156"/>
        <v>2.0217668398862635E-2</v>
      </c>
      <c r="P2560" s="3">
        <f t="shared" si="157"/>
        <v>1.2</v>
      </c>
      <c r="Q2560" s="3">
        <f t="shared" si="158"/>
        <v>9.6993210475266732E-4</v>
      </c>
      <c r="R2560">
        <f t="shared" si="159"/>
        <v>169.99</v>
      </c>
    </row>
    <row r="2561" spans="1:18" x14ac:dyDescent="0.2">
      <c r="A2561" t="s">
        <v>55</v>
      </c>
      <c r="B2561" t="s">
        <v>15</v>
      </c>
      <c r="C2561" t="s">
        <v>27</v>
      </c>
      <c r="D2561" t="s">
        <v>17</v>
      </c>
      <c r="E2561">
        <v>159.99</v>
      </c>
      <c r="F2561">
        <v>2</v>
      </c>
      <c r="G2561" t="s">
        <v>18</v>
      </c>
      <c r="H2561" t="s">
        <v>55</v>
      </c>
      <c r="I2561" t="s">
        <v>17</v>
      </c>
      <c r="J2561" t="s">
        <v>19</v>
      </c>
      <c r="K2561">
        <v>1237.2</v>
      </c>
      <c r="L2561">
        <v>50995</v>
      </c>
      <c r="M2561">
        <v>1031</v>
      </c>
      <c r="N2561" t="s">
        <v>20</v>
      </c>
      <c r="O2561" s="3">
        <f t="shared" si="156"/>
        <v>2.0217668398862635E-2</v>
      </c>
      <c r="P2561" s="3">
        <f t="shared" si="157"/>
        <v>1.2</v>
      </c>
      <c r="Q2561" s="3">
        <f t="shared" si="158"/>
        <v>1.9398642095053346E-3</v>
      </c>
      <c r="R2561">
        <f t="shared" si="159"/>
        <v>319.98</v>
      </c>
    </row>
    <row r="2562" spans="1:18" x14ac:dyDescent="0.2">
      <c r="A2562" t="s">
        <v>55</v>
      </c>
      <c r="B2562" t="s">
        <v>15</v>
      </c>
      <c r="C2562" t="s">
        <v>16</v>
      </c>
      <c r="D2562" t="s">
        <v>17</v>
      </c>
      <c r="E2562">
        <v>169.99</v>
      </c>
      <c r="F2562">
        <v>1</v>
      </c>
      <c r="G2562" t="s">
        <v>18</v>
      </c>
      <c r="H2562" t="s">
        <v>55</v>
      </c>
      <c r="I2562" t="s">
        <v>17</v>
      </c>
      <c r="J2562" t="s">
        <v>19</v>
      </c>
      <c r="K2562">
        <v>1237.2</v>
      </c>
      <c r="L2562">
        <v>50995</v>
      </c>
      <c r="M2562">
        <v>1031</v>
      </c>
      <c r="N2562" t="s">
        <v>20</v>
      </c>
      <c r="O2562" s="3">
        <f t="shared" si="156"/>
        <v>2.0217668398862635E-2</v>
      </c>
      <c r="P2562" s="3">
        <f t="shared" si="157"/>
        <v>1.2</v>
      </c>
      <c r="Q2562" s="3">
        <f t="shared" si="158"/>
        <v>9.6993210475266732E-4</v>
      </c>
      <c r="R2562">
        <f t="shared" si="159"/>
        <v>169.99</v>
      </c>
    </row>
    <row r="2563" spans="1:18" x14ac:dyDescent="0.2">
      <c r="A2563" t="s">
        <v>55</v>
      </c>
      <c r="B2563" t="s">
        <v>15</v>
      </c>
      <c r="C2563" t="s">
        <v>23</v>
      </c>
      <c r="D2563" t="s">
        <v>28</v>
      </c>
      <c r="E2563">
        <v>149.99</v>
      </c>
      <c r="F2563">
        <v>3</v>
      </c>
      <c r="G2563" t="s">
        <v>18</v>
      </c>
      <c r="H2563" t="s">
        <v>55</v>
      </c>
      <c r="I2563" t="s">
        <v>28</v>
      </c>
      <c r="O2563" s="3">
        <f t="shared" ref="O2563:O2626" si="160">IFERROR(M2563/L2563,0)</f>
        <v>0</v>
      </c>
      <c r="P2563" s="3">
        <f t="shared" ref="P2563:P2626" si="161">IFERROR(K2563/M2563,0)</f>
        <v>0</v>
      </c>
      <c r="Q2563" s="3">
        <f t="shared" ref="Q2563:Q2626" si="162">IFERROR(F2563/M2563,0)</f>
        <v>0</v>
      </c>
      <c r="R2563">
        <f t="shared" ref="R2563:R2626" si="163">E2563*F2563</f>
        <v>449.97</v>
      </c>
    </row>
    <row r="2564" spans="1:18" x14ac:dyDescent="0.2">
      <c r="A2564" t="s">
        <v>55</v>
      </c>
      <c r="B2564" t="s">
        <v>15</v>
      </c>
      <c r="C2564" t="s">
        <v>27</v>
      </c>
      <c r="D2564" t="s">
        <v>17</v>
      </c>
      <c r="E2564">
        <v>159.99</v>
      </c>
      <c r="F2564">
        <v>1</v>
      </c>
      <c r="G2564" t="s">
        <v>18</v>
      </c>
      <c r="H2564" t="s">
        <v>55</v>
      </c>
      <c r="I2564" t="s">
        <v>17</v>
      </c>
      <c r="J2564" t="s">
        <v>19</v>
      </c>
      <c r="K2564">
        <v>1237.2</v>
      </c>
      <c r="L2564">
        <v>50995</v>
      </c>
      <c r="M2564">
        <v>1031</v>
      </c>
      <c r="N2564" t="s">
        <v>20</v>
      </c>
      <c r="O2564" s="3">
        <f t="shared" si="160"/>
        <v>2.0217668398862635E-2</v>
      </c>
      <c r="P2564" s="3">
        <f t="shared" si="161"/>
        <v>1.2</v>
      </c>
      <c r="Q2564" s="3">
        <f t="shared" si="162"/>
        <v>9.6993210475266732E-4</v>
      </c>
      <c r="R2564">
        <f t="shared" si="163"/>
        <v>159.99</v>
      </c>
    </row>
    <row r="2565" spans="1:18" x14ac:dyDescent="0.2">
      <c r="A2565" t="s">
        <v>55</v>
      </c>
      <c r="B2565" t="s">
        <v>15</v>
      </c>
      <c r="C2565" t="s">
        <v>26</v>
      </c>
      <c r="D2565" t="s">
        <v>17</v>
      </c>
      <c r="E2565">
        <v>169.99</v>
      </c>
      <c r="F2565">
        <v>1</v>
      </c>
      <c r="G2565" t="s">
        <v>18</v>
      </c>
      <c r="H2565" t="s">
        <v>55</v>
      </c>
      <c r="I2565" t="s">
        <v>17</v>
      </c>
      <c r="J2565" t="s">
        <v>19</v>
      </c>
      <c r="K2565">
        <v>1237.2</v>
      </c>
      <c r="L2565">
        <v>50995</v>
      </c>
      <c r="M2565">
        <v>1031</v>
      </c>
      <c r="N2565" t="s">
        <v>20</v>
      </c>
      <c r="O2565" s="3">
        <f t="shared" si="160"/>
        <v>2.0217668398862635E-2</v>
      </c>
      <c r="P2565" s="3">
        <f t="shared" si="161"/>
        <v>1.2</v>
      </c>
      <c r="Q2565" s="3">
        <f t="shared" si="162"/>
        <v>9.6993210475266732E-4</v>
      </c>
      <c r="R2565">
        <f t="shared" si="163"/>
        <v>169.99</v>
      </c>
    </row>
    <row r="2566" spans="1:18" x14ac:dyDescent="0.2">
      <c r="A2566" t="s">
        <v>55</v>
      </c>
      <c r="B2566" t="s">
        <v>15</v>
      </c>
      <c r="C2566" t="s">
        <v>16</v>
      </c>
      <c r="D2566" t="s">
        <v>28</v>
      </c>
      <c r="E2566">
        <v>169.99</v>
      </c>
      <c r="F2566">
        <v>1</v>
      </c>
      <c r="G2566" t="s">
        <v>18</v>
      </c>
      <c r="H2566" t="s">
        <v>55</v>
      </c>
      <c r="I2566" t="s">
        <v>28</v>
      </c>
      <c r="O2566" s="3">
        <f t="shared" si="160"/>
        <v>0</v>
      </c>
      <c r="P2566" s="3">
        <f t="shared" si="161"/>
        <v>0</v>
      </c>
      <c r="Q2566" s="3">
        <f t="shared" si="162"/>
        <v>0</v>
      </c>
      <c r="R2566">
        <f t="shared" si="163"/>
        <v>169.99</v>
      </c>
    </row>
    <row r="2567" spans="1:18" x14ac:dyDescent="0.2">
      <c r="A2567" t="s">
        <v>55</v>
      </c>
      <c r="B2567" t="s">
        <v>15</v>
      </c>
      <c r="C2567" t="s">
        <v>29</v>
      </c>
      <c r="D2567" t="s">
        <v>17</v>
      </c>
      <c r="E2567">
        <v>199.99</v>
      </c>
      <c r="F2567">
        <v>1</v>
      </c>
      <c r="G2567" t="s">
        <v>18</v>
      </c>
      <c r="H2567" t="s">
        <v>55</v>
      </c>
      <c r="I2567" t="s">
        <v>17</v>
      </c>
      <c r="J2567" t="s">
        <v>19</v>
      </c>
      <c r="K2567">
        <v>1237.2</v>
      </c>
      <c r="L2567">
        <v>50995</v>
      </c>
      <c r="M2567">
        <v>1031</v>
      </c>
      <c r="N2567" t="s">
        <v>20</v>
      </c>
      <c r="O2567" s="3">
        <f t="shared" si="160"/>
        <v>2.0217668398862635E-2</v>
      </c>
      <c r="P2567" s="3">
        <f t="shared" si="161"/>
        <v>1.2</v>
      </c>
      <c r="Q2567" s="3">
        <f t="shared" si="162"/>
        <v>9.6993210475266732E-4</v>
      </c>
      <c r="R2567">
        <f t="shared" si="163"/>
        <v>199.99</v>
      </c>
    </row>
    <row r="2568" spans="1:18" x14ac:dyDescent="0.2">
      <c r="A2568" t="s">
        <v>55</v>
      </c>
      <c r="B2568" t="s">
        <v>15</v>
      </c>
      <c r="C2568" t="s">
        <v>23</v>
      </c>
      <c r="D2568" t="s">
        <v>24</v>
      </c>
      <c r="E2568">
        <v>149.99</v>
      </c>
      <c r="F2568">
        <v>1</v>
      </c>
      <c r="G2568" t="s">
        <v>18</v>
      </c>
      <c r="H2568" t="s">
        <v>55</v>
      </c>
      <c r="I2568" t="s">
        <v>24</v>
      </c>
      <c r="O2568" s="3">
        <f t="shared" si="160"/>
        <v>0</v>
      </c>
      <c r="P2568" s="3">
        <f t="shared" si="161"/>
        <v>0</v>
      </c>
      <c r="Q2568" s="3">
        <f t="shared" si="162"/>
        <v>0</v>
      </c>
      <c r="R2568">
        <f t="shared" si="163"/>
        <v>149.99</v>
      </c>
    </row>
    <row r="2569" spans="1:18" x14ac:dyDescent="0.2">
      <c r="A2569" t="s">
        <v>55</v>
      </c>
      <c r="B2569" t="s">
        <v>15</v>
      </c>
      <c r="C2569" t="s">
        <v>26</v>
      </c>
      <c r="D2569" t="s">
        <v>24</v>
      </c>
      <c r="E2569">
        <v>169.99</v>
      </c>
      <c r="F2569">
        <v>1</v>
      </c>
      <c r="G2569" t="s">
        <v>18</v>
      </c>
      <c r="H2569" t="s">
        <v>55</v>
      </c>
      <c r="I2569" t="s">
        <v>24</v>
      </c>
      <c r="O2569" s="3">
        <f t="shared" si="160"/>
        <v>0</v>
      </c>
      <c r="P2569" s="3">
        <f t="shared" si="161"/>
        <v>0</v>
      </c>
      <c r="Q2569" s="3">
        <f t="shared" si="162"/>
        <v>0</v>
      </c>
      <c r="R2569">
        <f t="shared" si="163"/>
        <v>169.99</v>
      </c>
    </row>
    <row r="2570" spans="1:18" x14ac:dyDescent="0.2">
      <c r="A2570" t="s">
        <v>55</v>
      </c>
      <c r="B2570" t="s">
        <v>15</v>
      </c>
      <c r="C2570" t="s">
        <v>23</v>
      </c>
      <c r="D2570" t="s">
        <v>22</v>
      </c>
      <c r="E2570">
        <v>187.49</v>
      </c>
      <c r="F2570">
        <v>1</v>
      </c>
      <c r="G2570" t="s">
        <v>18</v>
      </c>
      <c r="H2570" t="s">
        <v>55</v>
      </c>
      <c r="I2570" t="s">
        <v>22</v>
      </c>
      <c r="O2570" s="3">
        <f t="shared" si="160"/>
        <v>0</v>
      </c>
      <c r="P2570" s="3">
        <f t="shared" si="161"/>
        <v>0</v>
      </c>
      <c r="Q2570" s="3">
        <f t="shared" si="162"/>
        <v>0</v>
      </c>
      <c r="R2570">
        <f t="shared" si="163"/>
        <v>187.49</v>
      </c>
    </row>
    <row r="2571" spans="1:18" x14ac:dyDescent="0.2">
      <c r="A2571" t="s">
        <v>55</v>
      </c>
      <c r="B2571" t="s">
        <v>15</v>
      </c>
      <c r="C2571" t="s">
        <v>23</v>
      </c>
      <c r="D2571" t="s">
        <v>22</v>
      </c>
      <c r="E2571">
        <v>149.99</v>
      </c>
      <c r="F2571">
        <v>3</v>
      </c>
      <c r="G2571" t="s">
        <v>18</v>
      </c>
      <c r="H2571" t="s">
        <v>55</v>
      </c>
      <c r="I2571" t="s">
        <v>22</v>
      </c>
      <c r="O2571" s="3">
        <f t="shared" si="160"/>
        <v>0</v>
      </c>
      <c r="P2571" s="3">
        <f t="shared" si="161"/>
        <v>0</v>
      </c>
      <c r="Q2571" s="3">
        <f t="shared" si="162"/>
        <v>0</v>
      </c>
      <c r="R2571">
        <f t="shared" si="163"/>
        <v>449.97</v>
      </c>
    </row>
    <row r="2572" spans="1:18" x14ac:dyDescent="0.2">
      <c r="A2572" t="s">
        <v>55</v>
      </c>
      <c r="B2572" t="s">
        <v>15</v>
      </c>
      <c r="C2572" t="s">
        <v>23</v>
      </c>
      <c r="D2572" t="s">
        <v>24</v>
      </c>
      <c r="E2572">
        <v>187.49</v>
      </c>
      <c r="F2572">
        <v>1</v>
      </c>
      <c r="G2572" t="s">
        <v>18</v>
      </c>
      <c r="H2572" t="s">
        <v>55</v>
      </c>
      <c r="I2572" t="s">
        <v>24</v>
      </c>
      <c r="O2572" s="3">
        <f t="shared" si="160"/>
        <v>0</v>
      </c>
      <c r="P2572" s="3">
        <f t="shared" si="161"/>
        <v>0</v>
      </c>
      <c r="Q2572" s="3">
        <f t="shared" si="162"/>
        <v>0</v>
      </c>
      <c r="R2572">
        <f t="shared" si="163"/>
        <v>187.49</v>
      </c>
    </row>
    <row r="2573" spans="1:18" x14ac:dyDescent="0.2">
      <c r="A2573" t="s">
        <v>55</v>
      </c>
      <c r="C2573" t="s">
        <v>16</v>
      </c>
      <c r="D2573" t="s">
        <v>22</v>
      </c>
      <c r="E2573">
        <v>169.99</v>
      </c>
      <c r="F2573">
        <v>1</v>
      </c>
      <c r="G2573" t="s">
        <v>18</v>
      </c>
      <c r="H2573" t="s">
        <v>55</v>
      </c>
      <c r="I2573" t="s">
        <v>22</v>
      </c>
      <c r="O2573" s="3">
        <f t="shared" si="160"/>
        <v>0</v>
      </c>
      <c r="P2573" s="3">
        <f t="shared" si="161"/>
        <v>0</v>
      </c>
      <c r="Q2573" s="3">
        <f t="shared" si="162"/>
        <v>0</v>
      </c>
      <c r="R2573">
        <f t="shared" si="163"/>
        <v>169.99</v>
      </c>
    </row>
    <row r="2574" spans="1:18" x14ac:dyDescent="0.2">
      <c r="A2574" t="s">
        <v>55</v>
      </c>
      <c r="B2574" t="s">
        <v>15</v>
      </c>
      <c r="C2574" t="s">
        <v>23</v>
      </c>
      <c r="D2574" t="s">
        <v>22</v>
      </c>
      <c r="E2574">
        <v>149.99</v>
      </c>
      <c r="F2574">
        <v>2</v>
      </c>
      <c r="G2574" t="s">
        <v>18</v>
      </c>
      <c r="H2574" t="s">
        <v>55</v>
      </c>
      <c r="I2574" t="s">
        <v>22</v>
      </c>
      <c r="O2574" s="3">
        <f t="shared" si="160"/>
        <v>0</v>
      </c>
      <c r="P2574" s="3">
        <f t="shared" si="161"/>
        <v>0</v>
      </c>
      <c r="Q2574" s="3">
        <f t="shared" si="162"/>
        <v>0</v>
      </c>
      <c r="R2574">
        <f t="shared" si="163"/>
        <v>299.98</v>
      </c>
    </row>
    <row r="2575" spans="1:18" x14ac:dyDescent="0.2">
      <c r="A2575" t="s">
        <v>55</v>
      </c>
      <c r="B2575" t="s">
        <v>15</v>
      </c>
      <c r="C2575" t="s">
        <v>23</v>
      </c>
      <c r="D2575" t="s">
        <v>17</v>
      </c>
      <c r="E2575">
        <v>149.99</v>
      </c>
      <c r="F2575">
        <v>1</v>
      </c>
      <c r="G2575" t="s">
        <v>18</v>
      </c>
      <c r="H2575" t="s">
        <v>55</v>
      </c>
      <c r="I2575" t="s">
        <v>17</v>
      </c>
      <c r="J2575" t="s">
        <v>19</v>
      </c>
      <c r="K2575">
        <v>1237.2</v>
      </c>
      <c r="L2575">
        <v>50995</v>
      </c>
      <c r="M2575">
        <v>1031</v>
      </c>
      <c r="N2575" t="s">
        <v>20</v>
      </c>
      <c r="O2575" s="3">
        <f t="shared" si="160"/>
        <v>2.0217668398862635E-2</v>
      </c>
      <c r="P2575" s="3">
        <f t="shared" si="161"/>
        <v>1.2</v>
      </c>
      <c r="Q2575" s="3">
        <f t="shared" si="162"/>
        <v>9.6993210475266732E-4</v>
      </c>
      <c r="R2575">
        <f t="shared" si="163"/>
        <v>149.99</v>
      </c>
    </row>
    <row r="2576" spans="1:18" x14ac:dyDescent="0.2">
      <c r="A2576" t="s">
        <v>55</v>
      </c>
      <c r="B2576" t="s">
        <v>15</v>
      </c>
      <c r="C2576" t="s">
        <v>21</v>
      </c>
      <c r="D2576" t="s">
        <v>24</v>
      </c>
      <c r="E2576">
        <v>179.99</v>
      </c>
      <c r="F2576">
        <v>1</v>
      </c>
      <c r="G2576" t="s">
        <v>18</v>
      </c>
      <c r="H2576" t="s">
        <v>55</v>
      </c>
      <c r="I2576" t="s">
        <v>24</v>
      </c>
      <c r="O2576" s="3">
        <f t="shared" si="160"/>
        <v>0</v>
      </c>
      <c r="P2576" s="3">
        <f t="shared" si="161"/>
        <v>0</v>
      </c>
      <c r="Q2576" s="3">
        <f t="shared" si="162"/>
        <v>0</v>
      </c>
      <c r="R2576">
        <f t="shared" si="163"/>
        <v>179.99</v>
      </c>
    </row>
    <row r="2577" spans="1:18" x14ac:dyDescent="0.2">
      <c r="A2577" t="s">
        <v>55</v>
      </c>
      <c r="B2577" t="s">
        <v>15</v>
      </c>
      <c r="C2577" t="s">
        <v>21</v>
      </c>
      <c r="D2577" t="s">
        <v>22</v>
      </c>
      <c r="E2577">
        <v>179.99</v>
      </c>
      <c r="F2577">
        <v>2</v>
      </c>
      <c r="G2577" t="s">
        <v>18</v>
      </c>
      <c r="H2577" t="s">
        <v>55</v>
      </c>
      <c r="I2577" t="s">
        <v>22</v>
      </c>
      <c r="O2577" s="3">
        <f t="shared" si="160"/>
        <v>0</v>
      </c>
      <c r="P2577" s="3">
        <f t="shared" si="161"/>
        <v>0</v>
      </c>
      <c r="Q2577" s="3">
        <f t="shared" si="162"/>
        <v>0</v>
      </c>
      <c r="R2577">
        <f t="shared" si="163"/>
        <v>359.98</v>
      </c>
    </row>
    <row r="2578" spans="1:18" x14ac:dyDescent="0.2">
      <c r="A2578" t="s">
        <v>55</v>
      </c>
      <c r="B2578" t="s">
        <v>15</v>
      </c>
      <c r="C2578" t="s">
        <v>27</v>
      </c>
      <c r="D2578" t="s">
        <v>17</v>
      </c>
      <c r="E2578">
        <v>159.99</v>
      </c>
      <c r="F2578">
        <v>2</v>
      </c>
      <c r="G2578" t="s">
        <v>18</v>
      </c>
      <c r="H2578" t="s">
        <v>55</v>
      </c>
      <c r="I2578" t="s">
        <v>17</v>
      </c>
      <c r="J2578" t="s">
        <v>19</v>
      </c>
      <c r="K2578">
        <v>1237.2</v>
      </c>
      <c r="L2578">
        <v>50995</v>
      </c>
      <c r="M2578">
        <v>1031</v>
      </c>
      <c r="N2578" t="s">
        <v>20</v>
      </c>
      <c r="O2578" s="3">
        <f t="shared" si="160"/>
        <v>2.0217668398862635E-2</v>
      </c>
      <c r="P2578" s="3">
        <f t="shared" si="161"/>
        <v>1.2</v>
      </c>
      <c r="Q2578" s="3">
        <f t="shared" si="162"/>
        <v>1.9398642095053346E-3</v>
      </c>
      <c r="R2578">
        <f t="shared" si="163"/>
        <v>319.98</v>
      </c>
    </row>
    <row r="2579" spans="1:18" x14ac:dyDescent="0.2">
      <c r="A2579" t="s">
        <v>55</v>
      </c>
      <c r="B2579" t="s">
        <v>15</v>
      </c>
      <c r="C2579" t="s">
        <v>27</v>
      </c>
      <c r="D2579" t="s">
        <v>17</v>
      </c>
      <c r="E2579">
        <v>199.99</v>
      </c>
      <c r="F2579">
        <v>1</v>
      </c>
      <c r="G2579" t="s">
        <v>18</v>
      </c>
      <c r="H2579" t="s">
        <v>55</v>
      </c>
      <c r="I2579" t="s">
        <v>17</v>
      </c>
      <c r="J2579" t="s">
        <v>19</v>
      </c>
      <c r="K2579">
        <v>1237.2</v>
      </c>
      <c r="L2579">
        <v>50995</v>
      </c>
      <c r="M2579">
        <v>1031</v>
      </c>
      <c r="N2579" t="s">
        <v>20</v>
      </c>
      <c r="O2579" s="3">
        <f t="shared" si="160"/>
        <v>2.0217668398862635E-2</v>
      </c>
      <c r="P2579" s="3">
        <f t="shared" si="161"/>
        <v>1.2</v>
      </c>
      <c r="Q2579" s="3">
        <f t="shared" si="162"/>
        <v>9.6993210475266732E-4</v>
      </c>
      <c r="R2579">
        <f t="shared" si="163"/>
        <v>199.99</v>
      </c>
    </row>
    <row r="2580" spans="1:18" x14ac:dyDescent="0.2">
      <c r="A2580" t="s">
        <v>55</v>
      </c>
      <c r="B2580" t="s">
        <v>25</v>
      </c>
      <c r="C2580" t="s">
        <v>23</v>
      </c>
      <c r="D2580" t="s">
        <v>28</v>
      </c>
      <c r="E2580">
        <v>299.99</v>
      </c>
      <c r="F2580">
        <v>1</v>
      </c>
      <c r="G2580" t="s">
        <v>18</v>
      </c>
      <c r="H2580" t="s">
        <v>55</v>
      </c>
      <c r="I2580" t="s">
        <v>28</v>
      </c>
      <c r="O2580" s="3">
        <f t="shared" si="160"/>
        <v>0</v>
      </c>
      <c r="P2580" s="3">
        <f t="shared" si="161"/>
        <v>0</v>
      </c>
      <c r="Q2580" s="3">
        <f t="shared" si="162"/>
        <v>0</v>
      </c>
      <c r="R2580">
        <f t="shared" si="163"/>
        <v>299.99</v>
      </c>
    </row>
    <row r="2581" spans="1:18" x14ac:dyDescent="0.2">
      <c r="A2581" t="s">
        <v>55</v>
      </c>
      <c r="B2581" t="s">
        <v>15</v>
      </c>
      <c r="C2581" t="s">
        <v>23</v>
      </c>
      <c r="D2581" t="s">
        <v>24</v>
      </c>
      <c r="E2581">
        <v>187.49</v>
      </c>
      <c r="F2581">
        <v>1</v>
      </c>
      <c r="G2581" t="s">
        <v>18</v>
      </c>
      <c r="H2581" t="s">
        <v>55</v>
      </c>
      <c r="I2581" t="s">
        <v>24</v>
      </c>
      <c r="O2581" s="3">
        <f t="shared" si="160"/>
        <v>0</v>
      </c>
      <c r="P2581" s="3">
        <f t="shared" si="161"/>
        <v>0</v>
      </c>
      <c r="Q2581" s="3">
        <f t="shared" si="162"/>
        <v>0</v>
      </c>
      <c r="R2581">
        <f t="shared" si="163"/>
        <v>187.49</v>
      </c>
    </row>
    <row r="2582" spans="1:18" x14ac:dyDescent="0.2">
      <c r="A2582" t="s">
        <v>55</v>
      </c>
      <c r="B2582" t="s">
        <v>15</v>
      </c>
      <c r="C2582" t="s">
        <v>23</v>
      </c>
      <c r="D2582" t="s">
        <v>17</v>
      </c>
      <c r="E2582">
        <v>187.49</v>
      </c>
      <c r="F2582">
        <v>1</v>
      </c>
      <c r="G2582" t="s">
        <v>18</v>
      </c>
      <c r="H2582" t="s">
        <v>55</v>
      </c>
      <c r="I2582" t="s">
        <v>17</v>
      </c>
      <c r="J2582" t="s">
        <v>19</v>
      </c>
      <c r="K2582">
        <v>1237.2</v>
      </c>
      <c r="L2582">
        <v>50995</v>
      </c>
      <c r="M2582">
        <v>1031</v>
      </c>
      <c r="N2582" t="s">
        <v>20</v>
      </c>
      <c r="O2582" s="3">
        <f t="shared" si="160"/>
        <v>2.0217668398862635E-2</v>
      </c>
      <c r="P2582" s="3">
        <f t="shared" si="161"/>
        <v>1.2</v>
      </c>
      <c r="Q2582" s="3">
        <f t="shared" si="162"/>
        <v>9.6993210475266732E-4</v>
      </c>
      <c r="R2582">
        <f t="shared" si="163"/>
        <v>187.49</v>
      </c>
    </row>
    <row r="2583" spans="1:18" x14ac:dyDescent="0.2">
      <c r="A2583" t="s">
        <v>55</v>
      </c>
      <c r="B2583" t="s">
        <v>25</v>
      </c>
      <c r="C2583" t="s">
        <v>23</v>
      </c>
      <c r="D2583" t="s">
        <v>24</v>
      </c>
      <c r="E2583">
        <v>299.99</v>
      </c>
      <c r="F2583">
        <v>1</v>
      </c>
      <c r="G2583" t="s">
        <v>18</v>
      </c>
      <c r="H2583" t="s">
        <v>55</v>
      </c>
      <c r="I2583" t="s">
        <v>24</v>
      </c>
      <c r="O2583" s="3">
        <f t="shared" si="160"/>
        <v>0</v>
      </c>
      <c r="P2583" s="3">
        <f t="shared" si="161"/>
        <v>0</v>
      </c>
      <c r="Q2583" s="3">
        <f t="shared" si="162"/>
        <v>0</v>
      </c>
      <c r="R2583">
        <f t="shared" si="163"/>
        <v>299.99</v>
      </c>
    </row>
    <row r="2584" spans="1:18" x14ac:dyDescent="0.2">
      <c r="A2584" t="s">
        <v>55</v>
      </c>
      <c r="B2584" t="s">
        <v>25</v>
      </c>
      <c r="C2584" t="s">
        <v>27</v>
      </c>
      <c r="D2584" t="s">
        <v>22</v>
      </c>
      <c r="E2584">
        <v>319.99</v>
      </c>
      <c r="F2584">
        <v>1</v>
      </c>
      <c r="G2584" t="s">
        <v>18</v>
      </c>
      <c r="H2584" t="s">
        <v>55</v>
      </c>
      <c r="I2584" t="s">
        <v>22</v>
      </c>
      <c r="O2584" s="3">
        <f t="shared" si="160"/>
        <v>0</v>
      </c>
      <c r="P2584" s="3">
        <f t="shared" si="161"/>
        <v>0</v>
      </c>
      <c r="Q2584" s="3">
        <f t="shared" si="162"/>
        <v>0</v>
      </c>
      <c r="R2584">
        <f t="shared" si="163"/>
        <v>319.99</v>
      </c>
    </row>
    <row r="2585" spans="1:18" x14ac:dyDescent="0.2">
      <c r="A2585" t="s">
        <v>55</v>
      </c>
      <c r="B2585" t="s">
        <v>15</v>
      </c>
      <c r="C2585" t="s">
        <v>21</v>
      </c>
      <c r="D2585" t="s">
        <v>28</v>
      </c>
      <c r="E2585">
        <v>224.99</v>
      </c>
      <c r="F2585">
        <v>1</v>
      </c>
      <c r="G2585" t="s">
        <v>18</v>
      </c>
      <c r="H2585" t="s">
        <v>55</v>
      </c>
      <c r="I2585" t="s">
        <v>28</v>
      </c>
      <c r="O2585" s="3">
        <f t="shared" si="160"/>
        <v>0</v>
      </c>
      <c r="P2585" s="3">
        <f t="shared" si="161"/>
        <v>0</v>
      </c>
      <c r="Q2585" s="3">
        <f t="shared" si="162"/>
        <v>0</v>
      </c>
      <c r="R2585">
        <f t="shared" si="163"/>
        <v>224.99</v>
      </c>
    </row>
    <row r="2586" spans="1:18" x14ac:dyDescent="0.2">
      <c r="A2586" t="s">
        <v>55</v>
      </c>
      <c r="B2586" t="s">
        <v>15</v>
      </c>
      <c r="C2586" t="s">
        <v>23</v>
      </c>
      <c r="D2586" t="s">
        <v>24</v>
      </c>
      <c r="E2586">
        <v>187.49</v>
      </c>
      <c r="F2586">
        <v>1</v>
      </c>
      <c r="G2586" t="s">
        <v>18</v>
      </c>
      <c r="H2586" t="s">
        <v>55</v>
      </c>
      <c r="I2586" t="s">
        <v>24</v>
      </c>
      <c r="O2586" s="3">
        <f t="shared" si="160"/>
        <v>0</v>
      </c>
      <c r="P2586" s="3">
        <f t="shared" si="161"/>
        <v>0</v>
      </c>
      <c r="Q2586" s="3">
        <f t="shared" si="162"/>
        <v>0</v>
      </c>
      <c r="R2586">
        <f t="shared" si="163"/>
        <v>187.49</v>
      </c>
    </row>
    <row r="2587" spans="1:18" x14ac:dyDescent="0.2">
      <c r="A2587" t="s">
        <v>55</v>
      </c>
      <c r="B2587" t="s">
        <v>15</v>
      </c>
      <c r="C2587" t="s">
        <v>16</v>
      </c>
      <c r="D2587" t="s">
        <v>24</v>
      </c>
      <c r="E2587">
        <v>212.49</v>
      </c>
      <c r="F2587">
        <v>1</v>
      </c>
      <c r="G2587" t="s">
        <v>18</v>
      </c>
      <c r="H2587" t="s">
        <v>55</v>
      </c>
      <c r="I2587" t="s">
        <v>24</v>
      </c>
      <c r="O2587" s="3">
        <f t="shared" si="160"/>
        <v>0</v>
      </c>
      <c r="P2587" s="3">
        <f t="shared" si="161"/>
        <v>0</v>
      </c>
      <c r="Q2587" s="3">
        <f t="shared" si="162"/>
        <v>0</v>
      </c>
      <c r="R2587">
        <f t="shared" si="163"/>
        <v>212.49</v>
      </c>
    </row>
    <row r="2588" spans="1:18" x14ac:dyDescent="0.2">
      <c r="A2588" t="s">
        <v>55</v>
      </c>
      <c r="B2588" t="s">
        <v>15</v>
      </c>
      <c r="C2588" t="s">
        <v>21</v>
      </c>
      <c r="D2588" t="s">
        <v>17</v>
      </c>
      <c r="E2588">
        <v>179.99</v>
      </c>
      <c r="F2588">
        <v>1</v>
      </c>
      <c r="G2588" t="s">
        <v>18</v>
      </c>
      <c r="H2588" t="s">
        <v>55</v>
      </c>
      <c r="I2588" t="s">
        <v>17</v>
      </c>
      <c r="J2588" t="s">
        <v>19</v>
      </c>
      <c r="K2588">
        <v>1237.2</v>
      </c>
      <c r="L2588">
        <v>50995</v>
      </c>
      <c r="M2588">
        <v>1031</v>
      </c>
      <c r="N2588" t="s">
        <v>20</v>
      </c>
      <c r="O2588" s="3">
        <f t="shared" si="160"/>
        <v>2.0217668398862635E-2</v>
      </c>
      <c r="P2588" s="3">
        <f t="shared" si="161"/>
        <v>1.2</v>
      </c>
      <c r="Q2588" s="3">
        <f t="shared" si="162"/>
        <v>9.6993210475266732E-4</v>
      </c>
      <c r="R2588">
        <f t="shared" si="163"/>
        <v>179.99</v>
      </c>
    </row>
    <row r="2589" spans="1:18" x14ac:dyDescent="0.2">
      <c r="A2589" t="s">
        <v>55</v>
      </c>
      <c r="B2589" t="s">
        <v>15</v>
      </c>
      <c r="C2589" t="s">
        <v>27</v>
      </c>
      <c r="D2589" t="s">
        <v>24</v>
      </c>
      <c r="E2589">
        <v>199.99</v>
      </c>
      <c r="F2589">
        <v>1</v>
      </c>
      <c r="G2589" t="s">
        <v>18</v>
      </c>
      <c r="H2589" t="s">
        <v>55</v>
      </c>
      <c r="I2589" t="s">
        <v>24</v>
      </c>
      <c r="O2589" s="3">
        <f t="shared" si="160"/>
        <v>0</v>
      </c>
      <c r="P2589" s="3">
        <f t="shared" si="161"/>
        <v>0</v>
      </c>
      <c r="Q2589" s="3">
        <f t="shared" si="162"/>
        <v>0</v>
      </c>
      <c r="R2589">
        <f t="shared" si="163"/>
        <v>199.99</v>
      </c>
    </row>
    <row r="2590" spans="1:18" x14ac:dyDescent="0.2">
      <c r="A2590" t="s">
        <v>55</v>
      </c>
      <c r="B2590" t="s">
        <v>15</v>
      </c>
      <c r="D2590" t="s">
        <v>17</v>
      </c>
      <c r="E2590">
        <v>199.99</v>
      </c>
      <c r="F2590">
        <v>1</v>
      </c>
      <c r="G2590" t="s">
        <v>18</v>
      </c>
      <c r="H2590" t="s">
        <v>55</v>
      </c>
      <c r="I2590" t="s">
        <v>17</v>
      </c>
      <c r="J2590" t="s">
        <v>19</v>
      </c>
      <c r="K2590">
        <v>1237.2</v>
      </c>
      <c r="L2590">
        <v>50995</v>
      </c>
      <c r="M2590">
        <v>1031</v>
      </c>
      <c r="N2590" t="s">
        <v>20</v>
      </c>
      <c r="O2590" s="3">
        <f t="shared" si="160"/>
        <v>2.0217668398862635E-2</v>
      </c>
      <c r="P2590" s="3">
        <f t="shared" si="161"/>
        <v>1.2</v>
      </c>
      <c r="Q2590" s="3">
        <f t="shared" si="162"/>
        <v>9.6993210475266732E-4</v>
      </c>
      <c r="R2590">
        <f t="shared" si="163"/>
        <v>199.99</v>
      </c>
    </row>
    <row r="2591" spans="1:18" x14ac:dyDescent="0.2">
      <c r="A2591" t="s">
        <v>55</v>
      </c>
      <c r="B2591" t="s">
        <v>15</v>
      </c>
      <c r="C2591" t="s">
        <v>21</v>
      </c>
      <c r="D2591" t="s">
        <v>24</v>
      </c>
      <c r="E2591">
        <v>179.99</v>
      </c>
      <c r="F2591">
        <v>1</v>
      </c>
      <c r="G2591" t="s">
        <v>18</v>
      </c>
      <c r="H2591" t="s">
        <v>55</v>
      </c>
      <c r="I2591" t="s">
        <v>24</v>
      </c>
      <c r="O2591" s="3">
        <f t="shared" si="160"/>
        <v>0</v>
      </c>
      <c r="P2591" s="3">
        <f t="shared" si="161"/>
        <v>0</v>
      </c>
      <c r="Q2591" s="3">
        <f t="shared" si="162"/>
        <v>0</v>
      </c>
      <c r="R2591">
        <f t="shared" si="163"/>
        <v>179.99</v>
      </c>
    </row>
    <row r="2592" spans="1:18" x14ac:dyDescent="0.2">
      <c r="A2592" t="s">
        <v>55</v>
      </c>
      <c r="B2592" t="s">
        <v>15</v>
      </c>
      <c r="D2592" t="s">
        <v>22</v>
      </c>
      <c r="E2592">
        <v>199.99</v>
      </c>
      <c r="F2592">
        <v>1</v>
      </c>
      <c r="G2592" t="s">
        <v>18</v>
      </c>
      <c r="H2592" t="s">
        <v>55</v>
      </c>
      <c r="I2592" t="s">
        <v>22</v>
      </c>
      <c r="O2592" s="3">
        <f t="shared" si="160"/>
        <v>0</v>
      </c>
      <c r="P2592" s="3">
        <f t="shared" si="161"/>
        <v>0</v>
      </c>
      <c r="Q2592" s="3">
        <f t="shared" si="162"/>
        <v>0</v>
      </c>
      <c r="R2592">
        <f t="shared" si="163"/>
        <v>199.99</v>
      </c>
    </row>
    <row r="2593" spans="1:18" x14ac:dyDescent="0.2">
      <c r="A2593" t="s">
        <v>55</v>
      </c>
      <c r="B2593" t="s">
        <v>15</v>
      </c>
      <c r="C2593" t="s">
        <v>16</v>
      </c>
      <c r="D2593" t="s">
        <v>28</v>
      </c>
      <c r="E2593">
        <v>169.99</v>
      </c>
      <c r="F2593">
        <v>1</v>
      </c>
      <c r="G2593" t="s">
        <v>18</v>
      </c>
      <c r="H2593" t="s">
        <v>55</v>
      </c>
      <c r="I2593" t="s">
        <v>28</v>
      </c>
      <c r="O2593" s="3">
        <f t="shared" si="160"/>
        <v>0</v>
      </c>
      <c r="P2593" s="3">
        <f t="shared" si="161"/>
        <v>0</v>
      </c>
      <c r="Q2593" s="3">
        <f t="shared" si="162"/>
        <v>0</v>
      </c>
      <c r="R2593">
        <f t="shared" si="163"/>
        <v>169.99</v>
      </c>
    </row>
    <row r="2594" spans="1:18" x14ac:dyDescent="0.2">
      <c r="A2594" t="s">
        <v>55</v>
      </c>
      <c r="B2594" t="s">
        <v>15</v>
      </c>
      <c r="C2594" t="s">
        <v>23</v>
      </c>
      <c r="D2594" t="s">
        <v>22</v>
      </c>
      <c r="E2594">
        <v>149.99</v>
      </c>
      <c r="F2594">
        <v>1</v>
      </c>
      <c r="G2594" t="s">
        <v>18</v>
      </c>
      <c r="H2594" t="s">
        <v>55</v>
      </c>
      <c r="I2594" t="s">
        <v>22</v>
      </c>
      <c r="O2594" s="3">
        <f t="shared" si="160"/>
        <v>0</v>
      </c>
      <c r="P2594" s="3">
        <f t="shared" si="161"/>
        <v>0</v>
      </c>
      <c r="Q2594" s="3">
        <f t="shared" si="162"/>
        <v>0</v>
      </c>
      <c r="R2594">
        <f t="shared" si="163"/>
        <v>149.99</v>
      </c>
    </row>
    <row r="2595" spans="1:18" x14ac:dyDescent="0.2">
      <c r="A2595" t="s">
        <v>55</v>
      </c>
      <c r="B2595" t="s">
        <v>15</v>
      </c>
      <c r="D2595" t="s">
        <v>24</v>
      </c>
      <c r="E2595">
        <v>199.99</v>
      </c>
      <c r="F2595">
        <v>1</v>
      </c>
      <c r="G2595" t="s">
        <v>18</v>
      </c>
      <c r="H2595" t="s">
        <v>55</v>
      </c>
      <c r="I2595" t="s">
        <v>24</v>
      </c>
      <c r="O2595" s="3">
        <f t="shared" si="160"/>
        <v>0</v>
      </c>
      <c r="P2595" s="3">
        <f t="shared" si="161"/>
        <v>0</v>
      </c>
      <c r="Q2595" s="3">
        <f t="shared" si="162"/>
        <v>0</v>
      </c>
      <c r="R2595">
        <f t="shared" si="163"/>
        <v>199.99</v>
      </c>
    </row>
    <row r="2596" spans="1:18" x14ac:dyDescent="0.2">
      <c r="A2596" t="s">
        <v>55</v>
      </c>
      <c r="B2596" t="s">
        <v>15</v>
      </c>
      <c r="C2596" t="s">
        <v>27</v>
      </c>
      <c r="D2596" t="s">
        <v>17</v>
      </c>
      <c r="E2596">
        <v>199.99</v>
      </c>
      <c r="F2596">
        <v>1</v>
      </c>
      <c r="G2596" t="s">
        <v>18</v>
      </c>
      <c r="H2596" t="s">
        <v>55</v>
      </c>
      <c r="I2596" t="s">
        <v>17</v>
      </c>
      <c r="J2596" t="s">
        <v>19</v>
      </c>
      <c r="K2596">
        <v>1237.2</v>
      </c>
      <c r="L2596">
        <v>50995</v>
      </c>
      <c r="M2596">
        <v>1031</v>
      </c>
      <c r="N2596" t="s">
        <v>20</v>
      </c>
      <c r="O2596" s="3">
        <f t="shared" si="160"/>
        <v>2.0217668398862635E-2</v>
      </c>
      <c r="P2596" s="3">
        <f t="shared" si="161"/>
        <v>1.2</v>
      </c>
      <c r="Q2596" s="3">
        <f t="shared" si="162"/>
        <v>9.6993210475266732E-4</v>
      </c>
      <c r="R2596">
        <f t="shared" si="163"/>
        <v>199.99</v>
      </c>
    </row>
    <row r="2597" spans="1:18" x14ac:dyDescent="0.2">
      <c r="A2597" t="s">
        <v>55</v>
      </c>
      <c r="B2597" t="s">
        <v>15</v>
      </c>
      <c r="C2597" t="s">
        <v>26</v>
      </c>
      <c r="D2597" t="s">
        <v>22</v>
      </c>
      <c r="E2597">
        <v>212.49</v>
      </c>
      <c r="F2597">
        <v>1</v>
      </c>
      <c r="G2597" t="s">
        <v>18</v>
      </c>
      <c r="H2597" t="s">
        <v>55</v>
      </c>
      <c r="I2597" t="s">
        <v>22</v>
      </c>
      <c r="O2597" s="3">
        <f t="shared" si="160"/>
        <v>0</v>
      </c>
      <c r="P2597" s="3">
        <f t="shared" si="161"/>
        <v>0</v>
      </c>
      <c r="Q2597" s="3">
        <f t="shared" si="162"/>
        <v>0</v>
      </c>
      <c r="R2597">
        <f t="shared" si="163"/>
        <v>212.49</v>
      </c>
    </row>
    <row r="2598" spans="1:18" x14ac:dyDescent="0.2">
      <c r="A2598" t="s">
        <v>55</v>
      </c>
      <c r="B2598" t="s">
        <v>15</v>
      </c>
      <c r="D2598" t="s">
        <v>24</v>
      </c>
      <c r="E2598">
        <v>199.99</v>
      </c>
      <c r="F2598">
        <v>1</v>
      </c>
      <c r="G2598" t="s">
        <v>18</v>
      </c>
      <c r="H2598" t="s">
        <v>55</v>
      </c>
      <c r="I2598" t="s">
        <v>24</v>
      </c>
      <c r="O2598" s="3">
        <f t="shared" si="160"/>
        <v>0</v>
      </c>
      <c r="P2598" s="3">
        <f t="shared" si="161"/>
        <v>0</v>
      </c>
      <c r="Q2598" s="3">
        <f t="shared" si="162"/>
        <v>0</v>
      </c>
      <c r="R2598">
        <f t="shared" si="163"/>
        <v>199.99</v>
      </c>
    </row>
    <row r="2599" spans="1:18" x14ac:dyDescent="0.2">
      <c r="A2599" t="s">
        <v>55</v>
      </c>
      <c r="B2599" t="s">
        <v>15</v>
      </c>
      <c r="C2599" t="s">
        <v>26</v>
      </c>
      <c r="D2599" t="s">
        <v>17</v>
      </c>
      <c r="E2599">
        <v>169.99</v>
      </c>
      <c r="F2599">
        <v>1</v>
      </c>
      <c r="G2599" t="s">
        <v>18</v>
      </c>
      <c r="H2599" t="s">
        <v>55</v>
      </c>
      <c r="I2599" t="s">
        <v>17</v>
      </c>
      <c r="J2599" t="s">
        <v>19</v>
      </c>
      <c r="K2599">
        <v>1237.2</v>
      </c>
      <c r="L2599">
        <v>50995</v>
      </c>
      <c r="M2599">
        <v>1031</v>
      </c>
      <c r="N2599" t="s">
        <v>20</v>
      </c>
      <c r="O2599" s="3">
        <f t="shared" si="160"/>
        <v>2.0217668398862635E-2</v>
      </c>
      <c r="P2599" s="3">
        <f t="shared" si="161"/>
        <v>1.2</v>
      </c>
      <c r="Q2599" s="3">
        <f t="shared" si="162"/>
        <v>9.6993210475266732E-4</v>
      </c>
      <c r="R2599">
        <f t="shared" si="163"/>
        <v>169.99</v>
      </c>
    </row>
    <row r="2600" spans="1:18" x14ac:dyDescent="0.2">
      <c r="A2600" t="s">
        <v>55</v>
      </c>
      <c r="C2600" t="s">
        <v>16</v>
      </c>
      <c r="D2600" t="s">
        <v>22</v>
      </c>
      <c r="E2600">
        <v>169.99</v>
      </c>
      <c r="F2600">
        <v>3</v>
      </c>
      <c r="G2600" t="s">
        <v>18</v>
      </c>
      <c r="H2600" t="s">
        <v>55</v>
      </c>
      <c r="I2600" t="s">
        <v>22</v>
      </c>
      <c r="O2600" s="3">
        <f t="shared" si="160"/>
        <v>0</v>
      </c>
      <c r="P2600" s="3">
        <f t="shared" si="161"/>
        <v>0</v>
      </c>
      <c r="Q2600" s="3">
        <f t="shared" si="162"/>
        <v>0</v>
      </c>
      <c r="R2600">
        <f t="shared" si="163"/>
        <v>509.97</v>
      </c>
    </row>
    <row r="2601" spans="1:18" x14ac:dyDescent="0.2">
      <c r="A2601" t="s">
        <v>55</v>
      </c>
      <c r="B2601" t="s">
        <v>15</v>
      </c>
      <c r="C2601" t="s">
        <v>27</v>
      </c>
      <c r="D2601" t="s">
        <v>28</v>
      </c>
      <c r="E2601">
        <v>159.99</v>
      </c>
      <c r="F2601">
        <v>1</v>
      </c>
      <c r="G2601" t="s">
        <v>18</v>
      </c>
      <c r="H2601" t="s">
        <v>55</v>
      </c>
      <c r="I2601" t="s">
        <v>28</v>
      </c>
      <c r="O2601" s="3">
        <f t="shared" si="160"/>
        <v>0</v>
      </c>
      <c r="P2601" s="3">
        <f t="shared" si="161"/>
        <v>0</v>
      </c>
      <c r="Q2601" s="3">
        <f t="shared" si="162"/>
        <v>0</v>
      </c>
      <c r="R2601">
        <f t="shared" si="163"/>
        <v>159.99</v>
      </c>
    </row>
    <row r="2602" spans="1:18" x14ac:dyDescent="0.2">
      <c r="A2602" t="s">
        <v>55</v>
      </c>
      <c r="B2602" t="s">
        <v>15</v>
      </c>
      <c r="C2602" t="s">
        <v>16</v>
      </c>
      <c r="D2602" t="s">
        <v>22</v>
      </c>
      <c r="E2602">
        <v>169.99</v>
      </c>
      <c r="F2602">
        <v>2</v>
      </c>
      <c r="G2602" t="s">
        <v>18</v>
      </c>
      <c r="H2602" t="s">
        <v>55</v>
      </c>
      <c r="I2602" t="s">
        <v>22</v>
      </c>
      <c r="O2602" s="3">
        <f t="shared" si="160"/>
        <v>0</v>
      </c>
      <c r="P2602" s="3">
        <f t="shared" si="161"/>
        <v>0</v>
      </c>
      <c r="Q2602" s="3">
        <f t="shared" si="162"/>
        <v>0</v>
      </c>
      <c r="R2602">
        <f t="shared" si="163"/>
        <v>339.98</v>
      </c>
    </row>
    <row r="2603" spans="1:18" x14ac:dyDescent="0.2">
      <c r="A2603" t="s">
        <v>55</v>
      </c>
      <c r="B2603" t="s">
        <v>15</v>
      </c>
      <c r="C2603" t="s">
        <v>16</v>
      </c>
      <c r="D2603" t="s">
        <v>17</v>
      </c>
      <c r="E2603">
        <v>212.49</v>
      </c>
      <c r="F2603">
        <v>2</v>
      </c>
      <c r="G2603" t="s">
        <v>18</v>
      </c>
      <c r="H2603" t="s">
        <v>55</v>
      </c>
      <c r="I2603" t="s">
        <v>17</v>
      </c>
      <c r="J2603" t="s">
        <v>19</v>
      </c>
      <c r="K2603">
        <v>1237.2</v>
      </c>
      <c r="L2603">
        <v>50995</v>
      </c>
      <c r="M2603">
        <v>1031</v>
      </c>
      <c r="N2603" t="s">
        <v>20</v>
      </c>
      <c r="O2603" s="3">
        <f t="shared" si="160"/>
        <v>2.0217668398862635E-2</v>
      </c>
      <c r="P2603" s="3">
        <f t="shared" si="161"/>
        <v>1.2</v>
      </c>
      <c r="Q2603" s="3">
        <f t="shared" si="162"/>
        <v>1.9398642095053346E-3</v>
      </c>
      <c r="R2603">
        <f t="shared" si="163"/>
        <v>424.98</v>
      </c>
    </row>
    <row r="2604" spans="1:18" x14ac:dyDescent="0.2">
      <c r="A2604" t="s">
        <v>55</v>
      </c>
      <c r="B2604" t="s">
        <v>25</v>
      </c>
      <c r="C2604" t="s">
        <v>23</v>
      </c>
      <c r="D2604" t="s">
        <v>17</v>
      </c>
      <c r="E2604">
        <v>299.99</v>
      </c>
      <c r="F2604">
        <v>1</v>
      </c>
      <c r="G2604" t="s">
        <v>18</v>
      </c>
      <c r="H2604" t="s">
        <v>55</v>
      </c>
      <c r="I2604" t="s">
        <v>17</v>
      </c>
      <c r="J2604" t="s">
        <v>19</v>
      </c>
      <c r="K2604">
        <v>1237.2</v>
      </c>
      <c r="L2604">
        <v>50995</v>
      </c>
      <c r="M2604">
        <v>1031</v>
      </c>
      <c r="N2604" t="s">
        <v>20</v>
      </c>
      <c r="O2604" s="3">
        <f t="shared" si="160"/>
        <v>2.0217668398862635E-2</v>
      </c>
      <c r="P2604" s="3">
        <f t="shared" si="161"/>
        <v>1.2</v>
      </c>
      <c r="Q2604" s="3">
        <f t="shared" si="162"/>
        <v>9.6993210475266732E-4</v>
      </c>
      <c r="R2604">
        <f t="shared" si="163"/>
        <v>299.99</v>
      </c>
    </row>
    <row r="2605" spans="1:18" x14ac:dyDescent="0.2">
      <c r="A2605" t="s">
        <v>55</v>
      </c>
      <c r="C2605" t="s">
        <v>26</v>
      </c>
      <c r="D2605" t="s">
        <v>17</v>
      </c>
      <c r="E2605">
        <v>169.99</v>
      </c>
      <c r="F2605">
        <v>2</v>
      </c>
      <c r="G2605" t="s">
        <v>18</v>
      </c>
      <c r="H2605" t="s">
        <v>55</v>
      </c>
      <c r="I2605" t="s">
        <v>17</v>
      </c>
      <c r="J2605" t="s">
        <v>19</v>
      </c>
      <c r="K2605">
        <v>1237.2</v>
      </c>
      <c r="L2605">
        <v>50995</v>
      </c>
      <c r="M2605">
        <v>1031</v>
      </c>
      <c r="N2605" t="s">
        <v>20</v>
      </c>
      <c r="O2605" s="3">
        <f t="shared" si="160"/>
        <v>2.0217668398862635E-2</v>
      </c>
      <c r="P2605" s="3">
        <f t="shared" si="161"/>
        <v>1.2</v>
      </c>
      <c r="Q2605" s="3">
        <f t="shared" si="162"/>
        <v>1.9398642095053346E-3</v>
      </c>
      <c r="R2605">
        <f t="shared" si="163"/>
        <v>339.98</v>
      </c>
    </row>
    <row r="2606" spans="1:18" x14ac:dyDescent="0.2">
      <c r="A2606" t="s">
        <v>55</v>
      </c>
      <c r="B2606" t="s">
        <v>15</v>
      </c>
      <c r="C2606" t="s">
        <v>23</v>
      </c>
      <c r="D2606" t="s">
        <v>22</v>
      </c>
      <c r="E2606">
        <v>149.99</v>
      </c>
      <c r="F2606">
        <v>1</v>
      </c>
      <c r="G2606" t="s">
        <v>18</v>
      </c>
      <c r="H2606" t="s">
        <v>55</v>
      </c>
      <c r="I2606" t="s">
        <v>22</v>
      </c>
      <c r="O2606" s="3">
        <f t="shared" si="160"/>
        <v>0</v>
      </c>
      <c r="P2606" s="3">
        <f t="shared" si="161"/>
        <v>0</v>
      </c>
      <c r="Q2606" s="3">
        <f t="shared" si="162"/>
        <v>0</v>
      </c>
      <c r="R2606">
        <f t="shared" si="163"/>
        <v>149.99</v>
      </c>
    </row>
    <row r="2607" spans="1:18" x14ac:dyDescent="0.2">
      <c r="A2607" t="s">
        <v>55</v>
      </c>
      <c r="B2607" t="s">
        <v>15</v>
      </c>
      <c r="C2607" t="s">
        <v>23</v>
      </c>
      <c r="D2607" t="s">
        <v>24</v>
      </c>
      <c r="E2607">
        <v>187.49</v>
      </c>
      <c r="F2607">
        <v>4</v>
      </c>
      <c r="G2607" t="s">
        <v>18</v>
      </c>
      <c r="H2607" t="s">
        <v>55</v>
      </c>
      <c r="I2607" t="s">
        <v>24</v>
      </c>
      <c r="O2607" s="3">
        <f t="shared" si="160"/>
        <v>0</v>
      </c>
      <c r="P2607" s="3">
        <f t="shared" si="161"/>
        <v>0</v>
      </c>
      <c r="Q2607" s="3">
        <f t="shared" si="162"/>
        <v>0</v>
      </c>
      <c r="R2607">
        <f t="shared" si="163"/>
        <v>749.96</v>
      </c>
    </row>
    <row r="2608" spans="1:18" x14ac:dyDescent="0.2">
      <c r="A2608" t="s">
        <v>55</v>
      </c>
      <c r="B2608" t="s">
        <v>15</v>
      </c>
      <c r="C2608" t="s">
        <v>21</v>
      </c>
      <c r="D2608" t="s">
        <v>28</v>
      </c>
      <c r="E2608">
        <v>179.99</v>
      </c>
      <c r="F2608">
        <v>1</v>
      </c>
      <c r="G2608" t="s">
        <v>18</v>
      </c>
      <c r="H2608" t="s">
        <v>55</v>
      </c>
      <c r="I2608" t="s">
        <v>28</v>
      </c>
      <c r="O2608" s="3">
        <f t="shared" si="160"/>
        <v>0</v>
      </c>
      <c r="P2608" s="3">
        <f t="shared" si="161"/>
        <v>0</v>
      </c>
      <c r="Q2608" s="3">
        <f t="shared" si="162"/>
        <v>0</v>
      </c>
      <c r="R2608">
        <f t="shared" si="163"/>
        <v>179.99</v>
      </c>
    </row>
    <row r="2609" spans="1:18" x14ac:dyDescent="0.2">
      <c r="A2609" t="s">
        <v>55</v>
      </c>
      <c r="B2609" t="s">
        <v>15</v>
      </c>
      <c r="C2609" t="s">
        <v>16</v>
      </c>
      <c r="D2609" t="s">
        <v>17</v>
      </c>
      <c r="E2609">
        <v>212.49</v>
      </c>
      <c r="F2609">
        <v>2</v>
      </c>
      <c r="G2609" t="s">
        <v>18</v>
      </c>
      <c r="H2609" t="s">
        <v>55</v>
      </c>
      <c r="I2609" t="s">
        <v>17</v>
      </c>
      <c r="J2609" t="s">
        <v>19</v>
      </c>
      <c r="K2609">
        <v>1237.2</v>
      </c>
      <c r="L2609">
        <v>50995</v>
      </c>
      <c r="M2609">
        <v>1031</v>
      </c>
      <c r="N2609" t="s">
        <v>20</v>
      </c>
      <c r="O2609" s="3">
        <f t="shared" si="160"/>
        <v>2.0217668398862635E-2</v>
      </c>
      <c r="P2609" s="3">
        <f t="shared" si="161"/>
        <v>1.2</v>
      </c>
      <c r="Q2609" s="3">
        <f t="shared" si="162"/>
        <v>1.9398642095053346E-3</v>
      </c>
      <c r="R2609">
        <f t="shared" si="163"/>
        <v>424.98</v>
      </c>
    </row>
    <row r="2610" spans="1:18" x14ac:dyDescent="0.2">
      <c r="A2610" t="s">
        <v>55</v>
      </c>
      <c r="B2610" t="s">
        <v>25</v>
      </c>
      <c r="C2610" t="s">
        <v>16</v>
      </c>
      <c r="D2610" t="s">
        <v>24</v>
      </c>
      <c r="E2610">
        <v>339.99</v>
      </c>
      <c r="F2610">
        <v>2</v>
      </c>
      <c r="G2610" t="s">
        <v>18</v>
      </c>
      <c r="H2610" t="s">
        <v>55</v>
      </c>
      <c r="I2610" t="s">
        <v>24</v>
      </c>
      <c r="O2610" s="3">
        <f t="shared" si="160"/>
        <v>0</v>
      </c>
      <c r="P2610" s="3">
        <f t="shared" si="161"/>
        <v>0</v>
      </c>
      <c r="Q2610" s="3">
        <f t="shared" si="162"/>
        <v>0</v>
      </c>
      <c r="R2610">
        <f t="shared" si="163"/>
        <v>679.98</v>
      </c>
    </row>
    <row r="2611" spans="1:18" x14ac:dyDescent="0.2">
      <c r="A2611" t="s">
        <v>55</v>
      </c>
      <c r="B2611" t="s">
        <v>15</v>
      </c>
      <c r="C2611" t="s">
        <v>21</v>
      </c>
      <c r="D2611" t="s">
        <v>17</v>
      </c>
      <c r="E2611">
        <v>179.99</v>
      </c>
      <c r="F2611">
        <v>1</v>
      </c>
      <c r="G2611" t="s">
        <v>18</v>
      </c>
      <c r="H2611" t="s">
        <v>55</v>
      </c>
      <c r="I2611" t="s">
        <v>17</v>
      </c>
      <c r="J2611" t="s">
        <v>19</v>
      </c>
      <c r="K2611">
        <v>1237.2</v>
      </c>
      <c r="L2611">
        <v>50995</v>
      </c>
      <c r="M2611">
        <v>1031</v>
      </c>
      <c r="N2611" t="s">
        <v>20</v>
      </c>
      <c r="O2611" s="3">
        <f t="shared" si="160"/>
        <v>2.0217668398862635E-2</v>
      </c>
      <c r="P2611" s="3">
        <f t="shared" si="161"/>
        <v>1.2</v>
      </c>
      <c r="Q2611" s="3">
        <f t="shared" si="162"/>
        <v>9.6993210475266732E-4</v>
      </c>
      <c r="R2611">
        <f t="shared" si="163"/>
        <v>179.99</v>
      </c>
    </row>
    <row r="2612" spans="1:18" x14ac:dyDescent="0.2">
      <c r="A2612" t="s">
        <v>55</v>
      </c>
      <c r="B2612" t="s">
        <v>15</v>
      </c>
      <c r="C2612" t="s">
        <v>26</v>
      </c>
      <c r="D2612" t="s">
        <v>22</v>
      </c>
      <c r="E2612">
        <v>212.49</v>
      </c>
      <c r="F2612">
        <v>1</v>
      </c>
      <c r="G2612" t="s">
        <v>18</v>
      </c>
      <c r="H2612" t="s">
        <v>55</v>
      </c>
      <c r="I2612" t="s">
        <v>22</v>
      </c>
      <c r="O2612" s="3">
        <f t="shared" si="160"/>
        <v>0</v>
      </c>
      <c r="P2612" s="3">
        <f t="shared" si="161"/>
        <v>0</v>
      </c>
      <c r="Q2612" s="3">
        <f t="shared" si="162"/>
        <v>0</v>
      </c>
      <c r="R2612">
        <f t="shared" si="163"/>
        <v>212.49</v>
      </c>
    </row>
    <row r="2613" spans="1:18" x14ac:dyDescent="0.2">
      <c r="A2613" t="s">
        <v>55</v>
      </c>
      <c r="B2613" t="s">
        <v>15</v>
      </c>
      <c r="C2613" t="s">
        <v>23</v>
      </c>
      <c r="D2613" t="s">
        <v>17</v>
      </c>
      <c r="E2613">
        <v>149.99</v>
      </c>
      <c r="F2613">
        <v>1</v>
      </c>
      <c r="G2613" t="s">
        <v>18</v>
      </c>
      <c r="H2613" t="s">
        <v>55</v>
      </c>
      <c r="I2613" t="s">
        <v>17</v>
      </c>
      <c r="J2613" t="s">
        <v>19</v>
      </c>
      <c r="K2613">
        <v>1237.2</v>
      </c>
      <c r="L2613">
        <v>50995</v>
      </c>
      <c r="M2613">
        <v>1031</v>
      </c>
      <c r="N2613" t="s">
        <v>20</v>
      </c>
      <c r="O2613" s="3">
        <f t="shared" si="160"/>
        <v>2.0217668398862635E-2</v>
      </c>
      <c r="P2613" s="3">
        <f t="shared" si="161"/>
        <v>1.2</v>
      </c>
      <c r="Q2613" s="3">
        <f t="shared" si="162"/>
        <v>9.6993210475266732E-4</v>
      </c>
      <c r="R2613">
        <f t="shared" si="163"/>
        <v>149.99</v>
      </c>
    </row>
    <row r="2614" spans="1:18" x14ac:dyDescent="0.2">
      <c r="A2614" t="s">
        <v>55</v>
      </c>
      <c r="B2614" t="s">
        <v>15</v>
      </c>
      <c r="C2614" t="s">
        <v>23</v>
      </c>
      <c r="D2614" t="s">
        <v>17</v>
      </c>
      <c r="E2614">
        <v>149.99</v>
      </c>
      <c r="F2614">
        <v>1</v>
      </c>
      <c r="G2614" t="s">
        <v>18</v>
      </c>
      <c r="H2614" t="s">
        <v>55</v>
      </c>
      <c r="I2614" t="s">
        <v>17</v>
      </c>
      <c r="J2614" t="s">
        <v>19</v>
      </c>
      <c r="K2614">
        <v>1237.2</v>
      </c>
      <c r="L2614">
        <v>50995</v>
      </c>
      <c r="M2614">
        <v>1031</v>
      </c>
      <c r="N2614" t="s">
        <v>20</v>
      </c>
      <c r="O2614" s="3">
        <f t="shared" si="160"/>
        <v>2.0217668398862635E-2</v>
      </c>
      <c r="P2614" s="3">
        <f t="shared" si="161"/>
        <v>1.2</v>
      </c>
      <c r="Q2614" s="3">
        <f t="shared" si="162"/>
        <v>9.6993210475266732E-4</v>
      </c>
      <c r="R2614">
        <f t="shared" si="163"/>
        <v>149.99</v>
      </c>
    </row>
    <row r="2615" spans="1:18" x14ac:dyDescent="0.2">
      <c r="A2615" t="s">
        <v>55</v>
      </c>
      <c r="B2615" t="s">
        <v>15</v>
      </c>
      <c r="C2615" t="s">
        <v>16</v>
      </c>
      <c r="D2615" t="s">
        <v>24</v>
      </c>
      <c r="E2615">
        <v>212.49</v>
      </c>
      <c r="F2615">
        <v>1</v>
      </c>
      <c r="G2615" t="s">
        <v>18</v>
      </c>
      <c r="H2615" t="s">
        <v>55</v>
      </c>
      <c r="I2615" t="s">
        <v>24</v>
      </c>
      <c r="O2615" s="3">
        <f t="shared" si="160"/>
        <v>0</v>
      </c>
      <c r="P2615" s="3">
        <f t="shared" si="161"/>
        <v>0</v>
      </c>
      <c r="Q2615" s="3">
        <f t="shared" si="162"/>
        <v>0</v>
      </c>
      <c r="R2615">
        <f t="shared" si="163"/>
        <v>212.49</v>
      </c>
    </row>
    <row r="2616" spans="1:18" x14ac:dyDescent="0.2">
      <c r="A2616" t="s">
        <v>55</v>
      </c>
      <c r="B2616" t="s">
        <v>15</v>
      </c>
      <c r="C2616" t="s">
        <v>23</v>
      </c>
      <c r="D2616" t="s">
        <v>28</v>
      </c>
      <c r="E2616">
        <v>187.49</v>
      </c>
      <c r="F2616">
        <v>2</v>
      </c>
      <c r="G2616" t="s">
        <v>18</v>
      </c>
      <c r="H2616" t="s">
        <v>55</v>
      </c>
      <c r="I2616" t="s">
        <v>28</v>
      </c>
      <c r="O2616" s="3">
        <f t="shared" si="160"/>
        <v>0</v>
      </c>
      <c r="P2616" s="3">
        <f t="shared" si="161"/>
        <v>0</v>
      </c>
      <c r="Q2616" s="3">
        <f t="shared" si="162"/>
        <v>0</v>
      </c>
      <c r="R2616">
        <f t="shared" si="163"/>
        <v>374.98</v>
      </c>
    </row>
    <row r="2617" spans="1:18" x14ac:dyDescent="0.2">
      <c r="A2617" t="s">
        <v>55</v>
      </c>
      <c r="B2617" t="s">
        <v>15</v>
      </c>
      <c r="C2617" t="s">
        <v>21</v>
      </c>
      <c r="D2617" t="s">
        <v>17</v>
      </c>
      <c r="E2617">
        <v>224.99</v>
      </c>
      <c r="F2617">
        <v>3</v>
      </c>
      <c r="G2617" t="s">
        <v>18</v>
      </c>
      <c r="H2617" t="s">
        <v>55</v>
      </c>
      <c r="I2617" t="s">
        <v>17</v>
      </c>
      <c r="J2617" t="s">
        <v>19</v>
      </c>
      <c r="K2617">
        <v>1237.2</v>
      </c>
      <c r="L2617">
        <v>50995</v>
      </c>
      <c r="M2617">
        <v>1031</v>
      </c>
      <c r="N2617" t="s">
        <v>20</v>
      </c>
      <c r="O2617" s="3">
        <f t="shared" si="160"/>
        <v>2.0217668398862635E-2</v>
      </c>
      <c r="P2617" s="3">
        <f t="shared" si="161"/>
        <v>1.2</v>
      </c>
      <c r="Q2617" s="3">
        <f t="shared" si="162"/>
        <v>2.9097963142580021E-3</v>
      </c>
      <c r="R2617">
        <f t="shared" si="163"/>
        <v>674.97</v>
      </c>
    </row>
    <row r="2618" spans="1:18" x14ac:dyDescent="0.2">
      <c r="A2618" t="s">
        <v>55</v>
      </c>
      <c r="B2618" t="s">
        <v>15</v>
      </c>
      <c r="C2618" t="s">
        <v>23</v>
      </c>
      <c r="D2618" t="s">
        <v>24</v>
      </c>
      <c r="E2618">
        <v>149.99</v>
      </c>
      <c r="F2618">
        <v>3</v>
      </c>
      <c r="G2618" t="s">
        <v>18</v>
      </c>
      <c r="H2618" t="s">
        <v>55</v>
      </c>
      <c r="I2618" t="s">
        <v>24</v>
      </c>
      <c r="O2618" s="3">
        <f t="shared" si="160"/>
        <v>0</v>
      </c>
      <c r="P2618" s="3">
        <f t="shared" si="161"/>
        <v>0</v>
      </c>
      <c r="Q2618" s="3">
        <f t="shared" si="162"/>
        <v>0</v>
      </c>
      <c r="R2618">
        <f t="shared" si="163"/>
        <v>449.97</v>
      </c>
    </row>
    <row r="2619" spans="1:18" x14ac:dyDescent="0.2">
      <c r="A2619" t="s">
        <v>56</v>
      </c>
      <c r="B2619" t="s">
        <v>15</v>
      </c>
      <c r="C2619" t="s">
        <v>23</v>
      </c>
      <c r="D2619" t="s">
        <v>17</v>
      </c>
      <c r="E2619">
        <v>149.99</v>
      </c>
      <c r="F2619">
        <v>1</v>
      </c>
      <c r="G2619" t="s">
        <v>18</v>
      </c>
      <c r="H2619" t="s">
        <v>56</v>
      </c>
      <c r="I2619" t="s">
        <v>17</v>
      </c>
      <c r="O2619" s="3">
        <f t="shared" si="160"/>
        <v>0</v>
      </c>
      <c r="P2619" s="3">
        <f t="shared" si="161"/>
        <v>0</v>
      </c>
      <c r="Q2619" s="3">
        <f t="shared" si="162"/>
        <v>0</v>
      </c>
      <c r="R2619">
        <f t="shared" si="163"/>
        <v>149.99</v>
      </c>
    </row>
    <row r="2620" spans="1:18" x14ac:dyDescent="0.2">
      <c r="A2620" t="s">
        <v>56</v>
      </c>
      <c r="B2620" t="s">
        <v>15</v>
      </c>
      <c r="C2620" t="s">
        <v>16</v>
      </c>
      <c r="D2620" t="s">
        <v>28</v>
      </c>
      <c r="E2620">
        <v>169.99</v>
      </c>
      <c r="F2620">
        <v>1</v>
      </c>
      <c r="G2620" t="s">
        <v>18</v>
      </c>
      <c r="H2620" t="s">
        <v>56</v>
      </c>
      <c r="I2620" t="s">
        <v>28</v>
      </c>
      <c r="O2620" s="3">
        <f t="shared" si="160"/>
        <v>0</v>
      </c>
      <c r="P2620" s="3">
        <f t="shared" si="161"/>
        <v>0</v>
      </c>
      <c r="Q2620" s="3">
        <f t="shared" si="162"/>
        <v>0</v>
      </c>
      <c r="R2620">
        <f t="shared" si="163"/>
        <v>169.99</v>
      </c>
    </row>
    <row r="2621" spans="1:18" x14ac:dyDescent="0.2">
      <c r="A2621" t="s">
        <v>56</v>
      </c>
      <c r="B2621" t="s">
        <v>15</v>
      </c>
      <c r="C2621" t="s">
        <v>27</v>
      </c>
      <c r="D2621" t="s">
        <v>24</v>
      </c>
      <c r="E2621">
        <v>159.99</v>
      </c>
      <c r="F2621">
        <v>2</v>
      </c>
      <c r="G2621" t="s">
        <v>18</v>
      </c>
      <c r="H2621" t="s">
        <v>56</v>
      </c>
      <c r="I2621" t="s">
        <v>24</v>
      </c>
      <c r="J2621" t="s">
        <v>39</v>
      </c>
      <c r="K2621">
        <v>983.4</v>
      </c>
      <c r="L2621">
        <v>42539</v>
      </c>
      <c r="M2621">
        <v>894</v>
      </c>
      <c r="N2621" t="s">
        <v>32</v>
      </c>
      <c r="O2621" s="3">
        <f t="shared" si="160"/>
        <v>2.1016008838947789E-2</v>
      </c>
      <c r="P2621" s="3">
        <f t="shared" si="161"/>
        <v>1.0999999999999999</v>
      </c>
      <c r="Q2621" s="3">
        <f t="shared" si="162"/>
        <v>2.2371364653243847E-3</v>
      </c>
      <c r="R2621">
        <f t="shared" si="163"/>
        <v>319.98</v>
      </c>
    </row>
    <row r="2622" spans="1:18" x14ac:dyDescent="0.2">
      <c r="A2622" t="s">
        <v>56</v>
      </c>
      <c r="B2622" t="s">
        <v>15</v>
      </c>
      <c r="C2622" t="s">
        <v>27</v>
      </c>
      <c r="D2622" t="s">
        <v>24</v>
      </c>
      <c r="E2622">
        <v>159.99</v>
      </c>
      <c r="F2622">
        <v>3</v>
      </c>
      <c r="G2622" t="s">
        <v>18</v>
      </c>
      <c r="H2622" t="s">
        <v>56</v>
      </c>
      <c r="I2622" t="s">
        <v>24</v>
      </c>
      <c r="J2622" t="s">
        <v>39</v>
      </c>
      <c r="K2622">
        <v>983.4</v>
      </c>
      <c r="L2622">
        <v>42539</v>
      </c>
      <c r="M2622">
        <v>894</v>
      </c>
      <c r="N2622" t="s">
        <v>32</v>
      </c>
      <c r="O2622" s="3">
        <f t="shared" si="160"/>
        <v>2.1016008838947789E-2</v>
      </c>
      <c r="P2622" s="3">
        <f t="shared" si="161"/>
        <v>1.0999999999999999</v>
      </c>
      <c r="Q2622" s="3">
        <f t="shared" si="162"/>
        <v>3.3557046979865771E-3</v>
      </c>
      <c r="R2622">
        <f t="shared" si="163"/>
        <v>479.97</v>
      </c>
    </row>
    <row r="2623" spans="1:18" x14ac:dyDescent="0.2">
      <c r="A2623" t="s">
        <v>56</v>
      </c>
      <c r="B2623" t="s">
        <v>15</v>
      </c>
      <c r="C2623" t="s">
        <v>23</v>
      </c>
      <c r="D2623" t="s">
        <v>28</v>
      </c>
      <c r="E2623">
        <v>149.99</v>
      </c>
      <c r="F2623">
        <v>1</v>
      </c>
      <c r="G2623" t="s">
        <v>18</v>
      </c>
      <c r="H2623" t="s">
        <v>56</v>
      </c>
      <c r="I2623" t="s">
        <v>28</v>
      </c>
      <c r="O2623" s="3">
        <f t="shared" si="160"/>
        <v>0</v>
      </c>
      <c r="P2623" s="3">
        <f t="shared" si="161"/>
        <v>0</v>
      </c>
      <c r="Q2623" s="3">
        <f t="shared" si="162"/>
        <v>0</v>
      </c>
      <c r="R2623">
        <f t="shared" si="163"/>
        <v>149.99</v>
      </c>
    </row>
    <row r="2624" spans="1:18" x14ac:dyDescent="0.2">
      <c r="A2624" t="s">
        <v>56</v>
      </c>
      <c r="C2624" t="s">
        <v>29</v>
      </c>
      <c r="D2624" t="s">
        <v>24</v>
      </c>
      <c r="E2624">
        <v>199.99</v>
      </c>
      <c r="F2624">
        <v>1</v>
      </c>
      <c r="G2624" t="s">
        <v>18</v>
      </c>
      <c r="H2624" t="s">
        <v>56</v>
      </c>
      <c r="I2624" t="s">
        <v>24</v>
      </c>
      <c r="J2624" t="s">
        <v>39</v>
      </c>
      <c r="K2624">
        <v>983.4</v>
      </c>
      <c r="L2624">
        <v>42539</v>
      </c>
      <c r="M2624">
        <v>894</v>
      </c>
      <c r="N2624" t="s">
        <v>32</v>
      </c>
      <c r="O2624" s="3">
        <f t="shared" si="160"/>
        <v>2.1016008838947789E-2</v>
      </c>
      <c r="P2624" s="3">
        <f t="shared" si="161"/>
        <v>1.0999999999999999</v>
      </c>
      <c r="Q2624" s="3">
        <f t="shared" si="162"/>
        <v>1.1185682326621924E-3</v>
      </c>
      <c r="R2624">
        <f t="shared" si="163"/>
        <v>199.99</v>
      </c>
    </row>
    <row r="2625" spans="1:18" x14ac:dyDescent="0.2">
      <c r="A2625" t="s">
        <v>56</v>
      </c>
      <c r="B2625" t="s">
        <v>15</v>
      </c>
      <c r="C2625" t="s">
        <v>16</v>
      </c>
      <c r="D2625" t="s">
        <v>17</v>
      </c>
      <c r="E2625">
        <v>169.99</v>
      </c>
      <c r="F2625">
        <v>2</v>
      </c>
      <c r="G2625" t="s">
        <v>18</v>
      </c>
      <c r="H2625" t="s">
        <v>56</v>
      </c>
      <c r="I2625" t="s">
        <v>17</v>
      </c>
      <c r="O2625" s="3">
        <f t="shared" si="160"/>
        <v>0</v>
      </c>
      <c r="P2625" s="3">
        <f t="shared" si="161"/>
        <v>0</v>
      </c>
      <c r="Q2625" s="3">
        <f t="shared" si="162"/>
        <v>0</v>
      </c>
      <c r="R2625">
        <f t="shared" si="163"/>
        <v>339.98</v>
      </c>
    </row>
    <row r="2626" spans="1:18" x14ac:dyDescent="0.2">
      <c r="A2626" t="s">
        <v>56</v>
      </c>
      <c r="B2626" t="s">
        <v>15</v>
      </c>
      <c r="C2626" t="s">
        <v>21</v>
      </c>
      <c r="D2626" t="s">
        <v>28</v>
      </c>
      <c r="E2626">
        <v>224.99</v>
      </c>
      <c r="F2626">
        <v>1</v>
      </c>
      <c r="G2626" t="s">
        <v>18</v>
      </c>
      <c r="H2626" t="s">
        <v>56</v>
      </c>
      <c r="I2626" t="s">
        <v>28</v>
      </c>
      <c r="O2626" s="3">
        <f t="shared" si="160"/>
        <v>0</v>
      </c>
      <c r="P2626" s="3">
        <f t="shared" si="161"/>
        <v>0</v>
      </c>
      <c r="Q2626" s="3">
        <f t="shared" si="162"/>
        <v>0</v>
      </c>
      <c r="R2626">
        <f t="shared" si="163"/>
        <v>224.99</v>
      </c>
    </row>
    <row r="2627" spans="1:18" x14ac:dyDescent="0.2">
      <c r="A2627" t="s">
        <v>56</v>
      </c>
      <c r="B2627" t="s">
        <v>15</v>
      </c>
      <c r="C2627" t="s">
        <v>21</v>
      </c>
      <c r="D2627" t="s">
        <v>17</v>
      </c>
      <c r="E2627">
        <v>179.99</v>
      </c>
      <c r="F2627">
        <v>1</v>
      </c>
      <c r="G2627" t="s">
        <v>18</v>
      </c>
      <c r="H2627" t="s">
        <v>56</v>
      </c>
      <c r="I2627" t="s">
        <v>17</v>
      </c>
      <c r="O2627" s="3">
        <f t="shared" ref="O2627:O2690" si="164">IFERROR(M2627/L2627,0)</f>
        <v>0</v>
      </c>
      <c r="P2627" s="3">
        <f t="shared" ref="P2627:P2690" si="165">IFERROR(K2627/M2627,0)</f>
        <v>0</v>
      </c>
      <c r="Q2627" s="3">
        <f t="shared" ref="Q2627:Q2690" si="166">IFERROR(F2627/M2627,0)</f>
        <v>0</v>
      </c>
      <c r="R2627">
        <f t="shared" ref="R2627:R2690" si="167">E2627*F2627</f>
        <v>179.99</v>
      </c>
    </row>
    <row r="2628" spans="1:18" x14ac:dyDescent="0.2">
      <c r="A2628" t="s">
        <v>56</v>
      </c>
      <c r="B2628" t="s">
        <v>15</v>
      </c>
      <c r="C2628" t="s">
        <v>27</v>
      </c>
      <c r="D2628" t="s">
        <v>28</v>
      </c>
      <c r="E2628">
        <v>159.99</v>
      </c>
      <c r="F2628">
        <v>3</v>
      </c>
      <c r="G2628" t="s">
        <v>18</v>
      </c>
      <c r="H2628" t="s">
        <v>56</v>
      </c>
      <c r="I2628" t="s">
        <v>28</v>
      </c>
      <c r="O2628" s="3">
        <f t="shared" si="164"/>
        <v>0</v>
      </c>
      <c r="P2628" s="3">
        <f t="shared" si="165"/>
        <v>0</v>
      </c>
      <c r="Q2628" s="3">
        <f t="shared" si="166"/>
        <v>0</v>
      </c>
      <c r="R2628">
        <f t="shared" si="167"/>
        <v>479.97</v>
      </c>
    </row>
    <row r="2629" spans="1:18" x14ac:dyDescent="0.2">
      <c r="A2629" t="s">
        <v>56</v>
      </c>
      <c r="B2629" t="s">
        <v>15</v>
      </c>
      <c r="C2629" t="s">
        <v>21</v>
      </c>
      <c r="D2629" t="s">
        <v>28</v>
      </c>
      <c r="E2629">
        <v>224.99</v>
      </c>
      <c r="F2629">
        <v>1</v>
      </c>
      <c r="G2629" t="s">
        <v>18</v>
      </c>
      <c r="H2629" t="s">
        <v>56</v>
      </c>
      <c r="I2629" t="s">
        <v>28</v>
      </c>
      <c r="O2629" s="3">
        <f t="shared" si="164"/>
        <v>0</v>
      </c>
      <c r="P2629" s="3">
        <f t="shared" si="165"/>
        <v>0</v>
      </c>
      <c r="Q2629" s="3">
        <f t="shared" si="166"/>
        <v>0</v>
      </c>
      <c r="R2629">
        <f t="shared" si="167"/>
        <v>224.99</v>
      </c>
    </row>
    <row r="2630" spans="1:18" x14ac:dyDescent="0.2">
      <c r="A2630" t="s">
        <v>56</v>
      </c>
      <c r="B2630" t="s">
        <v>15</v>
      </c>
      <c r="C2630" t="s">
        <v>23</v>
      </c>
      <c r="D2630" t="s">
        <v>24</v>
      </c>
      <c r="E2630">
        <v>149.99</v>
      </c>
      <c r="F2630">
        <v>3</v>
      </c>
      <c r="G2630" t="s">
        <v>18</v>
      </c>
      <c r="H2630" t="s">
        <v>56</v>
      </c>
      <c r="I2630" t="s">
        <v>24</v>
      </c>
      <c r="J2630" t="s">
        <v>39</v>
      </c>
      <c r="K2630">
        <v>983.4</v>
      </c>
      <c r="L2630">
        <v>42539</v>
      </c>
      <c r="M2630">
        <v>894</v>
      </c>
      <c r="N2630" t="s">
        <v>32</v>
      </c>
      <c r="O2630" s="3">
        <f t="shared" si="164"/>
        <v>2.1016008838947789E-2</v>
      </c>
      <c r="P2630" s="3">
        <f t="shared" si="165"/>
        <v>1.0999999999999999</v>
      </c>
      <c r="Q2630" s="3">
        <f t="shared" si="166"/>
        <v>3.3557046979865771E-3</v>
      </c>
      <c r="R2630">
        <f t="shared" si="167"/>
        <v>449.97</v>
      </c>
    </row>
    <row r="2631" spans="1:18" x14ac:dyDescent="0.2">
      <c r="A2631" t="s">
        <v>56</v>
      </c>
      <c r="B2631" t="s">
        <v>15</v>
      </c>
      <c r="C2631" t="s">
        <v>27</v>
      </c>
      <c r="D2631" t="s">
        <v>17</v>
      </c>
      <c r="E2631">
        <v>159.99</v>
      </c>
      <c r="F2631">
        <v>2</v>
      </c>
      <c r="G2631" t="s">
        <v>18</v>
      </c>
      <c r="H2631" t="s">
        <v>56</v>
      </c>
      <c r="I2631" t="s">
        <v>17</v>
      </c>
      <c r="O2631" s="3">
        <f t="shared" si="164"/>
        <v>0</v>
      </c>
      <c r="P2631" s="3">
        <f t="shared" si="165"/>
        <v>0</v>
      </c>
      <c r="Q2631" s="3">
        <f t="shared" si="166"/>
        <v>0</v>
      </c>
      <c r="R2631">
        <f t="shared" si="167"/>
        <v>319.98</v>
      </c>
    </row>
    <row r="2632" spans="1:18" x14ac:dyDescent="0.2">
      <c r="A2632" t="s">
        <v>56</v>
      </c>
      <c r="B2632" t="s">
        <v>15</v>
      </c>
      <c r="C2632" t="s">
        <v>23</v>
      </c>
      <c r="D2632" t="s">
        <v>28</v>
      </c>
      <c r="E2632">
        <v>149.99</v>
      </c>
      <c r="F2632">
        <v>1</v>
      </c>
      <c r="G2632" t="s">
        <v>18</v>
      </c>
      <c r="H2632" t="s">
        <v>56</v>
      </c>
      <c r="I2632" t="s">
        <v>28</v>
      </c>
      <c r="O2632" s="3">
        <f t="shared" si="164"/>
        <v>0</v>
      </c>
      <c r="P2632" s="3">
        <f t="shared" si="165"/>
        <v>0</v>
      </c>
      <c r="Q2632" s="3">
        <f t="shared" si="166"/>
        <v>0</v>
      </c>
      <c r="R2632">
        <f t="shared" si="167"/>
        <v>149.99</v>
      </c>
    </row>
    <row r="2633" spans="1:18" x14ac:dyDescent="0.2">
      <c r="A2633" t="s">
        <v>56</v>
      </c>
      <c r="B2633" t="s">
        <v>15</v>
      </c>
      <c r="C2633" t="s">
        <v>16</v>
      </c>
      <c r="D2633" t="s">
        <v>17</v>
      </c>
      <c r="E2633">
        <v>169.99</v>
      </c>
      <c r="F2633">
        <v>1</v>
      </c>
      <c r="G2633" t="s">
        <v>18</v>
      </c>
      <c r="H2633" t="s">
        <v>56</v>
      </c>
      <c r="I2633" t="s">
        <v>17</v>
      </c>
      <c r="O2633" s="3">
        <f t="shared" si="164"/>
        <v>0</v>
      </c>
      <c r="P2633" s="3">
        <f t="shared" si="165"/>
        <v>0</v>
      </c>
      <c r="Q2633" s="3">
        <f t="shared" si="166"/>
        <v>0</v>
      </c>
      <c r="R2633">
        <f t="shared" si="167"/>
        <v>169.99</v>
      </c>
    </row>
    <row r="2634" spans="1:18" x14ac:dyDescent="0.2">
      <c r="A2634" t="s">
        <v>56</v>
      </c>
      <c r="B2634" t="s">
        <v>15</v>
      </c>
      <c r="C2634" t="s">
        <v>23</v>
      </c>
      <c r="D2634" t="s">
        <v>17</v>
      </c>
      <c r="E2634">
        <v>149.99</v>
      </c>
      <c r="F2634">
        <v>1</v>
      </c>
      <c r="G2634" t="s">
        <v>18</v>
      </c>
      <c r="H2634" t="s">
        <v>56</v>
      </c>
      <c r="I2634" t="s">
        <v>17</v>
      </c>
      <c r="O2634" s="3">
        <f t="shared" si="164"/>
        <v>0</v>
      </c>
      <c r="P2634" s="3">
        <f t="shared" si="165"/>
        <v>0</v>
      </c>
      <c r="Q2634" s="3">
        <f t="shared" si="166"/>
        <v>0</v>
      </c>
      <c r="R2634">
        <f t="shared" si="167"/>
        <v>149.99</v>
      </c>
    </row>
    <row r="2635" spans="1:18" x14ac:dyDescent="0.2">
      <c r="A2635" t="s">
        <v>56</v>
      </c>
      <c r="B2635" t="s">
        <v>15</v>
      </c>
      <c r="C2635" t="s">
        <v>23</v>
      </c>
      <c r="D2635" t="s">
        <v>28</v>
      </c>
      <c r="E2635">
        <v>187.49</v>
      </c>
      <c r="F2635">
        <v>2</v>
      </c>
      <c r="G2635" t="s">
        <v>18</v>
      </c>
      <c r="H2635" t="s">
        <v>56</v>
      </c>
      <c r="I2635" t="s">
        <v>28</v>
      </c>
      <c r="O2635" s="3">
        <f t="shared" si="164"/>
        <v>0</v>
      </c>
      <c r="P2635" s="3">
        <f t="shared" si="165"/>
        <v>0</v>
      </c>
      <c r="Q2635" s="3">
        <f t="shared" si="166"/>
        <v>0</v>
      </c>
      <c r="R2635">
        <f t="shared" si="167"/>
        <v>374.98</v>
      </c>
    </row>
    <row r="2636" spans="1:18" x14ac:dyDescent="0.2">
      <c r="A2636" t="s">
        <v>56</v>
      </c>
      <c r="B2636" t="s">
        <v>15</v>
      </c>
      <c r="C2636" t="s">
        <v>26</v>
      </c>
      <c r="D2636" t="s">
        <v>28</v>
      </c>
      <c r="E2636">
        <v>169.99</v>
      </c>
      <c r="F2636">
        <v>1</v>
      </c>
      <c r="G2636" t="s">
        <v>18</v>
      </c>
      <c r="H2636" t="s">
        <v>56</v>
      </c>
      <c r="I2636" t="s">
        <v>28</v>
      </c>
      <c r="O2636" s="3">
        <f t="shared" si="164"/>
        <v>0</v>
      </c>
      <c r="P2636" s="3">
        <f t="shared" si="165"/>
        <v>0</v>
      </c>
      <c r="Q2636" s="3">
        <f t="shared" si="166"/>
        <v>0</v>
      </c>
      <c r="R2636">
        <f t="shared" si="167"/>
        <v>169.99</v>
      </c>
    </row>
    <row r="2637" spans="1:18" x14ac:dyDescent="0.2">
      <c r="A2637" t="s">
        <v>56</v>
      </c>
      <c r="B2637" t="s">
        <v>15</v>
      </c>
      <c r="D2637" t="s">
        <v>28</v>
      </c>
      <c r="E2637">
        <v>199.99</v>
      </c>
      <c r="F2637">
        <v>1</v>
      </c>
      <c r="G2637" t="s">
        <v>18</v>
      </c>
      <c r="H2637" t="s">
        <v>56</v>
      </c>
      <c r="I2637" t="s">
        <v>28</v>
      </c>
      <c r="O2637" s="3">
        <f t="shared" si="164"/>
        <v>0</v>
      </c>
      <c r="P2637" s="3">
        <f t="shared" si="165"/>
        <v>0</v>
      </c>
      <c r="Q2637" s="3">
        <f t="shared" si="166"/>
        <v>0</v>
      </c>
      <c r="R2637">
        <f t="shared" si="167"/>
        <v>199.99</v>
      </c>
    </row>
    <row r="2638" spans="1:18" x14ac:dyDescent="0.2">
      <c r="A2638" t="s">
        <v>56</v>
      </c>
      <c r="B2638" t="s">
        <v>25</v>
      </c>
      <c r="C2638" t="s">
        <v>16</v>
      </c>
      <c r="D2638" t="s">
        <v>28</v>
      </c>
      <c r="E2638">
        <v>339.99</v>
      </c>
      <c r="F2638">
        <v>3</v>
      </c>
      <c r="G2638" t="s">
        <v>18</v>
      </c>
      <c r="H2638" t="s">
        <v>56</v>
      </c>
      <c r="I2638" t="s">
        <v>28</v>
      </c>
      <c r="O2638" s="3">
        <f t="shared" si="164"/>
        <v>0</v>
      </c>
      <c r="P2638" s="3">
        <f t="shared" si="165"/>
        <v>0</v>
      </c>
      <c r="Q2638" s="3">
        <f t="shared" si="166"/>
        <v>0</v>
      </c>
      <c r="R2638">
        <f t="shared" si="167"/>
        <v>1019.97</v>
      </c>
    </row>
    <row r="2639" spans="1:18" x14ac:dyDescent="0.2">
      <c r="A2639" t="s">
        <v>56</v>
      </c>
      <c r="B2639" t="s">
        <v>15</v>
      </c>
      <c r="C2639" t="s">
        <v>23</v>
      </c>
      <c r="D2639" t="s">
        <v>24</v>
      </c>
      <c r="E2639">
        <v>149.99</v>
      </c>
      <c r="F2639">
        <v>1</v>
      </c>
      <c r="G2639" t="s">
        <v>18</v>
      </c>
      <c r="H2639" t="s">
        <v>56</v>
      </c>
      <c r="I2639" t="s">
        <v>24</v>
      </c>
      <c r="J2639" t="s">
        <v>39</v>
      </c>
      <c r="K2639">
        <v>983.4</v>
      </c>
      <c r="L2639">
        <v>42539</v>
      </c>
      <c r="M2639">
        <v>894</v>
      </c>
      <c r="N2639" t="s">
        <v>32</v>
      </c>
      <c r="O2639" s="3">
        <f t="shared" si="164"/>
        <v>2.1016008838947789E-2</v>
      </c>
      <c r="P2639" s="3">
        <f t="shared" si="165"/>
        <v>1.0999999999999999</v>
      </c>
      <c r="Q2639" s="3">
        <f t="shared" si="166"/>
        <v>1.1185682326621924E-3</v>
      </c>
      <c r="R2639">
        <f t="shared" si="167"/>
        <v>149.99</v>
      </c>
    </row>
    <row r="2640" spans="1:18" x14ac:dyDescent="0.2">
      <c r="A2640" t="s">
        <v>56</v>
      </c>
      <c r="B2640" t="s">
        <v>15</v>
      </c>
      <c r="C2640" t="s">
        <v>23</v>
      </c>
      <c r="D2640" t="s">
        <v>17</v>
      </c>
      <c r="E2640">
        <v>149.99</v>
      </c>
      <c r="F2640">
        <v>1</v>
      </c>
      <c r="G2640" t="s">
        <v>18</v>
      </c>
      <c r="H2640" t="s">
        <v>56</v>
      </c>
      <c r="I2640" t="s">
        <v>17</v>
      </c>
      <c r="O2640" s="3">
        <f t="shared" si="164"/>
        <v>0</v>
      </c>
      <c r="P2640" s="3">
        <f t="shared" si="165"/>
        <v>0</v>
      </c>
      <c r="Q2640" s="3">
        <f t="shared" si="166"/>
        <v>0</v>
      </c>
      <c r="R2640">
        <f t="shared" si="167"/>
        <v>149.99</v>
      </c>
    </row>
    <row r="2641" spans="1:18" x14ac:dyDescent="0.2">
      <c r="A2641" t="s">
        <v>56</v>
      </c>
      <c r="D2641" t="s">
        <v>24</v>
      </c>
      <c r="E2641">
        <v>199.99</v>
      </c>
      <c r="F2641">
        <v>2</v>
      </c>
      <c r="G2641" t="s">
        <v>18</v>
      </c>
      <c r="H2641" t="s">
        <v>56</v>
      </c>
      <c r="I2641" t="s">
        <v>24</v>
      </c>
      <c r="J2641" t="s">
        <v>39</v>
      </c>
      <c r="K2641">
        <v>983.4</v>
      </c>
      <c r="L2641">
        <v>42539</v>
      </c>
      <c r="M2641">
        <v>894</v>
      </c>
      <c r="N2641" t="s">
        <v>32</v>
      </c>
      <c r="O2641" s="3">
        <f t="shared" si="164"/>
        <v>2.1016008838947789E-2</v>
      </c>
      <c r="P2641" s="3">
        <f t="shared" si="165"/>
        <v>1.0999999999999999</v>
      </c>
      <c r="Q2641" s="3">
        <f t="shared" si="166"/>
        <v>2.2371364653243847E-3</v>
      </c>
      <c r="R2641">
        <f t="shared" si="167"/>
        <v>399.98</v>
      </c>
    </row>
    <row r="2642" spans="1:18" x14ac:dyDescent="0.2">
      <c r="A2642" t="s">
        <v>56</v>
      </c>
      <c r="B2642" t="s">
        <v>15</v>
      </c>
      <c r="C2642" t="s">
        <v>16</v>
      </c>
      <c r="D2642" t="s">
        <v>28</v>
      </c>
      <c r="E2642">
        <v>169.99</v>
      </c>
      <c r="F2642">
        <v>2</v>
      </c>
      <c r="G2642" t="s">
        <v>18</v>
      </c>
      <c r="H2642" t="s">
        <v>56</v>
      </c>
      <c r="I2642" t="s">
        <v>28</v>
      </c>
      <c r="O2642" s="3">
        <f t="shared" si="164"/>
        <v>0</v>
      </c>
      <c r="P2642" s="3">
        <f t="shared" si="165"/>
        <v>0</v>
      </c>
      <c r="Q2642" s="3">
        <f t="shared" si="166"/>
        <v>0</v>
      </c>
      <c r="R2642">
        <f t="shared" si="167"/>
        <v>339.98</v>
      </c>
    </row>
    <row r="2643" spans="1:18" x14ac:dyDescent="0.2">
      <c r="A2643" t="s">
        <v>56</v>
      </c>
      <c r="B2643" t="s">
        <v>15</v>
      </c>
      <c r="C2643" t="s">
        <v>21</v>
      </c>
      <c r="D2643" t="s">
        <v>17</v>
      </c>
      <c r="E2643">
        <v>224.99</v>
      </c>
      <c r="F2643">
        <v>1</v>
      </c>
      <c r="G2643" t="s">
        <v>18</v>
      </c>
      <c r="H2643" t="s">
        <v>56</v>
      </c>
      <c r="I2643" t="s">
        <v>17</v>
      </c>
      <c r="O2643" s="3">
        <f t="shared" si="164"/>
        <v>0</v>
      </c>
      <c r="P2643" s="3">
        <f t="shared" si="165"/>
        <v>0</v>
      </c>
      <c r="Q2643" s="3">
        <f t="shared" si="166"/>
        <v>0</v>
      </c>
      <c r="R2643">
        <f t="shared" si="167"/>
        <v>224.99</v>
      </c>
    </row>
    <row r="2644" spans="1:18" x14ac:dyDescent="0.2">
      <c r="A2644" t="s">
        <v>56</v>
      </c>
      <c r="B2644" t="s">
        <v>15</v>
      </c>
      <c r="C2644" t="s">
        <v>26</v>
      </c>
      <c r="D2644" t="s">
        <v>28</v>
      </c>
      <c r="E2644">
        <v>169.99</v>
      </c>
      <c r="F2644">
        <v>2</v>
      </c>
      <c r="G2644" t="s">
        <v>18</v>
      </c>
      <c r="H2644" t="s">
        <v>56</v>
      </c>
      <c r="I2644" t="s">
        <v>28</v>
      </c>
      <c r="O2644" s="3">
        <f t="shared" si="164"/>
        <v>0</v>
      </c>
      <c r="P2644" s="3">
        <f t="shared" si="165"/>
        <v>0</v>
      </c>
      <c r="Q2644" s="3">
        <f t="shared" si="166"/>
        <v>0</v>
      </c>
      <c r="R2644">
        <f t="shared" si="167"/>
        <v>339.98</v>
      </c>
    </row>
    <row r="2645" spans="1:18" x14ac:dyDescent="0.2">
      <c r="A2645" t="s">
        <v>56</v>
      </c>
      <c r="B2645" t="s">
        <v>25</v>
      </c>
      <c r="C2645" t="s">
        <v>26</v>
      </c>
      <c r="D2645" t="s">
        <v>24</v>
      </c>
      <c r="E2645">
        <v>339.99</v>
      </c>
      <c r="F2645">
        <v>2</v>
      </c>
      <c r="G2645" t="s">
        <v>18</v>
      </c>
      <c r="H2645" t="s">
        <v>56</v>
      </c>
      <c r="I2645" t="s">
        <v>24</v>
      </c>
      <c r="J2645" t="s">
        <v>39</v>
      </c>
      <c r="K2645">
        <v>983.4</v>
      </c>
      <c r="L2645">
        <v>42539</v>
      </c>
      <c r="M2645">
        <v>894</v>
      </c>
      <c r="N2645" t="s">
        <v>32</v>
      </c>
      <c r="O2645" s="3">
        <f t="shared" si="164"/>
        <v>2.1016008838947789E-2</v>
      </c>
      <c r="P2645" s="3">
        <f t="shared" si="165"/>
        <v>1.0999999999999999</v>
      </c>
      <c r="Q2645" s="3">
        <f t="shared" si="166"/>
        <v>2.2371364653243847E-3</v>
      </c>
      <c r="R2645">
        <f t="shared" si="167"/>
        <v>679.98</v>
      </c>
    </row>
    <row r="2646" spans="1:18" x14ac:dyDescent="0.2">
      <c r="A2646" t="s">
        <v>56</v>
      </c>
      <c r="B2646" t="s">
        <v>15</v>
      </c>
      <c r="C2646" t="s">
        <v>21</v>
      </c>
      <c r="D2646" t="s">
        <v>17</v>
      </c>
      <c r="E2646">
        <v>224.99</v>
      </c>
      <c r="F2646">
        <v>1</v>
      </c>
      <c r="G2646" t="s">
        <v>18</v>
      </c>
      <c r="H2646" t="s">
        <v>56</v>
      </c>
      <c r="I2646" t="s">
        <v>17</v>
      </c>
      <c r="O2646" s="3">
        <f t="shared" si="164"/>
        <v>0</v>
      </c>
      <c r="P2646" s="3">
        <f t="shared" si="165"/>
        <v>0</v>
      </c>
      <c r="Q2646" s="3">
        <f t="shared" si="166"/>
        <v>0</v>
      </c>
      <c r="R2646">
        <f t="shared" si="167"/>
        <v>224.99</v>
      </c>
    </row>
    <row r="2647" spans="1:18" x14ac:dyDescent="0.2">
      <c r="A2647" t="s">
        <v>56</v>
      </c>
      <c r="B2647" t="s">
        <v>15</v>
      </c>
      <c r="C2647" t="s">
        <v>29</v>
      </c>
      <c r="D2647" t="s">
        <v>28</v>
      </c>
      <c r="E2647">
        <v>199.99</v>
      </c>
      <c r="F2647">
        <v>2</v>
      </c>
      <c r="G2647" t="s">
        <v>18</v>
      </c>
      <c r="H2647" t="s">
        <v>56</v>
      </c>
      <c r="I2647" t="s">
        <v>28</v>
      </c>
      <c r="O2647" s="3">
        <f t="shared" si="164"/>
        <v>0</v>
      </c>
      <c r="P2647" s="3">
        <f t="shared" si="165"/>
        <v>0</v>
      </c>
      <c r="Q2647" s="3">
        <f t="shared" si="166"/>
        <v>0</v>
      </c>
      <c r="R2647">
        <f t="shared" si="167"/>
        <v>399.98</v>
      </c>
    </row>
    <row r="2648" spans="1:18" x14ac:dyDescent="0.2">
      <c r="A2648" t="s">
        <v>56</v>
      </c>
      <c r="B2648" t="s">
        <v>15</v>
      </c>
      <c r="C2648" t="s">
        <v>23</v>
      </c>
      <c r="D2648" t="s">
        <v>28</v>
      </c>
      <c r="E2648">
        <v>149.99</v>
      </c>
      <c r="F2648">
        <v>3</v>
      </c>
      <c r="G2648" t="s">
        <v>18</v>
      </c>
      <c r="H2648" t="s">
        <v>56</v>
      </c>
      <c r="I2648" t="s">
        <v>28</v>
      </c>
      <c r="O2648" s="3">
        <f t="shared" si="164"/>
        <v>0</v>
      </c>
      <c r="P2648" s="3">
        <f t="shared" si="165"/>
        <v>0</v>
      </c>
      <c r="Q2648" s="3">
        <f t="shared" si="166"/>
        <v>0</v>
      </c>
      <c r="R2648">
        <f t="shared" si="167"/>
        <v>449.97</v>
      </c>
    </row>
    <row r="2649" spans="1:18" x14ac:dyDescent="0.2">
      <c r="A2649" t="s">
        <v>56</v>
      </c>
      <c r="B2649" t="s">
        <v>15</v>
      </c>
      <c r="C2649" t="s">
        <v>16</v>
      </c>
      <c r="D2649" t="s">
        <v>24</v>
      </c>
      <c r="E2649">
        <v>212.49</v>
      </c>
      <c r="F2649">
        <v>4</v>
      </c>
      <c r="G2649" t="s">
        <v>18</v>
      </c>
      <c r="H2649" t="s">
        <v>56</v>
      </c>
      <c r="I2649" t="s">
        <v>24</v>
      </c>
      <c r="J2649" t="s">
        <v>39</v>
      </c>
      <c r="K2649">
        <v>983.4</v>
      </c>
      <c r="L2649">
        <v>42539</v>
      </c>
      <c r="M2649">
        <v>894</v>
      </c>
      <c r="N2649" t="s">
        <v>32</v>
      </c>
      <c r="O2649" s="3">
        <f t="shared" si="164"/>
        <v>2.1016008838947789E-2</v>
      </c>
      <c r="P2649" s="3">
        <f t="shared" si="165"/>
        <v>1.0999999999999999</v>
      </c>
      <c r="Q2649" s="3">
        <f t="shared" si="166"/>
        <v>4.4742729306487695E-3</v>
      </c>
      <c r="R2649">
        <f t="shared" si="167"/>
        <v>849.96</v>
      </c>
    </row>
    <row r="2650" spans="1:18" x14ac:dyDescent="0.2">
      <c r="A2650" t="s">
        <v>56</v>
      </c>
      <c r="B2650" t="s">
        <v>15</v>
      </c>
      <c r="C2650" t="s">
        <v>23</v>
      </c>
      <c r="D2650" t="s">
        <v>17</v>
      </c>
      <c r="E2650">
        <v>149.99</v>
      </c>
      <c r="F2650">
        <v>1</v>
      </c>
      <c r="G2650" t="s">
        <v>18</v>
      </c>
      <c r="H2650" t="s">
        <v>56</v>
      </c>
      <c r="I2650" t="s">
        <v>17</v>
      </c>
      <c r="O2650" s="3">
        <f t="shared" si="164"/>
        <v>0</v>
      </c>
      <c r="P2650" s="3">
        <f t="shared" si="165"/>
        <v>0</v>
      </c>
      <c r="Q2650" s="3">
        <f t="shared" si="166"/>
        <v>0</v>
      </c>
      <c r="R2650">
        <f t="shared" si="167"/>
        <v>149.99</v>
      </c>
    </row>
    <row r="2651" spans="1:18" x14ac:dyDescent="0.2">
      <c r="A2651" t="s">
        <v>56</v>
      </c>
      <c r="B2651" t="s">
        <v>15</v>
      </c>
      <c r="C2651" t="s">
        <v>23</v>
      </c>
      <c r="D2651" t="s">
        <v>28</v>
      </c>
      <c r="E2651">
        <v>149.99</v>
      </c>
      <c r="F2651">
        <v>1</v>
      </c>
      <c r="G2651" t="s">
        <v>18</v>
      </c>
      <c r="H2651" t="s">
        <v>56</v>
      </c>
      <c r="I2651" t="s">
        <v>28</v>
      </c>
      <c r="O2651" s="3">
        <f t="shared" si="164"/>
        <v>0</v>
      </c>
      <c r="P2651" s="3">
        <f t="shared" si="165"/>
        <v>0</v>
      </c>
      <c r="Q2651" s="3">
        <f t="shared" si="166"/>
        <v>0</v>
      </c>
      <c r="R2651">
        <f t="shared" si="167"/>
        <v>149.99</v>
      </c>
    </row>
    <row r="2652" spans="1:18" x14ac:dyDescent="0.2">
      <c r="A2652" t="s">
        <v>56</v>
      </c>
      <c r="B2652" t="s">
        <v>15</v>
      </c>
      <c r="C2652" t="s">
        <v>21</v>
      </c>
      <c r="D2652" t="s">
        <v>17</v>
      </c>
      <c r="E2652">
        <v>179.99</v>
      </c>
      <c r="F2652">
        <v>2</v>
      </c>
      <c r="G2652" t="s">
        <v>18</v>
      </c>
      <c r="H2652" t="s">
        <v>56</v>
      </c>
      <c r="I2652" t="s">
        <v>17</v>
      </c>
      <c r="O2652" s="3">
        <f t="shared" si="164"/>
        <v>0</v>
      </c>
      <c r="P2652" s="3">
        <f t="shared" si="165"/>
        <v>0</v>
      </c>
      <c r="Q2652" s="3">
        <f t="shared" si="166"/>
        <v>0</v>
      </c>
      <c r="R2652">
        <f t="shared" si="167"/>
        <v>359.98</v>
      </c>
    </row>
    <row r="2653" spans="1:18" x14ac:dyDescent="0.2">
      <c r="A2653" t="s">
        <v>56</v>
      </c>
      <c r="B2653" t="s">
        <v>15</v>
      </c>
      <c r="C2653" t="s">
        <v>16</v>
      </c>
      <c r="D2653" t="s">
        <v>22</v>
      </c>
      <c r="E2653">
        <v>169.99</v>
      </c>
      <c r="F2653">
        <v>3</v>
      </c>
      <c r="G2653" t="s">
        <v>18</v>
      </c>
      <c r="H2653" t="s">
        <v>56</v>
      </c>
      <c r="I2653" t="s">
        <v>22</v>
      </c>
      <c r="J2653" t="s">
        <v>31</v>
      </c>
      <c r="K2653">
        <v>446.4</v>
      </c>
      <c r="L2653">
        <v>25127</v>
      </c>
      <c r="M2653">
        <v>496</v>
      </c>
      <c r="N2653" t="s">
        <v>20</v>
      </c>
      <c r="O2653" s="3">
        <f t="shared" si="164"/>
        <v>1.9739722211167269E-2</v>
      </c>
      <c r="P2653" s="3">
        <f t="shared" si="165"/>
        <v>0.89999999999999991</v>
      </c>
      <c r="Q2653" s="3">
        <f t="shared" si="166"/>
        <v>6.0483870967741934E-3</v>
      </c>
      <c r="R2653">
        <f t="shared" si="167"/>
        <v>509.97</v>
      </c>
    </row>
    <row r="2654" spans="1:18" x14ac:dyDescent="0.2">
      <c r="A2654" t="s">
        <v>56</v>
      </c>
      <c r="B2654" t="s">
        <v>15</v>
      </c>
      <c r="C2654" t="s">
        <v>21</v>
      </c>
      <c r="D2654" t="s">
        <v>28</v>
      </c>
      <c r="E2654">
        <v>179.99</v>
      </c>
      <c r="F2654">
        <v>1</v>
      </c>
      <c r="G2654" t="s">
        <v>18</v>
      </c>
      <c r="H2654" t="s">
        <v>56</v>
      </c>
      <c r="I2654" t="s">
        <v>28</v>
      </c>
      <c r="O2654" s="3">
        <f t="shared" si="164"/>
        <v>0</v>
      </c>
      <c r="P2654" s="3">
        <f t="shared" si="165"/>
        <v>0</v>
      </c>
      <c r="Q2654" s="3">
        <f t="shared" si="166"/>
        <v>0</v>
      </c>
      <c r="R2654">
        <f t="shared" si="167"/>
        <v>179.99</v>
      </c>
    </row>
    <row r="2655" spans="1:18" x14ac:dyDescent="0.2">
      <c r="A2655" t="s">
        <v>56</v>
      </c>
      <c r="B2655" t="s">
        <v>15</v>
      </c>
      <c r="C2655" t="s">
        <v>26</v>
      </c>
      <c r="D2655" t="s">
        <v>17</v>
      </c>
      <c r="E2655">
        <v>169.99</v>
      </c>
      <c r="F2655">
        <v>1</v>
      </c>
      <c r="G2655" t="s">
        <v>18</v>
      </c>
      <c r="H2655" t="s">
        <v>56</v>
      </c>
      <c r="I2655" t="s">
        <v>17</v>
      </c>
      <c r="O2655" s="3">
        <f t="shared" si="164"/>
        <v>0</v>
      </c>
      <c r="P2655" s="3">
        <f t="shared" si="165"/>
        <v>0</v>
      </c>
      <c r="Q2655" s="3">
        <f t="shared" si="166"/>
        <v>0</v>
      </c>
      <c r="R2655">
        <f t="shared" si="167"/>
        <v>169.99</v>
      </c>
    </row>
    <row r="2656" spans="1:18" x14ac:dyDescent="0.2">
      <c r="A2656" t="s">
        <v>56</v>
      </c>
      <c r="B2656" t="s">
        <v>15</v>
      </c>
      <c r="D2656" t="s">
        <v>24</v>
      </c>
      <c r="E2656">
        <v>249.99</v>
      </c>
      <c r="F2656">
        <v>1</v>
      </c>
      <c r="G2656" t="s">
        <v>18</v>
      </c>
      <c r="H2656" t="s">
        <v>56</v>
      </c>
      <c r="I2656" t="s">
        <v>24</v>
      </c>
      <c r="J2656" t="s">
        <v>39</v>
      </c>
      <c r="K2656">
        <v>983.4</v>
      </c>
      <c r="L2656">
        <v>42539</v>
      </c>
      <c r="M2656">
        <v>894</v>
      </c>
      <c r="N2656" t="s">
        <v>32</v>
      </c>
      <c r="O2656" s="3">
        <f t="shared" si="164"/>
        <v>2.1016008838947789E-2</v>
      </c>
      <c r="P2656" s="3">
        <f t="shared" si="165"/>
        <v>1.0999999999999999</v>
      </c>
      <c r="Q2656" s="3">
        <f t="shared" si="166"/>
        <v>1.1185682326621924E-3</v>
      </c>
      <c r="R2656">
        <f t="shared" si="167"/>
        <v>249.99</v>
      </c>
    </row>
    <row r="2657" spans="1:18" x14ac:dyDescent="0.2">
      <c r="A2657" t="s">
        <v>56</v>
      </c>
      <c r="B2657" t="s">
        <v>15</v>
      </c>
      <c r="C2657" t="s">
        <v>23</v>
      </c>
      <c r="D2657" t="s">
        <v>17</v>
      </c>
      <c r="E2657">
        <v>149.99</v>
      </c>
      <c r="F2657">
        <v>1</v>
      </c>
      <c r="G2657" t="s">
        <v>18</v>
      </c>
      <c r="H2657" t="s">
        <v>56</v>
      </c>
      <c r="I2657" t="s">
        <v>17</v>
      </c>
      <c r="O2657" s="3">
        <f t="shared" si="164"/>
        <v>0</v>
      </c>
      <c r="P2657" s="3">
        <f t="shared" si="165"/>
        <v>0</v>
      </c>
      <c r="Q2657" s="3">
        <f t="shared" si="166"/>
        <v>0</v>
      </c>
      <c r="R2657">
        <f t="shared" si="167"/>
        <v>149.99</v>
      </c>
    </row>
    <row r="2658" spans="1:18" x14ac:dyDescent="0.2">
      <c r="A2658" t="s">
        <v>56</v>
      </c>
      <c r="B2658" t="s">
        <v>15</v>
      </c>
      <c r="C2658" t="s">
        <v>27</v>
      </c>
      <c r="D2658" t="s">
        <v>17</v>
      </c>
      <c r="E2658">
        <v>159.99</v>
      </c>
      <c r="F2658">
        <v>1</v>
      </c>
      <c r="G2658" t="s">
        <v>18</v>
      </c>
      <c r="H2658" t="s">
        <v>56</v>
      </c>
      <c r="I2658" t="s">
        <v>17</v>
      </c>
      <c r="O2658" s="3">
        <f t="shared" si="164"/>
        <v>0</v>
      </c>
      <c r="P2658" s="3">
        <f t="shared" si="165"/>
        <v>0</v>
      </c>
      <c r="Q2658" s="3">
        <f t="shared" si="166"/>
        <v>0</v>
      </c>
      <c r="R2658">
        <f t="shared" si="167"/>
        <v>159.99</v>
      </c>
    </row>
    <row r="2659" spans="1:18" x14ac:dyDescent="0.2">
      <c r="A2659" t="s">
        <v>56</v>
      </c>
      <c r="B2659" t="s">
        <v>15</v>
      </c>
      <c r="C2659" t="s">
        <v>23</v>
      </c>
      <c r="D2659" t="s">
        <v>22</v>
      </c>
      <c r="E2659">
        <v>149.99</v>
      </c>
      <c r="F2659">
        <v>1</v>
      </c>
      <c r="G2659" t="s">
        <v>18</v>
      </c>
      <c r="H2659" t="s">
        <v>56</v>
      </c>
      <c r="I2659" t="s">
        <v>22</v>
      </c>
      <c r="J2659" t="s">
        <v>31</v>
      </c>
      <c r="K2659">
        <v>446.4</v>
      </c>
      <c r="L2659">
        <v>25127</v>
      </c>
      <c r="M2659">
        <v>496</v>
      </c>
      <c r="N2659" t="s">
        <v>20</v>
      </c>
      <c r="O2659" s="3">
        <f t="shared" si="164"/>
        <v>1.9739722211167269E-2</v>
      </c>
      <c r="P2659" s="3">
        <f t="shared" si="165"/>
        <v>0.89999999999999991</v>
      </c>
      <c r="Q2659" s="3">
        <f t="shared" si="166"/>
        <v>2.0161290322580645E-3</v>
      </c>
      <c r="R2659">
        <f t="shared" si="167"/>
        <v>149.99</v>
      </c>
    </row>
    <row r="2660" spans="1:18" x14ac:dyDescent="0.2">
      <c r="A2660" t="s">
        <v>56</v>
      </c>
      <c r="B2660" t="s">
        <v>15</v>
      </c>
      <c r="C2660" t="s">
        <v>26</v>
      </c>
      <c r="D2660" t="s">
        <v>17</v>
      </c>
      <c r="E2660">
        <v>169.99</v>
      </c>
      <c r="F2660">
        <v>2</v>
      </c>
      <c r="G2660" t="s">
        <v>18</v>
      </c>
      <c r="H2660" t="s">
        <v>56</v>
      </c>
      <c r="I2660" t="s">
        <v>17</v>
      </c>
      <c r="O2660" s="3">
        <f t="shared" si="164"/>
        <v>0</v>
      </c>
      <c r="P2660" s="3">
        <f t="shared" si="165"/>
        <v>0</v>
      </c>
      <c r="Q2660" s="3">
        <f t="shared" si="166"/>
        <v>0</v>
      </c>
      <c r="R2660">
        <f t="shared" si="167"/>
        <v>339.98</v>
      </c>
    </row>
    <row r="2661" spans="1:18" x14ac:dyDescent="0.2">
      <c r="A2661" t="s">
        <v>56</v>
      </c>
      <c r="B2661" t="s">
        <v>15</v>
      </c>
      <c r="C2661" t="s">
        <v>23</v>
      </c>
      <c r="D2661" t="s">
        <v>28</v>
      </c>
      <c r="E2661">
        <v>187.49</v>
      </c>
      <c r="F2661">
        <v>1</v>
      </c>
      <c r="G2661" t="s">
        <v>18</v>
      </c>
      <c r="H2661" t="s">
        <v>56</v>
      </c>
      <c r="I2661" t="s">
        <v>28</v>
      </c>
      <c r="O2661" s="3">
        <f t="shared" si="164"/>
        <v>0</v>
      </c>
      <c r="P2661" s="3">
        <f t="shared" si="165"/>
        <v>0</v>
      </c>
      <c r="Q2661" s="3">
        <f t="shared" si="166"/>
        <v>0</v>
      </c>
      <c r="R2661">
        <f t="shared" si="167"/>
        <v>187.49</v>
      </c>
    </row>
    <row r="2662" spans="1:18" x14ac:dyDescent="0.2">
      <c r="A2662" t="s">
        <v>56</v>
      </c>
      <c r="B2662" t="s">
        <v>15</v>
      </c>
      <c r="C2662" t="s">
        <v>26</v>
      </c>
      <c r="D2662" t="s">
        <v>24</v>
      </c>
      <c r="E2662">
        <v>169.99</v>
      </c>
      <c r="F2662">
        <v>1</v>
      </c>
      <c r="G2662" t="s">
        <v>18</v>
      </c>
      <c r="H2662" t="s">
        <v>56</v>
      </c>
      <c r="I2662" t="s">
        <v>24</v>
      </c>
      <c r="J2662" t="s">
        <v>39</v>
      </c>
      <c r="K2662">
        <v>983.4</v>
      </c>
      <c r="L2662">
        <v>42539</v>
      </c>
      <c r="M2662">
        <v>894</v>
      </c>
      <c r="N2662" t="s">
        <v>32</v>
      </c>
      <c r="O2662" s="3">
        <f t="shared" si="164"/>
        <v>2.1016008838947789E-2</v>
      </c>
      <c r="P2662" s="3">
        <f t="shared" si="165"/>
        <v>1.0999999999999999</v>
      </c>
      <c r="Q2662" s="3">
        <f t="shared" si="166"/>
        <v>1.1185682326621924E-3</v>
      </c>
      <c r="R2662">
        <f t="shared" si="167"/>
        <v>169.99</v>
      </c>
    </row>
    <row r="2663" spans="1:18" x14ac:dyDescent="0.2">
      <c r="A2663" t="s">
        <v>56</v>
      </c>
      <c r="B2663" t="s">
        <v>15</v>
      </c>
      <c r="D2663" t="s">
        <v>24</v>
      </c>
      <c r="E2663">
        <v>249.99</v>
      </c>
      <c r="F2663">
        <v>1</v>
      </c>
      <c r="G2663" t="s">
        <v>18</v>
      </c>
      <c r="H2663" t="s">
        <v>56</v>
      </c>
      <c r="I2663" t="s">
        <v>24</v>
      </c>
      <c r="J2663" t="s">
        <v>39</v>
      </c>
      <c r="K2663">
        <v>983.4</v>
      </c>
      <c r="L2663">
        <v>42539</v>
      </c>
      <c r="M2663">
        <v>894</v>
      </c>
      <c r="N2663" t="s">
        <v>32</v>
      </c>
      <c r="O2663" s="3">
        <f t="shared" si="164"/>
        <v>2.1016008838947789E-2</v>
      </c>
      <c r="P2663" s="3">
        <f t="shared" si="165"/>
        <v>1.0999999999999999</v>
      </c>
      <c r="Q2663" s="3">
        <f t="shared" si="166"/>
        <v>1.1185682326621924E-3</v>
      </c>
      <c r="R2663">
        <f t="shared" si="167"/>
        <v>249.99</v>
      </c>
    </row>
    <row r="2664" spans="1:18" x14ac:dyDescent="0.2">
      <c r="A2664" t="s">
        <v>56</v>
      </c>
      <c r="B2664" t="s">
        <v>15</v>
      </c>
      <c r="C2664" t="s">
        <v>16</v>
      </c>
      <c r="D2664" t="s">
        <v>28</v>
      </c>
      <c r="E2664">
        <v>169.99</v>
      </c>
      <c r="F2664">
        <v>1</v>
      </c>
      <c r="G2664" t="s">
        <v>18</v>
      </c>
      <c r="H2664" t="s">
        <v>56</v>
      </c>
      <c r="I2664" t="s">
        <v>28</v>
      </c>
      <c r="O2664" s="3">
        <f t="shared" si="164"/>
        <v>0</v>
      </c>
      <c r="P2664" s="3">
        <f t="shared" si="165"/>
        <v>0</v>
      </c>
      <c r="Q2664" s="3">
        <f t="shared" si="166"/>
        <v>0</v>
      </c>
      <c r="R2664">
        <f t="shared" si="167"/>
        <v>169.99</v>
      </c>
    </row>
    <row r="2665" spans="1:18" x14ac:dyDescent="0.2">
      <c r="A2665" t="s">
        <v>56</v>
      </c>
      <c r="B2665" t="s">
        <v>15</v>
      </c>
      <c r="C2665" t="s">
        <v>26</v>
      </c>
      <c r="D2665" t="s">
        <v>24</v>
      </c>
      <c r="E2665">
        <v>169.99</v>
      </c>
      <c r="F2665">
        <v>1</v>
      </c>
      <c r="G2665" t="s">
        <v>18</v>
      </c>
      <c r="H2665" t="s">
        <v>56</v>
      </c>
      <c r="I2665" t="s">
        <v>24</v>
      </c>
      <c r="J2665" t="s">
        <v>39</v>
      </c>
      <c r="K2665">
        <v>983.4</v>
      </c>
      <c r="L2665">
        <v>42539</v>
      </c>
      <c r="M2665">
        <v>894</v>
      </c>
      <c r="N2665" t="s">
        <v>32</v>
      </c>
      <c r="O2665" s="3">
        <f t="shared" si="164"/>
        <v>2.1016008838947789E-2</v>
      </c>
      <c r="P2665" s="3">
        <f t="shared" si="165"/>
        <v>1.0999999999999999</v>
      </c>
      <c r="Q2665" s="3">
        <f t="shared" si="166"/>
        <v>1.1185682326621924E-3</v>
      </c>
      <c r="R2665">
        <f t="shared" si="167"/>
        <v>169.99</v>
      </c>
    </row>
    <row r="2666" spans="1:18" x14ac:dyDescent="0.2">
      <c r="A2666" t="s">
        <v>56</v>
      </c>
      <c r="B2666" t="s">
        <v>15</v>
      </c>
      <c r="D2666" t="s">
        <v>24</v>
      </c>
      <c r="E2666">
        <v>199.99</v>
      </c>
      <c r="F2666">
        <v>1</v>
      </c>
      <c r="G2666" t="s">
        <v>18</v>
      </c>
      <c r="H2666" t="s">
        <v>56</v>
      </c>
      <c r="I2666" t="s">
        <v>24</v>
      </c>
      <c r="J2666" t="s">
        <v>39</v>
      </c>
      <c r="K2666">
        <v>983.4</v>
      </c>
      <c r="L2666">
        <v>42539</v>
      </c>
      <c r="M2666">
        <v>894</v>
      </c>
      <c r="N2666" t="s">
        <v>32</v>
      </c>
      <c r="O2666" s="3">
        <f t="shared" si="164"/>
        <v>2.1016008838947789E-2</v>
      </c>
      <c r="P2666" s="3">
        <f t="shared" si="165"/>
        <v>1.0999999999999999</v>
      </c>
      <c r="Q2666" s="3">
        <f t="shared" si="166"/>
        <v>1.1185682326621924E-3</v>
      </c>
      <c r="R2666">
        <f t="shared" si="167"/>
        <v>199.99</v>
      </c>
    </row>
    <row r="2667" spans="1:18" x14ac:dyDescent="0.2">
      <c r="A2667" t="s">
        <v>56</v>
      </c>
      <c r="B2667" t="s">
        <v>15</v>
      </c>
      <c r="D2667" t="s">
        <v>24</v>
      </c>
      <c r="E2667">
        <v>249.99</v>
      </c>
      <c r="F2667">
        <v>1</v>
      </c>
      <c r="G2667" t="s">
        <v>18</v>
      </c>
      <c r="H2667" t="s">
        <v>56</v>
      </c>
      <c r="I2667" t="s">
        <v>24</v>
      </c>
      <c r="J2667" t="s">
        <v>39</v>
      </c>
      <c r="K2667">
        <v>983.4</v>
      </c>
      <c r="L2667">
        <v>42539</v>
      </c>
      <c r="M2667">
        <v>894</v>
      </c>
      <c r="N2667" t="s">
        <v>32</v>
      </c>
      <c r="O2667" s="3">
        <f t="shared" si="164"/>
        <v>2.1016008838947789E-2</v>
      </c>
      <c r="P2667" s="3">
        <f t="shared" si="165"/>
        <v>1.0999999999999999</v>
      </c>
      <c r="Q2667" s="3">
        <f t="shared" si="166"/>
        <v>1.1185682326621924E-3</v>
      </c>
      <c r="R2667">
        <f t="shared" si="167"/>
        <v>249.99</v>
      </c>
    </row>
    <row r="2668" spans="1:18" x14ac:dyDescent="0.2">
      <c r="A2668" t="s">
        <v>56</v>
      </c>
      <c r="B2668" t="s">
        <v>25</v>
      </c>
      <c r="C2668" t="s">
        <v>27</v>
      </c>
      <c r="D2668" t="s">
        <v>28</v>
      </c>
      <c r="E2668">
        <v>319.99</v>
      </c>
      <c r="F2668">
        <v>2</v>
      </c>
      <c r="G2668" t="s">
        <v>18</v>
      </c>
      <c r="H2668" t="s">
        <v>56</v>
      </c>
      <c r="I2668" t="s">
        <v>28</v>
      </c>
      <c r="O2668" s="3">
        <f t="shared" si="164"/>
        <v>0</v>
      </c>
      <c r="P2668" s="3">
        <f t="shared" si="165"/>
        <v>0</v>
      </c>
      <c r="Q2668" s="3">
        <f t="shared" si="166"/>
        <v>0</v>
      </c>
      <c r="R2668">
        <f t="shared" si="167"/>
        <v>639.98</v>
      </c>
    </row>
    <row r="2669" spans="1:18" x14ac:dyDescent="0.2">
      <c r="A2669" t="s">
        <v>56</v>
      </c>
      <c r="C2669" t="s">
        <v>16</v>
      </c>
      <c r="D2669" t="s">
        <v>17</v>
      </c>
      <c r="E2669">
        <v>169.99</v>
      </c>
      <c r="F2669">
        <v>1</v>
      </c>
      <c r="G2669" t="s">
        <v>18</v>
      </c>
      <c r="H2669" t="s">
        <v>56</v>
      </c>
      <c r="I2669" t="s">
        <v>17</v>
      </c>
      <c r="O2669" s="3">
        <f t="shared" si="164"/>
        <v>0</v>
      </c>
      <c r="P2669" s="3">
        <f t="shared" si="165"/>
        <v>0</v>
      </c>
      <c r="Q2669" s="3">
        <f t="shared" si="166"/>
        <v>0</v>
      </c>
      <c r="R2669">
        <f t="shared" si="167"/>
        <v>169.99</v>
      </c>
    </row>
    <row r="2670" spans="1:18" x14ac:dyDescent="0.2">
      <c r="A2670" t="s">
        <v>56</v>
      </c>
      <c r="B2670" t="s">
        <v>15</v>
      </c>
      <c r="C2670" t="s">
        <v>23</v>
      </c>
      <c r="D2670" t="s">
        <v>28</v>
      </c>
      <c r="E2670">
        <v>149.99</v>
      </c>
      <c r="F2670">
        <v>4</v>
      </c>
      <c r="G2670" t="s">
        <v>18</v>
      </c>
      <c r="H2670" t="s">
        <v>56</v>
      </c>
      <c r="I2670" t="s">
        <v>28</v>
      </c>
      <c r="O2670" s="3">
        <f t="shared" si="164"/>
        <v>0</v>
      </c>
      <c r="P2670" s="3">
        <f t="shared" si="165"/>
        <v>0</v>
      </c>
      <c r="Q2670" s="3">
        <f t="shared" si="166"/>
        <v>0</v>
      </c>
      <c r="R2670">
        <f t="shared" si="167"/>
        <v>599.96</v>
      </c>
    </row>
    <row r="2671" spans="1:18" x14ac:dyDescent="0.2">
      <c r="A2671" t="s">
        <v>56</v>
      </c>
      <c r="B2671" t="s">
        <v>15</v>
      </c>
      <c r="C2671" t="s">
        <v>21</v>
      </c>
      <c r="D2671" t="s">
        <v>17</v>
      </c>
      <c r="E2671">
        <v>179.99</v>
      </c>
      <c r="F2671">
        <v>3</v>
      </c>
      <c r="G2671" t="s">
        <v>18</v>
      </c>
      <c r="H2671" t="s">
        <v>56</v>
      </c>
      <c r="I2671" t="s">
        <v>17</v>
      </c>
      <c r="O2671" s="3">
        <f t="shared" si="164"/>
        <v>0</v>
      </c>
      <c r="P2671" s="3">
        <f t="shared" si="165"/>
        <v>0</v>
      </c>
      <c r="Q2671" s="3">
        <f t="shared" si="166"/>
        <v>0</v>
      </c>
      <c r="R2671">
        <f t="shared" si="167"/>
        <v>539.97</v>
      </c>
    </row>
    <row r="2672" spans="1:18" x14ac:dyDescent="0.2">
      <c r="A2672" t="s">
        <v>56</v>
      </c>
      <c r="B2672" t="s">
        <v>15</v>
      </c>
      <c r="C2672" t="s">
        <v>16</v>
      </c>
      <c r="D2672" t="s">
        <v>24</v>
      </c>
      <c r="E2672">
        <v>169.99</v>
      </c>
      <c r="F2672">
        <v>1</v>
      </c>
      <c r="G2672" t="s">
        <v>18</v>
      </c>
      <c r="H2672" t="s">
        <v>56</v>
      </c>
      <c r="I2672" t="s">
        <v>24</v>
      </c>
      <c r="J2672" t="s">
        <v>39</v>
      </c>
      <c r="K2672">
        <v>983.4</v>
      </c>
      <c r="L2672">
        <v>42539</v>
      </c>
      <c r="M2672">
        <v>894</v>
      </c>
      <c r="N2672" t="s">
        <v>32</v>
      </c>
      <c r="O2672" s="3">
        <f t="shared" si="164"/>
        <v>2.1016008838947789E-2</v>
      </c>
      <c r="P2672" s="3">
        <f t="shared" si="165"/>
        <v>1.0999999999999999</v>
      </c>
      <c r="Q2672" s="3">
        <f t="shared" si="166"/>
        <v>1.1185682326621924E-3</v>
      </c>
      <c r="R2672">
        <f t="shared" si="167"/>
        <v>169.99</v>
      </c>
    </row>
    <row r="2673" spans="1:18" x14ac:dyDescent="0.2">
      <c r="A2673" t="s">
        <v>56</v>
      </c>
      <c r="B2673" t="s">
        <v>15</v>
      </c>
      <c r="C2673" t="s">
        <v>26</v>
      </c>
      <c r="D2673" t="s">
        <v>24</v>
      </c>
      <c r="E2673">
        <v>169.99</v>
      </c>
      <c r="F2673">
        <v>1</v>
      </c>
      <c r="G2673" t="s">
        <v>18</v>
      </c>
      <c r="H2673" t="s">
        <v>56</v>
      </c>
      <c r="I2673" t="s">
        <v>24</v>
      </c>
      <c r="J2673" t="s">
        <v>39</v>
      </c>
      <c r="K2673">
        <v>983.4</v>
      </c>
      <c r="L2673">
        <v>42539</v>
      </c>
      <c r="M2673">
        <v>894</v>
      </c>
      <c r="N2673" t="s">
        <v>32</v>
      </c>
      <c r="O2673" s="3">
        <f t="shared" si="164"/>
        <v>2.1016008838947789E-2</v>
      </c>
      <c r="P2673" s="3">
        <f t="shared" si="165"/>
        <v>1.0999999999999999</v>
      </c>
      <c r="Q2673" s="3">
        <f t="shared" si="166"/>
        <v>1.1185682326621924E-3</v>
      </c>
      <c r="R2673">
        <f t="shared" si="167"/>
        <v>169.99</v>
      </c>
    </row>
    <row r="2674" spans="1:18" x14ac:dyDescent="0.2">
      <c r="A2674" t="s">
        <v>56</v>
      </c>
      <c r="B2674" t="s">
        <v>15</v>
      </c>
      <c r="C2674" t="s">
        <v>27</v>
      </c>
      <c r="D2674" t="s">
        <v>28</v>
      </c>
      <c r="E2674">
        <v>159.99</v>
      </c>
      <c r="F2674">
        <v>4</v>
      </c>
      <c r="G2674" t="s">
        <v>18</v>
      </c>
      <c r="H2674" t="s">
        <v>56</v>
      </c>
      <c r="I2674" t="s">
        <v>28</v>
      </c>
      <c r="O2674" s="3">
        <f t="shared" si="164"/>
        <v>0</v>
      </c>
      <c r="P2674" s="3">
        <f t="shared" si="165"/>
        <v>0</v>
      </c>
      <c r="Q2674" s="3">
        <f t="shared" si="166"/>
        <v>0</v>
      </c>
      <c r="R2674">
        <f t="shared" si="167"/>
        <v>639.96</v>
      </c>
    </row>
    <row r="2675" spans="1:18" x14ac:dyDescent="0.2">
      <c r="A2675" t="s">
        <v>56</v>
      </c>
      <c r="B2675" t="s">
        <v>25</v>
      </c>
      <c r="C2675" t="s">
        <v>16</v>
      </c>
      <c r="D2675" t="s">
        <v>24</v>
      </c>
      <c r="E2675">
        <v>339.99</v>
      </c>
      <c r="F2675">
        <v>1</v>
      </c>
      <c r="G2675" t="s">
        <v>18</v>
      </c>
      <c r="H2675" t="s">
        <v>56</v>
      </c>
      <c r="I2675" t="s">
        <v>24</v>
      </c>
      <c r="J2675" t="s">
        <v>39</v>
      </c>
      <c r="K2675">
        <v>983.4</v>
      </c>
      <c r="L2675">
        <v>42539</v>
      </c>
      <c r="M2675">
        <v>894</v>
      </c>
      <c r="N2675" t="s">
        <v>32</v>
      </c>
      <c r="O2675" s="3">
        <f t="shared" si="164"/>
        <v>2.1016008838947789E-2</v>
      </c>
      <c r="P2675" s="3">
        <f t="shared" si="165"/>
        <v>1.0999999999999999</v>
      </c>
      <c r="Q2675" s="3">
        <f t="shared" si="166"/>
        <v>1.1185682326621924E-3</v>
      </c>
      <c r="R2675">
        <f t="shared" si="167"/>
        <v>339.99</v>
      </c>
    </row>
    <row r="2676" spans="1:18" x14ac:dyDescent="0.2">
      <c r="A2676" t="s">
        <v>56</v>
      </c>
      <c r="B2676" t="s">
        <v>15</v>
      </c>
      <c r="C2676" t="s">
        <v>16</v>
      </c>
      <c r="D2676" t="s">
        <v>17</v>
      </c>
      <c r="E2676">
        <v>212.49</v>
      </c>
      <c r="F2676">
        <v>1</v>
      </c>
      <c r="G2676" t="s">
        <v>18</v>
      </c>
      <c r="H2676" t="s">
        <v>56</v>
      </c>
      <c r="I2676" t="s">
        <v>17</v>
      </c>
      <c r="O2676" s="3">
        <f t="shared" si="164"/>
        <v>0</v>
      </c>
      <c r="P2676" s="3">
        <f t="shared" si="165"/>
        <v>0</v>
      </c>
      <c r="Q2676" s="3">
        <f t="shared" si="166"/>
        <v>0</v>
      </c>
      <c r="R2676">
        <f t="shared" si="167"/>
        <v>212.49</v>
      </c>
    </row>
    <row r="2677" spans="1:18" x14ac:dyDescent="0.2">
      <c r="A2677" t="s">
        <v>56</v>
      </c>
      <c r="B2677" t="s">
        <v>15</v>
      </c>
      <c r="C2677" t="s">
        <v>27</v>
      </c>
      <c r="D2677" t="s">
        <v>28</v>
      </c>
      <c r="E2677">
        <v>159.99</v>
      </c>
      <c r="F2677">
        <v>1</v>
      </c>
      <c r="G2677" t="s">
        <v>18</v>
      </c>
      <c r="H2677" t="s">
        <v>56</v>
      </c>
      <c r="I2677" t="s">
        <v>28</v>
      </c>
      <c r="O2677" s="3">
        <f t="shared" si="164"/>
        <v>0</v>
      </c>
      <c r="P2677" s="3">
        <f t="shared" si="165"/>
        <v>0</v>
      </c>
      <c r="Q2677" s="3">
        <f t="shared" si="166"/>
        <v>0</v>
      </c>
      <c r="R2677">
        <f t="shared" si="167"/>
        <v>159.99</v>
      </c>
    </row>
    <row r="2678" spans="1:18" x14ac:dyDescent="0.2">
      <c r="A2678" t="s">
        <v>56</v>
      </c>
      <c r="B2678" t="s">
        <v>15</v>
      </c>
      <c r="C2678" t="s">
        <v>16</v>
      </c>
      <c r="D2678" t="s">
        <v>24</v>
      </c>
      <c r="E2678">
        <v>169.99</v>
      </c>
      <c r="F2678">
        <v>2</v>
      </c>
      <c r="G2678" t="s">
        <v>18</v>
      </c>
      <c r="H2678" t="s">
        <v>56</v>
      </c>
      <c r="I2678" t="s">
        <v>24</v>
      </c>
      <c r="J2678" t="s">
        <v>39</v>
      </c>
      <c r="K2678">
        <v>983.4</v>
      </c>
      <c r="L2678">
        <v>42539</v>
      </c>
      <c r="M2678">
        <v>894</v>
      </c>
      <c r="N2678" t="s">
        <v>32</v>
      </c>
      <c r="O2678" s="3">
        <f t="shared" si="164"/>
        <v>2.1016008838947789E-2</v>
      </c>
      <c r="P2678" s="3">
        <f t="shared" si="165"/>
        <v>1.0999999999999999</v>
      </c>
      <c r="Q2678" s="3">
        <f t="shared" si="166"/>
        <v>2.2371364653243847E-3</v>
      </c>
      <c r="R2678">
        <f t="shared" si="167"/>
        <v>339.98</v>
      </c>
    </row>
    <row r="2679" spans="1:18" x14ac:dyDescent="0.2">
      <c r="A2679" t="s">
        <v>56</v>
      </c>
      <c r="B2679" t="s">
        <v>15</v>
      </c>
      <c r="C2679" t="s">
        <v>23</v>
      </c>
      <c r="D2679" t="s">
        <v>28</v>
      </c>
      <c r="E2679">
        <v>149.99</v>
      </c>
      <c r="F2679">
        <v>2</v>
      </c>
      <c r="G2679" t="s">
        <v>18</v>
      </c>
      <c r="H2679" t="s">
        <v>56</v>
      </c>
      <c r="I2679" t="s">
        <v>28</v>
      </c>
      <c r="O2679" s="3">
        <f t="shared" si="164"/>
        <v>0</v>
      </c>
      <c r="P2679" s="3">
        <f t="shared" si="165"/>
        <v>0</v>
      </c>
      <c r="Q2679" s="3">
        <f t="shared" si="166"/>
        <v>0</v>
      </c>
      <c r="R2679">
        <f t="shared" si="167"/>
        <v>299.98</v>
      </c>
    </row>
    <row r="2680" spans="1:18" x14ac:dyDescent="0.2">
      <c r="A2680" t="s">
        <v>56</v>
      </c>
      <c r="B2680" t="s">
        <v>15</v>
      </c>
      <c r="C2680" t="s">
        <v>16</v>
      </c>
      <c r="D2680" t="s">
        <v>17</v>
      </c>
      <c r="E2680">
        <v>169.99</v>
      </c>
      <c r="F2680">
        <v>1</v>
      </c>
      <c r="G2680" t="s">
        <v>18</v>
      </c>
      <c r="H2680" t="s">
        <v>56</v>
      </c>
      <c r="I2680" t="s">
        <v>17</v>
      </c>
      <c r="O2680" s="3">
        <f t="shared" si="164"/>
        <v>0</v>
      </c>
      <c r="P2680" s="3">
        <f t="shared" si="165"/>
        <v>0</v>
      </c>
      <c r="Q2680" s="3">
        <f t="shared" si="166"/>
        <v>0</v>
      </c>
      <c r="R2680">
        <f t="shared" si="167"/>
        <v>169.99</v>
      </c>
    </row>
    <row r="2681" spans="1:18" x14ac:dyDescent="0.2">
      <c r="A2681" t="s">
        <v>56</v>
      </c>
      <c r="B2681" t="s">
        <v>15</v>
      </c>
      <c r="D2681" t="s">
        <v>24</v>
      </c>
      <c r="E2681">
        <v>199.99</v>
      </c>
      <c r="F2681">
        <v>1</v>
      </c>
      <c r="G2681" t="s">
        <v>18</v>
      </c>
      <c r="H2681" t="s">
        <v>56</v>
      </c>
      <c r="I2681" t="s">
        <v>24</v>
      </c>
      <c r="J2681" t="s">
        <v>39</v>
      </c>
      <c r="K2681">
        <v>983.4</v>
      </c>
      <c r="L2681">
        <v>42539</v>
      </c>
      <c r="M2681">
        <v>894</v>
      </c>
      <c r="N2681" t="s">
        <v>32</v>
      </c>
      <c r="O2681" s="3">
        <f t="shared" si="164"/>
        <v>2.1016008838947789E-2</v>
      </c>
      <c r="P2681" s="3">
        <f t="shared" si="165"/>
        <v>1.0999999999999999</v>
      </c>
      <c r="Q2681" s="3">
        <f t="shared" si="166"/>
        <v>1.1185682326621924E-3</v>
      </c>
      <c r="R2681">
        <f t="shared" si="167"/>
        <v>199.99</v>
      </c>
    </row>
    <row r="2682" spans="1:18" x14ac:dyDescent="0.2">
      <c r="A2682" t="s">
        <v>56</v>
      </c>
      <c r="B2682" t="s">
        <v>15</v>
      </c>
      <c r="C2682" t="s">
        <v>21</v>
      </c>
      <c r="D2682" t="s">
        <v>28</v>
      </c>
      <c r="E2682">
        <v>224.99</v>
      </c>
      <c r="F2682">
        <v>2</v>
      </c>
      <c r="G2682" t="s">
        <v>18</v>
      </c>
      <c r="H2682" t="s">
        <v>56</v>
      </c>
      <c r="I2682" t="s">
        <v>28</v>
      </c>
      <c r="O2682" s="3">
        <f t="shared" si="164"/>
        <v>0</v>
      </c>
      <c r="P2682" s="3">
        <f t="shared" si="165"/>
        <v>0</v>
      </c>
      <c r="Q2682" s="3">
        <f t="shared" si="166"/>
        <v>0</v>
      </c>
      <c r="R2682">
        <f t="shared" si="167"/>
        <v>449.98</v>
      </c>
    </row>
    <row r="2683" spans="1:18" x14ac:dyDescent="0.2">
      <c r="A2683" t="s">
        <v>56</v>
      </c>
      <c r="B2683" t="s">
        <v>15</v>
      </c>
      <c r="C2683" t="s">
        <v>16</v>
      </c>
      <c r="D2683" t="s">
        <v>17</v>
      </c>
      <c r="E2683">
        <v>169.99</v>
      </c>
      <c r="F2683">
        <v>4</v>
      </c>
      <c r="G2683" t="s">
        <v>18</v>
      </c>
      <c r="H2683" t="s">
        <v>56</v>
      </c>
      <c r="I2683" t="s">
        <v>17</v>
      </c>
      <c r="O2683" s="3">
        <f t="shared" si="164"/>
        <v>0</v>
      </c>
      <c r="P2683" s="3">
        <f t="shared" si="165"/>
        <v>0</v>
      </c>
      <c r="Q2683" s="3">
        <f t="shared" si="166"/>
        <v>0</v>
      </c>
      <c r="R2683">
        <f t="shared" si="167"/>
        <v>679.96</v>
      </c>
    </row>
    <row r="2684" spans="1:18" x14ac:dyDescent="0.2">
      <c r="A2684" t="s">
        <v>56</v>
      </c>
      <c r="B2684" t="s">
        <v>15</v>
      </c>
      <c r="C2684" t="s">
        <v>26</v>
      </c>
      <c r="D2684" t="s">
        <v>22</v>
      </c>
      <c r="E2684">
        <v>169.99</v>
      </c>
      <c r="F2684">
        <v>1</v>
      </c>
      <c r="G2684" t="s">
        <v>18</v>
      </c>
      <c r="H2684" t="s">
        <v>56</v>
      </c>
      <c r="I2684" t="s">
        <v>22</v>
      </c>
      <c r="J2684" t="s">
        <v>31</v>
      </c>
      <c r="K2684">
        <v>446.4</v>
      </c>
      <c r="L2684">
        <v>25127</v>
      </c>
      <c r="M2684">
        <v>496</v>
      </c>
      <c r="N2684" t="s">
        <v>20</v>
      </c>
      <c r="O2684" s="3">
        <f t="shared" si="164"/>
        <v>1.9739722211167269E-2</v>
      </c>
      <c r="P2684" s="3">
        <f t="shared" si="165"/>
        <v>0.89999999999999991</v>
      </c>
      <c r="Q2684" s="3">
        <f t="shared" si="166"/>
        <v>2.0161290322580645E-3</v>
      </c>
      <c r="R2684">
        <f t="shared" si="167"/>
        <v>169.99</v>
      </c>
    </row>
    <row r="2685" spans="1:18" x14ac:dyDescent="0.2">
      <c r="A2685" t="s">
        <v>56</v>
      </c>
      <c r="B2685" t="s">
        <v>15</v>
      </c>
      <c r="C2685" t="s">
        <v>23</v>
      </c>
      <c r="D2685" t="s">
        <v>17</v>
      </c>
      <c r="E2685">
        <v>187.49</v>
      </c>
      <c r="F2685">
        <v>1</v>
      </c>
      <c r="G2685" t="s">
        <v>18</v>
      </c>
      <c r="H2685" t="s">
        <v>56</v>
      </c>
      <c r="I2685" t="s">
        <v>17</v>
      </c>
      <c r="O2685" s="3">
        <f t="shared" si="164"/>
        <v>0</v>
      </c>
      <c r="P2685" s="3">
        <f t="shared" si="165"/>
        <v>0</v>
      </c>
      <c r="Q2685" s="3">
        <f t="shared" si="166"/>
        <v>0</v>
      </c>
      <c r="R2685">
        <f t="shared" si="167"/>
        <v>187.49</v>
      </c>
    </row>
    <row r="2686" spans="1:18" x14ac:dyDescent="0.2">
      <c r="A2686" t="s">
        <v>56</v>
      </c>
      <c r="B2686" t="s">
        <v>15</v>
      </c>
      <c r="C2686" t="s">
        <v>21</v>
      </c>
      <c r="D2686" t="s">
        <v>24</v>
      </c>
      <c r="E2686">
        <v>179.99</v>
      </c>
      <c r="F2686">
        <v>2</v>
      </c>
      <c r="G2686" t="s">
        <v>18</v>
      </c>
      <c r="H2686" t="s">
        <v>56</v>
      </c>
      <c r="I2686" t="s">
        <v>24</v>
      </c>
      <c r="J2686" t="s">
        <v>39</v>
      </c>
      <c r="K2686">
        <v>983.4</v>
      </c>
      <c r="L2686">
        <v>42539</v>
      </c>
      <c r="M2686">
        <v>894</v>
      </c>
      <c r="N2686" t="s">
        <v>32</v>
      </c>
      <c r="O2686" s="3">
        <f t="shared" si="164"/>
        <v>2.1016008838947789E-2</v>
      </c>
      <c r="P2686" s="3">
        <f t="shared" si="165"/>
        <v>1.0999999999999999</v>
      </c>
      <c r="Q2686" s="3">
        <f t="shared" si="166"/>
        <v>2.2371364653243847E-3</v>
      </c>
      <c r="R2686">
        <f t="shared" si="167"/>
        <v>359.98</v>
      </c>
    </row>
    <row r="2687" spans="1:18" x14ac:dyDescent="0.2">
      <c r="A2687" t="s">
        <v>56</v>
      </c>
      <c r="B2687" t="s">
        <v>25</v>
      </c>
      <c r="C2687" t="s">
        <v>16</v>
      </c>
      <c r="D2687" t="s">
        <v>28</v>
      </c>
      <c r="E2687">
        <v>339.99</v>
      </c>
      <c r="F2687">
        <v>3</v>
      </c>
      <c r="G2687" t="s">
        <v>18</v>
      </c>
      <c r="H2687" t="s">
        <v>56</v>
      </c>
      <c r="I2687" t="s">
        <v>28</v>
      </c>
      <c r="O2687" s="3">
        <f t="shared" si="164"/>
        <v>0</v>
      </c>
      <c r="P2687" s="3">
        <f t="shared" si="165"/>
        <v>0</v>
      </c>
      <c r="Q2687" s="3">
        <f t="shared" si="166"/>
        <v>0</v>
      </c>
      <c r="R2687">
        <f t="shared" si="167"/>
        <v>1019.97</v>
      </c>
    </row>
    <row r="2688" spans="1:18" x14ac:dyDescent="0.2">
      <c r="A2688" t="s">
        <v>56</v>
      </c>
      <c r="B2688" t="s">
        <v>25</v>
      </c>
      <c r="C2688" t="s">
        <v>27</v>
      </c>
      <c r="D2688" t="s">
        <v>17</v>
      </c>
      <c r="E2688">
        <v>319.99</v>
      </c>
      <c r="F2688">
        <v>1</v>
      </c>
      <c r="G2688" t="s">
        <v>18</v>
      </c>
      <c r="H2688" t="s">
        <v>56</v>
      </c>
      <c r="I2688" t="s">
        <v>17</v>
      </c>
      <c r="O2688" s="3">
        <f t="shared" si="164"/>
        <v>0</v>
      </c>
      <c r="P2688" s="3">
        <f t="shared" si="165"/>
        <v>0</v>
      </c>
      <c r="Q2688" s="3">
        <f t="shared" si="166"/>
        <v>0</v>
      </c>
      <c r="R2688">
        <f t="shared" si="167"/>
        <v>319.99</v>
      </c>
    </row>
    <row r="2689" spans="1:18" x14ac:dyDescent="0.2">
      <c r="A2689" t="s">
        <v>56</v>
      </c>
      <c r="B2689" t="s">
        <v>15</v>
      </c>
      <c r="C2689" t="s">
        <v>16</v>
      </c>
      <c r="D2689" t="s">
        <v>17</v>
      </c>
      <c r="E2689">
        <v>169.99</v>
      </c>
      <c r="F2689">
        <v>2</v>
      </c>
      <c r="G2689" t="s">
        <v>18</v>
      </c>
      <c r="H2689" t="s">
        <v>56</v>
      </c>
      <c r="I2689" t="s">
        <v>17</v>
      </c>
      <c r="O2689" s="3">
        <f t="shared" si="164"/>
        <v>0</v>
      </c>
      <c r="P2689" s="3">
        <f t="shared" si="165"/>
        <v>0</v>
      </c>
      <c r="Q2689" s="3">
        <f t="shared" si="166"/>
        <v>0</v>
      </c>
      <c r="R2689">
        <f t="shared" si="167"/>
        <v>339.98</v>
      </c>
    </row>
    <row r="2690" spans="1:18" x14ac:dyDescent="0.2">
      <c r="A2690" t="s">
        <v>56</v>
      </c>
      <c r="C2690" t="s">
        <v>27</v>
      </c>
      <c r="D2690" t="s">
        <v>22</v>
      </c>
      <c r="E2690">
        <v>159.99</v>
      </c>
      <c r="F2690">
        <v>1</v>
      </c>
      <c r="G2690" t="s">
        <v>18</v>
      </c>
      <c r="H2690" t="s">
        <v>56</v>
      </c>
      <c r="I2690" t="s">
        <v>22</v>
      </c>
      <c r="J2690" t="s">
        <v>31</v>
      </c>
      <c r="K2690">
        <v>446.4</v>
      </c>
      <c r="L2690">
        <v>25127</v>
      </c>
      <c r="M2690">
        <v>496</v>
      </c>
      <c r="N2690" t="s">
        <v>20</v>
      </c>
      <c r="O2690" s="3">
        <f t="shared" si="164"/>
        <v>1.9739722211167269E-2</v>
      </c>
      <c r="P2690" s="3">
        <f t="shared" si="165"/>
        <v>0.89999999999999991</v>
      </c>
      <c r="Q2690" s="3">
        <f t="shared" si="166"/>
        <v>2.0161290322580645E-3</v>
      </c>
      <c r="R2690">
        <f t="shared" si="167"/>
        <v>159.99</v>
      </c>
    </row>
    <row r="2691" spans="1:18" x14ac:dyDescent="0.2">
      <c r="A2691" t="s">
        <v>56</v>
      </c>
      <c r="B2691" t="s">
        <v>15</v>
      </c>
      <c r="C2691" t="s">
        <v>23</v>
      </c>
      <c r="D2691" t="s">
        <v>24</v>
      </c>
      <c r="E2691">
        <v>149.99</v>
      </c>
      <c r="F2691">
        <v>3</v>
      </c>
      <c r="G2691" t="s">
        <v>18</v>
      </c>
      <c r="H2691" t="s">
        <v>56</v>
      </c>
      <c r="I2691" t="s">
        <v>24</v>
      </c>
      <c r="J2691" t="s">
        <v>39</v>
      </c>
      <c r="K2691">
        <v>983.4</v>
      </c>
      <c r="L2691">
        <v>42539</v>
      </c>
      <c r="M2691">
        <v>894</v>
      </c>
      <c r="N2691" t="s">
        <v>32</v>
      </c>
      <c r="O2691" s="3">
        <f t="shared" ref="O2691:O2754" si="168">IFERROR(M2691/L2691,0)</f>
        <v>2.1016008838947789E-2</v>
      </c>
      <c r="P2691" s="3">
        <f t="shared" ref="P2691:P2754" si="169">IFERROR(K2691/M2691,0)</f>
        <v>1.0999999999999999</v>
      </c>
      <c r="Q2691" s="3">
        <f t="shared" ref="Q2691:Q2754" si="170">IFERROR(F2691/M2691,0)</f>
        <v>3.3557046979865771E-3</v>
      </c>
      <c r="R2691">
        <f t="shared" ref="R2691:R2754" si="171">E2691*F2691</f>
        <v>449.97</v>
      </c>
    </row>
    <row r="2692" spans="1:18" x14ac:dyDescent="0.2">
      <c r="A2692" t="s">
        <v>56</v>
      </c>
      <c r="B2692" t="s">
        <v>15</v>
      </c>
      <c r="C2692" t="s">
        <v>27</v>
      </c>
      <c r="D2692" t="s">
        <v>28</v>
      </c>
      <c r="E2692">
        <v>199.99</v>
      </c>
      <c r="F2692">
        <v>1</v>
      </c>
      <c r="G2692" t="s">
        <v>18</v>
      </c>
      <c r="H2692" t="s">
        <v>56</v>
      </c>
      <c r="I2692" t="s">
        <v>28</v>
      </c>
      <c r="O2692" s="3">
        <f t="shared" si="168"/>
        <v>0</v>
      </c>
      <c r="P2692" s="3">
        <f t="shared" si="169"/>
        <v>0</v>
      </c>
      <c r="Q2692" s="3">
        <f t="shared" si="170"/>
        <v>0</v>
      </c>
      <c r="R2692">
        <f t="shared" si="171"/>
        <v>199.99</v>
      </c>
    </row>
    <row r="2693" spans="1:18" x14ac:dyDescent="0.2">
      <c r="A2693" t="s">
        <v>56</v>
      </c>
      <c r="B2693" t="s">
        <v>15</v>
      </c>
      <c r="C2693" t="s">
        <v>21</v>
      </c>
      <c r="D2693" t="s">
        <v>24</v>
      </c>
      <c r="E2693">
        <v>179.99</v>
      </c>
      <c r="F2693">
        <v>1</v>
      </c>
      <c r="G2693" t="s">
        <v>18</v>
      </c>
      <c r="H2693" t="s">
        <v>56</v>
      </c>
      <c r="I2693" t="s">
        <v>24</v>
      </c>
      <c r="J2693" t="s">
        <v>39</v>
      </c>
      <c r="K2693">
        <v>983.4</v>
      </c>
      <c r="L2693">
        <v>42539</v>
      </c>
      <c r="M2693">
        <v>894</v>
      </c>
      <c r="N2693" t="s">
        <v>32</v>
      </c>
      <c r="O2693" s="3">
        <f t="shared" si="168"/>
        <v>2.1016008838947789E-2</v>
      </c>
      <c r="P2693" s="3">
        <f t="shared" si="169"/>
        <v>1.0999999999999999</v>
      </c>
      <c r="Q2693" s="3">
        <f t="shared" si="170"/>
        <v>1.1185682326621924E-3</v>
      </c>
      <c r="R2693">
        <f t="shared" si="171"/>
        <v>179.99</v>
      </c>
    </row>
    <row r="2694" spans="1:18" x14ac:dyDescent="0.2">
      <c r="A2694" t="s">
        <v>56</v>
      </c>
      <c r="B2694" t="s">
        <v>25</v>
      </c>
      <c r="C2694" t="s">
        <v>26</v>
      </c>
      <c r="D2694" t="s">
        <v>28</v>
      </c>
      <c r="E2694">
        <v>339.99</v>
      </c>
      <c r="F2694">
        <v>2</v>
      </c>
      <c r="G2694" t="s">
        <v>18</v>
      </c>
      <c r="H2694" t="s">
        <v>56</v>
      </c>
      <c r="I2694" t="s">
        <v>28</v>
      </c>
      <c r="O2694" s="3">
        <f t="shared" si="168"/>
        <v>0</v>
      </c>
      <c r="P2694" s="3">
        <f t="shared" si="169"/>
        <v>0</v>
      </c>
      <c r="Q2694" s="3">
        <f t="shared" si="170"/>
        <v>0</v>
      </c>
      <c r="R2694">
        <f t="shared" si="171"/>
        <v>679.98</v>
      </c>
    </row>
    <row r="2695" spans="1:18" x14ac:dyDescent="0.2">
      <c r="A2695" t="s">
        <v>56</v>
      </c>
      <c r="B2695" t="s">
        <v>15</v>
      </c>
      <c r="C2695" t="s">
        <v>23</v>
      </c>
      <c r="D2695" t="s">
        <v>17</v>
      </c>
      <c r="E2695">
        <v>149.99</v>
      </c>
      <c r="F2695">
        <v>1</v>
      </c>
      <c r="G2695" t="s">
        <v>18</v>
      </c>
      <c r="H2695" t="s">
        <v>56</v>
      </c>
      <c r="I2695" t="s">
        <v>17</v>
      </c>
      <c r="O2695" s="3">
        <f t="shared" si="168"/>
        <v>0</v>
      </c>
      <c r="P2695" s="3">
        <f t="shared" si="169"/>
        <v>0</v>
      </c>
      <c r="Q2695" s="3">
        <f t="shared" si="170"/>
        <v>0</v>
      </c>
      <c r="R2695">
        <f t="shared" si="171"/>
        <v>149.99</v>
      </c>
    </row>
    <row r="2696" spans="1:18" x14ac:dyDescent="0.2">
      <c r="A2696" t="s">
        <v>56</v>
      </c>
      <c r="C2696" t="s">
        <v>16</v>
      </c>
      <c r="D2696" t="s">
        <v>24</v>
      </c>
      <c r="E2696">
        <v>169.99</v>
      </c>
      <c r="F2696">
        <v>1</v>
      </c>
      <c r="G2696" t="s">
        <v>18</v>
      </c>
      <c r="H2696" t="s">
        <v>56</v>
      </c>
      <c r="I2696" t="s">
        <v>24</v>
      </c>
      <c r="J2696" t="s">
        <v>39</v>
      </c>
      <c r="K2696">
        <v>983.4</v>
      </c>
      <c r="L2696">
        <v>42539</v>
      </c>
      <c r="M2696">
        <v>894</v>
      </c>
      <c r="N2696" t="s">
        <v>32</v>
      </c>
      <c r="O2696" s="3">
        <f t="shared" si="168"/>
        <v>2.1016008838947789E-2</v>
      </c>
      <c r="P2696" s="3">
        <f t="shared" si="169"/>
        <v>1.0999999999999999</v>
      </c>
      <c r="Q2696" s="3">
        <f t="shared" si="170"/>
        <v>1.1185682326621924E-3</v>
      </c>
      <c r="R2696">
        <f t="shared" si="171"/>
        <v>169.99</v>
      </c>
    </row>
    <row r="2697" spans="1:18" x14ac:dyDescent="0.2">
      <c r="A2697" t="s">
        <v>56</v>
      </c>
      <c r="B2697" t="s">
        <v>25</v>
      </c>
      <c r="C2697" t="s">
        <v>16</v>
      </c>
      <c r="D2697" t="s">
        <v>22</v>
      </c>
      <c r="E2697">
        <v>339.99</v>
      </c>
      <c r="F2697">
        <v>1</v>
      </c>
      <c r="G2697" t="s">
        <v>18</v>
      </c>
      <c r="H2697" t="s">
        <v>56</v>
      </c>
      <c r="I2697" t="s">
        <v>22</v>
      </c>
      <c r="J2697" t="s">
        <v>31</v>
      </c>
      <c r="K2697">
        <v>446.4</v>
      </c>
      <c r="L2697">
        <v>25127</v>
      </c>
      <c r="M2697">
        <v>496</v>
      </c>
      <c r="N2697" t="s">
        <v>20</v>
      </c>
      <c r="O2697" s="3">
        <f t="shared" si="168"/>
        <v>1.9739722211167269E-2</v>
      </c>
      <c r="P2697" s="3">
        <f t="shared" si="169"/>
        <v>0.89999999999999991</v>
      </c>
      <c r="Q2697" s="3">
        <f t="shared" si="170"/>
        <v>2.0161290322580645E-3</v>
      </c>
      <c r="R2697">
        <f t="shared" si="171"/>
        <v>339.99</v>
      </c>
    </row>
    <row r="2698" spans="1:18" x14ac:dyDescent="0.2">
      <c r="A2698" t="s">
        <v>56</v>
      </c>
      <c r="B2698" t="s">
        <v>15</v>
      </c>
      <c r="C2698" t="s">
        <v>23</v>
      </c>
      <c r="D2698" t="s">
        <v>28</v>
      </c>
      <c r="E2698">
        <v>187.49</v>
      </c>
      <c r="F2698">
        <v>1</v>
      </c>
      <c r="G2698" t="s">
        <v>18</v>
      </c>
      <c r="H2698" t="s">
        <v>56</v>
      </c>
      <c r="I2698" t="s">
        <v>28</v>
      </c>
      <c r="O2698" s="3">
        <f t="shared" si="168"/>
        <v>0</v>
      </c>
      <c r="P2698" s="3">
        <f t="shared" si="169"/>
        <v>0</v>
      </c>
      <c r="Q2698" s="3">
        <f t="shared" si="170"/>
        <v>0</v>
      </c>
      <c r="R2698">
        <f t="shared" si="171"/>
        <v>187.49</v>
      </c>
    </row>
    <row r="2699" spans="1:18" x14ac:dyDescent="0.2">
      <c r="A2699" t="s">
        <v>56</v>
      </c>
      <c r="B2699" t="s">
        <v>15</v>
      </c>
      <c r="C2699" t="s">
        <v>27</v>
      </c>
      <c r="D2699" t="s">
        <v>28</v>
      </c>
      <c r="E2699">
        <v>159.99</v>
      </c>
      <c r="F2699">
        <v>2</v>
      </c>
      <c r="G2699" t="s">
        <v>18</v>
      </c>
      <c r="H2699" t="s">
        <v>56</v>
      </c>
      <c r="I2699" t="s">
        <v>28</v>
      </c>
      <c r="O2699" s="3">
        <f t="shared" si="168"/>
        <v>0</v>
      </c>
      <c r="P2699" s="3">
        <f t="shared" si="169"/>
        <v>0</v>
      </c>
      <c r="Q2699" s="3">
        <f t="shared" si="170"/>
        <v>0</v>
      </c>
      <c r="R2699">
        <f t="shared" si="171"/>
        <v>319.98</v>
      </c>
    </row>
    <row r="2700" spans="1:18" x14ac:dyDescent="0.2">
      <c r="A2700" t="s">
        <v>56</v>
      </c>
      <c r="B2700" t="s">
        <v>25</v>
      </c>
      <c r="C2700" t="s">
        <v>23</v>
      </c>
      <c r="D2700" t="s">
        <v>28</v>
      </c>
      <c r="E2700">
        <v>299.99</v>
      </c>
      <c r="F2700">
        <v>1</v>
      </c>
      <c r="G2700" t="s">
        <v>18</v>
      </c>
      <c r="H2700" t="s">
        <v>56</v>
      </c>
      <c r="I2700" t="s">
        <v>28</v>
      </c>
      <c r="O2700" s="3">
        <f t="shared" si="168"/>
        <v>0</v>
      </c>
      <c r="P2700" s="3">
        <f t="shared" si="169"/>
        <v>0</v>
      </c>
      <c r="Q2700" s="3">
        <f t="shared" si="170"/>
        <v>0</v>
      </c>
      <c r="R2700">
        <f t="shared" si="171"/>
        <v>299.99</v>
      </c>
    </row>
    <row r="2701" spans="1:18" x14ac:dyDescent="0.2">
      <c r="A2701" t="s">
        <v>56</v>
      </c>
      <c r="B2701" t="s">
        <v>15</v>
      </c>
      <c r="C2701" t="s">
        <v>26</v>
      </c>
      <c r="D2701" t="s">
        <v>28</v>
      </c>
      <c r="E2701">
        <v>212.49</v>
      </c>
      <c r="F2701">
        <v>2</v>
      </c>
      <c r="G2701" t="s">
        <v>18</v>
      </c>
      <c r="H2701" t="s">
        <v>56</v>
      </c>
      <c r="I2701" t="s">
        <v>28</v>
      </c>
      <c r="O2701" s="3">
        <f t="shared" si="168"/>
        <v>0</v>
      </c>
      <c r="P2701" s="3">
        <f t="shared" si="169"/>
        <v>0</v>
      </c>
      <c r="Q2701" s="3">
        <f t="shared" si="170"/>
        <v>0</v>
      </c>
      <c r="R2701">
        <f t="shared" si="171"/>
        <v>424.98</v>
      </c>
    </row>
    <row r="2702" spans="1:18" x14ac:dyDescent="0.2">
      <c r="A2702" t="s">
        <v>56</v>
      </c>
      <c r="B2702" t="s">
        <v>15</v>
      </c>
      <c r="C2702" t="s">
        <v>16</v>
      </c>
      <c r="D2702" t="s">
        <v>17</v>
      </c>
      <c r="E2702">
        <v>212.49</v>
      </c>
      <c r="F2702">
        <v>1</v>
      </c>
      <c r="G2702" t="s">
        <v>18</v>
      </c>
      <c r="H2702" t="s">
        <v>56</v>
      </c>
      <c r="I2702" t="s">
        <v>17</v>
      </c>
      <c r="O2702" s="3">
        <f t="shared" si="168"/>
        <v>0</v>
      </c>
      <c r="P2702" s="3">
        <f t="shared" si="169"/>
        <v>0</v>
      </c>
      <c r="Q2702" s="3">
        <f t="shared" si="170"/>
        <v>0</v>
      </c>
      <c r="R2702">
        <f t="shared" si="171"/>
        <v>212.49</v>
      </c>
    </row>
    <row r="2703" spans="1:18" x14ac:dyDescent="0.2">
      <c r="A2703" t="s">
        <v>56</v>
      </c>
      <c r="B2703" t="s">
        <v>15</v>
      </c>
      <c r="C2703" t="s">
        <v>27</v>
      </c>
      <c r="D2703" t="s">
        <v>28</v>
      </c>
      <c r="E2703">
        <v>199.99</v>
      </c>
      <c r="F2703">
        <v>3</v>
      </c>
      <c r="G2703" t="s">
        <v>18</v>
      </c>
      <c r="H2703" t="s">
        <v>56</v>
      </c>
      <c r="I2703" t="s">
        <v>28</v>
      </c>
      <c r="O2703" s="3">
        <f t="shared" si="168"/>
        <v>0</v>
      </c>
      <c r="P2703" s="3">
        <f t="shared" si="169"/>
        <v>0</v>
      </c>
      <c r="Q2703" s="3">
        <f t="shared" si="170"/>
        <v>0</v>
      </c>
      <c r="R2703">
        <f t="shared" si="171"/>
        <v>599.97</v>
      </c>
    </row>
    <row r="2704" spans="1:18" x14ac:dyDescent="0.2">
      <c r="A2704" t="s">
        <v>56</v>
      </c>
      <c r="D2704" t="s">
        <v>28</v>
      </c>
      <c r="E2704">
        <v>199.99</v>
      </c>
      <c r="F2704">
        <v>3</v>
      </c>
      <c r="G2704" t="s">
        <v>18</v>
      </c>
      <c r="H2704" t="s">
        <v>56</v>
      </c>
      <c r="I2704" t="s">
        <v>28</v>
      </c>
      <c r="O2704" s="3">
        <f t="shared" si="168"/>
        <v>0</v>
      </c>
      <c r="P2704" s="3">
        <f t="shared" si="169"/>
        <v>0</v>
      </c>
      <c r="Q2704" s="3">
        <f t="shared" si="170"/>
        <v>0</v>
      </c>
      <c r="R2704">
        <f t="shared" si="171"/>
        <v>599.97</v>
      </c>
    </row>
    <row r="2705" spans="1:18" x14ac:dyDescent="0.2">
      <c r="A2705" t="s">
        <v>56</v>
      </c>
      <c r="C2705" t="s">
        <v>27</v>
      </c>
      <c r="D2705" t="s">
        <v>28</v>
      </c>
      <c r="E2705">
        <v>159.99</v>
      </c>
      <c r="F2705">
        <v>1</v>
      </c>
      <c r="G2705" t="s">
        <v>18</v>
      </c>
      <c r="H2705" t="s">
        <v>56</v>
      </c>
      <c r="I2705" t="s">
        <v>28</v>
      </c>
      <c r="O2705" s="3">
        <f t="shared" si="168"/>
        <v>0</v>
      </c>
      <c r="P2705" s="3">
        <f t="shared" si="169"/>
        <v>0</v>
      </c>
      <c r="Q2705" s="3">
        <f t="shared" si="170"/>
        <v>0</v>
      </c>
      <c r="R2705">
        <f t="shared" si="171"/>
        <v>159.99</v>
      </c>
    </row>
    <row r="2706" spans="1:18" x14ac:dyDescent="0.2">
      <c r="A2706" t="s">
        <v>56</v>
      </c>
      <c r="B2706" t="s">
        <v>15</v>
      </c>
      <c r="C2706" t="s">
        <v>23</v>
      </c>
      <c r="D2706" t="s">
        <v>28</v>
      </c>
      <c r="E2706">
        <v>187.49</v>
      </c>
      <c r="F2706">
        <v>1</v>
      </c>
      <c r="G2706" t="s">
        <v>18</v>
      </c>
      <c r="H2706" t="s">
        <v>56</v>
      </c>
      <c r="I2706" t="s">
        <v>28</v>
      </c>
      <c r="O2706" s="3">
        <f t="shared" si="168"/>
        <v>0</v>
      </c>
      <c r="P2706" s="3">
        <f t="shared" si="169"/>
        <v>0</v>
      </c>
      <c r="Q2706" s="3">
        <f t="shared" si="170"/>
        <v>0</v>
      </c>
      <c r="R2706">
        <f t="shared" si="171"/>
        <v>187.49</v>
      </c>
    </row>
    <row r="2707" spans="1:18" x14ac:dyDescent="0.2">
      <c r="A2707" t="s">
        <v>56</v>
      </c>
      <c r="B2707" t="s">
        <v>15</v>
      </c>
      <c r="C2707" t="s">
        <v>21</v>
      </c>
      <c r="D2707" t="s">
        <v>17</v>
      </c>
      <c r="E2707">
        <v>179.99</v>
      </c>
      <c r="F2707">
        <v>4</v>
      </c>
      <c r="G2707" t="s">
        <v>18</v>
      </c>
      <c r="H2707" t="s">
        <v>56</v>
      </c>
      <c r="I2707" t="s">
        <v>17</v>
      </c>
      <c r="O2707" s="3">
        <f t="shared" si="168"/>
        <v>0</v>
      </c>
      <c r="P2707" s="3">
        <f t="shared" si="169"/>
        <v>0</v>
      </c>
      <c r="Q2707" s="3">
        <f t="shared" si="170"/>
        <v>0</v>
      </c>
      <c r="R2707">
        <f t="shared" si="171"/>
        <v>719.96</v>
      </c>
    </row>
    <row r="2708" spans="1:18" x14ac:dyDescent="0.2">
      <c r="A2708" t="s">
        <v>56</v>
      </c>
      <c r="B2708" t="s">
        <v>15</v>
      </c>
      <c r="C2708" t="s">
        <v>21</v>
      </c>
      <c r="D2708" t="s">
        <v>17</v>
      </c>
      <c r="E2708">
        <v>224.99</v>
      </c>
      <c r="F2708">
        <v>2</v>
      </c>
      <c r="G2708" t="s">
        <v>18</v>
      </c>
      <c r="H2708" t="s">
        <v>56</v>
      </c>
      <c r="I2708" t="s">
        <v>17</v>
      </c>
      <c r="O2708" s="3">
        <f t="shared" si="168"/>
        <v>0</v>
      </c>
      <c r="P2708" s="3">
        <f t="shared" si="169"/>
        <v>0</v>
      </c>
      <c r="Q2708" s="3">
        <f t="shared" si="170"/>
        <v>0</v>
      </c>
      <c r="R2708">
        <f t="shared" si="171"/>
        <v>449.98</v>
      </c>
    </row>
    <row r="2709" spans="1:18" x14ac:dyDescent="0.2">
      <c r="A2709" t="s">
        <v>56</v>
      </c>
      <c r="B2709" t="s">
        <v>15</v>
      </c>
      <c r="C2709" t="s">
        <v>23</v>
      </c>
      <c r="D2709" t="s">
        <v>24</v>
      </c>
      <c r="E2709">
        <v>149.99</v>
      </c>
      <c r="F2709">
        <v>1</v>
      </c>
      <c r="G2709" t="s">
        <v>18</v>
      </c>
      <c r="H2709" t="s">
        <v>56</v>
      </c>
      <c r="I2709" t="s">
        <v>24</v>
      </c>
      <c r="J2709" t="s">
        <v>39</v>
      </c>
      <c r="K2709">
        <v>983.4</v>
      </c>
      <c r="L2709">
        <v>42539</v>
      </c>
      <c r="M2709">
        <v>894</v>
      </c>
      <c r="N2709" t="s">
        <v>32</v>
      </c>
      <c r="O2709" s="3">
        <f t="shared" si="168"/>
        <v>2.1016008838947789E-2</v>
      </c>
      <c r="P2709" s="3">
        <f t="shared" si="169"/>
        <v>1.0999999999999999</v>
      </c>
      <c r="Q2709" s="3">
        <f t="shared" si="170"/>
        <v>1.1185682326621924E-3</v>
      </c>
      <c r="R2709">
        <f t="shared" si="171"/>
        <v>149.99</v>
      </c>
    </row>
    <row r="2710" spans="1:18" x14ac:dyDescent="0.2">
      <c r="A2710" t="s">
        <v>56</v>
      </c>
      <c r="B2710" t="s">
        <v>25</v>
      </c>
      <c r="C2710" t="s">
        <v>16</v>
      </c>
      <c r="D2710" t="s">
        <v>28</v>
      </c>
      <c r="E2710">
        <v>339.99</v>
      </c>
      <c r="F2710">
        <v>2</v>
      </c>
      <c r="G2710" t="s">
        <v>18</v>
      </c>
      <c r="H2710" t="s">
        <v>56</v>
      </c>
      <c r="I2710" t="s">
        <v>28</v>
      </c>
      <c r="O2710" s="3">
        <f t="shared" si="168"/>
        <v>0</v>
      </c>
      <c r="P2710" s="3">
        <f t="shared" si="169"/>
        <v>0</v>
      </c>
      <c r="Q2710" s="3">
        <f t="shared" si="170"/>
        <v>0</v>
      </c>
      <c r="R2710">
        <f t="shared" si="171"/>
        <v>679.98</v>
      </c>
    </row>
    <row r="2711" spans="1:18" x14ac:dyDescent="0.2">
      <c r="A2711" t="s">
        <v>56</v>
      </c>
      <c r="B2711" t="s">
        <v>15</v>
      </c>
      <c r="C2711" t="s">
        <v>23</v>
      </c>
      <c r="D2711" t="s">
        <v>17</v>
      </c>
      <c r="E2711">
        <v>187.49</v>
      </c>
      <c r="F2711">
        <v>2</v>
      </c>
      <c r="G2711" t="s">
        <v>18</v>
      </c>
      <c r="H2711" t="s">
        <v>56</v>
      </c>
      <c r="I2711" t="s">
        <v>17</v>
      </c>
      <c r="O2711" s="3">
        <f t="shared" si="168"/>
        <v>0</v>
      </c>
      <c r="P2711" s="3">
        <f t="shared" si="169"/>
        <v>0</v>
      </c>
      <c r="Q2711" s="3">
        <f t="shared" si="170"/>
        <v>0</v>
      </c>
      <c r="R2711">
        <f t="shared" si="171"/>
        <v>374.98</v>
      </c>
    </row>
    <row r="2712" spans="1:18" x14ac:dyDescent="0.2">
      <c r="A2712" t="s">
        <v>56</v>
      </c>
      <c r="B2712" t="s">
        <v>15</v>
      </c>
      <c r="C2712" t="s">
        <v>26</v>
      </c>
      <c r="D2712" t="s">
        <v>28</v>
      </c>
      <c r="E2712">
        <v>169.99</v>
      </c>
      <c r="F2712">
        <v>2</v>
      </c>
      <c r="G2712" t="s">
        <v>18</v>
      </c>
      <c r="H2712" t="s">
        <v>56</v>
      </c>
      <c r="I2712" t="s">
        <v>28</v>
      </c>
      <c r="O2712" s="3">
        <f t="shared" si="168"/>
        <v>0</v>
      </c>
      <c r="P2712" s="3">
        <f t="shared" si="169"/>
        <v>0</v>
      </c>
      <c r="Q2712" s="3">
        <f t="shared" si="170"/>
        <v>0</v>
      </c>
      <c r="R2712">
        <f t="shared" si="171"/>
        <v>339.98</v>
      </c>
    </row>
    <row r="2713" spans="1:18" x14ac:dyDescent="0.2">
      <c r="A2713" t="s">
        <v>56</v>
      </c>
      <c r="B2713" t="s">
        <v>15</v>
      </c>
      <c r="D2713" t="s">
        <v>22</v>
      </c>
      <c r="E2713">
        <v>199.99</v>
      </c>
      <c r="F2713">
        <v>2</v>
      </c>
      <c r="G2713" t="s">
        <v>18</v>
      </c>
      <c r="H2713" t="s">
        <v>56</v>
      </c>
      <c r="I2713" t="s">
        <v>22</v>
      </c>
      <c r="J2713" t="s">
        <v>31</v>
      </c>
      <c r="K2713">
        <v>446.4</v>
      </c>
      <c r="L2713">
        <v>25127</v>
      </c>
      <c r="M2713">
        <v>496</v>
      </c>
      <c r="N2713" t="s">
        <v>20</v>
      </c>
      <c r="O2713" s="3">
        <f t="shared" si="168"/>
        <v>1.9739722211167269E-2</v>
      </c>
      <c r="P2713" s="3">
        <f t="shared" si="169"/>
        <v>0.89999999999999991</v>
      </c>
      <c r="Q2713" s="3">
        <f t="shared" si="170"/>
        <v>4.0322580645161289E-3</v>
      </c>
      <c r="R2713">
        <f t="shared" si="171"/>
        <v>399.98</v>
      </c>
    </row>
    <row r="2714" spans="1:18" x14ac:dyDescent="0.2">
      <c r="A2714" t="s">
        <v>56</v>
      </c>
      <c r="B2714" t="s">
        <v>15</v>
      </c>
      <c r="C2714" t="s">
        <v>27</v>
      </c>
      <c r="D2714" t="s">
        <v>24</v>
      </c>
      <c r="E2714">
        <v>159.99</v>
      </c>
      <c r="F2714">
        <v>2</v>
      </c>
      <c r="G2714" t="s">
        <v>18</v>
      </c>
      <c r="H2714" t="s">
        <v>56</v>
      </c>
      <c r="I2714" t="s">
        <v>24</v>
      </c>
      <c r="J2714" t="s">
        <v>39</v>
      </c>
      <c r="K2714">
        <v>983.4</v>
      </c>
      <c r="L2714">
        <v>42539</v>
      </c>
      <c r="M2714">
        <v>894</v>
      </c>
      <c r="N2714" t="s">
        <v>32</v>
      </c>
      <c r="O2714" s="3">
        <f t="shared" si="168"/>
        <v>2.1016008838947789E-2</v>
      </c>
      <c r="P2714" s="3">
        <f t="shared" si="169"/>
        <v>1.0999999999999999</v>
      </c>
      <c r="Q2714" s="3">
        <f t="shared" si="170"/>
        <v>2.2371364653243847E-3</v>
      </c>
      <c r="R2714">
        <f t="shared" si="171"/>
        <v>319.98</v>
      </c>
    </row>
    <row r="2715" spans="1:18" x14ac:dyDescent="0.2">
      <c r="A2715" t="s">
        <v>56</v>
      </c>
      <c r="B2715" t="s">
        <v>15</v>
      </c>
      <c r="D2715" t="s">
        <v>17</v>
      </c>
      <c r="E2715">
        <v>199.99</v>
      </c>
      <c r="F2715">
        <v>3</v>
      </c>
      <c r="G2715" t="s">
        <v>18</v>
      </c>
      <c r="H2715" t="s">
        <v>56</v>
      </c>
      <c r="I2715" t="s">
        <v>17</v>
      </c>
      <c r="O2715" s="3">
        <f t="shared" si="168"/>
        <v>0</v>
      </c>
      <c r="P2715" s="3">
        <f t="shared" si="169"/>
        <v>0</v>
      </c>
      <c r="Q2715" s="3">
        <f t="shared" si="170"/>
        <v>0</v>
      </c>
      <c r="R2715">
        <f t="shared" si="171"/>
        <v>599.97</v>
      </c>
    </row>
    <row r="2716" spans="1:18" x14ac:dyDescent="0.2">
      <c r="A2716" t="s">
        <v>57</v>
      </c>
      <c r="B2716" t="s">
        <v>25</v>
      </c>
      <c r="C2716" t="s">
        <v>26</v>
      </c>
      <c r="D2716" t="s">
        <v>28</v>
      </c>
      <c r="E2716">
        <v>339.99</v>
      </c>
      <c r="F2716">
        <v>1</v>
      </c>
      <c r="G2716" t="s">
        <v>18</v>
      </c>
      <c r="H2716" t="s">
        <v>57</v>
      </c>
      <c r="I2716" t="s">
        <v>28</v>
      </c>
      <c r="O2716" s="3">
        <f t="shared" si="168"/>
        <v>0</v>
      </c>
      <c r="P2716" s="3">
        <f t="shared" si="169"/>
        <v>0</v>
      </c>
      <c r="Q2716" s="3">
        <f t="shared" si="170"/>
        <v>0</v>
      </c>
      <c r="R2716">
        <f t="shared" si="171"/>
        <v>339.99</v>
      </c>
    </row>
    <row r="2717" spans="1:18" x14ac:dyDescent="0.2">
      <c r="A2717" t="s">
        <v>57</v>
      </c>
      <c r="B2717" t="s">
        <v>15</v>
      </c>
      <c r="C2717" t="s">
        <v>16</v>
      </c>
      <c r="D2717" t="s">
        <v>22</v>
      </c>
      <c r="E2717">
        <v>169.99</v>
      </c>
      <c r="F2717">
        <v>1</v>
      </c>
      <c r="G2717" t="s">
        <v>18</v>
      </c>
      <c r="H2717" t="s">
        <v>57</v>
      </c>
      <c r="I2717" t="s">
        <v>22</v>
      </c>
      <c r="O2717" s="3">
        <f t="shared" si="168"/>
        <v>0</v>
      </c>
      <c r="P2717" s="3">
        <f t="shared" si="169"/>
        <v>0</v>
      </c>
      <c r="Q2717" s="3">
        <f t="shared" si="170"/>
        <v>0</v>
      </c>
      <c r="R2717">
        <f t="shared" si="171"/>
        <v>169.99</v>
      </c>
    </row>
    <row r="2718" spans="1:18" x14ac:dyDescent="0.2">
      <c r="A2718" t="s">
        <v>57</v>
      </c>
      <c r="B2718" t="s">
        <v>25</v>
      </c>
      <c r="C2718" t="s">
        <v>23</v>
      </c>
      <c r="D2718" t="s">
        <v>17</v>
      </c>
      <c r="E2718">
        <v>299.99</v>
      </c>
      <c r="F2718">
        <v>3</v>
      </c>
      <c r="G2718" t="s">
        <v>18</v>
      </c>
      <c r="H2718" t="s">
        <v>57</v>
      </c>
      <c r="I2718" t="s">
        <v>17</v>
      </c>
      <c r="J2718" t="s">
        <v>19</v>
      </c>
      <c r="K2718">
        <v>1120.8</v>
      </c>
      <c r="L2718">
        <v>45672</v>
      </c>
      <c r="M2718">
        <v>934</v>
      </c>
      <c r="N2718" t="s">
        <v>40</v>
      </c>
      <c r="O2718" s="3">
        <f t="shared" si="168"/>
        <v>2.0450166403923629E-2</v>
      </c>
      <c r="P2718" s="3">
        <f t="shared" si="169"/>
        <v>1.2</v>
      </c>
      <c r="Q2718" s="3">
        <f t="shared" si="170"/>
        <v>3.2119914346895075E-3</v>
      </c>
      <c r="R2718">
        <f t="shared" si="171"/>
        <v>899.97</v>
      </c>
    </row>
    <row r="2719" spans="1:18" x14ac:dyDescent="0.2">
      <c r="A2719" t="s">
        <v>57</v>
      </c>
      <c r="C2719" t="s">
        <v>27</v>
      </c>
      <c r="D2719" t="s">
        <v>24</v>
      </c>
      <c r="E2719">
        <v>159.99</v>
      </c>
      <c r="F2719">
        <v>4</v>
      </c>
      <c r="G2719" t="s">
        <v>18</v>
      </c>
      <c r="H2719" t="s">
        <v>57</v>
      </c>
      <c r="I2719" t="s">
        <v>24</v>
      </c>
      <c r="J2719" t="s">
        <v>39</v>
      </c>
      <c r="K2719">
        <v>768.9</v>
      </c>
      <c r="L2719">
        <v>36160</v>
      </c>
      <c r="M2719">
        <v>699</v>
      </c>
      <c r="N2719" t="s">
        <v>40</v>
      </c>
      <c r="O2719" s="3">
        <f t="shared" si="168"/>
        <v>1.933075221238938E-2</v>
      </c>
      <c r="P2719" s="3">
        <f t="shared" si="169"/>
        <v>1.0999999999999999</v>
      </c>
      <c r="Q2719" s="3">
        <f t="shared" si="170"/>
        <v>5.7224606580829757E-3</v>
      </c>
      <c r="R2719">
        <f t="shared" si="171"/>
        <v>639.96</v>
      </c>
    </row>
    <row r="2720" spans="1:18" x14ac:dyDescent="0.2">
      <c r="A2720" t="s">
        <v>57</v>
      </c>
      <c r="B2720" t="s">
        <v>15</v>
      </c>
      <c r="C2720" t="s">
        <v>21</v>
      </c>
      <c r="D2720" t="s">
        <v>24</v>
      </c>
      <c r="E2720">
        <v>224.99</v>
      </c>
      <c r="F2720">
        <v>1</v>
      </c>
      <c r="G2720" t="s">
        <v>18</v>
      </c>
      <c r="H2720" t="s">
        <v>57</v>
      </c>
      <c r="I2720" t="s">
        <v>24</v>
      </c>
      <c r="J2720" t="s">
        <v>39</v>
      </c>
      <c r="K2720">
        <v>768.9</v>
      </c>
      <c r="L2720">
        <v>36160</v>
      </c>
      <c r="M2720">
        <v>699</v>
      </c>
      <c r="N2720" t="s">
        <v>40</v>
      </c>
      <c r="O2720" s="3">
        <f t="shared" si="168"/>
        <v>1.933075221238938E-2</v>
      </c>
      <c r="P2720" s="3">
        <f t="shared" si="169"/>
        <v>1.0999999999999999</v>
      </c>
      <c r="Q2720" s="3">
        <f t="shared" si="170"/>
        <v>1.4306151645207439E-3</v>
      </c>
      <c r="R2720">
        <f t="shared" si="171"/>
        <v>224.99</v>
      </c>
    </row>
    <row r="2721" spans="1:18" x14ac:dyDescent="0.2">
      <c r="A2721" t="s">
        <v>57</v>
      </c>
      <c r="B2721" t="s">
        <v>15</v>
      </c>
      <c r="C2721" t="s">
        <v>23</v>
      </c>
      <c r="D2721" t="s">
        <v>17</v>
      </c>
      <c r="E2721">
        <v>149.99</v>
      </c>
      <c r="F2721">
        <v>1</v>
      </c>
      <c r="G2721" t="s">
        <v>18</v>
      </c>
      <c r="H2721" t="s">
        <v>57</v>
      </c>
      <c r="I2721" t="s">
        <v>17</v>
      </c>
      <c r="J2721" t="s">
        <v>19</v>
      </c>
      <c r="K2721">
        <v>1120.8</v>
      </c>
      <c r="L2721">
        <v>45672</v>
      </c>
      <c r="M2721">
        <v>934</v>
      </c>
      <c r="N2721" t="s">
        <v>40</v>
      </c>
      <c r="O2721" s="3">
        <f t="shared" si="168"/>
        <v>2.0450166403923629E-2</v>
      </c>
      <c r="P2721" s="3">
        <f t="shared" si="169"/>
        <v>1.2</v>
      </c>
      <c r="Q2721" s="3">
        <f t="shared" si="170"/>
        <v>1.0706638115631692E-3</v>
      </c>
      <c r="R2721">
        <f t="shared" si="171"/>
        <v>149.99</v>
      </c>
    </row>
    <row r="2722" spans="1:18" x14ac:dyDescent="0.2">
      <c r="A2722" t="s">
        <v>57</v>
      </c>
      <c r="B2722" t="s">
        <v>25</v>
      </c>
      <c r="C2722" t="s">
        <v>27</v>
      </c>
      <c r="D2722" t="s">
        <v>24</v>
      </c>
      <c r="E2722">
        <v>319.99</v>
      </c>
      <c r="F2722">
        <v>1</v>
      </c>
      <c r="G2722" t="s">
        <v>18</v>
      </c>
      <c r="H2722" t="s">
        <v>57</v>
      </c>
      <c r="I2722" t="s">
        <v>24</v>
      </c>
      <c r="J2722" t="s">
        <v>39</v>
      </c>
      <c r="K2722">
        <v>768.9</v>
      </c>
      <c r="L2722">
        <v>36160</v>
      </c>
      <c r="M2722">
        <v>699</v>
      </c>
      <c r="N2722" t="s">
        <v>40</v>
      </c>
      <c r="O2722" s="3">
        <f t="shared" si="168"/>
        <v>1.933075221238938E-2</v>
      </c>
      <c r="P2722" s="3">
        <f t="shared" si="169"/>
        <v>1.0999999999999999</v>
      </c>
      <c r="Q2722" s="3">
        <f t="shared" si="170"/>
        <v>1.4306151645207439E-3</v>
      </c>
      <c r="R2722">
        <f t="shared" si="171"/>
        <v>319.99</v>
      </c>
    </row>
    <row r="2723" spans="1:18" x14ac:dyDescent="0.2">
      <c r="A2723" t="s">
        <v>57</v>
      </c>
      <c r="B2723" t="s">
        <v>15</v>
      </c>
      <c r="C2723" t="s">
        <v>27</v>
      </c>
      <c r="D2723" t="s">
        <v>28</v>
      </c>
      <c r="E2723">
        <v>159.99</v>
      </c>
      <c r="F2723">
        <v>1</v>
      </c>
      <c r="G2723" t="s">
        <v>18</v>
      </c>
      <c r="H2723" t="s">
        <v>57</v>
      </c>
      <c r="I2723" t="s">
        <v>28</v>
      </c>
      <c r="O2723" s="3">
        <f t="shared" si="168"/>
        <v>0</v>
      </c>
      <c r="P2723" s="3">
        <f t="shared" si="169"/>
        <v>0</v>
      </c>
      <c r="Q2723" s="3">
        <f t="shared" si="170"/>
        <v>0</v>
      </c>
      <c r="R2723">
        <f t="shared" si="171"/>
        <v>159.99</v>
      </c>
    </row>
    <row r="2724" spans="1:18" x14ac:dyDescent="0.2">
      <c r="A2724" t="s">
        <v>57</v>
      </c>
      <c r="B2724" t="s">
        <v>15</v>
      </c>
      <c r="C2724" t="s">
        <v>21</v>
      </c>
      <c r="D2724" t="s">
        <v>17</v>
      </c>
      <c r="E2724">
        <v>179.99</v>
      </c>
      <c r="F2724">
        <v>1</v>
      </c>
      <c r="G2724" t="s">
        <v>18</v>
      </c>
      <c r="H2724" t="s">
        <v>57</v>
      </c>
      <c r="I2724" t="s">
        <v>17</v>
      </c>
      <c r="J2724" t="s">
        <v>19</v>
      </c>
      <c r="K2724">
        <v>1120.8</v>
      </c>
      <c r="L2724">
        <v>45672</v>
      </c>
      <c r="M2724">
        <v>934</v>
      </c>
      <c r="N2724" t="s">
        <v>40</v>
      </c>
      <c r="O2724" s="3">
        <f t="shared" si="168"/>
        <v>2.0450166403923629E-2</v>
      </c>
      <c r="P2724" s="3">
        <f t="shared" si="169"/>
        <v>1.2</v>
      </c>
      <c r="Q2724" s="3">
        <f t="shared" si="170"/>
        <v>1.0706638115631692E-3</v>
      </c>
      <c r="R2724">
        <f t="shared" si="171"/>
        <v>179.99</v>
      </c>
    </row>
    <row r="2725" spans="1:18" x14ac:dyDescent="0.2">
      <c r="A2725" t="s">
        <v>57</v>
      </c>
      <c r="B2725" t="s">
        <v>15</v>
      </c>
      <c r="C2725" t="s">
        <v>26</v>
      </c>
      <c r="D2725" t="s">
        <v>24</v>
      </c>
      <c r="E2725">
        <v>169.99</v>
      </c>
      <c r="F2725">
        <v>2</v>
      </c>
      <c r="G2725" t="s">
        <v>18</v>
      </c>
      <c r="H2725" t="s">
        <v>57</v>
      </c>
      <c r="I2725" t="s">
        <v>24</v>
      </c>
      <c r="J2725" t="s">
        <v>39</v>
      </c>
      <c r="K2725">
        <v>768.9</v>
      </c>
      <c r="L2725">
        <v>36160</v>
      </c>
      <c r="M2725">
        <v>699</v>
      </c>
      <c r="N2725" t="s">
        <v>40</v>
      </c>
      <c r="O2725" s="3">
        <f t="shared" si="168"/>
        <v>1.933075221238938E-2</v>
      </c>
      <c r="P2725" s="3">
        <f t="shared" si="169"/>
        <v>1.0999999999999999</v>
      </c>
      <c r="Q2725" s="3">
        <f t="shared" si="170"/>
        <v>2.8612303290414878E-3</v>
      </c>
      <c r="R2725">
        <f t="shared" si="171"/>
        <v>339.98</v>
      </c>
    </row>
    <row r="2726" spans="1:18" x14ac:dyDescent="0.2">
      <c r="A2726" t="s">
        <v>57</v>
      </c>
      <c r="B2726" t="s">
        <v>15</v>
      </c>
      <c r="C2726" t="s">
        <v>16</v>
      </c>
      <c r="D2726" t="s">
        <v>28</v>
      </c>
      <c r="E2726">
        <v>169.99</v>
      </c>
      <c r="F2726">
        <v>3</v>
      </c>
      <c r="G2726" t="s">
        <v>18</v>
      </c>
      <c r="H2726" t="s">
        <v>57</v>
      </c>
      <c r="I2726" t="s">
        <v>28</v>
      </c>
      <c r="O2726" s="3">
        <f t="shared" si="168"/>
        <v>0</v>
      </c>
      <c r="P2726" s="3">
        <f t="shared" si="169"/>
        <v>0</v>
      </c>
      <c r="Q2726" s="3">
        <f t="shared" si="170"/>
        <v>0</v>
      </c>
      <c r="R2726">
        <f t="shared" si="171"/>
        <v>509.97</v>
      </c>
    </row>
    <row r="2727" spans="1:18" x14ac:dyDescent="0.2">
      <c r="A2727" t="s">
        <v>57</v>
      </c>
      <c r="B2727" t="s">
        <v>15</v>
      </c>
      <c r="C2727" t="s">
        <v>26</v>
      </c>
      <c r="D2727" t="s">
        <v>17</v>
      </c>
      <c r="E2727">
        <v>212.49</v>
      </c>
      <c r="F2727">
        <v>1</v>
      </c>
      <c r="G2727" t="s">
        <v>18</v>
      </c>
      <c r="H2727" t="s">
        <v>57</v>
      </c>
      <c r="I2727" t="s">
        <v>17</v>
      </c>
      <c r="J2727" t="s">
        <v>19</v>
      </c>
      <c r="K2727">
        <v>1120.8</v>
      </c>
      <c r="L2727">
        <v>45672</v>
      </c>
      <c r="M2727">
        <v>934</v>
      </c>
      <c r="N2727" t="s">
        <v>40</v>
      </c>
      <c r="O2727" s="3">
        <f t="shared" si="168"/>
        <v>2.0450166403923629E-2</v>
      </c>
      <c r="P2727" s="3">
        <f t="shared" si="169"/>
        <v>1.2</v>
      </c>
      <c r="Q2727" s="3">
        <f t="shared" si="170"/>
        <v>1.0706638115631692E-3</v>
      </c>
      <c r="R2727">
        <f t="shared" si="171"/>
        <v>212.49</v>
      </c>
    </row>
    <row r="2728" spans="1:18" x14ac:dyDescent="0.2">
      <c r="A2728" t="s">
        <v>57</v>
      </c>
      <c r="B2728" t="s">
        <v>25</v>
      </c>
      <c r="C2728" t="s">
        <v>16</v>
      </c>
      <c r="D2728" t="s">
        <v>22</v>
      </c>
      <c r="E2728">
        <v>339.99</v>
      </c>
      <c r="F2728">
        <v>1</v>
      </c>
      <c r="G2728" t="s">
        <v>18</v>
      </c>
      <c r="H2728" t="s">
        <v>57</v>
      </c>
      <c r="I2728" t="s">
        <v>22</v>
      </c>
      <c r="O2728" s="3">
        <f t="shared" si="168"/>
        <v>0</v>
      </c>
      <c r="P2728" s="3">
        <f t="shared" si="169"/>
        <v>0</v>
      </c>
      <c r="Q2728" s="3">
        <f t="shared" si="170"/>
        <v>0</v>
      </c>
      <c r="R2728">
        <f t="shared" si="171"/>
        <v>339.99</v>
      </c>
    </row>
    <row r="2729" spans="1:18" x14ac:dyDescent="0.2">
      <c r="A2729" t="s">
        <v>57</v>
      </c>
      <c r="C2729" t="s">
        <v>21</v>
      </c>
      <c r="D2729" t="s">
        <v>17</v>
      </c>
      <c r="E2729">
        <v>179.99</v>
      </c>
      <c r="F2729">
        <v>3</v>
      </c>
      <c r="G2729" t="s">
        <v>18</v>
      </c>
      <c r="H2729" t="s">
        <v>57</v>
      </c>
      <c r="I2729" t="s">
        <v>17</v>
      </c>
      <c r="J2729" t="s">
        <v>19</v>
      </c>
      <c r="K2729">
        <v>1120.8</v>
      </c>
      <c r="L2729">
        <v>45672</v>
      </c>
      <c r="M2729">
        <v>934</v>
      </c>
      <c r="N2729" t="s">
        <v>40</v>
      </c>
      <c r="O2729" s="3">
        <f t="shared" si="168"/>
        <v>2.0450166403923629E-2</v>
      </c>
      <c r="P2729" s="3">
        <f t="shared" si="169"/>
        <v>1.2</v>
      </c>
      <c r="Q2729" s="3">
        <f t="shared" si="170"/>
        <v>3.2119914346895075E-3</v>
      </c>
      <c r="R2729">
        <f t="shared" si="171"/>
        <v>539.97</v>
      </c>
    </row>
    <row r="2730" spans="1:18" x14ac:dyDescent="0.2">
      <c r="A2730" t="s">
        <v>57</v>
      </c>
      <c r="B2730" t="s">
        <v>15</v>
      </c>
      <c r="C2730" t="s">
        <v>26</v>
      </c>
      <c r="D2730" t="s">
        <v>28</v>
      </c>
      <c r="E2730">
        <v>169.99</v>
      </c>
      <c r="F2730">
        <v>2</v>
      </c>
      <c r="G2730" t="s">
        <v>18</v>
      </c>
      <c r="H2730" t="s">
        <v>57</v>
      </c>
      <c r="I2730" t="s">
        <v>28</v>
      </c>
      <c r="O2730" s="3">
        <f t="shared" si="168"/>
        <v>0</v>
      </c>
      <c r="P2730" s="3">
        <f t="shared" si="169"/>
        <v>0</v>
      </c>
      <c r="Q2730" s="3">
        <f t="shared" si="170"/>
        <v>0</v>
      </c>
      <c r="R2730">
        <f t="shared" si="171"/>
        <v>339.98</v>
      </c>
    </row>
    <row r="2731" spans="1:18" x14ac:dyDescent="0.2">
      <c r="A2731" t="s">
        <v>57</v>
      </c>
      <c r="B2731" t="s">
        <v>15</v>
      </c>
      <c r="C2731" t="s">
        <v>16</v>
      </c>
      <c r="D2731" t="s">
        <v>17</v>
      </c>
      <c r="E2731">
        <v>169.99</v>
      </c>
      <c r="F2731">
        <v>1</v>
      </c>
      <c r="G2731" t="s">
        <v>18</v>
      </c>
      <c r="H2731" t="s">
        <v>57</v>
      </c>
      <c r="I2731" t="s">
        <v>17</v>
      </c>
      <c r="J2731" t="s">
        <v>19</v>
      </c>
      <c r="K2731">
        <v>1120.8</v>
      </c>
      <c r="L2731">
        <v>45672</v>
      </c>
      <c r="M2731">
        <v>934</v>
      </c>
      <c r="N2731" t="s">
        <v>40</v>
      </c>
      <c r="O2731" s="3">
        <f t="shared" si="168"/>
        <v>2.0450166403923629E-2</v>
      </c>
      <c r="P2731" s="3">
        <f t="shared" si="169"/>
        <v>1.2</v>
      </c>
      <c r="Q2731" s="3">
        <f t="shared" si="170"/>
        <v>1.0706638115631692E-3</v>
      </c>
      <c r="R2731">
        <f t="shared" si="171"/>
        <v>169.99</v>
      </c>
    </row>
    <row r="2732" spans="1:18" x14ac:dyDescent="0.2">
      <c r="A2732" t="s">
        <v>57</v>
      </c>
      <c r="B2732" t="s">
        <v>15</v>
      </c>
      <c r="C2732" t="s">
        <v>23</v>
      </c>
      <c r="D2732" t="s">
        <v>28</v>
      </c>
      <c r="E2732">
        <v>187.49</v>
      </c>
      <c r="F2732">
        <v>3</v>
      </c>
      <c r="G2732" t="s">
        <v>18</v>
      </c>
      <c r="H2732" t="s">
        <v>57</v>
      </c>
      <c r="I2732" t="s">
        <v>28</v>
      </c>
      <c r="O2732" s="3">
        <f t="shared" si="168"/>
        <v>0</v>
      </c>
      <c r="P2732" s="3">
        <f t="shared" si="169"/>
        <v>0</v>
      </c>
      <c r="Q2732" s="3">
        <f t="shared" si="170"/>
        <v>0</v>
      </c>
      <c r="R2732">
        <f t="shared" si="171"/>
        <v>562.47</v>
      </c>
    </row>
    <row r="2733" spans="1:18" x14ac:dyDescent="0.2">
      <c r="A2733" t="s">
        <v>57</v>
      </c>
      <c r="B2733" t="s">
        <v>15</v>
      </c>
      <c r="C2733" t="s">
        <v>23</v>
      </c>
      <c r="D2733" t="s">
        <v>22</v>
      </c>
      <c r="E2733">
        <v>149.99</v>
      </c>
      <c r="F2733">
        <v>1</v>
      </c>
      <c r="G2733" t="s">
        <v>18</v>
      </c>
      <c r="H2733" t="s">
        <v>57</v>
      </c>
      <c r="I2733" t="s">
        <v>22</v>
      </c>
      <c r="O2733" s="3">
        <f t="shared" si="168"/>
        <v>0</v>
      </c>
      <c r="P2733" s="3">
        <f t="shared" si="169"/>
        <v>0</v>
      </c>
      <c r="Q2733" s="3">
        <f t="shared" si="170"/>
        <v>0</v>
      </c>
      <c r="R2733">
        <f t="shared" si="171"/>
        <v>149.99</v>
      </c>
    </row>
    <row r="2734" spans="1:18" x14ac:dyDescent="0.2">
      <c r="A2734" t="s">
        <v>57</v>
      </c>
      <c r="B2734" t="s">
        <v>15</v>
      </c>
      <c r="C2734" t="s">
        <v>23</v>
      </c>
      <c r="D2734" t="s">
        <v>22</v>
      </c>
      <c r="E2734">
        <v>187.49</v>
      </c>
      <c r="F2734">
        <v>4</v>
      </c>
      <c r="G2734" t="s">
        <v>18</v>
      </c>
      <c r="H2734" t="s">
        <v>57</v>
      </c>
      <c r="I2734" t="s">
        <v>22</v>
      </c>
      <c r="O2734" s="3">
        <f t="shared" si="168"/>
        <v>0</v>
      </c>
      <c r="P2734" s="3">
        <f t="shared" si="169"/>
        <v>0</v>
      </c>
      <c r="Q2734" s="3">
        <f t="shared" si="170"/>
        <v>0</v>
      </c>
      <c r="R2734">
        <f t="shared" si="171"/>
        <v>749.96</v>
      </c>
    </row>
    <row r="2735" spans="1:18" x14ac:dyDescent="0.2">
      <c r="A2735" t="s">
        <v>57</v>
      </c>
      <c r="B2735" t="s">
        <v>15</v>
      </c>
      <c r="C2735" t="s">
        <v>16</v>
      </c>
      <c r="D2735" t="s">
        <v>22</v>
      </c>
      <c r="E2735">
        <v>169.99</v>
      </c>
      <c r="F2735">
        <v>2</v>
      </c>
      <c r="G2735" t="s">
        <v>18</v>
      </c>
      <c r="H2735" t="s">
        <v>57</v>
      </c>
      <c r="I2735" t="s">
        <v>22</v>
      </c>
      <c r="O2735" s="3">
        <f t="shared" si="168"/>
        <v>0</v>
      </c>
      <c r="P2735" s="3">
        <f t="shared" si="169"/>
        <v>0</v>
      </c>
      <c r="Q2735" s="3">
        <f t="shared" si="170"/>
        <v>0</v>
      </c>
      <c r="R2735">
        <f t="shared" si="171"/>
        <v>339.98</v>
      </c>
    </row>
    <row r="2736" spans="1:18" x14ac:dyDescent="0.2">
      <c r="A2736" t="s">
        <v>57</v>
      </c>
      <c r="B2736" t="s">
        <v>15</v>
      </c>
      <c r="D2736" t="s">
        <v>24</v>
      </c>
      <c r="E2736">
        <v>199.99</v>
      </c>
      <c r="F2736">
        <v>2</v>
      </c>
      <c r="G2736" t="s">
        <v>18</v>
      </c>
      <c r="H2736" t="s">
        <v>57</v>
      </c>
      <c r="I2736" t="s">
        <v>24</v>
      </c>
      <c r="J2736" t="s">
        <v>39</v>
      </c>
      <c r="K2736">
        <v>768.9</v>
      </c>
      <c r="L2736">
        <v>36160</v>
      </c>
      <c r="M2736">
        <v>699</v>
      </c>
      <c r="N2736" t="s">
        <v>40</v>
      </c>
      <c r="O2736" s="3">
        <f t="shared" si="168"/>
        <v>1.933075221238938E-2</v>
      </c>
      <c r="P2736" s="3">
        <f t="shared" si="169"/>
        <v>1.0999999999999999</v>
      </c>
      <c r="Q2736" s="3">
        <f t="shared" si="170"/>
        <v>2.8612303290414878E-3</v>
      </c>
      <c r="R2736">
        <f t="shared" si="171"/>
        <v>399.98</v>
      </c>
    </row>
    <row r="2737" spans="1:18" x14ac:dyDescent="0.2">
      <c r="A2737" t="s">
        <v>57</v>
      </c>
      <c r="B2737" t="s">
        <v>15</v>
      </c>
      <c r="C2737" t="s">
        <v>16</v>
      </c>
      <c r="D2737" t="s">
        <v>28</v>
      </c>
      <c r="E2737">
        <v>169.99</v>
      </c>
      <c r="F2737">
        <v>2</v>
      </c>
      <c r="G2737" t="s">
        <v>18</v>
      </c>
      <c r="H2737" t="s">
        <v>57</v>
      </c>
      <c r="I2737" t="s">
        <v>28</v>
      </c>
      <c r="O2737" s="3">
        <f t="shared" si="168"/>
        <v>0</v>
      </c>
      <c r="P2737" s="3">
        <f t="shared" si="169"/>
        <v>0</v>
      </c>
      <c r="Q2737" s="3">
        <f t="shared" si="170"/>
        <v>0</v>
      </c>
      <c r="R2737">
        <f t="shared" si="171"/>
        <v>339.98</v>
      </c>
    </row>
    <row r="2738" spans="1:18" x14ac:dyDescent="0.2">
      <c r="A2738" t="s">
        <v>57</v>
      </c>
      <c r="B2738" t="s">
        <v>15</v>
      </c>
      <c r="D2738" t="s">
        <v>24</v>
      </c>
      <c r="E2738">
        <v>199.99</v>
      </c>
      <c r="F2738">
        <v>1</v>
      </c>
      <c r="G2738" t="s">
        <v>18</v>
      </c>
      <c r="H2738" t="s">
        <v>57</v>
      </c>
      <c r="I2738" t="s">
        <v>24</v>
      </c>
      <c r="J2738" t="s">
        <v>39</v>
      </c>
      <c r="K2738">
        <v>768.9</v>
      </c>
      <c r="L2738">
        <v>36160</v>
      </c>
      <c r="M2738">
        <v>699</v>
      </c>
      <c r="N2738" t="s">
        <v>40</v>
      </c>
      <c r="O2738" s="3">
        <f t="shared" si="168"/>
        <v>1.933075221238938E-2</v>
      </c>
      <c r="P2738" s="3">
        <f t="shared" si="169"/>
        <v>1.0999999999999999</v>
      </c>
      <c r="Q2738" s="3">
        <f t="shared" si="170"/>
        <v>1.4306151645207439E-3</v>
      </c>
      <c r="R2738">
        <f t="shared" si="171"/>
        <v>199.99</v>
      </c>
    </row>
    <row r="2739" spans="1:18" x14ac:dyDescent="0.2">
      <c r="A2739" t="s">
        <v>57</v>
      </c>
      <c r="B2739" t="s">
        <v>15</v>
      </c>
      <c r="C2739" t="s">
        <v>16</v>
      </c>
      <c r="D2739" t="s">
        <v>17</v>
      </c>
      <c r="E2739">
        <v>169.99</v>
      </c>
      <c r="F2739">
        <v>1</v>
      </c>
      <c r="G2739" t="s">
        <v>18</v>
      </c>
      <c r="H2739" t="s">
        <v>57</v>
      </c>
      <c r="I2739" t="s">
        <v>17</v>
      </c>
      <c r="J2739" t="s">
        <v>19</v>
      </c>
      <c r="K2739">
        <v>1120.8</v>
      </c>
      <c r="L2739">
        <v>45672</v>
      </c>
      <c r="M2739">
        <v>934</v>
      </c>
      <c r="N2739" t="s">
        <v>40</v>
      </c>
      <c r="O2739" s="3">
        <f t="shared" si="168"/>
        <v>2.0450166403923629E-2</v>
      </c>
      <c r="P2739" s="3">
        <f t="shared" si="169"/>
        <v>1.2</v>
      </c>
      <c r="Q2739" s="3">
        <f t="shared" si="170"/>
        <v>1.0706638115631692E-3</v>
      </c>
      <c r="R2739">
        <f t="shared" si="171"/>
        <v>169.99</v>
      </c>
    </row>
    <row r="2740" spans="1:18" x14ac:dyDescent="0.2">
      <c r="A2740" t="s">
        <v>57</v>
      </c>
      <c r="B2740" t="s">
        <v>15</v>
      </c>
      <c r="C2740" t="s">
        <v>21</v>
      </c>
      <c r="D2740" t="s">
        <v>17</v>
      </c>
      <c r="E2740">
        <v>224.99</v>
      </c>
      <c r="F2740">
        <v>1</v>
      </c>
      <c r="G2740" t="s">
        <v>18</v>
      </c>
      <c r="H2740" t="s">
        <v>57</v>
      </c>
      <c r="I2740" t="s">
        <v>17</v>
      </c>
      <c r="J2740" t="s">
        <v>19</v>
      </c>
      <c r="K2740">
        <v>1120.8</v>
      </c>
      <c r="L2740">
        <v>45672</v>
      </c>
      <c r="M2740">
        <v>934</v>
      </c>
      <c r="N2740" t="s">
        <v>40</v>
      </c>
      <c r="O2740" s="3">
        <f t="shared" si="168"/>
        <v>2.0450166403923629E-2</v>
      </c>
      <c r="P2740" s="3">
        <f t="shared" si="169"/>
        <v>1.2</v>
      </c>
      <c r="Q2740" s="3">
        <f t="shared" si="170"/>
        <v>1.0706638115631692E-3</v>
      </c>
      <c r="R2740">
        <f t="shared" si="171"/>
        <v>224.99</v>
      </c>
    </row>
    <row r="2741" spans="1:18" x14ac:dyDescent="0.2">
      <c r="A2741" t="s">
        <v>57</v>
      </c>
      <c r="C2741" t="s">
        <v>27</v>
      </c>
      <c r="D2741" t="s">
        <v>24</v>
      </c>
      <c r="E2741">
        <v>159.99</v>
      </c>
      <c r="F2741">
        <v>1</v>
      </c>
      <c r="G2741" t="s">
        <v>18</v>
      </c>
      <c r="H2741" t="s">
        <v>57</v>
      </c>
      <c r="I2741" t="s">
        <v>24</v>
      </c>
      <c r="J2741" t="s">
        <v>39</v>
      </c>
      <c r="K2741">
        <v>768.9</v>
      </c>
      <c r="L2741">
        <v>36160</v>
      </c>
      <c r="M2741">
        <v>699</v>
      </c>
      <c r="N2741" t="s">
        <v>40</v>
      </c>
      <c r="O2741" s="3">
        <f t="shared" si="168"/>
        <v>1.933075221238938E-2</v>
      </c>
      <c r="P2741" s="3">
        <f t="shared" si="169"/>
        <v>1.0999999999999999</v>
      </c>
      <c r="Q2741" s="3">
        <f t="shared" si="170"/>
        <v>1.4306151645207439E-3</v>
      </c>
      <c r="R2741">
        <f t="shared" si="171"/>
        <v>159.99</v>
      </c>
    </row>
    <row r="2742" spans="1:18" x14ac:dyDescent="0.2">
      <c r="A2742" t="s">
        <v>57</v>
      </c>
      <c r="B2742" t="s">
        <v>15</v>
      </c>
      <c r="C2742" t="s">
        <v>16</v>
      </c>
      <c r="D2742" t="s">
        <v>17</v>
      </c>
      <c r="E2742">
        <v>169.99</v>
      </c>
      <c r="F2742">
        <v>2</v>
      </c>
      <c r="G2742" t="s">
        <v>18</v>
      </c>
      <c r="H2742" t="s">
        <v>57</v>
      </c>
      <c r="I2742" t="s">
        <v>17</v>
      </c>
      <c r="J2742" t="s">
        <v>19</v>
      </c>
      <c r="K2742">
        <v>1120.8</v>
      </c>
      <c r="L2742">
        <v>45672</v>
      </c>
      <c r="M2742">
        <v>934</v>
      </c>
      <c r="N2742" t="s">
        <v>40</v>
      </c>
      <c r="O2742" s="3">
        <f t="shared" si="168"/>
        <v>2.0450166403923629E-2</v>
      </c>
      <c r="P2742" s="3">
        <f t="shared" si="169"/>
        <v>1.2</v>
      </c>
      <c r="Q2742" s="3">
        <f t="shared" si="170"/>
        <v>2.1413276231263384E-3</v>
      </c>
      <c r="R2742">
        <f t="shared" si="171"/>
        <v>339.98</v>
      </c>
    </row>
    <row r="2743" spans="1:18" x14ac:dyDescent="0.2">
      <c r="A2743" t="s">
        <v>57</v>
      </c>
      <c r="B2743" t="s">
        <v>15</v>
      </c>
      <c r="C2743" t="s">
        <v>21</v>
      </c>
      <c r="D2743" t="s">
        <v>22</v>
      </c>
      <c r="E2743">
        <v>179.99</v>
      </c>
      <c r="F2743">
        <v>1</v>
      </c>
      <c r="G2743" t="s">
        <v>18</v>
      </c>
      <c r="H2743" t="s">
        <v>57</v>
      </c>
      <c r="I2743" t="s">
        <v>22</v>
      </c>
      <c r="O2743" s="3">
        <f t="shared" si="168"/>
        <v>0</v>
      </c>
      <c r="P2743" s="3">
        <f t="shared" si="169"/>
        <v>0</v>
      </c>
      <c r="Q2743" s="3">
        <f t="shared" si="170"/>
        <v>0</v>
      </c>
      <c r="R2743">
        <f t="shared" si="171"/>
        <v>179.99</v>
      </c>
    </row>
    <row r="2744" spans="1:18" x14ac:dyDescent="0.2">
      <c r="A2744" t="s">
        <v>57</v>
      </c>
      <c r="B2744" t="s">
        <v>15</v>
      </c>
      <c r="C2744" t="s">
        <v>27</v>
      </c>
      <c r="D2744" t="s">
        <v>22</v>
      </c>
      <c r="E2744">
        <v>199.99</v>
      </c>
      <c r="F2744">
        <v>1</v>
      </c>
      <c r="G2744" t="s">
        <v>18</v>
      </c>
      <c r="H2744" t="s">
        <v>57</v>
      </c>
      <c r="I2744" t="s">
        <v>22</v>
      </c>
      <c r="O2744" s="3">
        <f t="shared" si="168"/>
        <v>0</v>
      </c>
      <c r="P2744" s="3">
        <f t="shared" si="169"/>
        <v>0</v>
      </c>
      <c r="Q2744" s="3">
        <f t="shared" si="170"/>
        <v>0</v>
      </c>
      <c r="R2744">
        <f t="shared" si="171"/>
        <v>199.99</v>
      </c>
    </row>
    <row r="2745" spans="1:18" x14ac:dyDescent="0.2">
      <c r="A2745" t="s">
        <v>57</v>
      </c>
      <c r="B2745" t="s">
        <v>15</v>
      </c>
      <c r="C2745" t="s">
        <v>23</v>
      </c>
      <c r="D2745" t="s">
        <v>17</v>
      </c>
      <c r="E2745">
        <v>149.99</v>
      </c>
      <c r="F2745">
        <v>1</v>
      </c>
      <c r="G2745" t="s">
        <v>18</v>
      </c>
      <c r="H2745" t="s">
        <v>57</v>
      </c>
      <c r="I2745" t="s">
        <v>17</v>
      </c>
      <c r="J2745" t="s">
        <v>19</v>
      </c>
      <c r="K2745">
        <v>1120.8</v>
      </c>
      <c r="L2745">
        <v>45672</v>
      </c>
      <c r="M2745">
        <v>934</v>
      </c>
      <c r="N2745" t="s">
        <v>40</v>
      </c>
      <c r="O2745" s="3">
        <f t="shared" si="168"/>
        <v>2.0450166403923629E-2</v>
      </c>
      <c r="P2745" s="3">
        <f t="shared" si="169"/>
        <v>1.2</v>
      </c>
      <c r="Q2745" s="3">
        <f t="shared" si="170"/>
        <v>1.0706638115631692E-3</v>
      </c>
      <c r="R2745">
        <f t="shared" si="171"/>
        <v>149.99</v>
      </c>
    </row>
    <row r="2746" spans="1:18" x14ac:dyDescent="0.2">
      <c r="A2746" t="s">
        <v>57</v>
      </c>
      <c r="B2746" t="s">
        <v>15</v>
      </c>
      <c r="C2746" t="s">
        <v>26</v>
      </c>
      <c r="D2746" t="s">
        <v>24</v>
      </c>
      <c r="E2746">
        <v>169.99</v>
      </c>
      <c r="F2746">
        <v>1</v>
      </c>
      <c r="G2746" t="s">
        <v>18</v>
      </c>
      <c r="H2746" t="s">
        <v>57</v>
      </c>
      <c r="I2746" t="s">
        <v>24</v>
      </c>
      <c r="J2746" t="s">
        <v>39</v>
      </c>
      <c r="K2746">
        <v>768.9</v>
      </c>
      <c r="L2746">
        <v>36160</v>
      </c>
      <c r="M2746">
        <v>699</v>
      </c>
      <c r="N2746" t="s">
        <v>40</v>
      </c>
      <c r="O2746" s="3">
        <f t="shared" si="168"/>
        <v>1.933075221238938E-2</v>
      </c>
      <c r="P2746" s="3">
        <f t="shared" si="169"/>
        <v>1.0999999999999999</v>
      </c>
      <c r="Q2746" s="3">
        <f t="shared" si="170"/>
        <v>1.4306151645207439E-3</v>
      </c>
      <c r="R2746">
        <f t="shared" si="171"/>
        <v>169.99</v>
      </c>
    </row>
    <row r="2747" spans="1:18" x14ac:dyDescent="0.2">
      <c r="A2747" t="s">
        <v>57</v>
      </c>
      <c r="B2747" t="s">
        <v>15</v>
      </c>
      <c r="C2747" t="s">
        <v>16</v>
      </c>
      <c r="D2747" t="s">
        <v>24</v>
      </c>
      <c r="E2747">
        <v>169.99</v>
      </c>
      <c r="F2747">
        <v>1</v>
      </c>
      <c r="G2747" t="s">
        <v>18</v>
      </c>
      <c r="H2747" t="s">
        <v>57</v>
      </c>
      <c r="I2747" t="s">
        <v>24</v>
      </c>
      <c r="J2747" t="s">
        <v>39</v>
      </c>
      <c r="K2747">
        <v>768.9</v>
      </c>
      <c r="L2747">
        <v>36160</v>
      </c>
      <c r="M2747">
        <v>699</v>
      </c>
      <c r="N2747" t="s">
        <v>40</v>
      </c>
      <c r="O2747" s="3">
        <f t="shared" si="168"/>
        <v>1.933075221238938E-2</v>
      </c>
      <c r="P2747" s="3">
        <f t="shared" si="169"/>
        <v>1.0999999999999999</v>
      </c>
      <c r="Q2747" s="3">
        <f t="shared" si="170"/>
        <v>1.4306151645207439E-3</v>
      </c>
      <c r="R2747">
        <f t="shared" si="171"/>
        <v>169.99</v>
      </c>
    </row>
    <row r="2748" spans="1:18" x14ac:dyDescent="0.2">
      <c r="A2748" t="s">
        <v>57</v>
      </c>
      <c r="C2748" t="s">
        <v>27</v>
      </c>
      <c r="D2748" t="s">
        <v>22</v>
      </c>
      <c r="E2748">
        <v>159.99</v>
      </c>
      <c r="F2748">
        <v>1</v>
      </c>
      <c r="G2748" t="s">
        <v>18</v>
      </c>
      <c r="H2748" t="s">
        <v>57</v>
      </c>
      <c r="I2748" t="s">
        <v>22</v>
      </c>
      <c r="O2748" s="3">
        <f t="shared" si="168"/>
        <v>0</v>
      </c>
      <c r="P2748" s="3">
        <f t="shared" si="169"/>
        <v>0</v>
      </c>
      <c r="Q2748" s="3">
        <f t="shared" si="170"/>
        <v>0</v>
      </c>
      <c r="R2748">
        <f t="shared" si="171"/>
        <v>159.99</v>
      </c>
    </row>
    <row r="2749" spans="1:18" x14ac:dyDescent="0.2">
      <c r="A2749" t="s">
        <v>57</v>
      </c>
      <c r="B2749" t="s">
        <v>15</v>
      </c>
      <c r="C2749" t="s">
        <v>21</v>
      </c>
      <c r="D2749" t="s">
        <v>24</v>
      </c>
      <c r="E2749">
        <v>179.99</v>
      </c>
      <c r="F2749">
        <v>1</v>
      </c>
      <c r="G2749" t="s">
        <v>18</v>
      </c>
      <c r="H2749" t="s">
        <v>57</v>
      </c>
      <c r="I2749" t="s">
        <v>24</v>
      </c>
      <c r="J2749" t="s">
        <v>39</v>
      </c>
      <c r="K2749">
        <v>768.9</v>
      </c>
      <c r="L2749">
        <v>36160</v>
      </c>
      <c r="M2749">
        <v>699</v>
      </c>
      <c r="N2749" t="s">
        <v>40</v>
      </c>
      <c r="O2749" s="3">
        <f t="shared" si="168"/>
        <v>1.933075221238938E-2</v>
      </c>
      <c r="P2749" s="3">
        <f t="shared" si="169"/>
        <v>1.0999999999999999</v>
      </c>
      <c r="Q2749" s="3">
        <f t="shared" si="170"/>
        <v>1.4306151645207439E-3</v>
      </c>
      <c r="R2749">
        <f t="shared" si="171"/>
        <v>179.99</v>
      </c>
    </row>
    <row r="2750" spans="1:18" x14ac:dyDescent="0.2">
      <c r="A2750" t="s">
        <v>57</v>
      </c>
      <c r="B2750" t="s">
        <v>15</v>
      </c>
      <c r="C2750" t="s">
        <v>23</v>
      </c>
      <c r="D2750" t="s">
        <v>24</v>
      </c>
      <c r="E2750">
        <v>149.99</v>
      </c>
      <c r="F2750">
        <v>1</v>
      </c>
      <c r="G2750" t="s">
        <v>18</v>
      </c>
      <c r="H2750" t="s">
        <v>57</v>
      </c>
      <c r="I2750" t="s">
        <v>24</v>
      </c>
      <c r="J2750" t="s">
        <v>39</v>
      </c>
      <c r="K2750">
        <v>768.9</v>
      </c>
      <c r="L2750">
        <v>36160</v>
      </c>
      <c r="M2750">
        <v>699</v>
      </c>
      <c r="N2750" t="s">
        <v>40</v>
      </c>
      <c r="O2750" s="3">
        <f t="shared" si="168"/>
        <v>1.933075221238938E-2</v>
      </c>
      <c r="P2750" s="3">
        <f t="shared" si="169"/>
        <v>1.0999999999999999</v>
      </c>
      <c r="Q2750" s="3">
        <f t="shared" si="170"/>
        <v>1.4306151645207439E-3</v>
      </c>
      <c r="R2750">
        <f t="shared" si="171"/>
        <v>149.99</v>
      </c>
    </row>
    <row r="2751" spans="1:18" x14ac:dyDescent="0.2">
      <c r="A2751" t="s">
        <v>57</v>
      </c>
      <c r="B2751" t="s">
        <v>15</v>
      </c>
      <c r="C2751" t="s">
        <v>23</v>
      </c>
      <c r="D2751" t="s">
        <v>24</v>
      </c>
      <c r="E2751">
        <v>149.99</v>
      </c>
      <c r="F2751">
        <v>2</v>
      </c>
      <c r="G2751" t="s">
        <v>18</v>
      </c>
      <c r="H2751" t="s">
        <v>57</v>
      </c>
      <c r="I2751" t="s">
        <v>24</v>
      </c>
      <c r="J2751" t="s">
        <v>39</v>
      </c>
      <c r="K2751">
        <v>768.9</v>
      </c>
      <c r="L2751">
        <v>36160</v>
      </c>
      <c r="M2751">
        <v>699</v>
      </c>
      <c r="N2751" t="s">
        <v>40</v>
      </c>
      <c r="O2751" s="3">
        <f t="shared" si="168"/>
        <v>1.933075221238938E-2</v>
      </c>
      <c r="P2751" s="3">
        <f t="shared" si="169"/>
        <v>1.0999999999999999</v>
      </c>
      <c r="Q2751" s="3">
        <f t="shared" si="170"/>
        <v>2.8612303290414878E-3</v>
      </c>
      <c r="R2751">
        <f t="shared" si="171"/>
        <v>299.98</v>
      </c>
    </row>
    <row r="2752" spans="1:18" x14ac:dyDescent="0.2">
      <c r="A2752" t="s">
        <v>57</v>
      </c>
      <c r="B2752" t="s">
        <v>15</v>
      </c>
      <c r="C2752" t="s">
        <v>27</v>
      </c>
      <c r="D2752" t="s">
        <v>17</v>
      </c>
      <c r="E2752">
        <v>159.99</v>
      </c>
      <c r="F2752">
        <v>3</v>
      </c>
      <c r="G2752" t="s">
        <v>18</v>
      </c>
      <c r="H2752" t="s">
        <v>57</v>
      </c>
      <c r="I2752" t="s">
        <v>17</v>
      </c>
      <c r="J2752" t="s">
        <v>19</v>
      </c>
      <c r="K2752">
        <v>1120.8</v>
      </c>
      <c r="L2752">
        <v>45672</v>
      </c>
      <c r="M2752">
        <v>934</v>
      </c>
      <c r="N2752" t="s">
        <v>40</v>
      </c>
      <c r="O2752" s="3">
        <f t="shared" si="168"/>
        <v>2.0450166403923629E-2</v>
      </c>
      <c r="P2752" s="3">
        <f t="shared" si="169"/>
        <v>1.2</v>
      </c>
      <c r="Q2752" s="3">
        <f t="shared" si="170"/>
        <v>3.2119914346895075E-3</v>
      </c>
      <c r="R2752">
        <f t="shared" si="171"/>
        <v>479.97</v>
      </c>
    </row>
    <row r="2753" spans="1:18" x14ac:dyDescent="0.2">
      <c r="A2753" t="s">
        <v>57</v>
      </c>
      <c r="C2753" t="s">
        <v>16</v>
      </c>
      <c r="D2753" t="s">
        <v>28</v>
      </c>
      <c r="E2753">
        <v>169.99</v>
      </c>
      <c r="F2753">
        <v>2</v>
      </c>
      <c r="G2753" t="s">
        <v>18</v>
      </c>
      <c r="H2753" t="s">
        <v>57</v>
      </c>
      <c r="I2753" t="s">
        <v>28</v>
      </c>
      <c r="O2753" s="3">
        <f t="shared" si="168"/>
        <v>0</v>
      </c>
      <c r="P2753" s="3">
        <f t="shared" si="169"/>
        <v>0</v>
      </c>
      <c r="Q2753" s="3">
        <f t="shared" si="170"/>
        <v>0</v>
      </c>
      <c r="R2753">
        <f t="shared" si="171"/>
        <v>339.98</v>
      </c>
    </row>
    <row r="2754" spans="1:18" x14ac:dyDescent="0.2">
      <c r="A2754" t="s">
        <v>57</v>
      </c>
      <c r="B2754" t="s">
        <v>15</v>
      </c>
      <c r="C2754" t="s">
        <v>16</v>
      </c>
      <c r="D2754" t="s">
        <v>22</v>
      </c>
      <c r="E2754">
        <v>212.49</v>
      </c>
      <c r="F2754">
        <v>1</v>
      </c>
      <c r="G2754" t="s">
        <v>18</v>
      </c>
      <c r="H2754" t="s">
        <v>57</v>
      </c>
      <c r="I2754" t="s">
        <v>22</v>
      </c>
      <c r="O2754" s="3">
        <f t="shared" si="168"/>
        <v>0</v>
      </c>
      <c r="P2754" s="3">
        <f t="shared" si="169"/>
        <v>0</v>
      </c>
      <c r="Q2754" s="3">
        <f t="shared" si="170"/>
        <v>0</v>
      </c>
      <c r="R2754">
        <f t="shared" si="171"/>
        <v>212.49</v>
      </c>
    </row>
    <row r="2755" spans="1:18" x14ac:dyDescent="0.2">
      <c r="A2755" t="s">
        <v>57</v>
      </c>
      <c r="B2755" t="s">
        <v>15</v>
      </c>
      <c r="C2755" t="s">
        <v>21</v>
      </c>
      <c r="D2755" t="s">
        <v>17</v>
      </c>
      <c r="E2755">
        <v>179.99</v>
      </c>
      <c r="F2755">
        <v>2</v>
      </c>
      <c r="G2755" t="s">
        <v>18</v>
      </c>
      <c r="H2755" t="s">
        <v>57</v>
      </c>
      <c r="I2755" t="s">
        <v>17</v>
      </c>
      <c r="J2755" t="s">
        <v>19</v>
      </c>
      <c r="K2755">
        <v>1120.8</v>
      </c>
      <c r="L2755">
        <v>45672</v>
      </c>
      <c r="M2755">
        <v>934</v>
      </c>
      <c r="N2755" t="s">
        <v>40</v>
      </c>
      <c r="O2755" s="3">
        <f t="shared" ref="O2755:O2818" si="172">IFERROR(M2755/L2755,0)</f>
        <v>2.0450166403923629E-2</v>
      </c>
      <c r="P2755" s="3">
        <f t="shared" ref="P2755:P2818" si="173">IFERROR(K2755/M2755,0)</f>
        <v>1.2</v>
      </c>
      <c r="Q2755" s="3">
        <f t="shared" ref="Q2755:Q2818" si="174">IFERROR(F2755/M2755,0)</f>
        <v>2.1413276231263384E-3</v>
      </c>
      <c r="R2755">
        <f t="shared" ref="R2755:R2818" si="175">E2755*F2755</f>
        <v>359.98</v>
      </c>
    </row>
    <row r="2756" spans="1:18" x14ac:dyDescent="0.2">
      <c r="A2756" t="s">
        <v>57</v>
      </c>
      <c r="B2756" t="s">
        <v>15</v>
      </c>
      <c r="C2756" t="s">
        <v>21</v>
      </c>
      <c r="D2756" t="s">
        <v>17</v>
      </c>
      <c r="E2756">
        <v>179.99</v>
      </c>
      <c r="F2756">
        <v>4</v>
      </c>
      <c r="G2756" t="s">
        <v>18</v>
      </c>
      <c r="H2756" t="s">
        <v>57</v>
      </c>
      <c r="I2756" t="s">
        <v>17</v>
      </c>
      <c r="J2756" t="s">
        <v>19</v>
      </c>
      <c r="K2756">
        <v>1120.8</v>
      </c>
      <c r="L2756">
        <v>45672</v>
      </c>
      <c r="M2756">
        <v>934</v>
      </c>
      <c r="N2756" t="s">
        <v>40</v>
      </c>
      <c r="O2756" s="3">
        <f t="shared" si="172"/>
        <v>2.0450166403923629E-2</v>
      </c>
      <c r="P2756" s="3">
        <f t="shared" si="173"/>
        <v>1.2</v>
      </c>
      <c r="Q2756" s="3">
        <f t="shared" si="174"/>
        <v>4.2826552462526769E-3</v>
      </c>
      <c r="R2756">
        <f t="shared" si="175"/>
        <v>719.96</v>
      </c>
    </row>
    <row r="2757" spans="1:18" x14ac:dyDescent="0.2">
      <c r="A2757" t="s">
        <v>57</v>
      </c>
      <c r="B2757" t="s">
        <v>15</v>
      </c>
      <c r="C2757" t="s">
        <v>27</v>
      </c>
      <c r="D2757" t="s">
        <v>28</v>
      </c>
      <c r="E2757">
        <v>159.99</v>
      </c>
      <c r="F2757">
        <v>2</v>
      </c>
      <c r="G2757" t="s">
        <v>18</v>
      </c>
      <c r="H2757" t="s">
        <v>57</v>
      </c>
      <c r="I2757" t="s">
        <v>28</v>
      </c>
      <c r="O2757" s="3">
        <f t="shared" si="172"/>
        <v>0</v>
      </c>
      <c r="P2757" s="3">
        <f t="shared" si="173"/>
        <v>0</v>
      </c>
      <c r="Q2757" s="3">
        <f t="shared" si="174"/>
        <v>0</v>
      </c>
      <c r="R2757">
        <f t="shared" si="175"/>
        <v>319.98</v>
      </c>
    </row>
    <row r="2758" spans="1:18" x14ac:dyDescent="0.2">
      <c r="A2758" t="s">
        <v>57</v>
      </c>
      <c r="B2758" t="s">
        <v>15</v>
      </c>
      <c r="C2758" t="s">
        <v>16</v>
      </c>
      <c r="D2758" t="s">
        <v>17</v>
      </c>
      <c r="E2758">
        <v>212.49</v>
      </c>
      <c r="F2758">
        <v>1</v>
      </c>
      <c r="G2758" t="s">
        <v>18</v>
      </c>
      <c r="H2758" t="s">
        <v>57</v>
      </c>
      <c r="I2758" t="s">
        <v>17</v>
      </c>
      <c r="J2758" t="s">
        <v>19</v>
      </c>
      <c r="K2758">
        <v>1120.8</v>
      </c>
      <c r="L2758">
        <v>45672</v>
      </c>
      <c r="M2758">
        <v>934</v>
      </c>
      <c r="N2758" t="s">
        <v>40</v>
      </c>
      <c r="O2758" s="3">
        <f t="shared" si="172"/>
        <v>2.0450166403923629E-2</v>
      </c>
      <c r="P2758" s="3">
        <f t="shared" si="173"/>
        <v>1.2</v>
      </c>
      <c r="Q2758" s="3">
        <f t="shared" si="174"/>
        <v>1.0706638115631692E-3</v>
      </c>
      <c r="R2758">
        <f t="shared" si="175"/>
        <v>212.49</v>
      </c>
    </row>
    <row r="2759" spans="1:18" x14ac:dyDescent="0.2">
      <c r="A2759" t="s">
        <v>57</v>
      </c>
      <c r="B2759" t="s">
        <v>15</v>
      </c>
      <c r="C2759" t="s">
        <v>23</v>
      </c>
      <c r="D2759" t="s">
        <v>28</v>
      </c>
      <c r="E2759">
        <v>149.99</v>
      </c>
      <c r="F2759">
        <v>2</v>
      </c>
      <c r="G2759" t="s">
        <v>18</v>
      </c>
      <c r="H2759" t="s">
        <v>57</v>
      </c>
      <c r="I2759" t="s">
        <v>28</v>
      </c>
      <c r="O2759" s="3">
        <f t="shared" si="172"/>
        <v>0</v>
      </c>
      <c r="P2759" s="3">
        <f t="shared" si="173"/>
        <v>0</v>
      </c>
      <c r="Q2759" s="3">
        <f t="shared" si="174"/>
        <v>0</v>
      </c>
      <c r="R2759">
        <f t="shared" si="175"/>
        <v>299.98</v>
      </c>
    </row>
    <row r="2760" spans="1:18" x14ac:dyDescent="0.2">
      <c r="A2760" t="s">
        <v>57</v>
      </c>
      <c r="B2760" t="s">
        <v>15</v>
      </c>
      <c r="C2760" t="s">
        <v>16</v>
      </c>
      <c r="D2760" t="s">
        <v>22</v>
      </c>
      <c r="E2760">
        <v>212.49</v>
      </c>
      <c r="F2760">
        <v>3</v>
      </c>
      <c r="G2760" t="s">
        <v>18</v>
      </c>
      <c r="H2760" t="s">
        <v>57</v>
      </c>
      <c r="I2760" t="s">
        <v>22</v>
      </c>
      <c r="O2760" s="3">
        <f t="shared" si="172"/>
        <v>0</v>
      </c>
      <c r="P2760" s="3">
        <f t="shared" si="173"/>
        <v>0</v>
      </c>
      <c r="Q2760" s="3">
        <f t="shared" si="174"/>
        <v>0</v>
      </c>
      <c r="R2760">
        <f t="shared" si="175"/>
        <v>637.47</v>
      </c>
    </row>
    <row r="2761" spans="1:18" x14ac:dyDescent="0.2">
      <c r="A2761" t="s">
        <v>57</v>
      </c>
      <c r="B2761" t="s">
        <v>15</v>
      </c>
      <c r="C2761" t="s">
        <v>23</v>
      </c>
      <c r="D2761" t="s">
        <v>24</v>
      </c>
      <c r="E2761">
        <v>149.99</v>
      </c>
      <c r="F2761">
        <v>2</v>
      </c>
      <c r="G2761" t="s">
        <v>18</v>
      </c>
      <c r="H2761" t="s">
        <v>57</v>
      </c>
      <c r="I2761" t="s">
        <v>24</v>
      </c>
      <c r="J2761" t="s">
        <v>39</v>
      </c>
      <c r="K2761">
        <v>768.9</v>
      </c>
      <c r="L2761">
        <v>36160</v>
      </c>
      <c r="M2761">
        <v>699</v>
      </c>
      <c r="N2761" t="s">
        <v>40</v>
      </c>
      <c r="O2761" s="3">
        <f t="shared" si="172"/>
        <v>1.933075221238938E-2</v>
      </c>
      <c r="P2761" s="3">
        <f t="shared" si="173"/>
        <v>1.0999999999999999</v>
      </c>
      <c r="Q2761" s="3">
        <f t="shared" si="174"/>
        <v>2.8612303290414878E-3</v>
      </c>
      <c r="R2761">
        <f t="shared" si="175"/>
        <v>299.98</v>
      </c>
    </row>
    <row r="2762" spans="1:18" x14ac:dyDescent="0.2">
      <c r="A2762" t="s">
        <v>57</v>
      </c>
      <c r="B2762" t="s">
        <v>15</v>
      </c>
      <c r="C2762" t="s">
        <v>21</v>
      </c>
      <c r="D2762" t="s">
        <v>24</v>
      </c>
      <c r="E2762">
        <v>179.99</v>
      </c>
      <c r="F2762">
        <v>1</v>
      </c>
      <c r="G2762" t="s">
        <v>18</v>
      </c>
      <c r="H2762" t="s">
        <v>57</v>
      </c>
      <c r="I2762" t="s">
        <v>24</v>
      </c>
      <c r="J2762" t="s">
        <v>39</v>
      </c>
      <c r="K2762">
        <v>768.9</v>
      </c>
      <c r="L2762">
        <v>36160</v>
      </c>
      <c r="M2762">
        <v>699</v>
      </c>
      <c r="N2762" t="s">
        <v>40</v>
      </c>
      <c r="O2762" s="3">
        <f t="shared" si="172"/>
        <v>1.933075221238938E-2</v>
      </c>
      <c r="P2762" s="3">
        <f t="shared" si="173"/>
        <v>1.0999999999999999</v>
      </c>
      <c r="Q2762" s="3">
        <f t="shared" si="174"/>
        <v>1.4306151645207439E-3</v>
      </c>
      <c r="R2762">
        <f t="shared" si="175"/>
        <v>179.99</v>
      </c>
    </row>
    <row r="2763" spans="1:18" x14ac:dyDescent="0.2">
      <c r="A2763" t="s">
        <v>57</v>
      </c>
      <c r="B2763" t="s">
        <v>25</v>
      </c>
      <c r="C2763" t="s">
        <v>16</v>
      </c>
      <c r="D2763" t="s">
        <v>22</v>
      </c>
      <c r="E2763">
        <v>339.99</v>
      </c>
      <c r="F2763">
        <v>1</v>
      </c>
      <c r="G2763" t="s">
        <v>18</v>
      </c>
      <c r="H2763" t="s">
        <v>57</v>
      </c>
      <c r="I2763" t="s">
        <v>22</v>
      </c>
      <c r="O2763" s="3">
        <f t="shared" si="172"/>
        <v>0</v>
      </c>
      <c r="P2763" s="3">
        <f t="shared" si="173"/>
        <v>0</v>
      </c>
      <c r="Q2763" s="3">
        <f t="shared" si="174"/>
        <v>0</v>
      </c>
      <c r="R2763">
        <f t="shared" si="175"/>
        <v>339.99</v>
      </c>
    </row>
    <row r="2764" spans="1:18" x14ac:dyDescent="0.2">
      <c r="A2764" t="s">
        <v>57</v>
      </c>
      <c r="B2764" t="s">
        <v>15</v>
      </c>
      <c r="C2764" t="s">
        <v>27</v>
      </c>
      <c r="D2764" t="s">
        <v>17</v>
      </c>
      <c r="E2764">
        <v>159.99</v>
      </c>
      <c r="F2764">
        <v>3</v>
      </c>
      <c r="G2764" t="s">
        <v>18</v>
      </c>
      <c r="H2764" t="s">
        <v>57</v>
      </c>
      <c r="I2764" t="s">
        <v>17</v>
      </c>
      <c r="J2764" t="s">
        <v>19</v>
      </c>
      <c r="K2764">
        <v>1120.8</v>
      </c>
      <c r="L2764">
        <v>45672</v>
      </c>
      <c r="M2764">
        <v>934</v>
      </c>
      <c r="N2764" t="s">
        <v>40</v>
      </c>
      <c r="O2764" s="3">
        <f t="shared" si="172"/>
        <v>2.0450166403923629E-2</v>
      </c>
      <c r="P2764" s="3">
        <f t="shared" si="173"/>
        <v>1.2</v>
      </c>
      <c r="Q2764" s="3">
        <f t="shared" si="174"/>
        <v>3.2119914346895075E-3</v>
      </c>
      <c r="R2764">
        <f t="shared" si="175"/>
        <v>479.97</v>
      </c>
    </row>
    <row r="2765" spans="1:18" x14ac:dyDescent="0.2">
      <c r="A2765" t="s">
        <v>57</v>
      </c>
      <c r="B2765" t="s">
        <v>15</v>
      </c>
      <c r="C2765" t="s">
        <v>23</v>
      </c>
      <c r="D2765" t="s">
        <v>24</v>
      </c>
      <c r="E2765">
        <v>149.99</v>
      </c>
      <c r="F2765">
        <v>1</v>
      </c>
      <c r="G2765" t="s">
        <v>18</v>
      </c>
      <c r="H2765" t="s">
        <v>57</v>
      </c>
      <c r="I2765" t="s">
        <v>24</v>
      </c>
      <c r="J2765" t="s">
        <v>39</v>
      </c>
      <c r="K2765">
        <v>768.9</v>
      </c>
      <c r="L2765">
        <v>36160</v>
      </c>
      <c r="M2765">
        <v>699</v>
      </c>
      <c r="N2765" t="s">
        <v>40</v>
      </c>
      <c r="O2765" s="3">
        <f t="shared" si="172"/>
        <v>1.933075221238938E-2</v>
      </c>
      <c r="P2765" s="3">
        <f t="shared" si="173"/>
        <v>1.0999999999999999</v>
      </c>
      <c r="Q2765" s="3">
        <f t="shared" si="174"/>
        <v>1.4306151645207439E-3</v>
      </c>
      <c r="R2765">
        <f t="shared" si="175"/>
        <v>149.99</v>
      </c>
    </row>
    <row r="2766" spans="1:18" x14ac:dyDescent="0.2">
      <c r="A2766" t="s">
        <v>57</v>
      </c>
      <c r="B2766" t="s">
        <v>15</v>
      </c>
      <c r="C2766" t="s">
        <v>27</v>
      </c>
      <c r="D2766" t="s">
        <v>17</v>
      </c>
      <c r="E2766">
        <v>159.99</v>
      </c>
      <c r="F2766">
        <v>2</v>
      </c>
      <c r="G2766" t="s">
        <v>18</v>
      </c>
      <c r="H2766" t="s">
        <v>57</v>
      </c>
      <c r="I2766" t="s">
        <v>17</v>
      </c>
      <c r="J2766" t="s">
        <v>19</v>
      </c>
      <c r="K2766">
        <v>1120.8</v>
      </c>
      <c r="L2766">
        <v>45672</v>
      </c>
      <c r="M2766">
        <v>934</v>
      </c>
      <c r="N2766" t="s">
        <v>40</v>
      </c>
      <c r="O2766" s="3">
        <f t="shared" si="172"/>
        <v>2.0450166403923629E-2</v>
      </c>
      <c r="P2766" s="3">
        <f t="shared" si="173"/>
        <v>1.2</v>
      </c>
      <c r="Q2766" s="3">
        <f t="shared" si="174"/>
        <v>2.1413276231263384E-3</v>
      </c>
      <c r="R2766">
        <f t="shared" si="175"/>
        <v>319.98</v>
      </c>
    </row>
    <row r="2767" spans="1:18" x14ac:dyDescent="0.2">
      <c r="A2767" t="s">
        <v>57</v>
      </c>
      <c r="B2767" t="s">
        <v>15</v>
      </c>
      <c r="C2767" t="s">
        <v>21</v>
      </c>
      <c r="D2767" t="s">
        <v>22</v>
      </c>
      <c r="E2767">
        <v>179.99</v>
      </c>
      <c r="F2767">
        <v>4</v>
      </c>
      <c r="G2767" t="s">
        <v>18</v>
      </c>
      <c r="H2767" t="s">
        <v>57</v>
      </c>
      <c r="I2767" t="s">
        <v>22</v>
      </c>
      <c r="O2767" s="3">
        <f t="shared" si="172"/>
        <v>0</v>
      </c>
      <c r="P2767" s="3">
        <f t="shared" si="173"/>
        <v>0</v>
      </c>
      <c r="Q2767" s="3">
        <f t="shared" si="174"/>
        <v>0</v>
      </c>
      <c r="R2767">
        <f t="shared" si="175"/>
        <v>719.96</v>
      </c>
    </row>
    <row r="2768" spans="1:18" x14ac:dyDescent="0.2">
      <c r="A2768" t="s">
        <v>57</v>
      </c>
      <c r="B2768" t="s">
        <v>25</v>
      </c>
      <c r="C2768" t="s">
        <v>21</v>
      </c>
      <c r="D2768" t="s">
        <v>24</v>
      </c>
      <c r="E2768">
        <v>359.99</v>
      </c>
      <c r="F2768">
        <v>2</v>
      </c>
      <c r="G2768" t="s">
        <v>18</v>
      </c>
      <c r="H2768" t="s">
        <v>57</v>
      </c>
      <c r="I2768" t="s">
        <v>24</v>
      </c>
      <c r="J2768" t="s">
        <v>39</v>
      </c>
      <c r="K2768">
        <v>768.9</v>
      </c>
      <c r="L2768">
        <v>36160</v>
      </c>
      <c r="M2768">
        <v>699</v>
      </c>
      <c r="N2768" t="s">
        <v>40</v>
      </c>
      <c r="O2768" s="3">
        <f t="shared" si="172"/>
        <v>1.933075221238938E-2</v>
      </c>
      <c r="P2768" s="3">
        <f t="shared" si="173"/>
        <v>1.0999999999999999</v>
      </c>
      <c r="Q2768" s="3">
        <f t="shared" si="174"/>
        <v>2.8612303290414878E-3</v>
      </c>
      <c r="R2768">
        <f t="shared" si="175"/>
        <v>719.98</v>
      </c>
    </row>
    <row r="2769" spans="1:18" x14ac:dyDescent="0.2">
      <c r="A2769" t="s">
        <v>57</v>
      </c>
      <c r="B2769" t="s">
        <v>15</v>
      </c>
      <c r="C2769" t="s">
        <v>23</v>
      </c>
      <c r="D2769" t="s">
        <v>17</v>
      </c>
      <c r="E2769">
        <v>187.49</v>
      </c>
      <c r="F2769">
        <v>1</v>
      </c>
      <c r="G2769" t="s">
        <v>18</v>
      </c>
      <c r="H2769" t="s">
        <v>57</v>
      </c>
      <c r="I2769" t="s">
        <v>17</v>
      </c>
      <c r="J2769" t="s">
        <v>19</v>
      </c>
      <c r="K2769">
        <v>1120.8</v>
      </c>
      <c r="L2769">
        <v>45672</v>
      </c>
      <c r="M2769">
        <v>934</v>
      </c>
      <c r="N2769" t="s">
        <v>40</v>
      </c>
      <c r="O2769" s="3">
        <f t="shared" si="172"/>
        <v>2.0450166403923629E-2</v>
      </c>
      <c r="P2769" s="3">
        <f t="shared" si="173"/>
        <v>1.2</v>
      </c>
      <c r="Q2769" s="3">
        <f t="shared" si="174"/>
        <v>1.0706638115631692E-3</v>
      </c>
      <c r="R2769">
        <f t="shared" si="175"/>
        <v>187.49</v>
      </c>
    </row>
    <row r="2770" spans="1:18" x14ac:dyDescent="0.2">
      <c r="A2770" t="s">
        <v>57</v>
      </c>
      <c r="B2770" t="s">
        <v>15</v>
      </c>
      <c r="C2770" t="s">
        <v>26</v>
      </c>
      <c r="D2770" t="s">
        <v>17</v>
      </c>
      <c r="E2770">
        <v>212.49</v>
      </c>
      <c r="F2770">
        <v>1</v>
      </c>
      <c r="G2770" t="s">
        <v>18</v>
      </c>
      <c r="H2770" t="s">
        <v>57</v>
      </c>
      <c r="I2770" t="s">
        <v>17</v>
      </c>
      <c r="J2770" t="s">
        <v>19</v>
      </c>
      <c r="K2770">
        <v>1120.8</v>
      </c>
      <c r="L2770">
        <v>45672</v>
      </c>
      <c r="M2770">
        <v>934</v>
      </c>
      <c r="N2770" t="s">
        <v>40</v>
      </c>
      <c r="O2770" s="3">
        <f t="shared" si="172"/>
        <v>2.0450166403923629E-2</v>
      </c>
      <c r="P2770" s="3">
        <f t="shared" si="173"/>
        <v>1.2</v>
      </c>
      <c r="Q2770" s="3">
        <f t="shared" si="174"/>
        <v>1.0706638115631692E-3</v>
      </c>
      <c r="R2770">
        <f t="shared" si="175"/>
        <v>212.49</v>
      </c>
    </row>
    <row r="2771" spans="1:18" x14ac:dyDescent="0.2">
      <c r="A2771" t="s">
        <v>57</v>
      </c>
      <c r="B2771" t="s">
        <v>15</v>
      </c>
      <c r="C2771" t="s">
        <v>27</v>
      </c>
      <c r="D2771" t="s">
        <v>22</v>
      </c>
      <c r="E2771">
        <v>199.99</v>
      </c>
      <c r="F2771">
        <v>4</v>
      </c>
      <c r="G2771" t="s">
        <v>18</v>
      </c>
      <c r="H2771" t="s">
        <v>57</v>
      </c>
      <c r="I2771" t="s">
        <v>22</v>
      </c>
      <c r="O2771" s="3">
        <f t="shared" si="172"/>
        <v>0</v>
      </c>
      <c r="P2771" s="3">
        <f t="shared" si="173"/>
        <v>0</v>
      </c>
      <c r="Q2771" s="3">
        <f t="shared" si="174"/>
        <v>0</v>
      </c>
      <c r="R2771">
        <f t="shared" si="175"/>
        <v>799.96</v>
      </c>
    </row>
    <row r="2772" spans="1:18" x14ac:dyDescent="0.2">
      <c r="A2772" t="s">
        <v>57</v>
      </c>
      <c r="B2772" t="s">
        <v>15</v>
      </c>
      <c r="C2772" t="s">
        <v>21</v>
      </c>
      <c r="D2772" t="s">
        <v>17</v>
      </c>
      <c r="E2772">
        <v>224.99</v>
      </c>
      <c r="F2772">
        <v>4</v>
      </c>
      <c r="G2772" t="s">
        <v>18</v>
      </c>
      <c r="H2772" t="s">
        <v>57</v>
      </c>
      <c r="I2772" t="s">
        <v>17</v>
      </c>
      <c r="J2772" t="s">
        <v>19</v>
      </c>
      <c r="K2772">
        <v>1120.8</v>
      </c>
      <c r="L2772">
        <v>45672</v>
      </c>
      <c r="M2772">
        <v>934</v>
      </c>
      <c r="N2772" t="s">
        <v>40</v>
      </c>
      <c r="O2772" s="3">
        <f t="shared" si="172"/>
        <v>2.0450166403923629E-2</v>
      </c>
      <c r="P2772" s="3">
        <f t="shared" si="173"/>
        <v>1.2</v>
      </c>
      <c r="Q2772" s="3">
        <f t="shared" si="174"/>
        <v>4.2826552462526769E-3</v>
      </c>
      <c r="R2772">
        <f t="shared" si="175"/>
        <v>899.96</v>
      </c>
    </row>
    <row r="2773" spans="1:18" x14ac:dyDescent="0.2">
      <c r="A2773" t="s">
        <v>57</v>
      </c>
      <c r="B2773" t="s">
        <v>15</v>
      </c>
      <c r="C2773" t="s">
        <v>26</v>
      </c>
      <c r="D2773" t="s">
        <v>22</v>
      </c>
      <c r="E2773">
        <v>169.99</v>
      </c>
      <c r="F2773">
        <v>1</v>
      </c>
      <c r="G2773" t="s">
        <v>18</v>
      </c>
      <c r="H2773" t="s">
        <v>57</v>
      </c>
      <c r="I2773" t="s">
        <v>22</v>
      </c>
      <c r="O2773" s="3">
        <f t="shared" si="172"/>
        <v>0</v>
      </c>
      <c r="P2773" s="3">
        <f t="shared" si="173"/>
        <v>0</v>
      </c>
      <c r="Q2773" s="3">
        <f t="shared" si="174"/>
        <v>0</v>
      </c>
      <c r="R2773">
        <f t="shared" si="175"/>
        <v>169.99</v>
      </c>
    </row>
    <row r="2774" spans="1:18" x14ac:dyDescent="0.2">
      <c r="A2774" t="s">
        <v>57</v>
      </c>
      <c r="B2774" t="s">
        <v>15</v>
      </c>
      <c r="D2774" t="s">
        <v>17</v>
      </c>
      <c r="E2774">
        <v>199.99</v>
      </c>
      <c r="F2774">
        <v>1</v>
      </c>
      <c r="G2774" t="s">
        <v>18</v>
      </c>
      <c r="H2774" t="s">
        <v>57</v>
      </c>
      <c r="I2774" t="s">
        <v>17</v>
      </c>
      <c r="J2774" t="s">
        <v>19</v>
      </c>
      <c r="K2774">
        <v>1120.8</v>
      </c>
      <c r="L2774">
        <v>45672</v>
      </c>
      <c r="M2774">
        <v>934</v>
      </c>
      <c r="N2774" t="s">
        <v>40</v>
      </c>
      <c r="O2774" s="3">
        <f t="shared" si="172"/>
        <v>2.0450166403923629E-2</v>
      </c>
      <c r="P2774" s="3">
        <f t="shared" si="173"/>
        <v>1.2</v>
      </c>
      <c r="Q2774" s="3">
        <f t="shared" si="174"/>
        <v>1.0706638115631692E-3</v>
      </c>
      <c r="R2774">
        <f t="shared" si="175"/>
        <v>199.99</v>
      </c>
    </row>
    <row r="2775" spans="1:18" x14ac:dyDescent="0.2">
      <c r="A2775" t="s">
        <v>57</v>
      </c>
      <c r="B2775" t="s">
        <v>15</v>
      </c>
      <c r="C2775" t="s">
        <v>23</v>
      </c>
      <c r="D2775" t="s">
        <v>17</v>
      </c>
      <c r="E2775">
        <v>149.99</v>
      </c>
      <c r="F2775">
        <v>1</v>
      </c>
      <c r="G2775" t="s">
        <v>18</v>
      </c>
      <c r="H2775" t="s">
        <v>57</v>
      </c>
      <c r="I2775" t="s">
        <v>17</v>
      </c>
      <c r="J2775" t="s">
        <v>19</v>
      </c>
      <c r="K2775">
        <v>1120.8</v>
      </c>
      <c r="L2775">
        <v>45672</v>
      </c>
      <c r="M2775">
        <v>934</v>
      </c>
      <c r="N2775" t="s">
        <v>40</v>
      </c>
      <c r="O2775" s="3">
        <f t="shared" si="172"/>
        <v>2.0450166403923629E-2</v>
      </c>
      <c r="P2775" s="3">
        <f t="shared" si="173"/>
        <v>1.2</v>
      </c>
      <c r="Q2775" s="3">
        <f t="shared" si="174"/>
        <v>1.0706638115631692E-3</v>
      </c>
      <c r="R2775">
        <f t="shared" si="175"/>
        <v>149.99</v>
      </c>
    </row>
    <row r="2776" spans="1:18" x14ac:dyDescent="0.2">
      <c r="A2776" t="s">
        <v>57</v>
      </c>
      <c r="B2776" t="s">
        <v>15</v>
      </c>
      <c r="D2776" t="s">
        <v>28</v>
      </c>
      <c r="E2776">
        <v>199.99</v>
      </c>
      <c r="F2776">
        <v>1</v>
      </c>
      <c r="G2776" t="s">
        <v>18</v>
      </c>
      <c r="H2776" t="s">
        <v>57</v>
      </c>
      <c r="I2776" t="s">
        <v>28</v>
      </c>
      <c r="O2776" s="3">
        <f t="shared" si="172"/>
        <v>0</v>
      </c>
      <c r="P2776" s="3">
        <f t="shared" si="173"/>
        <v>0</v>
      </c>
      <c r="Q2776" s="3">
        <f t="shared" si="174"/>
        <v>0</v>
      </c>
      <c r="R2776">
        <f t="shared" si="175"/>
        <v>199.99</v>
      </c>
    </row>
    <row r="2777" spans="1:18" x14ac:dyDescent="0.2">
      <c r="A2777" t="s">
        <v>57</v>
      </c>
      <c r="B2777" t="s">
        <v>15</v>
      </c>
      <c r="C2777" t="s">
        <v>26</v>
      </c>
      <c r="D2777" t="s">
        <v>28</v>
      </c>
      <c r="E2777">
        <v>212.49</v>
      </c>
      <c r="F2777">
        <v>1</v>
      </c>
      <c r="G2777" t="s">
        <v>18</v>
      </c>
      <c r="H2777" t="s">
        <v>57</v>
      </c>
      <c r="I2777" t="s">
        <v>28</v>
      </c>
      <c r="O2777" s="3">
        <f t="shared" si="172"/>
        <v>0</v>
      </c>
      <c r="P2777" s="3">
        <f t="shared" si="173"/>
        <v>0</v>
      </c>
      <c r="Q2777" s="3">
        <f t="shared" si="174"/>
        <v>0</v>
      </c>
      <c r="R2777">
        <f t="shared" si="175"/>
        <v>212.49</v>
      </c>
    </row>
    <row r="2778" spans="1:18" x14ac:dyDescent="0.2">
      <c r="A2778" t="s">
        <v>57</v>
      </c>
      <c r="B2778" t="s">
        <v>15</v>
      </c>
      <c r="C2778" t="s">
        <v>27</v>
      </c>
      <c r="D2778" t="s">
        <v>24</v>
      </c>
      <c r="E2778">
        <v>159.99</v>
      </c>
      <c r="F2778">
        <v>2</v>
      </c>
      <c r="G2778" t="s">
        <v>18</v>
      </c>
      <c r="H2778" t="s">
        <v>57</v>
      </c>
      <c r="I2778" t="s">
        <v>24</v>
      </c>
      <c r="J2778" t="s">
        <v>39</v>
      </c>
      <c r="K2778">
        <v>768.9</v>
      </c>
      <c r="L2778">
        <v>36160</v>
      </c>
      <c r="M2778">
        <v>699</v>
      </c>
      <c r="N2778" t="s">
        <v>40</v>
      </c>
      <c r="O2778" s="3">
        <f t="shared" si="172"/>
        <v>1.933075221238938E-2</v>
      </c>
      <c r="P2778" s="3">
        <f t="shared" si="173"/>
        <v>1.0999999999999999</v>
      </c>
      <c r="Q2778" s="3">
        <f t="shared" si="174"/>
        <v>2.8612303290414878E-3</v>
      </c>
      <c r="R2778">
        <f t="shared" si="175"/>
        <v>319.98</v>
      </c>
    </row>
    <row r="2779" spans="1:18" x14ac:dyDescent="0.2">
      <c r="A2779" t="s">
        <v>57</v>
      </c>
      <c r="B2779" t="s">
        <v>15</v>
      </c>
      <c r="C2779" t="s">
        <v>27</v>
      </c>
      <c r="D2779" t="s">
        <v>17</v>
      </c>
      <c r="E2779">
        <v>159.99</v>
      </c>
      <c r="F2779">
        <v>3</v>
      </c>
      <c r="G2779" t="s">
        <v>18</v>
      </c>
      <c r="H2779" t="s">
        <v>57</v>
      </c>
      <c r="I2779" t="s">
        <v>17</v>
      </c>
      <c r="J2779" t="s">
        <v>19</v>
      </c>
      <c r="K2779">
        <v>1120.8</v>
      </c>
      <c r="L2779">
        <v>45672</v>
      </c>
      <c r="M2779">
        <v>934</v>
      </c>
      <c r="N2779" t="s">
        <v>40</v>
      </c>
      <c r="O2779" s="3">
        <f t="shared" si="172"/>
        <v>2.0450166403923629E-2</v>
      </c>
      <c r="P2779" s="3">
        <f t="shared" si="173"/>
        <v>1.2</v>
      </c>
      <c r="Q2779" s="3">
        <f t="shared" si="174"/>
        <v>3.2119914346895075E-3</v>
      </c>
      <c r="R2779">
        <f t="shared" si="175"/>
        <v>479.97</v>
      </c>
    </row>
    <row r="2780" spans="1:18" x14ac:dyDescent="0.2">
      <c r="A2780" t="s">
        <v>57</v>
      </c>
      <c r="B2780" t="s">
        <v>15</v>
      </c>
      <c r="C2780" t="s">
        <v>23</v>
      </c>
      <c r="D2780" t="s">
        <v>22</v>
      </c>
      <c r="E2780">
        <v>187.49</v>
      </c>
      <c r="F2780">
        <v>1</v>
      </c>
      <c r="G2780" t="s">
        <v>18</v>
      </c>
      <c r="H2780" t="s">
        <v>57</v>
      </c>
      <c r="I2780" t="s">
        <v>22</v>
      </c>
      <c r="O2780" s="3">
        <f t="shared" si="172"/>
        <v>0</v>
      </c>
      <c r="P2780" s="3">
        <f t="shared" si="173"/>
        <v>0</v>
      </c>
      <c r="Q2780" s="3">
        <f t="shared" si="174"/>
        <v>0</v>
      </c>
      <c r="R2780">
        <f t="shared" si="175"/>
        <v>187.49</v>
      </c>
    </row>
    <row r="2781" spans="1:18" x14ac:dyDescent="0.2">
      <c r="A2781" t="s">
        <v>57</v>
      </c>
      <c r="B2781" t="s">
        <v>15</v>
      </c>
      <c r="C2781" t="s">
        <v>23</v>
      </c>
      <c r="D2781" t="s">
        <v>28</v>
      </c>
      <c r="E2781">
        <v>149.99</v>
      </c>
      <c r="F2781">
        <v>2</v>
      </c>
      <c r="G2781" t="s">
        <v>18</v>
      </c>
      <c r="H2781" t="s">
        <v>57</v>
      </c>
      <c r="I2781" t="s">
        <v>28</v>
      </c>
      <c r="O2781" s="3">
        <f t="shared" si="172"/>
        <v>0</v>
      </c>
      <c r="P2781" s="3">
        <f t="shared" si="173"/>
        <v>0</v>
      </c>
      <c r="Q2781" s="3">
        <f t="shared" si="174"/>
        <v>0</v>
      </c>
      <c r="R2781">
        <f t="shared" si="175"/>
        <v>299.98</v>
      </c>
    </row>
    <row r="2782" spans="1:18" x14ac:dyDescent="0.2">
      <c r="A2782" t="s">
        <v>57</v>
      </c>
      <c r="B2782" t="s">
        <v>15</v>
      </c>
      <c r="C2782" t="s">
        <v>23</v>
      </c>
      <c r="D2782" t="s">
        <v>28</v>
      </c>
      <c r="E2782">
        <v>149.99</v>
      </c>
      <c r="F2782">
        <v>1</v>
      </c>
      <c r="G2782" t="s">
        <v>18</v>
      </c>
      <c r="H2782" t="s">
        <v>57</v>
      </c>
      <c r="I2782" t="s">
        <v>28</v>
      </c>
      <c r="O2782" s="3">
        <f t="shared" si="172"/>
        <v>0</v>
      </c>
      <c r="P2782" s="3">
        <f t="shared" si="173"/>
        <v>0</v>
      </c>
      <c r="Q2782" s="3">
        <f t="shared" si="174"/>
        <v>0</v>
      </c>
      <c r="R2782">
        <f t="shared" si="175"/>
        <v>149.99</v>
      </c>
    </row>
    <row r="2783" spans="1:18" x14ac:dyDescent="0.2">
      <c r="A2783" t="s">
        <v>57</v>
      </c>
      <c r="B2783" t="s">
        <v>15</v>
      </c>
      <c r="C2783" t="s">
        <v>23</v>
      </c>
      <c r="D2783" t="s">
        <v>22</v>
      </c>
      <c r="E2783">
        <v>187.49</v>
      </c>
      <c r="F2783">
        <v>2</v>
      </c>
      <c r="G2783" t="s">
        <v>18</v>
      </c>
      <c r="H2783" t="s">
        <v>57</v>
      </c>
      <c r="I2783" t="s">
        <v>22</v>
      </c>
      <c r="O2783" s="3">
        <f t="shared" si="172"/>
        <v>0</v>
      </c>
      <c r="P2783" s="3">
        <f t="shared" si="173"/>
        <v>0</v>
      </c>
      <c r="Q2783" s="3">
        <f t="shared" si="174"/>
        <v>0</v>
      </c>
      <c r="R2783">
        <f t="shared" si="175"/>
        <v>374.98</v>
      </c>
    </row>
    <row r="2784" spans="1:18" x14ac:dyDescent="0.2">
      <c r="A2784" t="s">
        <v>57</v>
      </c>
      <c r="B2784" t="s">
        <v>15</v>
      </c>
      <c r="C2784" t="s">
        <v>26</v>
      </c>
      <c r="D2784" t="s">
        <v>28</v>
      </c>
      <c r="E2784">
        <v>169.99</v>
      </c>
      <c r="F2784">
        <v>3</v>
      </c>
      <c r="G2784" t="s">
        <v>18</v>
      </c>
      <c r="H2784" t="s">
        <v>57</v>
      </c>
      <c r="I2784" t="s">
        <v>28</v>
      </c>
      <c r="O2784" s="3">
        <f t="shared" si="172"/>
        <v>0</v>
      </c>
      <c r="P2784" s="3">
        <f t="shared" si="173"/>
        <v>0</v>
      </c>
      <c r="Q2784" s="3">
        <f t="shared" si="174"/>
        <v>0</v>
      </c>
      <c r="R2784">
        <f t="shared" si="175"/>
        <v>509.97</v>
      </c>
    </row>
    <row r="2785" spans="1:18" x14ac:dyDescent="0.2">
      <c r="A2785" t="s">
        <v>57</v>
      </c>
      <c r="B2785" t="s">
        <v>15</v>
      </c>
      <c r="C2785" t="s">
        <v>27</v>
      </c>
      <c r="D2785" t="s">
        <v>22</v>
      </c>
      <c r="E2785">
        <v>159.99</v>
      </c>
      <c r="F2785">
        <v>2</v>
      </c>
      <c r="G2785" t="s">
        <v>18</v>
      </c>
      <c r="H2785" t="s">
        <v>57</v>
      </c>
      <c r="I2785" t="s">
        <v>22</v>
      </c>
      <c r="O2785" s="3">
        <f t="shared" si="172"/>
        <v>0</v>
      </c>
      <c r="P2785" s="3">
        <f t="shared" si="173"/>
        <v>0</v>
      </c>
      <c r="Q2785" s="3">
        <f t="shared" si="174"/>
        <v>0</v>
      </c>
      <c r="R2785">
        <f t="shared" si="175"/>
        <v>319.98</v>
      </c>
    </row>
    <row r="2786" spans="1:18" x14ac:dyDescent="0.2">
      <c r="A2786" t="s">
        <v>57</v>
      </c>
      <c r="B2786" t="s">
        <v>15</v>
      </c>
      <c r="C2786" t="s">
        <v>16</v>
      </c>
      <c r="D2786" t="s">
        <v>17</v>
      </c>
      <c r="E2786">
        <v>169.99</v>
      </c>
      <c r="F2786">
        <v>1</v>
      </c>
      <c r="G2786" t="s">
        <v>18</v>
      </c>
      <c r="H2786" t="s">
        <v>57</v>
      </c>
      <c r="I2786" t="s">
        <v>17</v>
      </c>
      <c r="J2786" t="s">
        <v>19</v>
      </c>
      <c r="K2786">
        <v>1120.8</v>
      </c>
      <c r="L2786">
        <v>45672</v>
      </c>
      <c r="M2786">
        <v>934</v>
      </c>
      <c r="N2786" t="s">
        <v>40</v>
      </c>
      <c r="O2786" s="3">
        <f t="shared" si="172"/>
        <v>2.0450166403923629E-2</v>
      </c>
      <c r="P2786" s="3">
        <f t="shared" si="173"/>
        <v>1.2</v>
      </c>
      <c r="Q2786" s="3">
        <f t="shared" si="174"/>
        <v>1.0706638115631692E-3</v>
      </c>
      <c r="R2786">
        <f t="shared" si="175"/>
        <v>169.99</v>
      </c>
    </row>
    <row r="2787" spans="1:18" x14ac:dyDescent="0.2">
      <c r="A2787" t="s">
        <v>57</v>
      </c>
      <c r="B2787" t="s">
        <v>15</v>
      </c>
      <c r="C2787" t="s">
        <v>27</v>
      </c>
      <c r="D2787" t="s">
        <v>17</v>
      </c>
      <c r="E2787">
        <v>159.99</v>
      </c>
      <c r="F2787">
        <v>1</v>
      </c>
      <c r="G2787" t="s">
        <v>18</v>
      </c>
      <c r="H2787" t="s">
        <v>57</v>
      </c>
      <c r="I2787" t="s">
        <v>17</v>
      </c>
      <c r="J2787" t="s">
        <v>19</v>
      </c>
      <c r="K2787">
        <v>1120.8</v>
      </c>
      <c r="L2787">
        <v>45672</v>
      </c>
      <c r="M2787">
        <v>934</v>
      </c>
      <c r="N2787" t="s">
        <v>40</v>
      </c>
      <c r="O2787" s="3">
        <f t="shared" si="172"/>
        <v>2.0450166403923629E-2</v>
      </c>
      <c r="P2787" s="3">
        <f t="shared" si="173"/>
        <v>1.2</v>
      </c>
      <c r="Q2787" s="3">
        <f t="shared" si="174"/>
        <v>1.0706638115631692E-3</v>
      </c>
      <c r="R2787">
        <f t="shared" si="175"/>
        <v>159.99</v>
      </c>
    </row>
    <row r="2788" spans="1:18" x14ac:dyDescent="0.2">
      <c r="A2788" t="s">
        <v>57</v>
      </c>
      <c r="B2788" t="s">
        <v>15</v>
      </c>
      <c r="C2788" t="s">
        <v>16</v>
      </c>
      <c r="D2788" t="s">
        <v>17</v>
      </c>
      <c r="E2788">
        <v>169.99</v>
      </c>
      <c r="F2788">
        <v>1</v>
      </c>
      <c r="G2788" t="s">
        <v>18</v>
      </c>
      <c r="H2788" t="s">
        <v>57</v>
      </c>
      <c r="I2788" t="s">
        <v>17</v>
      </c>
      <c r="J2788" t="s">
        <v>19</v>
      </c>
      <c r="K2788">
        <v>1120.8</v>
      </c>
      <c r="L2788">
        <v>45672</v>
      </c>
      <c r="M2788">
        <v>934</v>
      </c>
      <c r="N2788" t="s">
        <v>40</v>
      </c>
      <c r="O2788" s="3">
        <f t="shared" si="172"/>
        <v>2.0450166403923629E-2</v>
      </c>
      <c r="P2788" s="3">
        <f t="shared" si="173"/>
        <v>1.2</v>
      </c>
      <c r="Q2788" s="3">
        <f t="shared" si="174"/>
        <v>1.0706638115631692E-3</v>
      </c>
      <c r="R2788">
        <f t="shared" si="175"/>
        <v>169.99</v>
      </c>
    </row>
    <row r="2789" spans="1:18" x14ac:dyDescent="0.2">
      <c r="A2789" t="s">
        <v>57</v>
      </c>
      <c r="B2789" t="s">
        <v>15</v>
      </c>
      <c r="C2789" t="s">
        <v>23</v>
      </c>
      <c r="D2789" t="s">
        <v>24</v>
      </c>
      <c r="E2789">
        <v>187.49</v>
      </c>
      <c r="F2789">
        <v>1</v>
      </c>
      <c r="G2789" t="s">
        <v>18</v>
      </c>
      <c r="H2789" t="s">
        <v>57</v>
      </c>
      <c r="I2789" t="s">
        <v>24</v>
      </c>
      <c r="J2789" t="s">
        <v>39</v>
      </c>
      <c r="K2789">
        <v>768.9</v>
      </c>
      <c r="L2789">
        <v>36160</v>
      </c>
      <c r="M2789">
        <v>699</v>
      </c>
      <c r="N2789" t="s">
        <v>40</v>
      </c>
      <c r="O2789" s="3">
        <f t="shared" si="172"/>
        <v>1.933075221238938E-2</v>
      </c>
      <c r="P2789" s="3">
        <f t="shared" si="173"/>
        <v>1.0999999999999999</v>
      </c>
      <c r="Q2789" s="3">
        <f t="shared" si="174"/>
        <v>1.4306151645207439E-3</v>
      </c>
      <c r="R2789">
        <f t="shared" si="175"/>
        <v>187.49</v>
      </c>
    </row>
    <row r="2790" spans="1:18" x14ac:dyDescent="0.2">
      <c r="A2790" t="s">
        <v>57</v>
      </c>
      <c r="B2790" t="s">
        <v>15</v>
      </c>
      <c r="C2790" t="s">
        <v>23</v>
      </c>
      <c r="D2790" t="s">
        <v>24</v>
      </c>
      <c r="E2790">
        <v>149.99</v>
      </c>
      <c r="F2790">
        <v>1</v>
      </c>
      <c r="G2790" t="s">
        <v>18</v>
      </c>
      <c r="H2790" t="s">
        <v>57</v>
      </c>
      <c r="I2790" t="s">
        <v>24</v>
      </c>
      <c r="J2790" t="s">
        <v>39</v>
      </c>
      <c r="K2790">
        <v>768.9</v>
      </c>
      <c r="L2790">
        <v>36160</v>
      </c>
      <c r="M2790">
        <v>699</v>
      </c>
      <c r="N2790" t="s">
        <v>40</v>
      </c>
      <c r="O2790" s="3">
        <f t="shared" si="172"/>
        <v>1.933075221238938E-2</v>
      </c>
      <c r="P2790" s="3">
        <f t="shared" si="173"/>
        <v>1.0999999999999999</v>
      </c>
      <c r="Q2790" s="3">
        <f t="shared" si="174"/>
        <v>1.4306151645207439E-3</v>
      </c>
      <c r="R2790">
        <f t="shared" si="175"/>
        <v>149.99</v>
      </c>
    </row>
    <row r="2791" spans="1:18" x14ac:dyDescent="0.2">
      <c r="A2791" t="s">
        <v>57</v>
      </c>
      <c r="B2791" t="s">
        <v>15</v>
      </c>
      <c r="C2791" t="s">
        <v>16</v>
      </c>
      <c r="D2791" t="s">
        <v>17</v>
      </c>
      <c r="E2791">
        <v>212.49</v>
      </c>
      <c r="F2791">
        <v>1</v>
      </c>
      <c r="G2791" t="s">
        <v>18</v>
      </c>
      <c r="H2791" t="s">
        <v>57</v>
      </c>
      <c r="I2791" t="s">
        <v>17</v>
      </c>
      <c r="J2791" t="s">
        <v>19</v>
      </c>
      <c r="K2791">
        <v>1120.8</v>
      </c>
      <c r="L2791">
        <v>45672</v>
      </c>
      <c r="M2791">
        <v>934</v>
      </c>
      <c r="N2791" t="s">
        <v>40</v>
      </c>
      <c r="O2791" s="3">
        <f t="shared" si="172"/>
        <v>2.0450166403923629E-2</v>
      </c>
      <c r="P2791" s="3">
        <f t="shared" si="173"/>
        <v>1.2</v>
      </c>
      <c r="Q2791" s="3">
        <f t="shared" si="174"/>
        <v>1.0706638115631692E-3</v>
      </c>
      <c r="R2791">
        <f t="shared" si="175"/>
        <v>212.49</v>
      </c>
    </row>
    <row r="2792" spans="1:18" x14ac:dyDescent="0.2">
      <c r="A2792" t="s">
        <v>57</v>
      </c>
      <c r="B2792" t="s">
        <v>25</v>
      </c>
      <c r="C2792" t="s">
        <v>26</v>
      </c>
      <c r="D2792" t="s">
        <v>17</v>
      </c>
      <c r="E2792">
        <v>339.99</v>
      </c>
      <c r="F2792">
        <v>2</v>
      </c>
      <c r="G2792" t="s">
        <v>18</v>
      </c>
      <c r="H2792" t="s">
        <v>57</v>
      </c>
      <c r="I2792" t="s">
        <v>17</v>
      </c>
      <c r="J2792" t="s">
        <v>19</v>
      </c>
      <c r="K2792">
        <v>1120.8</v>
      </c>
      <c r="L2792">
        <v>45672</v>
      </c>
      <c r="M2792">
        <v>934</v>
      </c>
      <c r="N2792" t="s">
        <v>40</v>
      </c>
      <c r="O2792" s="3">
        <f t="shared" si="172"/>
        <v>2.0450166403923629E-2</v>
      </c>
      <c r="P2792" s="3">
        <f t="shared" si="173"/>
        <v>1.2</v>
      </c>
      <c r="Q2792" s="3">
        <f t="shared" si="174"/>
        <v>2.1413276231263384E-3</v>
      </c>
      <c r="R2792">
        <f t="shared" si="175"/>
        <v>679.98</v>
      </c>
    </row>
    <row r="2793" spans="1:18" x14ac:dyDescent="0.2">
      <c r="A2793" t="s">
        <v>57</v>
      </c>
      <c r="B2793" t="s">
        <v>15</v>
      </c>
      <c r="D2793" t="s">
        <v>22</v>
      </c>
      <c r="E2793">
        <v>249.99</v>
      </c>
      <c r="F2793">
        <v>3</v>
      </c>
      <c r="G2793" t="s">
        <v>18</v>
      </c>
      <c r="H2793" t="s">
        <v>57</v>
      </c>
      <c r="I2793" t="s">
        <v>22</v>
      </c>
      <c r="O2793" s="3">
        <f t="shared" si="172"/>
        <v>0</v>
      </c>
      <c r="P2793" s="3">
        <f t="shared" si="173"/>
        <v>0</v>
      </c>
      <c r="Q2793" s="3">
        <f t="shared" si="174"/>
        <v>0</v>
      </c>
      <c r="R2793">
        <f t="shared" si="175"/>
        <v>749.97</v>
      </c>
    </row>
    <row r="2794" spans="1:18" x14ac:dyDescent="0.2">
      <c r="A2794" t="s">
        <v>57</v>
      </c>
      <c r="B2794" t="s">
        <v>15</v>
      </c>
      <c r="C2794" t="s">
        <v>23</v>
      </c>
      <c r="D2794" t="s">
        <v>28</v>
      </c>
      <c r="E2794">
        <v>149.99</v>
      </c>
      <c r="F2794">
        <v>2</v>
      </c>
      <c r="G2794" t="s">
        <v>18</v>
      </c>
      <c r="H2794" t="s">
        <v>57</v>
      </c>
      <c r="I2794" t="s">
        <v>28</v>
      </c>
      <c r="O2794" s="3">
        <f t="shared" si="172"/>
        <v>0</v>
      </c>
      <c r="P2794" s="3">
        <f t="shared" si="173"/>
        <v>0</v>
      </c>
      <c r="Q2794" s="3">
        <f t="shared" si="174"/>
        <v>0</v>
      </c>
      <c r="R2794">
        <f t="shared" si="175"/>
        <v>299.98</v>
      </c>
    </row>
    <row r="2795" spans="1:18" x14ac:dyDescent="0.2">
      <c r="A2795" t="s">
        <v>57</v>
      </c>
      <c r="B2795" t="s">
        <v>15</v>
      </c>
      <c r="C2795" t="s">
        <v>16</v>
      </c>
      <c r="D2795" t="s">
        <v>24</v>
      </c>
      <c r="E2795">
        <v>169.99</v>
      </c>
      <c r="F2795">
        <v>1</v>
      </c>
      <c r="G2795" t="s">
        <v>18</v>
      </c>
      <c r="H2795" t="s">
        <v>57</v>
      </c>
      <c r="I2795" t="s">
        <v>24</v>
      </c>
      <c r="J2795" t="s">
        <v>39</v>
      </c>
      <c r="K2795">
        <v>768.9</v>
      </c>
      <c r="L2795">
        <v>36160</v>
      </c>
      <c r="M2795">
        <v>699</v>
      </c>
      <c r="N2795" t="s">
        <v>40</v>
      </c>
      <c r="O2795" s="3">
        <f t="shared" si="172"/>
        <v>1.933075221238938E-2</v>
      </c>
      <c r="P2795" s="3">
        <f t="shared" si="173"/>
        <v>1.0999999999999999</v>
      </c>
      <c r="Q2795" s="3">
        <f t="shared" si="174"/>
        <v>1.4306151645207439E-3</v>
      </c>
      <c r="R2795">
        <f t="shared" si="175"/>
        <v>169.99</v>
      </c>
    </row>
    <row r="2796" spans="1:18" x14ac:dyDescent="0.2">
      <c r="A2796" t="s">
        <v>57</v>
      </c>
      <c r="B2796" t="s">
        <v>15</v>
      </c>
      <c r="C2796" t="s">
        <v>27</v>
      </c>
      <c r="D2796" t="s">
        <v>28</v>
      </c>
      <c r="E2796">
        <v>159.99</v>
      </c>
      <c r="F2796">
        <v>1</v>
      </c>
      <c r="G2796" t="s">
        <v>18</v>
      </c>
      <c r="H2796" t="s">
        <v>57</v>
      </c>
      <c r="I2796" t="s">
        <v>28</v>
      </c>
      <c r="O2796" s="3">
        <f t="shared" si="172"/>
        <v>0</v>
      </c>
      <c r="P2796" s="3">
        <f t="shared" si="173"/>
        <v>0</v>
      </c>
      <c r="Q2796" s="3">
        <f t="shared" si="174"/>
        <v>0</v>
      </c>
      <c r="R2796">
        <f t="shared" si="175"/>
        <v>159.99</v>
      </c>
    </row>
    <row r="2797" spans="1:18" x14ac:dyDescent="0.2">
      <c r="A2797" t="s">
        <v>57</v>
      </c>
      <c r="B2797" t="s">
        <v>15</v>
      </c>
      <c r="D2797" t="s">
        <v>28</v>
      </c>
      <c r="E2797">
        <v>249.99</v>
      </c>
      <c r="F2797">
        <v>1</v>
      </c>
      <c r="G2797" t="s">
        <v>18</v>
      </c>
      <c r="H2797" t="s">
        <v>57</v>
      </c>
      <c r="I2797" t="s">
        <v>28</v>
      </c>
      <c r="O2797" s="3">
        <f t="shared" si="172"/>
        <v>0</v>
      </c>
      <c r="P2797" s="3">
        <f t="shared" si="173"/>
        <v>0</v>
      </c>
      <c r="Q2797" s="3">
        <f t="shared" si="174"/>
        <v>0</v>
      </c>
      <c r="R2797">
        <f t="shared" si="175"/>
        <v>249.99</v>
      </c>
    </row>
    <row r="2798" spans="1:18" x14ac:dyDescent="0.2">
      <c r="A2798" t="s">
        <v>57</v>
      </c>
      <c r="B2798" t="s">
        <v>15</v>
      </c>
      <c r="C2798" t="s">
        <v>23</v>
      </c>
      <c r="D2798" t="s">
        <v>28</v>
      </c>
      <c r="E2798">
        <v>149.99</v>
      </c>
      <c r="F2798">
        <v>2</v>
      </c>
      <c r="G2798" t="s">
        <v>18</v>
      </c>
      <c r="H2798" t="s">
        <v>57</v>
      </c>
      <c r="I2798" t="s">
        <v>28</v>
      </c>
      <c r="O2798" s="3">
        <f t="shared" si="172"/>
        <v>0</v>
      </c>
      <c r="P2798" s="3">
        <f t="shared" si="173"/>
        <v>0</v>
      </c>
      <c r="Q2798" s="3">
        <f t="shared" si="174"/>
        <v>0</v>
      </c>
      <c r="R2798">
        <f t="shared" si="175"/>
        <v>299.98</v>
      </c>
    </row>
    <row r="2799" spans="1:18" x14ac:dyDescent="0.2">
      <c r="A2799" t="s">
        <v>57</v>
      </c>
      <c r="B2799" t="s">
        <v>25</v>
      </c>
      <c r="C2799" t="s">
        <v>21</v>
      </c>
      <c r="D2799" t="s">
        <v>17</v>
      </c>
      <c r="E2799">
        <v>359.99</v>
      </c>
      <c r="F2799">
        <v>1</v>
      </c>
      <c r="G2799" t="s">
        <v>18</v>
      </c>
      <c r="H2799" t="s">
        <v>57</v>
      </c>
      <c r="I2799" t="s">
        <v>17</v>
      </c>
      <c r="J2799" t="s">
        <v>19</v>
      </c>
      <c r="K2799">
        <v>1120.8</v>
      </c>
      <c r="L2799">
        <v>45672</v>
      </c>
      <c r="M2799">
        <v>934</v>
      </c>
      <c r="N2799" t="s">
        <v>40</v>
      </c>
      <c r="O2799" s="3">
        <f t="shared" si="172"/>
        <v>2.0450166403923629E-2</v>
      </c>
      <c r="P2799" s="3">
        <f t="shared" si="173"/>
        <v>1.2</v>
      </c>
      <c r="Q2799" s="3">
        <f t="shared" si="174"/>
        <v>1.0706638115631692E-3</v>
      </c>
      <c r="R2799">
        <f t="shared" si="175"/>
        <v>359.99</v>
      </c>
    </row>
    <row r="2800" spans="1:18" x14ac:dyDescent="0.2">
      <c r="A2800" t="s">
        <v>57</v>
      </c>
      <c r="B2800" t="s">
        <v>25</v>
      </c>
      <c r="C2800" t="s">
        <v>23</v>
      </c>
      <c r="D2800" t="s">
        <v>22</v>
      </c>
      <c r="E2800">
        <v>299.99</v>
      </c>
      <c r="F2800">
        <v>1</v>
      </c>
      <c r="G2800" t="s">
        <v>18</v>
      </c>
      <c r="H2800" t="s">
        <v>57</v>
      </c>
      <c r="I2800" t="s">
        <v>22</v>
      </c>
      <c r="O2800" s="3">
        <f t="shared" si="172"/>
        <v>0</v>
      </c>
      <c r="P2800" s="3">
        <f t="shared" si="173"/>
        <v>0</v>
      </c>
      <c r="Q2800" s="3">
        <f t="shared" si="174"/>
        <v>0</v>
      </c>
      <c r="R2800">
        <f t="shared" si="175"/>
        <v>299.99</v>
      </c>
    </row>
    <row r="2801" spans="1:18" x14ac:dyDescent="0.2">
      <c r="A2801" t="s">
        <v>57</v>
      </c>
      <c r="B2801" t="s">
        <v>25</v>
      </c>
      <c r="C2801" t="s">
        <v>27</v>
      </c>
      <c r="D2801" t="s">
        <v>24</v>
      </c>
      <c r="E2801">
        <v>319.99</v>
      </c>
      <c r="F2801">
        <v>2</v>
      </c>
      <c r="G2801" t="s">
        <v>18</v>
      </c>
      <c r="H2801" t="s">
        <v>57</v>
      </c>
      <c r="I2801" t="s">
        <v>24</v>
      </c>
      <c r="J2801" t="s">
        <v>39</v>
      </c>
      <c r="K2801">
        <v>768.9</v>
      </c>
      <c r="L2801">
        <v>36160</v>
      </c>
      <c r="M2801">
        <v>699</v>
      </c>
      <c r="N2801" t="s">
        <v>40</v>
      </c>
      <c r="O2801" s="3">
        <f t="shared" si="172"/>
        <v>1.933075221238938E-2</v>
      </c>
      <c r="P2801" s="3">
        <f t="shared" si="173"/>
        <v>1.0999999999999999</v>
      </c>
      <c r="Q2801" s="3">
        <f t="shared" si="174"/>
        <v>2.8612303290414878E-3</v>
      </c>
      <c r="R2801">
        <f t="shared" si="175"/>
        <v>639.98</v>
      </c>
    </row>
    <row r="2802" spans="1:18" x14ac:dyDescent="0.2">
      <c r="A2802" t="s">
        <v>57</v>
      </c>
      <c r="B2802" t="s">
        <v>15</v>
      </c>
      <c r="C2802" t="s">
        <v>21</v>
      </c>
      <c r="D2802" t="s">
        <v>24</v>
      </c>
      <c r="E2802">
        <v>179.99</v>
      </c>
      <c r="F2802">
        <v>1</v>
      </c>
      <c r="G2802" t="s">
        <v>18</v>
      </c>
      <c r="H2802" t="s">
        <v>57</v>
      </c>
      <c r="I2802" t="s">
        <v>24</v>
      </c>
      <c r="J2802" t="s">
        <v>39</v>
      </c>
      <c r="K2802">
        <v>768.9</v>
      </c>
      <c r="L2802">
        <v>36160</v>
      </c>
      <c r="M2802">
        <v>699</v>
      </c>
      <c r="N2802" t="s">
        <v>40</v>
      </c>
      <c r="O2802" s="3">
        <f t="shared" si="172"/>
        <v>1.933075221238938E-2</v>
      </c>
      <c r="P2802" s="3">
        <f t="shared" si="173"/>
        <v>1.0999999999999999</v>
      </c>
      <c r="Q2802" s="3">
        <f t="shared" si="174"/>
        <v>1.4306151645207439E-3</v>
      </c>
      <c r="R2802">
        <f t="shared" si="175"/>
        <v>179.99</v>
      </c>
    </row>
    <row r="2803" spans="1:18" x14ac:dyDescent="0.2">
      <c r="A2803" t="s">
        <v>57</v>
      </c>
      <c r="B2803" t="s">
        <v>15</v>
      </c>
      <c r="C2803" t="s">
        <v>23</v>
      </c>
      <c r="D2803" t="s">
        <v>24</v>
      </c>
      <c r="E2803">
        <v>149.99</v>
      </c>
      <c r="F2803">
        <v>1</v>
      </c>
      <c r="G2803" t="s">
        <v>18</v>
      </c>
      <c r="H2803" t="s">
        <v>57</v>
      </c>
      <c r="I2803" t="s">
        <v>24</v>
      </c>
      <c r="J2803" t="s">
        <v>39</v>
      </c>
      <c r="K2803">
        <v>768.9</v>
      </c>
      <c r="L2803">
        <v>36160</v>
      </c>
      <c r="M2803">
        <v>699</v>
      </c>
      <c r="N2803" t="s">
        <v>40</v>
      </c>
      <c r="O2803" s="3">
        <f t="shared" si="172"/>
        <v>1.933075221238938E-2</v>
      </c>
      <c r="P2803" s="3">
        <f t="shared" si="173"/>
        <v>1.0999999999999999</v>
      </c>
      <c r="Q2803" s="3">
        <f t="shared" si="174"/>
        <v>1.4306151645207439E-3</v>
      </c>
      <c r="R2803">
        <f t="shared" si="175"/>
        <v>149.99</v>
      </c>
    </row>
    <row r="2804" spans="1:18" x14ac:dyDescent="0.2">
      <c r="A2804" t="s">
        <v>57</v>
      </c>
      <c r="B2804" t="s">
        <v>15</v>
      </c>
      <c r="C2804" t="s">
        <v>21</v>
      </c>
      <c r="D2804" t="s">
        <v>24</v>
      </c>
      <c r="E2804">
        <v>179.99</v>
      </c>
      <c r="F2804">
        <v>1</v>
      </c>
      <c r="G2804" t="s">
        <v>18</v>
      </c>
      <c r="H2804" t="s">
        <v>57</v>
      </c>
      <c r="I2804" t="s">
        <v>24</v>
      </c>
      <c r="J2804" t="s">
        <v>39</v>
      </c>
      <c r="K2804">
        <v>768.9</v>
      </c>
      <c r="L2804">
        <v>36160</v>
      </c>
      <c r="M2804">
        <v>699</v>
      </c>
      <c r="N2804" t="s">
        <v>40</v>
      </c>
      <c r="O2804" s="3">
        <f t="shared" si="172"/>
        <v>1.933075221238938E-2</v>
      </c>
      <c r="P2804" s="3">
        <f t="shared" si="173"/>
        <v>1.0999999999999999</v>
      </c>
      <c r="Q2804" s="3">
        <f t="shared" si="174"/>
        <v>1.4306151645207439E-3</v>
      </c>
      <c r="R2804">
        <f t="shared" si="175"/>
        <v>179.99</v>
      </c>
    </row>
    <row r="2805" spans="1:18" x14ac:dyDescent="0.2">
      <c r="A2805" t="s">
        <v>57</v>
      </c>
      <c r="C2805" t="s">
        <v>26</v>
      </c>
      <c r="D2805" t="s">
        <v>24</v>
      </c>
      <c r="E2805">
        <v>169.99</v>
      </c>
      <c r="F2805">
        <v>1</v>
      </c>
      <c r="G2805" t="s">
        <v>18</v>
      </c>
      <c r="H2805" t="s">
        <v>57</v>
      </c>
      <c r="I2805" t="s">
        <v>24</v>
      </c>
      <c r="J2805" t="s">
        <v>39</v>
      </c>
      <c r="K2805">
        <v>768.9</v>
      </c>
      <c r="L2805">
        <v>36160</v>
      </c>
      <c r="M2805">
        <v>699</v>
      </c>
      <c r="N2805" t="s">
        <v>40</v>
      </c>
      <c r="O2805" s="3">
        <f t="shared" si="172"/>
        <v>1.933075221238938E-2</v>
      </c>
      <c r="P2805" s="3">
        <f t="shared" si="173"/>
        <v>1.0999999999999999</v>
      </c>
      <c r="Q2805" s="3">
        <f t="shared" si="174"/>
        <v>1.4306151645207439E-3</v>
      </c>
      <c r="R2805">
        <f t="shared" si="175"/>
        <v>169.99</v>
      </c>
    </row>
    <row r="2806" spans="1:18" x14ac:dyDescent="0.2">
      <c r="A2806" t="s">
        <v>57</v>
      </c>
      <c r="B2806" t="s">
        <v>15</v>
      </c>
      <c r="C2806" t="s">
        <v>27</v>
      </c>
      <c r="D2806" t="s">
        <v>24</v>
      </c>
      <c r="E2806">
        <v>199.99</v>
      </c>
      <c r="F2806">
        <v>1</v>
      </c>
      <c r="G2806" t="s">
        <v>18</v>
      </c>
      <c r="H2806" t="s">
        <v>57</v>
      </c>
      <c r="I2806" t="s">
        <v>24</v>
      </c>
      <c r="J2806" t="s">
        <v>39</v>
      </c>
      <c r="K2806">
        <v>768.9</v>
      </c>
      <c r="L2806">
        <v>36160</v>
      </c>
      <c r="M2806">
        <v>699</v>
      </c>
      <c r="N2806" t="s">
        <v>40</v>
      </c>
      <c r="O2806" s="3">
        <f t="shared" si="172"/>
        <v>1.933075221238938E-2</v>
      </c>
      <c r="P2806" s="3">
        <f t="shared" si="173"/>
        <v>1.0999999999999999</v>
      </c>
      <c r="Q2806" s="3">
        <f t="shared" si="174"/>
        <v>1.4306151645207439E-3</v>
      </c>
      <c r="R2806">
        <f t="shared" si="175"/>
        <v>199.99</v>
      </c>
    </row>
    <row r="2807" spans="1:18" x14ac:dyDescent="0.2">
      <c r="A2807" t="s">
        <v>57</v>
      </c>
      <c r="B2807" t="s">
        <v>15</v>
      </c>
      <c r="C2807" t="s">
        <v>27</v>
      </c>
      <c r="D2807" t="s">
        <v>17</v>
      </c>
      <c r="E2807">
        <v>159.99</v>
      </c>
      <c r="F2807">
        <v>2</v>
      </c>
      <c r="G2807" t="s">
        <v>18</v>
      </c>
      <c r="H2807" t="s">
        <v>57</v>
      </c>
      <c r="I2807" t="s">
        <v>17</v>
      </c>
      <c r="J2807" t="s">
        <v>19</v>
      </c>
      <c r="K2807">
        <v>1120.8</v>
      </c>
      <c r="L2807">
        <v>45672</v>
      </c>
      <c r="M2807">
        <v>934</v>
      </c>
      <c r="N2807" t="s">
        <v>40</v>
      </c>
      <c r="O2807" s="3">
        <f t="shared" si="172"/>
        <v>2.0450166403923629E-2</v>
      </c>
      <c r="P2807" s="3">
        <f t="shared" si="173"/>
        <v>1.2</v>
      </c>
      <c r="Q2807" s="3">
        <f t="shared" si="174"/>
        <v>2.1413276231263384E-3</v>
      </c>
      <c r="R2807">
        <f t="shared" si="175"/>
        <v>319.98</v>
      </c>
    </row>
    <row r="2808" spans="1:18" x14ac:dyDescent="0.2">
      <c r="A2808" t="s">
        <v>57</v>
      </c>
      <c r="B2808" t="s">
        <v>15</v>
      </c>
      <c r="C2808" t="s">
        <v>26</v>
      </c>
      <c r="D2808" t="s">
        <v>28</v>
      </c>
      <c r="E2808">
        <v>169.99</v>
      </c>
      <c r="F2808">
        <v>1</v>
      </c>
      <c r="G2808" t="s">
        <v>18</v>
      </c>
      <c r="H2808" t="s">
        <v>57</v>
      </c>
      <c r="I2808" t="s">
        <v>28</v>
      </c>
      <c r="O2808" s="3">
        <f t="shared" si="172"/>
        <v>0</v>
      </c>
      <c r="P2808" s="3">
        <f t="shared" si="173"/>
        <v>0</v>
      </c>
      <c r="Q2808" s="3">
        <f t="shared" si="174"/>
        <v>0</v>
      </c>
      <c r="R2808">
        <f t="shared" si="175"/>
        <v>169.99</v>
      </c>
    </row>
    <row r="2809" spans="1:18" x14ac:dyDescent="0.2">
      <c r="A2809" t="s">
        <v>57</v>
      </c>
      <c r="B2809" t="s">
        <v>15</v>
      </c>
      <c r="C2809" t="s">
        <v>23</v>
      </c>
      <c r="D2809" t="s">
        <v>28</v>
      </c>
      <c r="E2809">
        <v>149.99</v>
      </c>
      <c r="F2809">
        <v>1</v>
      </c>
      <c r="G2809" t="s">
        <v>18</v>
      </c>
      <c r="H2809" t="s">
        <v>57</v>
      </c>
      <c r="I2809" t="s">
        <v>28</v>
      </c>
      <c r="O2809" s="3">
        <f t="shared" si="172"/>
        <v>0</v>
      </c>
      <c r="P2809" s="3">
        <f t="shared" si="173"/>
        <v>0</v>
      </c>
      <c r="Q2809" s="3">
        <f t="shared" si="174"/>
        <v>0</v>
      </c>
      <c r="R2809">
        <f t="shared" si="175"/>
        <v>149.99</v>
      </c>
    </row>
    <row r="2810" spans="1:18" x14ac:dyDescent="0.2">
      <c r="A2810" t="s">
        <v>57</v>
      </c>
      <c r="B2810" t="s">
        <v>15</v>
      </c>
      <c r="C2810" t="s">
        <v>23</v>
      </c>
      <c r="D2810" t="s">
        <v>24</v>
      </c>
      <c r="E2810">
        <v>149.99</v>
      </c>
      <c r="F2810">
        <v>2</v>
      </c>
      <c r="G2810" t="s">
        <v>18</v>
      </c>
      <c r="H2810" t="s">
        <v>57</v>
      </c>
      <c r="I2810" t="s">
        <v>24</v>
      </c>
      <c r="J2810" t="s">
        <v>39</v>
      </c>
      <c r="K2810">
        <v>768.9</v>
      </c>
      <c r="L2810">
        <v>36160</v>
      </c>
      <c r="M2810">
        <v>699</v>
      </c>
      <c r="N2810" t="s">
        <v>40</v>
      </c>
      <c r="O2810" s="3">
        <f t="shared" si="172"/>
        <v>1.933075221238938E-2</v>
      </c>
      <c r="P2810" s="3">
        <f t="shared" si="173"/>
        <v>1.0999999999999999</v>
      </c>
      <c r="Q2810" s="3">
        <f t="shared" si="174"/>
        <v>2.8612303290414878E-3</v>
      </c>
      <c r="R2810">
        <f t="shared" si="175"/>
        <v>299.98</v>
      </c>
    </row>
    <row r="2811" spans="1:18" x14ac:dyDescent="0.2">
      <c r="A2811" t="s">
        <v>57</v>
      </c>
      <c r="B2811" t="s">
        <v>15</v>
      </c>
      <c r="D2811" t="s">
        <v>17</v>
      </c>
      <c r="E2811">
        <v>249.99</v>
      </c>
      <c r="F2811">
        <v>3</v>
      </c>
      <c r="G2811" t="s">
        <v>18</v>
      </c>
      <c r="H2811" t="s">
        <v>57</v>
      </c>
      <c r="I2811" t="s">
        <v>17</v>
      </c>
      <c r="J2811" t="s">
        <v>19</v>
      </c>
      <c r="K2811">
        <v>1120.8</v>
      </c>
      <c r="L2811">
        <v>45672</v>
      </c>
      <c r="M2811">
        <v>934</v>
      </c>
      <c r="N2811" t="s">
        <v>40</v>
      </c>
      <c r="O2811" s="3">
        <f t="shared" si="172"/>
        <v>2.0450166403923629E-2</v>
      </c>
      <c r="P2811" s="3">
        <f t="shared" si="173"/>
        <v>1.2</v>
      </c>
      <c r="Q2811" s="3">
        <f t="shared" si="174"/>
        <v>3.2119914346895075E-3</v>
      </c>
      <c r="R2811">
        <f t="shared" si="175"/>
        <v>749.97</v>
      </c>
    </row>
    <row r="2812" spans="1:18" x14ac:dyDescent="0.2">
      <c r="A2812" t="s">
        <v>57</v>
      </c>
      <c r="B2812" t="s">
        <v>15</v>
      </c>
      <c r="C2812" t="s">
        <v>26</v>
      </c>
      <c r="D2812" t="s">
        <v>22</v>
      </c>
      <c r="E2812">
        <v>212.49</v>
      </c>
      <c r="F2812">
        <v>1</v>
      </c>
      <c r="G2812" t="s">
        <v>18</v>
      </c>
      <c r="H2812" t="s">
        <v>57</v>
      </c>
      <c r="I2812" t="s">
        <v>22</v>
      </c>
      <c r="O2812" s="3">
        <f t="shared" si="172"/>
        <v>0</v>
      </c>
      <c r="P2812" s="3">
        <f t="shared" si="173"/>
        <v>0</v>
      </c>
      <c r="Q2812" s="3">
        <f t="shared" si="174"/>
        <v>0</v>
      </c>
      <c r="R2812">
        <f t="shared" si="175"/>
        <v>212.49</v>
      </c>
    </row>
    <row r="2813" spans="1:18" x14ac:dyDescent="0.2">
      <c r="A2813" t="s">
        <v>57</v>
      </c>
      <c r="B2813" t="s">
        <v>15</v>
      </c>
      <c r="C2813" t="s">
        <v>23</v>
      </c>
      <c r="D2813" t="s">
        <v>17</v>
      </c>
      <c r="E2813">
        <v>187.49</v>
      </c>
      <c r="F2813">
        <v>2</v>
      </c>
      <c r="G2813" t="s">
        <v>18</v>
      </c>
      <c r="H2813" t="s">
        <v>57</v>
      </c>
      <c r="I2813" t="s">
        <v>17</v>
      </c>
      <c r="J2813" t="s">
        <v>19</v>
      </c>
      <c r="K2813">
        <v>1120.8</v>
      </c>
      <c r="L2813">
        <v>45672</v>
      </c>
      <c r="M2813">
        <v>934</v>
      </c>
      <c r="N2813" t="s">
        <v>40</v>
      </c>
      <c r="O2813" s="3">
        <f t="shared" si="172"/>
        <v>2.0450166403923629E-2</v>
      </c>
      <c r="P2813" s="3">
        <f t="shared" si="173"/>
        <v>1.2</v>
      </c>
      <c r="Q2813" s="3">
        <f t="shared" si="174"/>
        <v>2.1413276231263384E-3</v>
      </c>
      <c r="R2813">
        <f t="shared" si="175"/>
        <v>374.98</v>
      </c>
    </row>
    <row r="2814" spans="1:18" x14ac:dyDescent="0.2">
      <c r="A2814" t="s">
        <v>58</v>
      </c>
      <c r="B2814" t="s">
        <v>15</v>
      </c>
      <c r="C2814" t="s">
        <v>26</v>
      </c>
      <c r="D2814" t="s">
        <v>22</v>
      </c>
      <c r="E2814">
        <v>212.49</v>
      </c>
      <c r="F2814">
        <v>1</v>
      </c>
      <c r="G2814" t="s">
        <v>18</v>
      </c>
      <c r="H2814" t="s">
        <v>58</v>
      </c>
      <c r="I2814" t="s">
        <v>22</v>
      </c>
      <c r="O2814" s="3">
        <f t="shared" si="172"/>
        <v>0</v>
      </c>
      <c r="P2814" s="3">
        <f t="shared" si="173"/>
        <v>0</v>
      </c>
      <c r="Q2814" s="3">
        <f t="shared" si="174"/>
        <v>0</v>
      </c>
      <c r="R2814">
        <f t="shared" si="175"/>
        <v>212.49</v>
      </c>
    </row>
    <row r="2815" spans="1:18" x14ac:dyDescent="0.2">
      <c r="A2815" t="s">
        <v>58</v>
      </c>
      <c r="B2815" t="s">
        <v>15</v>
      </c>
      <c r="C2815" t="s">
        <v>26</v>
      </c>
      <c r="D2815" t="s">
        <v>24</v>
      </c>
      <c r="E2815">
        <v>169.99</v>
      </c>
      <c r="F2815">
        <v>1</v>
      </c>
      <c r="G2815" t="s">
        <v>18</v>
      </c>
      <c r="H2815" t="s">
        <v>58</v>
      </c>
      <c r="I2815" t="s">
        <v>24</v>
      </c>
      <c r="O2815" s="3">
        <f t="shared" si="172"/>
        <v>0</v>
      </c>
      <c r="P2815" s="3">
        <f t="shared" si="173"/>
        <v>0</v>
      </c>
      <c r="Q2815" s="3">
        <f t="shared" si="174"/>
        <v>0</v>
      </c>
      <c r="R2815">
        <f t="shared" si="175"/>
        <v>169.99</v>
      </c>
    </row>
    <row r="2816" spans="1:18" x14ac:dyDescent="0.2">
      <c r="A2816" t="s">
        <v>58</v>
      </c>
      <c r="B2816" t="s">
        <v>15</v>
      </c>
      <c r="C2816" t="s">
        <v>16</v>
      </c>
      <c r="D2816" t="s">
        <v>24</v>
      </c>
      <c r="E2816">
        <v>169.99</v>
      </c>
      <c r="F2816">
        <v>2</v>
      </c>
      <c r="G2816" t="s">
        <v>18</v>
      </c>
      <c r="H2816" t="s">
        <v>58</v>
      </c>
      <c r="I2816" t="s">
        <v>24</v>
      </c>
      <c r="O2816" s="3">
        <f t="shared" si="172"/>
        <v>0</v>
      </c>
      <c r="P2816" s="3">
        <f t="shared" si="173"/>
        <v>0</v>
      </c>
      <c r="Q2816" s="3">
        <f t="shared" si="174"/>
        <v>0</v>
      </c>
      <c r="R2816">
        <f t="shared" si="175"/>
        <v>339.98</v>
      </c>
    </row>
    <row r="2817" spans="1:18" x14ac:dyDescent="0.2">
      <c r="A2817" t="s">
        <v>58</v>
      </c>
      <c r="B2817" t="s">
        <v>15</v>
      </c>
      <c r="C2817" t="s">
        <v>23</v>
      </c>
      <c r="D2817" t="s">
        <v>22</v>
      </c>
      <c r="E2817">
        <v>149.99</v>
      </c>
      <c r="F2817">
        <v>1</v>
      </c>
      <c r="G2817" t="s">
        <v>18</v>
      </c>
      <c r="H2817" t="s">
        <v>58</v>
      </c>
      <c r="I2817" t="s">
        <v>22</v>
      </c>
      <c r="O2817" s="3">
        <f t="shared" si="172"/>
        <v>0</v>
      </c>
      <c r="P2817" s="3">
        <f t="shared" si="173"/>
        <v>0</v>
      </c>
      <c r="Q2817" s="3">
        <f t="shared" si="174"/>
        <v>0</v>
      </c>
      <c r="R2817">
        <f t="shared" si="175"/>
        <v>149.99</v>
      </c>
    </row>
    <row r="2818" spans="1:18" x14ac:dyDescent="0.2">
      <c r="A2818" t="s">
        <v>58</v>
      </c>
      <c r="B2818" t="s">
        <v>15</v>
      </c>
      <c r="C2818" t="s">
        <v>23</v>
      </c>
      <c r="D2818" t="s">
        <v>17</v>
      </c>
      <c r="E2818">
        <v>187.49</v>
      </c>
      <c r="F2818">
        <v>2</v>
      </c>
      <c r="G2818" t="s">
        <v>18</v>
      </c>
      <c r="H2818" t="s">
        <v>58</v>
      </c>
      <c r="I2818" t="s">
        <v>17</v>
      </c>
      <c r="O2818" s="3">
        <f t="shared" si="172"/>
        <v>0</v>
      </c>
      <c r="P2818" s="3">
        <f t="shared" si="173"/>
        <v>0</v>
      </c>
      <c r="Q2818" s="3">
        <f t="shared" si="174"/>
        <v>0</v>
      </c>
      <c r="R2818">
        <f t="shared" si="175"/>
        <v>374.98</v>
      </c>
    </row>
    <row r="2819" spans="1:18" x14ac:dyDescent="0.2">
      <c r="A2819" t="s">
        <v>58</v>
      </c>
      <c r="B2819" t="s">
        <v>15</v>
      </c>
      <c r="C2819" t="s">
        <v>23</v>
      </c>
      <c r="D2819" t="s">
        <v>17</v>
      </c>
      <c r="E2819">
        <v>187.49</v>
      </c>
      <c r="F2819">
        <v>1</v>
      </c>
      <c r="G2819" t="s">
        <v>18</v>
      </c>
      <c r="H2819" t="s">
        <v>58</v>
      </c>
      <c r="I2819" t="s">
        <v>17</v>
      </c>
      <c r="O2819" s="3">
        <f t="shared" ref="O2819:O2882" si="176">IFERROR(M2819/L2819,0)</f>
        <v>0</v>
      </c>
      <c r="P2819" s="3">
        <f t="shared" ref="P2819:P2882" si="177">IFERROR(K2819/M2819,0)</f>
        <v>0</v>
      </c>
      <c r="Q2819" s="3">
        <f t="shared" ref="Q2819:Q2882" si="178">IFERROR(F2819/M2819,0)</f>
        <v>0</v>
      </c>
      <c r="R2819">
        <f t="shared" ref="R2819:R2882" si="179">E2819*F2819</f>
        <v>187.49</v>
      </c>
    </row>
    <row r="2820" spans="1:18" x14ac:dyDescent="0.2">
      <c r="A2820" t="s">
        <v>58</v>
      </c>
      <c r="B2820" t="s">
        <v>15</v>
      </c>
      <c r="C2820" t="s">
        <v>16</v>
      </c>
      <c r="D2820" t="s">
        <v>17</v>
      </c>
      <c r="E2820">
        <v>169.99</v>
      </c>
      <c r="F2820">
        <v>2</v>
      </c>
      <c r="G2820" t="s">
        <v>18</v>
      </c>
      <c r="H2820" t="s">
        <v>58</v>
      </c>
      <c r="I2820" t="s">
        <v>17</v>
      </c>
      <c r="O2820" s="3">
        <f t="shared" si="176"/>
        <v>0</v>
      </c>
      <c r="P2820" s="3">
        <f t="shared" si="177"/>
        <v>0</v>
      </c>
      <c r="Q2820" s="3">
        <f t="shared" si="178"/>
        <v>0</v>
      </c>
      <c r="R2820">
        <f t="shared" si="179"/>
        <v>339.98</v>
      </c>
    </row>
    <row r="2821" spans="1:18" x14ac:dyDescent="0.2">
      <c r="A2821" t="s">
        <v>58</v>
      </c>
      <c r="B2821" t="s">
        <v>15</v>
      </c>
      <c r="C2821" t="s">
        <v>26</v>
      </c>
      <c r="D2821" t="s">
        <v>24</v>
      </c>
      <c r="E2821">
        <v>169.99</v>
      </c>
      <c r="F2821">
        <v>1</v>
      </c>
      <c r="G2821" t="s">
        <v>18</v>
      </c>
      <c r="H2821" t="s">
        <v>58</v>
      </c>
      <c r="I2821" t="s">
        <v>24</v>
      </c>
      <c r="O2821" s="3">
        <f t="shared" si="176"/>
        <v>0</v>
      </c>
      <c r="P2821" s="3">
        <f t="shared" si="177"/>
        <v>0</v>
      </c>
      <c r="Q2821" s="3">
        <f t="shared" si="178"/>
        <v>0</v>
      </c>
      <c r="R2821">
        <f t="shared" si="179"/>
        <v>169.99</v>
      </c>
    </row>
    <row r="2822" spans="1:18" x14ac:dyDescent="0.2">
      <c r="A2822" t="s">
        <v>58</v>
      </c>
      <c r="B2822" t="s">
        <v>15</v>
      </c>
      <c r="C2822" t="s">
        <v>23</v>
      </c>
      <c r="D2822" t="s">
        <v>28</v>
      </c>
      <c r="E2822">
        <v>187.49</v>
      </c>
      <c r="F2822">
        <v>1</v>
      </c>
      <c r="G2822" t="s">
        <v>18</v>
      </c>
      <c r="H2822" t="s">
        <v>58</v>
      </c>
      <c r="I2822" t="s">
        <v>28</v>
      </c>
      <c r="J2822" t="s">
        <v>42</v>
      </c>
      <c r="K2822">
        <v>2212.5</v>
      </c>
      <c r="L2822">
        <v>31618</v>
      </c>
      <c r="M2822">
        <v>885</v>
      </c>
      <c r="N2822" t="s">
        <v>40</v>
      </c>
      <c r="O2822" s="3">
        <f t="shared" si="176"/>
        <v>2.7990385223606806E-2</v>
      </c>
      <c r="P2822" s="3">
        <f t="shared" si="177"/>
        <v>2.5</v>
      </c>
      <c r="Q2822" s="3">
        <f t="shared" si="178"/>
        <v>1.1299435028248588E-3</v>
      </c>
      <c r="R2822">
        <f t="shared" si="179"/>
        <v>187.49</v>
      </c>
    </row>
    <row r="2823" spans="1:18" x14ac:dyDescent="0.2">
      <c r="A2823" t="s">
        <v>58</v>
      </c>
      <c r="B2823" t="s">
        <v>15</v>
      </c>
      <c r="C2823" t="s">
        <v>23</v>
      </c>
      <c r="D2823" t="s">
        <v>22</v>
      </c>
      <c r="E2823">
        <v>187.49</v>
      </c>
      <c r="F2823">
        <v>2</v>
      </c>
      <c r="G2823" t="s">
        <v>18</v>
      </c>
      <c r="H2823" t="s">
        <v>58</v>
      </c>
      <c r="I2823" t="s">
        <v>22</v>
      </c>
      <c r="O2823" s="3">
        <f t="shared" si="176"/>
        <v>0</v>
      </c>
      <c r="P2823" s="3">
        <f t="shared" si="177"/>
        <v>0</v>
      </c>
      <c r="Q2823" s="3">
        <f t="shared" si="178"/>
        <v>0</v>
      </c>
      <c r="R2823">
        <f t="shared" si="179"/>
        <v>374.98</v>
      </c>
    </row>
    <row r="2824" spans="1:18" x14ac:dyDescent="0.2">
      <c r="A2824" t="s">
        <v>58</v>
      </c>
      <c r="B2824" t="s">
        <v>15</v>
      </c>
      <c r="C2824" t="s">
        <v>27</v>
      </c>
      <c r="D2824" t="s">
        <v>24</v>
      </c>
      <c r="E2824">
        <v>199.99</v>
      </c>
      <c r="F2824">
        <v>3</v>
      </c>
      <c r="G2824" t="s">
        <v>18</v>
      </c>
      <c r="H2824" t="s">
        <v>58</v>
      </c>
      <c r="I2824" t="s">
        <v>24</v>
      </c>
      <c r="O2824" s="3">
        <f t="shared" si="176"/>
        <v>0</v>
      </c>
      <c r="P2824" s="3">
        <f t="shared" si="177"/>
        <v>0</v>
      </c>
      <c r="Q2824" s="3">
        <f t="shared" si="178"/>
        <v>0</v>
      </c>
      <c r="R2824">
        <f t="shared" si="179"/>
        <v>599.97</v>
      </c>
    </row>
    <row r="2825" spans="1:18" x14ac:dyDescent="0.2">
      <c r="A2825" t="s">
        <v>58</v>
      </c>
      <c r="B2825" t="s">
        <v>15</v>
      </c>
      <c r="C2825" t="s">
        <v>27</v>
      </c>
      <c r="D2825" t="s">
        <v>17</v>
      </c>
      <c r="E2825">
        <v>159.99</v>
      </c>
      <c r="F2825">
        <v>1</v>
      </c>
      <c r="G2825" t="s">
        <v>18</v>
      </c>
      <c r="H2825" t="s">
        <v>58</v>
      </c>
      <c r="I2825" t="s">
        <v>17</v>
      </c>
      <c r="O2825" s="3">
        <f t="shared" si="176"/>
        <v>0</v>
      </c>
      <c r="P2825" s="3">
        <f t="shared" si="177"/>
        <v>0</v>
      </c>
      <c r="Q2825" s="3">
        <f t="shared" si="178"/>
        <v>0</v>
      </c>
      <c r="R2825">
        <f t="shared" si="179"/>
        <v>159.99</v>
      </c>
    </row>
    <row r="2826" spans="1:18" x14ac:dyDescent="0.2">
      <c r="A2826" t="s">
        <v>58</v>
      </c>
      <c r="B2826" t="s">
        <v>15</v>
      </c>
      <c r="C2826" t="s">
        <v>23</v>
      </c>
      <c r="D2826" t="s">
        <v>17</v>
      </c>
      <c r="E2826">
        <v>187.49</v>
      </c>
      <c r="F2826">
        <v>1</v>
      </c>
      <c r="G2826" t="s">
        <v>18</v>
      </c>
      <c r="H2826" t="s">
        <v>58</v>
      </c>
      <c r="I2826" t="s">
        <v>17</v>
      </c>
      <c r="O2826" s="3">
        <f t="shared" si="176"/>
        <v>0</v>
      </c>
      <c r="P2826" s="3">
        <f t="shared" si="177"/>
        <v>0</v>
      </c>
      <c r="Q2826" s="3">
        <f t="shared" si="178"/>
        <v>0</v>
      </c>
      <c r="R2826">
        <f t="shared" si="179"/>
        <v>187.49</v>
      </c>
    </row>
    <row r="2827" spans="1:18" x14ac:dyDescent="0.2">
      <c r="A2827" t="s">
        <v>58</v>
      </c>
      <c r="B2827" t="s">
        <v>15</v>
      </c>
      <c r="C2827" t="s">
        <v>16</v>
      </c>
      <c r="D2827" t="s">
        <v>17</v>
      </c>
      <c r="E2827">
        <v>169.99</v>
      </c>
      <c r="F2827">
        <v>2</v>
      </c>
      <c r="G2827" t="s">
        <v>18</v>
      </c>
      <c r="H2827" t="s">
        <v>58</v>
      </c>
      <c r="I2827" t="s">
        <v>17</v>
      </c>
      <c r="O2827" s="3">
        <f t="shared" si="176"/>
        <v>0</v>
      </c>
      <c r="P2827" s="3">
        <f t="shared" si="177"/>
        <v>0</v>
      </c>
      <c r="Q2827" s="3">
        <f t="shared" si="178"/>
        <v>0</v>
      </c>
      <c r="R2827">
        <f t="shared" si="179"/>
        <v>339.98</v>
      </c>
    </row>
    <row r="2828" spans="1:18" x14ac:dyDescent="0.2">
      <c r="A2828" t="s">
        <v>58</v>
      </c>
      <c r="B2828" t="s">
        <v>25</v>
      </c>
      <c r="C2828" t="s">
        <v>23</v>
      </c>
      <c r="D2828" t="s">
        <v>28</v>
      </c>
      <c r="E2828">
        <v>299.99</v>
      </c>
      <c r="F2828">
        <v>1</v>
      </c>
      <c r="G2828" t="s">
        <v>18</v>
      </c>
      <c r="H2828" t="s">
        <v>58</v>
      </c>
      <c r="I2828" t="s">
        <v>28</v>
      </c>
      <c r="J2828" t="s">
        <v>42</v>
      </c>
      <c r="K2828">
        <v>2212.5</v>
      </c>
      <c r="L2828">
        <v>31618</v>
      </c>
      <c r="M2828">
        <v>885</v>
      </c>
      <c r="N2828" t="s">
        <v>40</v>
      </c>
      <c r="O2828" s="3">
        <f t="shared" si="176"/>
        <v>2.7990385223606806E-2</v>
      </c>
      <c r="P2828" s="3">
        <f t="shared" si="177"/>
        <v>2.5</v>
      </c>
      <c r="Q2828" s="3">
        <f t="shared" si="178"/>
        <v>1.1299435028248588E-3</v>
      </c>
      <c r="R2828">
        <f t="shared" si="179"/>
        <v>299.99</v>
      </c>
    </row>
    <row r="2829" spans="1:18" x14ac:dyDescent="0.2">
      <c r="A2829" t="s">
        <v>58</v>
      </c>
      <c r="B2829" t="s">
        <v>15</v>
      </c>
      <c r="C2829" t="s">
        <v>21</v>
      </c>
      <c r="D2829" t="s">
        <v>24</v>
      </c>
      <c r="E2829">
        <v>224.99</v>
      </c>
      <c r="F2829">
        <v>1</v>
      </c>
      <c r="G2829" t="s">
        <v>18</v>
      </c>
      <c r="H2829" t="s">
        <v>58</v>
      </c>
      <c r="I2829" t="s">
        <v>24</v>
      </c>
      <c r="O2829" s="3">
        <f t="shared" si="176"/>
        <v>0</v>
      </c>
      <c r="P2829" s="3">
        <f t="shared" si="177"/>
        <v>0</v>
      </c>
      <c r="Q2829" s="3">
        <f t="shared" si="178"/>
        <v>0</v>
      </c>
      <c r="R2829">
        <f t="shared" si="179"/>
        <v>224.99</v>
      </c>
    </row>
    <row r="2830" spans="1:18" x14ac:dyDescent="0.2">
      <c r="A2830" t="s">
        <v>58</v>
      </c>
      <c r="B2830" t="s">
        <v>15</v>
      </c>
      <c r="C2830" t="s">
        <v>21</v>
      </c>
      <c r="D2830" t="s">
        <v>28</v>
      </c>
      <c r="E2830">
        <v>224.99</v>
      </c>
      <c r="F2830">
        <v>1</v>
      </c>
      <c r="G2830" t="s">
        <v>18</v>
      </c>
      <c r="H2830" t="s">
        <v>58</v>
      </c>
      <c r="I2830" t="s">
        <v>28</v>
      </c>
      <c r="J2830" t="s">
        <v>42</v>
      </c>
      <c r="K2830">
        <v>2212.5</v>
      </c>
      <c r="L2830">
        <v>31618</v>
      </c>
      <c r="M2830">
        <v>885</v>
      </c>
      <c r="N2830" t="s">
        <v>40</v>
      </c>
      <c r="O2830" s="3">
        <f t="shared" si="176"/>
        <v>2.7990385223606806E-2</v>
      </c>
      <c r="P2830" s="3">
        <f t="shared" si="177"/>
        <v>2.5</v>
      </c>
      <c r="Q2830" s="3">
        <f t="shared" si="178"/>
        <v>1.1299435028248588E-3</v>
      </c>
      <c r="R2830">
        <f t="shared" si="179"/>
        <v>224.99</v>
      </c>
    </row>
    <row r="2831" spans="1:18" x14ac:dyDescent="0.2">
      <c r="A2831" t="s">
        <v>58</v>
      </c>
      <c r="B2831" t="s">
        <v>15</v>
      </c>
      <c r="C2831" t="s">
        <v>26</v>
      </c>
      <c r="D2831" t="s">
        <v>28</v>
      </c>
      <c r="E2831">
        <v>169.99</v>
      </c>
      <c r="F2831">
        <v>2</v>
      </c>
      <c r="G2831" t="s">
        <v>18</v>
      </c>
      <c r="H2831" t="s">
        <v>58</v>
      </c>
      <c r="I2831" t="s">
        <v>28</v>
      </c>
      <c r="J2831" t="s">
        <v>42</v>
      </c>
      <c r="K2831">
        <v>2212.5</v>
      </c>
      <c r="L2831">
        <v>31618</v>
      </c>
      <c r="M2831">
        <v>885</v>
      </c>
      <c r="N2831" t="s">
        <v>40</v>
      </c>
      <c r="O2831" s="3">
        <f t="shared" si="176"/>
        <v>2.7990385223606806E-2</v>
      </c>
      <c r="P2831" s="3">
        <f t="shared" si="177"/>
        <v>2.5</v>
      </c>
      <c r="Q2831" s="3">
        <f t="shared" si="178"/>
        <v>2.2598870056497176E-3</v>
      </c>
      <c r="R2831">
        <f t="shared" si="179"/>
        <v>339.98</v>
      </c>
    </row>
    <row r="2832" spans="1:18" x14ac:dyDescent="0.2">
      <c r="A2832" t="s">
        <v>58</v>
      </c>
      <c r="B2832" t="s">
        <v>15</v>
      </c>
      <c r="C2832" t="s">
        <v>16</v>
      </c>
      <c r="D2832" t="s">
        <v>28</v>
      </c>
      <c r="E2832">
        <v>169.99</v>
      </c>
      <c r="F2832">
        <v>1</v>
      </c>
      <c r="G2832" t="s">
        <v>18</v>
      </c>
      <c r="H2832" t="s">
        <v>58</v>
      </c>
      <c r="I2832" t="s">
        <v>28</v>
      </c>
      <c r="J2832" t="s">
        <v>42</v>
      </c>
      <c r="K2832">
        <v>2212.5</v>
      </c>
      <c r="L2832">
        <v>31618</v>
      </c>
      <c r="M2832">
        <v>885</v>
      </c>
      <c r="N2832" t="s">
        <v>40</v>
      </c>
      <c r="O2832" s="3">
        <f t="shared" si="176"/>
        <v>2.7990385223606806E-2</v>
      </c>
      <c r="P2832" s="3">
        <f t="shared" si="177"/>
        <v>2.5</v>
      </c>
      <c r="Q2832" s="3">
        <f t="shared" si="178"/>
        <v>1.1299435028248588E-3</v>
      </c>
      <c r="R2832">
        <f t="shared" si="179"/>
        <v>169.99</v>
      </c>
    </row>
    <row r="2833" spans="1:18" x14ac:dyDescent="0.2">
      <c r="A2833" t="s">
        <v>58</v>
      </c>
      <c r="B2833" t="s">
        <v>15</v>
      </c>
      <c r="C2833" t="s">
        <v>21</v>
      </c>
      <c r="D2833" t="s">
        <v>17</v>
      </c>
      <c r="E2833">
        <v>224.99</v>
      </c>
      <c r="F2833">
        <v>1</v>
      </c>
      <c r="G2833" t="s">
        <v>18</v>
      </c>
      <c r="H2833" t="s">
        <v>58</v>
      </c>
      <c r="I2833" t="s">
        <v>17</v>
      </c>
      <c r="O2833" s="3">
        <f t="shared" si="176"/>
        <v>0</v>
      </c>
      <c r="P2833" s="3">
        <f t="shared" si="177"/>
        <v>0</v>
      </c>
      <c r="Q2833" s="3">
        <f t="shared" si="178"/>
        <v>0</v>
      </c>
      <c r="R2833">
        <f t="shared" si="179"/>
        <v>224.99</v>
      </c>
    </row>
    <row r="2834" spans="1:18" x14ac:dyDescent="0.2">
      <c r="A2834" t="s">
        <v>58</v>
      </c>
      <c r="B2834" t="s">
        <v>15</v>
      </c>
      <c r="C2834" t="s">
        <v>16</v>
      </c>
      <c r="D2834" t="s">
        <v>17</v>
      </c>
      <c r="E2834">
        <v>169.99</v>
      </c>
      <c r="F2834">
        <v>1</v>
      </c>
      <c r="G2834" t="s">
        <v>18</v>
      </c>
      <c r="H2834" t="s">
        <v>58</v>
      </c>
      <c r="I2834" t="s">
        <v>17</v>
      </c>
      <c r="O2834" s="3">
        <f t="shared" si="176"/>
        <v>0</v>
      </c>
      <c r="P2834" s="3">
        <f t="shared" si="177"/>
        <v>0</v>
      </c>
      <c r="Q2834" s="3">
        <f t="shared" si="178"/>
        <v>0</v>
      </c>
      <c r="R2834">
        <f t="shared" si="179"/>
        <v>169.99</v>
      </c>
    </row>
    <row r="2835" spans="1:18" x14ac:dyDescent="0.2">
      <c r="A2835" t="s">
        <v>58</v>
      </c>
      <c r="C2835" t="s">
        <v>27</v>
      </c>
      <c r="D2835" t="s">
        <v>22</v>
      </c>
      <c r="E2835">
        <v>159.99</v>
      </c>
      <c r="F2835">
        <v>2</v>
      </c>
      <c r="G2835" t="s">
        <v>18</v>
      </c>
      <c r="H2835" t="s">
        <v>58</v>
      </c>
      <c r="I2835" t="s">
        <v>22</v>
      </c>
      <c r="O2835" s="3">
        <f t="shared" si="176"/>
        <v>0</v>
      </c>
      <c r="P2835" s="3">
        <f t="shared" si="177"/>
        <v>0</v>
      </c>
      <c r="Q2835" s="3">
        <f t="shared" si="178"/>
        <v>0</v>
      </c>
      <c r="R2835">
        <f t="shared" si="179"/>
        <v>319.98</v>
      </c>
    </row>
    <row r="2836" spans="1:18" x14ac:dyDescent="0.2">
      <c r="A2836" t="s">
        <v>58</v>
      </c>
      <c r="B2836" t="s">
        <v>15</v>
      </c>
      <c r="D2836" t="s">
        <v>28</v>
      </c>
      <c r="E2836">
        <v>249.99</v>
      </c>
      <c r="F2836">
        <v>1</v>
      </c>
      <c r="G2836" t="s">
        <v>18</v>
      </c>
      <c r="H2836" t="s">
        <v>58</v>
      </c>
      <c r="I2836" t="s">
        <v>28</v>
      </c>
      <c r="J2836" t="s">
        <v>42</v>
      </c>
      <c r="K2836">
        <v>2212.5</v>
      </c>
      <c r="L2836">
        <v>31618</v>
      </c>
      <c r="M2836">
        <v>885</v>
      </c>
      <c r="N2836" t="s">
        <v>40</v>
      </c>
      <c r="O2836" s="3">
        <f t="shared" si="176"/>
        <v>2.7990385223606806E-2</v>
      </c>
      <c r="P2836" s="3">
        <f t="shared" si="177"/>
        <v>2.5</v>
      </c>
      <c r="Q2836" s="3">
        <f t="shared" si="178"/>
        <v>1.1299435028248588E-3</v>
      </c>
      <c r="R2836">
        <f t="shared" si="179"/>
        <v>249.99</v>
      </c>
    </row>
    <row r="2837" spans="1:18" x14ac:dyDescent="0.2">
      <c r="A2837" t="s">
        <v>58</v>
      </c>
      <c r="B2837" t="s">
        <v>15</v>
      </c>
      <c r="C2837" t="s">
        <v>27</v>
      </c>
      <c r="D2837" t="s">
        <v>28</v>
      </c>
      <c r="E2837">
        <v>199.99</v>
      </c>
      <c r="F2837">
        <v>1</v>
      </c>
      <c r="G2837" t="s">
        <v>18</v>
      </c>
      <c r="H2837" t="s">
        <v>58</v>
      </c>
      <c r="I2837" t="s">
        <v>28</v>
      </c>
      <c r="J2837" t="s">
        <v>42</v>
      </c>
      <c r="K2837">
        <v>2212.5</v>
      </c>
      <c r="L2837">
        <v>31618</v>
      </c>
      <c r="M2837">
        <v>885</v>
      </c>
      <c r="N2837" t="s">
        <v>40</v>
      </c>
      <c r="O2837" s="3">
        <f t="shared" si="176"/>
        <v>2.7990385223606806E-2</v>
      </c>
      <c r="P2837" s="3">
        <f t="shared" si="177"/>
        <v>2.5</v>
      </c>
      <c r="Q2837" s="3">
        <f t="shared" si="178"/>
        <v>1.1299435028248588E-3</v>
      </c>
      <c r="R2837">
        <f t="shared" si="179"/>
        <v>199.99</v>
      </c>
    </row>
    <row r="2838" spans="1:18" x14ac:dyDescent="0.2">
      <c r="A2838" t="s">
        <v>58</v>
      </c>
      <c r="B2838" t="s">
        <v>15</v>
      </c>
      <c r="C2838" t="s">
        <v>23</v>
      </c>
      <c r="D2838" t="s">
        <v>24</v>
      </c>
      <c r="E2838">
        <v>149.99</v>
      </c>
      <c r="F2838">
        <v>4</v>
      </c>
      <c r="G2838" t="s">
        <v>18</v>
      </c>
      <c r="H2838" t="s">
        <v>58</v>
      </c>
      <c r="I2838" t="s">
        <v>24</v>
      </c>
      <c r="O2838" s="3">
        <f t="shared" si="176"/>
        <v>0</v>
      </c>
      <c r="P2838" s="3">
        <f t="shared" si="177"/>
        <v>0</v>
      </c>
      <c r="Q2838" s="3">
        <f t="shared" si="178"/>
        <v>0</v>
      </c>
      <c r="R2838">
        <f t="shared" si="179"/>
        <v>599.96</v>
      </c>
    </row>
    <row r="2839" spans="1:18" x14ac:dyDescent="0.2">
      <c r="A2839" t="s">
        <v>58</v>
      </c>
      <c r="B2839" t="s">
        <v>15</v>
      </c>
      <c r="C2839" t="s">
        <v>26</v>
      </c>
      <c r="D2839" t="s">
        <v>28</v>
      </c>
      <c r="E2839">
        <v>169.99</v>
      </c>
      <c r="F2839">
        <v>1</v>
      </c>
      <c r="G2839" t="s">
        <v>18</v>
      </c>
      <c r="H2839" t="s">
        <v>58</v>
      </c>
      <c r="I2839" t="s">
        <v>28</v>
      </c>
      <c r="J2839" t="s">
        <v>42</v>
      </c>
      <c r="K2839">
        <v>2212.5</v>
      </c>
      <c r="L2839">
        <v>31618</v>
      </c>
      <c r="M2839">
        <v>885</v>
      </c>
      <c r="N2839" t="s">
        <v>40</v>
      </c>
      <c r="O2839" s="3">
        <f t="shared" si="176"/>
        <v>2.7990385223606806E-2</v>
      </c>
      <c r="P2839" s="3">
        <f t="shared" si="177"/>
        <v>2.5</v>
      </c>
      <c r="Q2839" s="3">
        <f t="shared" si="178"/>
        <v>1.1299435028248588E-3</v>
      </c>
      <c r="R2839">
        <f t="shared" si="179"/>
        <v>169.99</v>
      </c>
    </row>
    <row r="2840" spans="1:18" x14ac:dyDescent="0.2">
      <c r="A2840" t="s">
        <v>58</v>
      </c>
      <c r="B2840" t="s">
        <v>25</v>
      </c>
      <c r="C2840" t="s">
        <v>27</v>
      </c>
      <c r="D2840" t="s">
        <v>22</v>
      </c>
      <c r="E2840">
        <v>319.99</v>
      </c>
      <c r="F2840">
        <v>2</v>
      </c>
      <c r="G2840" t="s">
        <v>18</v>
      </c>
      <c r="H2840" t="s">
        <v>58</v>
      </c>
      <c r="I2840" t="s">
        <v>22</v>
      </c>
      <c r="O2840" s="3">
        <f t="shared" si="176"/>
        <v>0</v>
      </c>
      <c r="P2840" s="3">
        <f t="shared" si="177"/>
        <v>0</v>
      </c>
      <c r="Q2840" s="3">
        <f t="shared" si="178"/>
        <v>0</v>
      </c>
      <c r="R2840">
        <f t="shared" si="179"/>
        <v>639.98</v>
      </c>
    </row>
    <row r="2841" spans="1:18" x14ac:dyDescent="0.2">
      <c r="A2841" t="s">
        <v>58</v>
      </c>
      <c r="B2841" t="s">
        <v>15</v>
      </c>
      <c r="C2841" t="s">
        <v>27</v>
      </c>
      <c r="D2841" t="s">
        <v>28</v>
      </c>
      <c r="E2841">
        <v>199.99</v>
      </c>
      <c r="F2841">
        <v>3</v>
      </c>
      <c r="G2841" t="s">
        <v>18</v>
      </c>
      <c r="H2841" t="s">
        <v>58</v>
      </c>
      <c r="I2841" t="s">
        <v>28</v>
      </c>
      <c r="J2841" t="s">
        <v>42</v>
      </c>
      <c r="K2841">
        <v>2212.5</v>
      </c>
      <c r="L2841">
        <v>31618</v>
      </c>
      <c r="M2841">
        <v>885</v>
      </c>
      <c r="N2841" t="s">
        <v>40</v>
      </c>
      <c r="O2841" s="3">
        <f t="shared" si="176"/>
        <v>2.7990385223606806E-2</v>
      </c>
      <c r="P2841" s="3">
        <f t="shared" si="177"/>
        <v>2.5</v>
      </c>
      <c r="Q2841" s="3">
        <f t="shared" si="178"/>
        <v>3.3898305084745762E-3</v>
      </c>
      <c r="R2841">
        <f t="shared" si="179"/>
        <v>599.97</v>
      </c>
    </row>
    <row r="2842" spans="1:18" x14ac:dyDescent="0.2">
      <c r="A2842" t="s">
        <v>58</v>
      </c>
      <c r="B2842" t="s">
        <v>15</v>
      </c>
      <c r="C2842" t="s">
        <v>26</v>
      </c>
      <c r="D2842" t="s">
        <v>28</v>
      </c>
      <c r="E2842">
        <v>169.99</v>
      </c>
      <c r="F2842">
        <v>1</v>
      </c>
      <c r="G2842" t="s">
        <v>18</v>
      </c>
      <c r="H2842" t="s">
        <v>58</v>
      </c>
      <c r="I2842" t="s">
        <v>28</v>
      </c>
      <c r="J2842" t="s">
        <v>42</v>
      </c>
      <c r="K2842">
        <v>2212.5</v>
      </c>
      <c r="L2842">
        <v>31618</v>
      </c>
      <c r="M2842">
        <v>885</v>
      </c>
      <c r="N2842" t="s">
        <v>40</v>
      </c>
      <c r="O2842" s="3">
        <f t="shared" si="176"/>
        <v>2.7990385223606806E-2</v>
      </c>
      <c r="P2842" s="3">
        <f t="shared" si="177"/>
        <v>2.5</v>
      </c>
      <c r="Q2842" s="3">
        <f t="shared" si="178"/>
        <v>1.1299435028248588E-3</v>
      </c>
      <c r="R2842">
        <f t="shared" si="179"/>
        <v>169.99</v>
      </c>
    </row>
    <row r="2843" spans="1:18" x14ac:dyDescent="0.2">
      <c r="A2843" t="s">
        <v>58</v>
      </c>
      <c r="B2843" t="s">
        <v>15</v>
      </c>
      <c r="C2843" t="s">
        <v>23</v>
      </c>
      <c r="D2843" t="s">
        <v>17</v>
      </c>
      <c r="E2843">
        <v>149.99</v>
      </c>
      <c r="F2843">
        <v>2</v>
      </c>
      <c r="G2843" t="s">
        <v>18</v>
      </c>
      <c r="H2843" t="s">
        <v>58</v>
      </c>
      <c r="I2843" t="s">
        <v>17</v>
      </c>
      <c r="O2843" s="3">
        <f t="shared" si="176"/>
        <v>0</v>
      </c>
      <c r="P2843" s="3">
        <f t="shared" si="177"/>
        <v>0</v>
      </c>
      <c r="Q2843" s="3">
        <f t="shared" si="178"/>
        <v>0</v>
      </c>
      <c r="R2843">
        <f t="shared" si="179"/>
        <v>299.98</v>
      </c>
    </row>
    <row r="2844" spans="1:18" x14ac:dyDescent="0.2">
      <c r="A2844" t="s">
        <v>58</v>
      </c>
      <c r="B2844" t="s">
        <v>15</v>
      </c>
      <c r="C2844" t="s">
        <v>26</v>
      </c>
      <c r="D2844" t="s">
        <v>24</v>
      </c>
      <c r="E2844">
        <v>212.49</v>
      </c>
      <c r="F2844">
        <v>1</v>
      </c>
      <c r="G2844" t="s">
        <v>18</v>
      </c>
      <c r="H2844" t="s">
        <v>58</v>
      </c>
      <c r="I2844" t="s">
        <v>24</v>
      </c>
      <c r="O2844" s="3">
        <f t="shared" si="176"/>
        <v>0</v>
      </c>
      <c r="P2844" s="3">
        <f t="shared" si="177"/>
        <v>0</v>
      </c>
      <c r="Q2844" s="3">
        <f t="shared" si="178"/>
        <v>0</v>
      </c>
      <c r="R2844">
        <f t="shared" si="179"/>
        <v>212.49</v>
      </c>
    </row>
    <row r="2845" spans="1:18" x14ac:dyDescent="0.2">
      <c r="A2845" t="s">
        <v>58</v>
      </c>
      <c r="B2845" t="s">
        <v>15</v>
      </c>
      <c r="C2845" t="s">
        <v>23</v>
      </c>
      <c r="D2845" t="s">
        <v>28</v>
      </c>
      <c r="E2845">
        <v>187.49</v>
      </c>
      <c r="F2845">
        <v>4</v>
      </c>
      <c r="G2845" t="s">
        <v>18</v>
      </c>
      <c r="H2845" t="s">
        <v>58</v>
      </c>
      <c r="I2845" t="s">
        <v>28</v>
      </c>
      <c r="J2845" t="s">
        <v>42</v>
      </c>
      <c r="K2845">
        <v>2212.5</v>
      </c>
      <c r="L2845">
        <v>31618</v>
      </c>
      <c r="M2845">
        <v>885</v>
      </c>
      <c r="N2845" t="s">
        <v>40</v>
      </c>
      <c r="O2845" s="3">
        <f t="shared" si="176"/>
        <v>2.7990385223606806E-2</v>
      </c>
      <c r="P2845" s="3">
        <f t="shared" si="177"/>
        <v>2.5</v>
      </c>
      <c r="Q2845" s="3">
        <f t="shared" si="178"/>
        <v>4.5197740112994352E-3</v>
      </c>
      <c r="R2845">
        <f t="shared" si="179"/>
        <v>749.96</v>
      </c>
    </row>
    <row r="2846" spans="1:18" x14ac:dyDescent="0.2">
      <c r="A2846" t="s">
        <v>58</v>
      </c>
      <c r="B2846" t="s">
        <v>15</v>
      </c>
      <c r="D2846" t="s">
        <v>24</v>
      </c>
      <c r="E2846">
        <v>199.99</v>
      </c>
      <c r="F2846">
        <v>1</v>
      </c>
      <c r="G2846" t="s">
        <v>18</v>
      </c>
      <c r="H2846" t="s">
        <v>58</v>
      </c>
      <c r="I2846" t="s">
        <v>24</v>
      </c>
      <c r="O2846" s="3">
        <f t="shared" si="176"/>
        <v>0</v>
      </c>
      <c r="P2846" s="3">
        <f t="shared" si="177"/>
        <v>0</v>
      </c>
      <c r="Q2846" s="3">
        <f t="shared" si="178"/>
        <v>0</v>
      </c>
      <c r="R2846">
        <f t="shared" si="179"/>
        <v>199.99</v>
      </c>
    </row>
    <row r="2847" spans="1:18" x14ac:dyDescent="0.2">
      <c r="A2847" t="s">
        <v>58</v>
      </c>
      <c r="B2847" t="s">
        <v>15</v>
      </c>
      <c r="C2847" t="s">
        <v>27</v>
      </c>
      <c r="D2847" t="s">
        <v>17</v>
      </c>
      <c r="E2847">
        <v>159.99</v>
      </c>
      <c r="F2847">
        <v>1</v>
      </c>
      <c r="G2847" t="s">
        <v>18</v>
      </c>
      <c r="H2847" t="s">
        <v>58</v>
      </c>
      <c r="I2847" t="s">
        <v>17</v>
      </c>
      <c r="O2847" s="3">
        <f t="shared" si="176"/>
        <v>0</v>
      </c>
      <c r="P2847" s="3">
        <f t="shared" si="177"/>
        <v>0</v>
      </c>
      <c r="Q2847" s="3">
        <f t="shared" si="178"/>
        <v>0</v>
      </c>
      <c r="R2847">
        <f t="shared" si="179"/>
        <v>159.99</v>
      </c>
    </row>
    <row r="2848" spans="1:18" x14ac:dyDescent="0.2">
      <c r="A2848" t="s">
        <v>58</v>
      </c>
      <c r="B2848" t="s">
        <v>15</v>
      </c>
      <c r="D2848" t="s">
        <v>17</v>
      </c>
      <c r="E2848">
        <v>199.99</v>
      </c>
      <c r="F2848">
        <v>4</v>
      </c>
      <c r="G2848" t="s">
        <v>18</v>
      </c>
      <c r="H2848" t="s">
        <v>58</v>
      </c>
      <c r="I2848" t="s">
        <v>17</v>
      </c>
      <c r="O2848" s="3">
        <f t="shared" si="176"/>
        <v>0</v>
      </c>
      <c r="P2848" s="3">
        <f t="shared" si="177"/>
        <v>0</v>
      </c>
      <c r="Q2848" s="3">
        <f t="shared" si="178"/>
        <v>0</v>
      </c>
      <c r="R2848">
        <f t="shared" si="179"/>
        <v>799.96</v>
      </c>
    </row>
    <row r="2849" spans="1:18" x14ac:dyDescent="0.2">
      <c r="A2849" t="s">
        <v>58</v>
      </c>
      <c r="B2849" t="s">
        <v>25</v>
      </c>
      <c r="C2849" t="s">
        <v>26</v>
      </c>
      <c r="D2849" t="s">
        <v>22</v>
      </c>
      <c r="E2849">
        <v>339.99</v>
      </c>
      <c r="F2849">
        <v>1</v>
      </c>
      <c r="G2849" t="s">
        <v>18</v>
      </c>
      <c r="H2849" t="s">
        <v>58</v>
      </c>
      <c r="I2849" t="s">
        <v>22</v>
      </c>
      <c r="O2849" s="3">
        <f t="shared" si="176"/>
        <v>0</v>
      </c>
      <c r="P2849" s="3">
        <f t="shared" si="177"/>
        <v>0</v>
      </c>
      <c r="Q2849" s="3">
        <f t="shared" si="178"/>
        <v>0</v>
      </c>
      <c r="R2849">
        <f t="shared" si="179"/>
        <v>339.99</v>
      </c>
    </row>
    <row r="2850" spans="1:18" x14ac:dyDescent="0.2">
      <c r="A2850" t="s">
        <v>58</v>
      </c>
      <c r="B2850" t="s">
        <v>15</v>
      </c>
      <c r="C2850" t="s">
        <v>23</v>
      </c>
      <c r="D2850" t="s">
        <v>28</v>
      </c>
      <c r="E2850">
        <v>149.99</v>
      </c>
      <c r="F2850">
        <v>1</v>
      </c>
      <c r="G2850" t="s">
        <v>18</v>
      </c>
      <c r="H2850" t="s">
        <v>58</v>
      </c>
      <c r="I2850" t="s">
        <v>28</v>
      </c>
      <c r="J2850" t="s">
        <v>42</v>
      </c>
      <c r="K2850">
        <v>2212.5</v>
      </c>
      <c r="L2850">
        <v>31618</v>
      </c>
      <c r="M2850">
        <v>885</v>
      </c>
      <c r="N2850" t="s">
        <v>40</v>
      </c>
      <c r="O2850" s="3">
        <f t="shared" si="176"/>
        <v>2.7990385223606806E-2</v>
      </c>
      <c r="P2850" s="3">
        <f t="shared" si="177"/>
        <v>2.5</v>
      </c>
      <c r="Q2850" s="3">
        <f t="shared" si="178"/>
        <v>1.1299435028248588E-3</v>
      </c>
      <c r="R2850">
        <f t="shared" si="179"/>
        <v>149.99</v>
      </c>
    </row>
    <row r="2851" spans="1:18" x14ac:dyDescent="0.2">
      <c r="A2851" t="s">
        <v>58</v>
      </c>
      <c r="B2851" t="s">
        <v>15</v>
      </c>
      <c r="C2851" t="s">
        <v>29</v>
      </c>
      <c r="D2851" t="s">
        <v>22</v>
      </c>
      <c r="E2851">
        <v>249.99</v>
      </c>
      <c r="F2851">
        <v>1</v>
      </c>
      <c r="G2851" t="s">
        <v>18</v>
      </c>
      <c r="H2851" t="s">
        <v>58</v>
      </c>
      <c r="I2851" t="s">
        <v>22</v>
      </c>
      <c r="O2851" s="3">
        <f t="shared" si="176"/>
        <v>0</v>
      </c>
      <c r="P2851" s="3">
        <f t="shared" si="177"/>
        <v>0</v>
      </c>
      <c r="Q2851" s="3">
        <f t="shared" si="178"/>
        <v>0</v>
      </c>
      <c r="R2851">
        <f t="shared" si="179"/>
        <v>249.99</v>
      </c>
    </row>
    <row r="2852" spans="1:18" x14ac:dyDescent="0.2">
      <c r="A2852" t="s">
        <v>58</v>
      </c>
      <c r="B2852" t="s">
        <v>15</v>
      </c>
      <c r="C2852" t="s">
        <v>26</v>
      </c>
      <c r="D2852" t="s">
        <v>28</v>
      </c>
      <c r="E2852">
        <v>169.99</v>
      </c>
      <c r="F2852">
        <v>2</v>
      </c>
      <c r="G2852" t="s">
        <v>18</v>
      </c>
      <c r="H2852" t="s">
        <v>58</v>
      </c>
      <c r="I2852" t="s">
        <v>28</v>
      </c>
      <c r="J2852" t="s">
        <v>42</v>
      </c>
      <c r="K2852">
        <v>2212.5</v>
      </c>
      <c r="L2852">
        <v>31618</v>
      </c>
      <c r="M2852">
        <v>885</v>
      </c>
      <c r="N2852" t="s">
        <v>40</v>
      </c>
      <c r="O2852" s="3">
        <f t="shared" si="176"/>
        <v>2.7990385223606806E-2</v>
      </c>
      <c r="P2852" s="3">
        <f t="shared" si="177"/>
        <v>2.5</v>
      </c>
      <c r="Q2852" s="3">
        <f t="shared" si="178"/>
        <v>2.2598870056497176E-3</v>
      </c>
      <c r="R2852">
        <f t="shared" si="179"/>
        <v>339.98</v>
      </c>
    </row>
    <row r="2853" spans="1:18" x14ac:dyDescent="0.2">
      <c r="A2853" t="s">
        <v>58</v>
      </c>
      <c r="B2853" t="s">
        <v>25</v>
      </c>
      <c r="C2853" t="s">
        <v>21</v>
      </c>
      <c r="D2853" t="s">
        <v>28</v>
      </c>
      <c r="E2853">
        <v>359.99</v>
      </c>
      <c r="F2853">
        <v>1</v>
      </c>
      <c r="G2853" t="s">
        <v>18</v>
      </c>
      <c r="H2853" t="s">
        <v>58</v>
      </c>
      <c r="I2853" t="s">
        <v>28</v>
      </c>
      <c r="J2853" t="s">
        <v>42</v>
      </c>
      <c r="K2853">
        <v>2212.5</v>
      </c>
      <c r="L2853">
        <v>31618</v>
      </c>
      <c r="M2853">
        <v>885</v>
      </c>
      <c r="N2853" t="s">
        <v>40</v>
      </c>
      <c r="O2853" s="3">
        <f t="shared" si="176"/>
        <v>2.7990385223606806E-2</v>
      </c>
      <c r="P2853" s="3">
        <f t="shared" si="177"/>
        <v>2.5</v>
      </c>
      <c r="Q2853" s="3">
        <f t="shared" si="178"/>
        <v>1.1299435028248588E-3</v>
      </c>
      <c r="R2853">
        <f t="shared" si="179"/>
        <v>359.99</v>
      </c>
    </row>
    <row r="2854" spans="1:18" x14ac:dyDescent="0.2">
      <c r="A2854" t="s">
        <v>58</v>
      </c>
      <c r="B2854" t="s">
        <v>15</v>
      </c>
      <c r="C2854" t="s">
        <v>26</v>
      </c>
      <c r="D2854" t="s">
        <v>22</v>
      </c>
      <c r="E2854">
        <v>212.49</v>
      </c>
      <c r="F2854">
        <v>1</v>
      </c>
      <c r="G2854" t="s">
        <v>18</v>
      </c>
      <c r="H2854" t="s">
        <v>58</v>
      </c>
      <c r="I2854" t="s">
        <v>22</v>
      </c>
      <c r="O2854" s="3">
        <f t="shared" si="176"/>
        <v>0</v>
      </c>
      <c r="P2854" s="3">
        <f t="shared" si="177"/>
        <v>0</v>
      </c>
      <c r="Q2854" s="3">
        <f t="shared" si="178"/>
        <v>0</v>
      </c>
      <c r="R2854">
        <f t="shared" si="179"/>
        <v>212.49</v>
      </c>
    </row>
    <row r="2855" spans="1:18" x14ac:dyDescent="0.2">
      <c r="A2855" t="s">
        <v>58</v>
      </c>
      <c r="B2855" t="s">
        <v>15</v>
      </c>
      <c r="C2855" t="s">
        <v>23</v>
      </c>
      <c r="D2855" t="s">
        <v>22</v>
      </c>
      <c r="E2855">
        <v>149.99</v>
      </c>
      <c r="F2855">
        <v>2</v>
      </c>
      <c r="G2855" t="s">
        <v>18</v>
      </c>
      <c r="H2855" t="s">
        <v>58</v>
      </c>
      <c r="I2855" t="s">
        <v>22</v>
      </c>
      <c r="O2855" s="3">
        <f t="shared" si="176"/>
        <v>0</v>
      </c>
      <c r="P2855" s="3">
        <f t="shared" si="177"/>
        <v>0</v>
      </c>
      <c r="Q2855" s="3">
        <f t="shared" si="178"/>
        <v>0</v>
      </c>
      <c r="R2855">
        <f t="shared" si="179"/>
        <v>299.98</v>
      </c>
    </row>
    <row r="2856" spans="1:18" x14ac:dyDescent="0.2">
      <c r="A2856" t="s">
        <v>58</v>
      </c>
      <c r="B2856" t="s">
        <v>15</v>
      </c>
      <c r="C2856" t="s">
        <v>16</v>
      </c>
      <c r="D2856" t="s">
        <v>22</v>
      </c>
      <c r="E2856">
        <v>212.49</v>
      </c>
      <c r="F2856">
        <v>2</v>
      </c>
      <c r="G2856" t="s">
        <v>18</v>
      </c>
      <c r="H2856" t="s">
        <v>58</v>
      </c>
      <c r="I2856" t="s">
        <v>22</v>
      </c>
      <c r="O2856" s="3">
        <f t="shared" si="176"/>
        <v>0</v>
      </c>
      <c r="P2856" s="3">
        <f t="shared" si="177"/>
        <v>0</v>
      </c>
      <c r="Q2856" s="3">
        <f t="shared" si="178"/>
        <v>0</v>
      </c>
      <c r="R2856">
        <f t="shared" si="179"/>
        <v>424.98</v>
      </c>
    </row>
    <row r="2857" spans="1:18" x14ac:dyDescent="0.2">
      <c r="A2857" t="s">
        <v>58</v>
      </c>
      <c r="B2857" t="s">
        <v>15</v>
      </c>
      <c r="C2857" t="s">
        <v>27</v>
      </c>
      <c r="D2857" t="s">
        <v>24</v>
      </c>
      <c r="E2857">
        <v>199.99</v>
      </c>
      <c r="F2857">
        <v>1</v>
      </c>
      <c r="G2857" t="s">
        <v>18</v>
      </c>
      <c r="H2857" t="s">
        <v>58</v>
      </c>
      <c r="I2857" t="s">
        <v>24</v>
      </c>
      <c r="O2857" s="3">
        <f t="shared" si="176"/>
        <v>0</v>
      </c>
      <c r="P2857" s="3">
        <f t="shared" si="177"/>
        <v>0</v>
      </c>
      <c r="Q2857" s="3">
        <f t="shared" si="178"/>
        <v>0</v>
      </c>
      <c r="R2857">
        <f t="shared" si="179"/>
        <v>199.99</v>
      </c>
    </row>
    <row r="2858" spans="1:18" x14ac:dyDescent="0.2">
      <c r="A2858" t="s">
        <v>58</v>
      </c>
      <c r="B2858" t="s">
        <v>15</v>
      </c>
      <c r="C2858" t="s">
        <v>16</v>
      </c>
      <c r="D2858" t="s">
        <v>17</v>
      </c>
      <c r="E2858">
        <v>169.99</v>
      </c>
      <c r="F2858">
        <v>1</v>
      </c>
      <c r="G2858" t="s">
        <v>18</v>
      </c>
      <c r="H2858" t="s">
        <v>58</v>
      </c>
      <c r="I2858" t="s">
        <v>17</v>
      </c>
      <c r="O2858" s="3">
        <f t="shared" si="176"/>
        <v>0</v>
      </c>
      <c r="P2858" s="3">
        <f t="shared" si="177"/>
        <v>0</v>
      </c>
      <c r="Q2858" s="3">
        <f t="shared" si="178"/>
        <v>0</v>
      </c>
      <c r="R2858">
        <f t="shared" si="179"/>
        <v>169.99</v>
      </c>
    </row>
    <row r="2859" spans="1:18" x14ac:dyDescent="0.2">
      <c r="A2859" t="s">
        <v>58</v>
      </c>
      <c r="B2859" t="s">
        <v>15</v>
      </c>
      <c r="C2859" t="s">
        <v>26</v>
      </c>
      <c r="D2859" t="s">
        <v>17</v>
      </c>
      <c r="E2859">
        <v>169.99</v>
      </c>
      <c r="F2859">
        <v>3</v>
      </c>
      <c r="G2859" t="s">
        <v>18</v>
      </c>
      <c r="H2859" t="s">
        <v>58</v>
      </c>
      <c r="I2859" t="s">
        <v>17</v>
      </c>
      <c r="O2859" s="3">
        <f t="shared" si="176"/>
        <v>0</v>
      </c>
      <c r="P2859" s="3">
        <f t="shared" si="177"/>
        <v>0</v>
      </c>
      <c r="Q2859" s="3">
        <f t="shared" si="178"/>
        <v>0</v>
      </c>
      <c r="R2859">
        <f t="shared" si="179"/>
        <v>509.97</v>
      </c>
    </row>
    <row r="2860" spans="1:18" x14ac:dyDescent="0.2">
      <c r="A2860" t="s">
        <v>58</v>
      </c>
      <c r="B2860" t="s">
        <v>15</v>
      </c>
      <c r="C2860" t="s">
        <v>23</v>
      </c>
      <c r="D2860" t="s">
        <v>17</v>
      </c>
      <c r="E2860">
        <v>187.49</v>
      </c>
      <c r="F2860">
        <v>2</v>
      </c>
      <c r="G2860" t="s">
        <v>18</v>
      </c>
      <c r="H2860" t="s">
        <v>58</v>
      </c>
      <c r="I2860" t="s">
        <v>17</v>
      </c>
      <c r="O2860" s="3">
        <f t="shared" si="176"/>
        <v>0</v>
      </c>
      <c r="P2860" s="3">
        <f t="shared" si="177"/>
        <v>0</v>
      </c>
      <c r="Q2860" s="3">
        <f t="shared" si="178"/>
        <v>0</v>
      </c>
      <c r="R2860">
        <f t="shared" si="179"/>
        <v>374.98</v>
      </c>
    </row>
    <row r="2861" spans="1:18" x14ac:dyDescent="0.2">
      <c r="A2861" t="s">
        <v>58</v>
      </c>
      <c r="B2861" t="s">
        <v>15</v>
      </c>
      <c r="C2861" t="s">
        <v>23</v>
      </c>
      <c r="D2861" t="s">
        <v>24</v>
      </c>
      <c r="E2861">
        <v>149.99</v>
      </c>
      <c r="F2861">
        <v>1</v>
      </c>
      <c r="G2861" t="s">
        <v>18</v>
      </c>
      <c r="H2861" t="s">
        <v>58</v>
      </c>
      <c r="I2861" t="s">
        <v>24</v>
      </c>
      <c r="O2861" s="3">
        <f t="shared" si="176"/>
        <v>0</v>
      </c>
      <c r="P2861" s="3">
        <f t="shared" si="177"/>
        <v>0</v>
      </c>
      <c r="Q2861" s="3">
        <f t="shared" si="178"/>
        <v>0</v>
      </c>
      <c r="R2861">
        <f t="shared" si="179"/>
        <v>149.99</v>
      </c>
    </row>
    <row r="2862" spans="1:18" x14ac:dyDescent="0.2">
      <c r="A2862" t="s">
        <v>58</v>
      </c>
      <c r="C2862" t="s">
        <v>23</v>
      </c>
      <c r="D2862" t="s">
        <v>28</v>
      </c>
      <c r="E2862">
        <v>149.99</v>
      </c>
      <c r="F2862">
        <v>2</v>
      </c>
      <c r="G2862" t="s">
        <v>18</v>
      </c>
      <c r="H2862" t="s">
        <v>58</v>
      </c>
      <c r="I2862" t="s">
        <v>28</v>
      </c>
      <c r="J2862" t="s">
        <v>42</v>
      </c>
      <c r="K2862">
        <v>2212.5</v>
      </c>
      <c r="L2862">
        <v>31618</v>
      </c>
      <c r="M2862">
        <v>885</v>
      </c>
      <c r="N2862" t="s">
        <v>40</v>
      </c>
      <c r="O2862" s="3">
        <f t="shared" si="176"/>
        <v>2.7990385223606806E-2</v>
      </c>
      <c r="P2862" s="3">
        <f t="shared" si="177"/>
        <v>2.5</v>
      </c>
      <c r="Q2862" s="3">
        <f t="shared" si="178"/>
        <v>2.2598870056497176E-3</v>
      </c>
      <c r="R2862">
        <f t="shared" si="179"/>
        <v>299.98</v>
      </c>
    </row>
    <row r="2863" spans="1:18" x14ac:dyDescent="0.2">
      <c r="A2863" t="s">
        <v>58</v>
      </c>
      <c r="B2863" t="s">
        <v>15</v>
      </c>
      <c r="C2863" t="s">
        <v>16</v>
      </c>
      <c r="D2863" t="s">
        <v>28</v>
      </c>
      <c r="E2863">
        <v>212.49</v>
      </c>
      <c r="F2863">
        <v>2</v>
      </c>
      <c r="G2863" t="s">
        <v>18</v>
      </c>
      <c r="H2863" t="s">
        <v>58</v>
      </c>
      <c r="I2863" t="s">
        <v>28</v>
      </c>
      <c r="J2863" t="s">
        <v>42</v>
      </c>
      <c r="K2863">
        <v>2212.5</v>
      </c>
      <c r="L2863">
        <v>31618</v>
      </c>
      <c r="M2863">
        <v>885</v>
      </c>
      <c r="N2863" t="s">
        <v>40</v>
      </c>
      <c r="O2863" s="3">
        <f t="shared" si="176"/>
        <v>2.7990385223606806E-2</v>
      </c>
      <c r="P2863" s="3">
        <f t="shared" si="177"/>
        <v>2.5</v>
      </c>
      <c r="Q2863" s="3">
        <f t="shared" si="178"/>
        <v>2.2598870056497176E-3</v>
      </c>
      <c r="R2863">
        <f t="shared" si="179"/>
        <v>424.98</v>
      </c>
    </row>
    <row r="2864" spans="1:18" x14ac:dyDescent="0.2">
      <c r="A2864" t="s">
        <v>58</v>
      </c>
      <c r="B2864" t="s">
        <v>15</v>
      </c>
      <c r="C2864" t="s">
        <v>23</v>
      </c>
      <c r="D2864" t="s">
        <v>28</v>
      </c>
      <c r="E2864">
        <v>187.49</v>
      </c>
      <c r="F2864">
        <v>2</v>
      </c>
      <c r="G2864" t="s">
        <v>18</v>
      </c>
      <c r="H2864" t="s">
        <v>58</v>
      </c>
      <c r="I2864" t="s">
        <v>28</v>
      </c>
      <c r="J2864" t="s">
        <v>42</v>
      </c>
      <c r="K2864">
        <v>2212.5</v>
      </c>
      <c r="L2864">
        <v>31618</v>
      </c>
      <c r="M2864">
        <v>885</v>
      </c>
      <c r="N2864" t="s">
        <v>40</v>
      </c>
      <c r="O2864" s="3">
        <f t="shared" si="176"/>
        <v>2.7990385223606806E-2</v>
      </c>
      <c r="P2864" s="3">
        <f t="shared" si="177"/>
        <v>2.5</v>
      </c>
      <c r="Q2864" s="3">
        <f t="shared" si="178"/>
        <v>2.2598870056497176E-3</v>
      </c>
      <c r="R2864">
        <f t="shared" si="179"/>
        <v>374.98</v>
      </c>
    </row>
    <row r="2865" spans="1:18" x14ac:dyDescent="0.2">
      <c r="A2865" t="s">
        <v>58</v>
      </c>
      <c r="B2865" t="s">
        <v>15</v>
      </c>
      <c r="C2865" t="s">
        <v>27</v>
      </c>
      <c r="D2865" t="s">
        <v>17</v>
      </c>
      <c r="E2865">
        <v>199.99</v>
      </c>
      <c r="F2865">
        <v>2</v>
      </c>
      <c r="G2865" t="s">
        <v>18</v>
      </c>
      <c r="H2865" t="s">
        <v>58</v>
      </c>
      <c r="I2865" t="s">
        <v>17</v>
      </c>
      <c r="O2865" s="3">
        <f t="shared" si="176"/>
        <v>0</v>
      </c>
      <c r="P2865" s="3">
        <f t="shared" si="177"/>
        <v>0</v>
      </c>
      <c r="Q2865" s="3">
        <f t="shared" si="178"/>
        <v>0</v>
      </c>
      <c r="R2865">
        <f t="shared" si="179"/>
        <v>399.98</v>
      </c>
    </row>
    <row r="2866" spans="1:18" x14ac:dyDescent="0.2">
      <c r="A2866" t="s">
        <v>58</v>
      </c>
      <c r="C2866" t="s">
        <v>21</v>
      </c>
      <c r="D2866" t="s">
        <v>22</v>
      </c>
      <c r="E2866">
        <v>179.99</v>
      </c>
      <c r="F2866">
        <v>2</v>
      </c>
      <c r="G2866" t="s">
        <v>18</v>
      </c>
      <c r="H2866" t="s">
        <v>58</v>
      </c>
      <c r="I2866" t="s">
        <v>22</v>
      </c>
      <c r="O2866" s="3">
        <f t="shared" si="176"/>
        <v>0</v>
      </c>
      <c r="P2866" s="3">
        <f t="shared" si="177"/>
        <v>0</v>
      </c>
      <c r="Q2866" s="3">
        <f t="shared" si="178"/>
        <v>0</v>
      </c>
      <c r="R2866">
        <f t="shared" si="179"/>
        <v>359.98</v>
      </c>
    </row>
    <row r="2867" spans="1:18" x14ac:dyDescent="0.2">
      <c r="A2867" t="s">
        <v>58</v>
      </c>
      <c r="B2867" t="s">
        <v>15</v>
      </c>
      <c r="C2867" t="s">
        <v>21</v>
      </c>
      <c r="D2867" t="s">
        <v>28</v>
      </c>
      <c r="E2867">
        <v>179.99</v>
      </c>
      <c r="F2867">
        <v>2</v>
      </c>
      <c r="G2867" t="s">
        <v>18</v>
      </c>
      <c r="H2867" t="s">
        <v>58</v>
      </c>
      <c r="I2867" t="s">
        <v>28</v>
      </c>
      <c r="J2867" t="s">
        <v>42</v>
      </c>
      <c r="K2867">
        <v>2212.5</v>
      </c>
      <c r="L2867">
        <v>31618</v>
      </c>
      <c r="M2867">
        <v>885</v>
      </c>
      <c r="N2867" t="s">
        <v>40</v>
      </c>
      <c r="O2867" s="3">
        <f t="shared" si="176"/>
        <v>2.7990385223606806E-2</v>
      </c>
      <c r="P2867" s="3">
        <f t="shared" si="177"/>
        <v>2.5</v>
      </c>
      <c r="Q2867" s="3">
        <f t="shared" si="178"/>
        <v>2.2598870056497176E-3</v>
      </c>
      <c r="R2867">
        <f t="shared" si="179"/>
        <v>359.98</v>
      </c>
    </row>
    <row r="2868" spans="1:18" x14ac:dyDescent="0.2">
      <c r="A2868" t="s">
        <v>58</v>
      </c>
      <c r="B2868" t="s">
        <v>15</v>
      </c>
      <c r="C2868" t="s">
        <v>16</v>
      </c>
      <c r="D2868" t="s">
        <v>17</v>
      </c>
      <c r="E2868">
        <v>169.99</v>
      </c>
      <c r="F2868">
        <v>3</v>
      </c>
      <c r="G2868" t="s">
        <v>18</v>
      </c>
      <c r="H2868" t="s">
        <v>58</v>
      </c>
      <c r="I2868" t="s">
        <v>17</v>
      </c>
      <c r="O2868" s="3">
        <f t="shared" si="176"/>
        <v>0</v>
      </c>
      <c r="P2868" s="3">
        <f t="shared" si="177"/>
        <v>0</v>
      </c>
      <c r="Q2868" s="3">
        <f t="shared" si="178"/>
        <v>0</v>
      </c>
      <c r="R2868">
        <f t="shared" si="179"/>
        <v>509.97</v>
      </c>
    </row>
    <row r="2869" spans="1:18" x14ac:dyDescent="0.2">
      <c r="A2869" t="s">
        <v>58</v>
      </c>
      <c r="B2869" t="s">
        <v>15</v>
      </c>
      <c r="C2869" t="s">
        <v>21</v>
      </c>
      <c r="D2869" t="s">
        <v>28</v>
      </c>
      <c r="E2869">
        <v>224.99</v>
      </c>
      <c r="F2869">
        <v>1</v>
      </c>
      <c r="G2869" t="s">
        <v>18</v>
      </c>
      <c r="H2869" t="s">
        <v>58</v>
      </c>
      <c r="I2869" t="s">
        <v>28</v>
      </c>
      <c r="J2869" t="s">
        <v>42</v>
      </c>
      <c r="K2869">
        <v>2212.5</v>
      </c>
      <c r="L2869">
        <v>31618</v>
      </c>
      <c r="M2869">
        <v>885</v>
      </c>
      <c r="N2869" t="s">
        <v>40</v>
      </c>
      <c r="O2869" s="3">
        <f t="shared" si="176"/>
        <v>2.7990385223606806E-2</v>
      </c>
      <c r="P2869" s="3">
        <f t="shared" si="177"/>
        <v>2.5</v>
      </c>
      <c r="Q2869" s="3">
        <f t="shared" si="178"/>
        <v>1.1299435028248588E-3</v>
      </c>
      <c r="R2869">
        <f t="shared" si="179"/>
        <v>224.99</v>
      </c>
    </row>
    <row r="2870" spans="1:18" x14ac:dyDescent="0.2">
      <c r="A2870" t="s">
        <v>58</v>
      </c>
      <c r="B2870" t="s">
        <v>15</v>
      </c>
      <c r="C2870" t="s">
        <v>23</v>
      </c>
      <c r="D2870" t="s">
        <v>17</v>
      </c>
      <c r="E2870">
        <v>149.99</v>
      </c>
      <c r="F2870">
        <v>1</v>
      </c>
      <c r="G2870" t="s">
        <v>18</v>
      </c>
      <c r="H2870" t="s">
        <v>58</v>
      </c>
      <c r="I2870" t="s">
        <v>17</v>
      </c>
      <c r="O2870" s="3">
        <f t="shared" si="176"/>
        <v>0</v>
      </c>
      <c r="P2870" s="3">
        <f t="shared" si="177"/>
        <v>0</v>
      </c>
      <c r="Q2870" s="3">
        <f t="shared" si="178"/>
        <v>0</v>
      </c>
      <c r="R2870">
        <f t="shared" si="179"/>
        <v>149.99</v>
      </c>
    </row>
    <row r="2871" spans="1:18" x14ac:dyDescent="0.2">
      <c r="A2871" t="s">
        <v>58</v>
      </c>
      <c r="B2871" t="s">
        <v>15</v>
      </c>
      <c r="C2871" t="s">
        <v>23</v>
      </c>
      <c r="D2871" t="s">
        <v>28</v>
      </c>
      <c r="E2871">
        <v>149.99</v>
      </c>
      <c r="F2871">
        <v>2</v>
      </c>
      <c r="G2871" t="s">
        <v>18</v>
      </c>
      <c r="H2871" t="s">
        <v>58</v>
      </c>
      <c r="I2871" t="s">
        <v>28</v>
      </c>
      <c r="J2871" t="s">
        <v>42</v>
      </c>
      <c r="K2871">
        <v>2212.5</v>
      </c>
      <c r="L2871">
        <v>31618</v>
      </c>
      <c r="M2871">
        <v>885</v>
      </c>
      <c r="N2871" t="s">
        <v>40</v>
      </c>
      <c r="O2871" s="3">
        <f t="shared" si="176"/>
        <v>2.7990385223606806E-2</v>
      </c>
      <c r="P2871" s="3">
        <f t="shared" si="177"/>
        <v>2.5</v>
      </c>
      <c r="Q2871" s="3">
        <f t="shared" si="178"/>
        <v>2.2598870056497176E-3</v>
      </c>
      <c r="R2871">
        <f t="shared" si="179"/>
        <v>299.98</v>
      </c>
    </row>
    <row r="2872" spans="1:18" x14ac:dyDescent="0.2">
      <c r="A2872" t="s">
        <v>58</v>
      </c>
      <c r="B2872" t="s">
        <v>15</v>
      </c>
      <c r="C2872" t="s">
        <v>23</v>
      </c>
      <c r="D2872" t="s">
        <v>17</v>
      </c>
      <c r="E2872">
        <v>187.49</v>
      </c>
      <c r="F2872">
        <v>2</v>
      </c>
      <c r="G2872" t="s">
        <v>18</v>
      </c>
      <c r="H2872" t="s">
        <v>58</v>
      </c>
      <c r="I2872" t="s">
        <v>17</v>
      </c>
      <c r="O2872" s="3">
        <f t="shared" si="176"/>
        <v>0</v>
      </c>
      <c r="P2872" s="3">
        <f t="shared" si="177"/>
        <v>0</v>
      </c>
      <c r="Q2872" s="3">
        <f t="shared" si="178"/>
        <v>0</v>
      </c>
      <c r="R2872">
        <f t="shared" si="179"/>
        <v>374.98</v>
      </c>
    </row>
    <row r="2873" spans="1:18" x14ac:dyDescent="0.2">
      <c r="A2873" t="s">
        <v>58</v>
      </c>
      <c r="B2873" t="s">
        <v>15</v>
      </c>
      <c r="C2873" t="s">
        <v>23</v>
      </c>
      <c r="D2873" t="s">
        <v>17</v>
      </c>
      <c r="E2873">
        <v>149.99</v>
      </c>
      <c r="F2873">
        <v>1</v>
      </c>
      <c r="G2873" t="s">
        <v>18</v>
      </c>
      <c r="H2873" t="s">
        <v>58</v>
      </c>
      <c r="I2873" t="s">
        <v>17</v>
      </c>
      <c r="O2873" s="3">
        <f t="shared" si="176"/>
        <v>0</v>
      </c>
      <c r="P2873" s="3">
        <f t="shared" si="177"/>
        <v>0</v>
      </c>
      <c r="Q2873" s="3">
        <f t="shared" si="178"/>
        <v>0</v>
      </c>
      <c r="R2873">
        <f t="shared" si="179"/>
        <v>149.99</v>
      </c>
    </row>
    <row r="2874" spans="1:18" x14ac:dyDescent="0.2">
      <c r="A2874" t="s">
        <v>58</v>
      </c>
      <c r="B2874" t="s">
        <v>15</v>
      </c>
      <c r="C2874" t="s">
        <v>27</v>
      </c>
      <c r="D2874" t="s">
        <v>17</v>
      </c>
      <c r="E2874">
        <v>159.99</v>
      </c>
      <c r="F2874">
        <v>1</v>
      </c>
      <c r="G2874" t="s">
        <v>18</v>
      </c>
      <c r="H2874" t="s">
        <v>58</v>
      </c>
      <c r="I2874" t="s">
        <v>17</v>
      </c>
      <c r="O2874" s="3">
        <f t="shared" si="176"/>
        <v>0</v>
      </c>
      <c r="P2874" s="3">
        <f t="shared" si="177"/>
        <v>0</v>
      </c>
      <c r="Q2874" s="3">
        <f t="shared" si="178"/>
        <v>0</v>
      </c>
      <c r="R2874">
        <f t="shared" si="179"/>
        <v>159.99</v>
      </c>
    </row>
    <row r="2875" spans="1:18" x14ac:dyDescent="0.2">
      <c r="A2875" t="s">
        <v>58</v>
      </c>
      <c r="B2875" t="s">
        <v>15</v>
      </c>
      <c r="C2875" t="s">
        <v>23</v>
      </c>
      <c r="D2875" t="s">
        <v>28</v>
      </c>
      <c r="E2875">
        <v>149.99</v>
      </c>
      <c r="F2875">
        <v>1</v>
      </c>
      <c r="G2875" t="s">
        <v>18</v>
      </c>
      <c r="H2875" t="s">
        <v>58</v>
      </c>
      <c r="I2875" t="s">
        <v>28</v>
      </c>
      <c r="J2875" t="s">
        <v>42</v>
      </c>
      <c r="K2875">
        <v>2212.5</v>
      </c>
      <c r="L2875">
        <v>31618</v>
      </c>
      <c r="M2875">
        <v>885</v>
      </c>
      <c r="N2875" t="s">
        <v>40</v>
      </c>
      <c r="O2875" s="3">
        <f t="shared" si="176"/>
        <v>2.7990385223606806E-2</v>
      </c>
      <c r="P2875" s="3">
        <f t="shared" si="177"/>
        <v>2.5</v>
      </c>
      <c r="Q2875" s="3">
        <f t="shared" si="178"/>
        <v>1.1299435028248588E-3</v>
      </c>
      <c r="R2875">
        <f t="shared" si="179"/>
        <v>149.99</v>
      </c>
    </row>
    <row r="2876" spans="1:18" x14ac:dyDescent="0.2">
      <c r="A2876" t="s">
        <v>58</v>
      </c>
      <c r="B2876" t="s">
        <v>15</v>
      </c>
      <c r="C2876" t="s">
        <v>23</v>
      </c>
      <c r="D2876" t="s">
        <v>28</v>
      </c>
      <c r="E2876">
        <v>187.49</v>
      </c>
      <c r="F2876">
        <v>2</v>
      </c>
      <c r="G2876" t="s">
        <v>18</v>
      </c>
      <c r="H2876" t="s">
        <v>58</v>
      </c>
      <c r="I2876" t="s">
        <v>28</v>
      </c>
      <c r="J2876" t="s">
        <v>42</v>
      </c>
      <c r="K2876">
        <v>2212.5</v>
      </c>
      <c r="L2876">
        <v>31618</v>
      </c>
      <c r="M2876">
        <v>885</v>
      </c>
      <c r="N2876" t="s">
        <v>40</v>
      </c>
      <c r="O2876" s="3">
        <f t="shared" si="176"/>
        <v>2.7990385223606806E-2</v>
      </c>
      <c r="P2876" s="3">
        <f t="shared" si="177"/>
        <v>2.5</v>
      </c>
      <c r="Q2876" s="3">
        <f t="shared" si="178"/>
        <v>2.2598870056497176E-3</v>
      </c>
      <c r="R2876">
        <f t="shared" si="179"/>
        <v>374.98</v>
      </c>
    </row>
    <row r="2877" spans="1:18" x14ac:dyDescent="0.2">
      <c r="A2877" t="s">
        <v>58</v>
      </c>
      <c r="B2877" t="s">
        <v>15</v>
      </c>
      <c r="C2877" t="s">
        <v>21</v>
      </c>
      <c r="D2877" t="s">
        <v>24</v>
      </c>
      <c r="E2877">
        <v>179.99</v>
      </c>
      <c r="F2877">
        <v>3</v>
      </c>
      <c r="G2877" t="s">
        <v>18</v>
      </c>
      <c r="H2877" t="s">
        <v>58</v>
      </c>
      <c r="I2877" t="s">
        <v>24</v>
      </c>
      <c r="O2877" s="3">
        <f t="shared" si="176"/>
        <v>0</v>
      </c>
      <c r="P2877" s="3">
        <f t="shared" si="177"/>
        <v>0</v>
      </c>
      <c r="Q2877" s="3">
        <f t="shared" si="178"/>
        <v>0</v>
      </c>
      <c r="R2877">
        <f t="shared" si="179"/>
        <v>539.97</v>
      </c>
    </row>
    <row r="2878" spans="1:18" x14ac:dyDescent="0.2">
      <c r="A2878" t="s">
        <v>58</v>
      </c>
      <c r="B2878" t="s">
        <v>15</v>
      </c>
      <c r="C2878" t="s">
        <v>26</v>
      </c>
      <c r="D2878" t="s">
        <v>17</v>
      </c>
      <c r="E2878">
        <v>169.99</v>
      </c>
      <c r="F2878">
        <v>2</v>
      </c>
      <c r="G2878" t="s">
        <v>18</v>
      </c>
      <c r="H2878" t="s">
        <v>58</v>
      </c>
      <c r="I2878" t="s">
        <v>17</v>
      </c>
      <c r="O2878" s="3">
        <f t="shared" si="176"/>
        <v>0</v>
      </c>
      <c r="P2878" s="3">
        <f t="shared" si="177"/>
        <v>0</v>
      </c>
      <c r="Q2878" s="3">
        <f t="shared" si="178"/>
        <v>0</v>
      </c>
      <c r="R2878">
        <f t="shared" si="179"/>
        <v>339.98</v>
      </c>
    </row>
    <row r="2879" spans="1:18" x14ac:dyDescent="0.2">
      <c r="A2879" t="s">
        <v>58</v>
      </c>
      <c r="B2879" t="s">
        <v>15</v>
      </c>
      <c r="C2879" t="s">
        <v>27</v>
      </c>
      <c r="D2879" t="s">
        <v>17</v>
      </c>
      <c r="E2879">
        <v>159.99</v>
      </c>
      <c r="F2879">
        <v>1</v>
      </c>
      <c r="G2879" t="s">
        <v>18</v>
      </c>
      <c r="H2879" t="s">
        <v>58</v>
      </c>
      <c r="I2879" t="s">
        <v>17</v>
      </c>
      <c r="O2879" s="3">
        <f t="shared" si="176"/>
        <v>0</v>
      </c>
      <c r="P2879" s="3">
        <f t="shared" si="177"/>
        <v>0</v>
      </c>
      <c r="Q2879" s="3">
        <f t="shared" si="178"/>
        <v>0</v>
      </c>
      <c r="R2879">
        <f t="shared" si="179"/>
        <v>159.99</v>
      </c>
    </row>
    <row r="2880" spans="1:18" x14ac:dyDescent="0.2">
      <c r="A2880" t="s">
        <v>58</v>
      </c>
      <c r="B2880" t="s">
        <v>15</v>
      </c>
      <c r="D2880" t="s">
        <v>17</v>
      </c>
      <c r="E2880">
        <v>249.99</v>
      </c>
      <c r="F2880">
        <v>3</v>
      </c>
      <c r="G2880" t="s">
        <v>18</v>
      </c>
      <c r="H2880" t="s">
        <v>58</v>
      </c>
      <c r="I2880" t="s">
        <v>17</v>
      </c>
      <c r="O2880" s="3">
        <f t="shared" si="176"/>
        <v>0</v>
      </c>
      <c r="P2880" s="3">
        <f t="shared" si="177"/>
        <v>0</v>
      </c>
      <c r="Q2880" s="3">
        <f t="shared" si="178"/>
        <v>0</v>
      </c>
      <c r="R2880">
        <f t="shared" si="179"/>
        <v>749.97</v>
      </c>
    </row>
    <row r="2881" spans="1:18" x14ac:dyDescent="0.2">
      <c r="A2881" t="s">
        <v>58</v>
      </c>
      <c r="B2881" t="s">
        <v>15</v>
      </c>
      <c r="C2881" t="s">
        <v>23</v>
      </c>
      <c r="D2881" t="s">
        <v>28</v>
      </c>
      <c r="E2881">
        <v>149.99</v>
      </c>
      <c r="F2881">
        <v>1</v>
      </c>
      <c r="G2881" t="s">
        <v>18</v>
      </c>
      <c r="H2881" t="s">
        <v>58</v>
      </c>
      <c r="I2881" t="s">
        <v>28</v>
      </c>
      <c r="J2881" t="s">
        <v>42</v>
      </c>
      <c r="K2881">
        <v>2212.5</v>
      </c>
      <c r="L2881">
        <v>31618</v>
      </c>
      <c r="M2881">
        <v>885</v>
      </c>
      <c r="N2881" t="s">
        <v>40</v>
      </c>
      <c r="O2881" s="3">
        <f t="shared" si="176"/>
        <v>2.7990385223606806E-2</v>
      </c>
      <c r="P2881" s="3">
        <f t="shared" si="177"/>
        <v>2.5</v>
      </c>
      <c r="Q2881" s="3">
        <f t="shared" si="178"/>
        <v>1.1299435028248588E-3</v>
      </c>
      <c r="R2881">
        <f t="shared" si="179"/>
        <v>149.99</v>
      </c>
    </row>
    <row r="2882" spans="1:18" x14ac:dyDescent="0.2">
      <c r="A2882" t="s">
        <v>58</v>
      </c>
      <c r="B2882" t="s">
        <v>15</v>
      </c>
      <c r="D2882" t="s">
        <v>22</v>
      </c>
      <c r="E2882">
        <v>249.99</v>
      </c>
      <c r="F2882">
        <v>1</v>
      </c>
      <c r="G2882" t="s">
        <v>18</v>
      </c>
      <c r="H2882" t="s">
        <v>58</v>
      </c>
      <c r="I2882" t="s">
        <v>22</v>
      </c>
      <c r="O2882" s="3">
        <f t="shared" si="176"/>
        <v>0</v>
      </c>
      <c r="P2882" s="3">
        <f t="shared" si="177"/>
        <v>0</v>
      </c>
      <c r="Q2882" s="3">
        <f t="shared" si="178"/>
        <v>0</v>
      </c>
      <c r="R2882">
        <f t="shared" si="179"/>
        <v>249.99</v>
      </c>
    </row>
    <row r="2883" spans="1:18" x14ac:dyDescent="0.2">
      <c r="A2883" t="s">
        <v>58</v>
      </c>
      <c r="B2883" t="s">
        <v>15</v>
      </c>
      <c r="C2883" t="s">
        <v>21</v>
      </c>
      <c r="D2883" t="s">
        <v>22</v>
      </c>
      <c r="E2883">
        <v>179.99</v>
      </c>
      <c r="F2883">
        <v>1</v>
      </c>
      <c r="G2883" t="s">
        <v>18</v>
      </c>
      <c r="H2883" t="s">
        <v>58</v>
      </c>
      <c r="I2883" t="s">
        <v>22</v>
      </c>
      <c r="O2883" s="3">
        <f t="shared" ref="O2883:O2946" si="180">IFERROR(M2883/L2883,0)</f>
        <v>0</v>
      </c>
      <c r="P2883" s="3">
        <f t="shared" ref="P2883:P2946" si="181">IFERROR(K2883/M2883,0)</f>
        <v>0</v>
      </c>
      <c r="Q2883" s="3">
        <f t="shared" ref="Q2883:Q2946" si="182">IFERROR(F2883/M2883,0)</f>
        <v>0</v>
      </c>
      <c r="R2883">
        <f t="shared" ref="R2883:R2946" si="183">E2883*F2883</f>
        <v>179.99</v>
      </c>
    </row>
    <row r="2884" spans="1:18" x14ac:dyDescent="0.2">
      <c r="A2884" t="s">
        <v>58</v>
      </c>
      <c r="B2884" t="s">
        <v>15</v>
      </c>
      <c r="C2884" t="s">
        <v>26</v>
      </c>
      <c r="D2884" t="s">
        <v>28</v>
      </c>
      <c r="E2884">
        <v>169.99</v>
      </c>
      <c r="F2884">
        <v>2</v>
      </c>
      <c r="G2884" t="s">
        <v>18</v>
      </c>
      <c r="H2884" t="s">
        <v>58</v>
      </c>
      <c r="I2884" t="s">
        <v>28</v>
      </c>
      <c r="J2884" t="s">
        <v>42</v>
      </c>
      <c r="K2884">
        <v>2212.5</v>
      </c>
      <c r="L2884">
        <v>31618</v>
      </c>
      <c r="M2884">
        <v>885</v>
      </c>
      <c r="N2884" t="s">
        <v>40</v>
      </c>
      <c r="O2884" s="3">
        <f t="shared" si="180"/>
        <v>2.7990385223606806E-2</v>
      </c>
      <c r="P2884" s="3">
        <f t="shared" si="181"/>
        <v>2.5</v>
      </c>
      <c r="Q2884" s="3">
        <f t="shared" si="182"/>
        <v>2.2598870056497176E-3</v>
      </c>
      <c r="R2884">
        <f t="shared" si="183"/>
        <v>339.98</v>
      </c>
    </row>
    <row r="2885" spans="1:18" x14ac:dyDescent="0.2">
      <c r="A2885" t="s">
        <v>58</v>
      </c>
      <c r="B2885" t="s">
        <v>15</v>
      </c>
      <c r="C2885" t="s">
        <v>23</v>
      </c>
      <c r="D2885" t="s">
        <v>17</v>
      </c>
      <c r="E2885">
        <v>187.49</v>
      </c>
      <c r="F2885">
        <v>1</v>
      </c>
      <c r="G2885" t="s">
        <v>18</v>
      </c>
      <c r="H2885" t="s">
        <v>58</v>
      </c>
      <c r="I2885" t="s">
        <v>17</v>
      </c>
      <c r="O2885" s="3">
        <f t="shared" si="180"/>
        <v>0</v>
      </c>
      <c r="P2885" s="3">
        <f t="shared" si="181"/>
        <v>0</v>
      </c>
      <c r="Q2885" s="3">
        <f t="shared" si="182"/>
        <v>0</v>
      </c>
      <c r="R2885">
        <f t="shared" si="183"/>
        <v>187.49</v>
      </c>
    </row>
    <row r="2886" spans="1:18" x14ac:dyDescent="0.2">
      <c r="A2886" t="s">
        <v>58</v>
      </c>
      <c r="B2886" t="s">
        <v>15</v>
      </c>
      <c r="C2886" t="s">
        <v>16</v>
      </c>
      <c r="D2886" t="s">
        <v>17</v>
      </c>
      <c r="E2886">
        <v>169.99</v>
      </c>
      <c r="F2886">
        <v>2</v>
      </c>
      <c r="G2886" t="s">
        <v>18</v>
      </c>
      <c r="H2886" t="s">
        <v>58</v>
      </c>
      <c r="I2886" t="s">
        <v>17</v>
      </c>
      <c r="O2886" s="3">
        <f t="shared" si="180"/>
        <v>0</v>
      </c>
      <c r="P2886" s="3">
        <f t="shared" si="181"/>
        <v>0</v>
      </c>
      <c r="Q2886" s="3">
        <f t="shared" si="182"/>
        <v>0</v>
      </c>
      <c r="R2886">
        <f t="shared" si="183"/>
        <v>339.98</v>
      </c>
    </row>
    <row r="2887" spans="1:18" x14ac:dyDescent="0.2">
      <c r="A2887" t="s">
        <v>58</v>
      </c>
      <c r="B2887" t="s">
        <v>15</v>
      </c>
      <c r="D2887" t="s">
        <v>28</v>
      </c>
      <c r="E2887">
        <v>199.99</v>
      </c>
      <c r="F2887">
        <v>1</v>
      </c>
      <c r="G2887" t="s">
        <v>18</v>
      </c>
      <c r="H2887" t="s">
        <v>58</v>
      </c>
      <c r="I2887" t="s">
        <v>28</v>
      </c>
      <c r="J2887" t="s">
        <v>42</v>
      </c>
      <c r="K2887">
        <v>2212.5</v>
      </c>
      <c r="L2887">
        <v>31618</v>
      </c>
      <c r="M2887">
        <v>885</v>
      </c>
      <c r="N2887" t="s">
        <v>40</v>
      </c>
      <c r="O2887" s="3">
        <f t="shared" si="180"/>
        <v>2.7990385223606806E-2</v>
      </c>
      <c r="P2887" s="3">
        <f t="shared" si="181"/>
        <v>2.5</v>
      </c>
      <c r="Q2887" s="3">
        <f t="shared" si="182"/>
        <v>1.1299435028248588E-3</v>
      </c>
      <c r="R2887">
        <f t="shared" si="183"/>
        <v>199.99</v>
      </c>
    </row>
    <row r="2888" spans="1:18" x14ac:dyDescent="0.2">
      <c r="A2888" t="s">
        <v>58</v>
      </c>
      <c r="B2888" t="s">
        <v>15</v>
      </c>
      <c r="C2888" t="s">
        <v>16</v>
      </c>
      <c r="D2888" t="s">
        <v>17</v>
      </c>
      <c r="E2888">
        <v>212.49</v>
      </c>
      <c r="F2888">
        <v>1</v>
      </c>
      <c r="G2888" t="s">
        <v>18</v>
      </c>
      <c r="H2888" t="s">
        <v>58</v>
      </c>
      <c r="I2888" t="s">
        <v>17</v>
      </c>
      <c r="O2888" s="3">
        <f t="shared" si="180"/>
        <v>0</v>
      </c>
      <c r="P2888" s="3">
        <f t="shared" si="181"/>
        <v>0</v>
      </c>
      <c r="Q2888" s="3">
        <f t="shared" si="182"/>
        <v>0</v>
      </c>
      <c r="R2888">
        <f t="shared" si="183"/>
        <v>212.49</v>
      </c>
    </row>
    <row r="2889" spans="1:18" x14ac:dyDescent="0.2">
      <c r="A2889" t="s">
        <v>58</v>
      </c>
      <c r="B2889" t="s">
        <v>15</v>
      </c>
      <c r="C2889" t="s">
        <v>21</v>
      </c>
      <c r="D2889" t="s">
        <v>28</v>
      </c>
      <c r="E2889">
        <v>179.99</v>
      </c>
      <c r="F2889">
        <v>1</v>
      </c>
      <c r="G2889" t="s">
        <v>18</v>
      </c>
      <c r="H2889" t="s">
        <v>58</v>
      </c>
      <c r="I2889" t="s">
        <v>28</v>
      </c>
      <c r="J2889" t="s">
        <v>42</v>
      </c>
      <c r="K2889">
        <v>2212.5</v>
      </c>
      <c r="L2889">
        <v>31618</v>
      </c>
      <c r="M2889">
        <v>885</v>
      </c>
      <c r="N2889" t="s">
        <v>40</v>
      </c>
      <c r="O2889" s="3">
        <f t="shared" si="180"/>
        <v>2.7990385223606806E-2</v>
      </c>
      <c r="P2889" s="3">
        <f t="shared" si="181"/>
        <v>2.5</v>
      </c>
      <c r="Q2889" s="3">
        <f t="shared" si="182"/>
        <v>1.1299435028248588E-3</v>
      </c>
      <c r="R2889">
        <f t="shared" si="183"/>
        <v>179.99</v>
      </c>
    </row>
    <row r="2890" spans="1:18" x14ac:dyDescent="0.2">
      <c r="A2890" t="s">
        <v>58</v>
      </c>
      <c r="B2890" t="s">
        <v>15</v>
      </c>
      <c r="C2890" t="s">
        <v>27</v>
      </c>
      <c r="D2890" t="s">
        <v>17</v>
      </c>
      <c r="E2890">
        <v>159.99</v>
      </c>
      <c r="F2890">
        <v>1</v>
      </c>
      <c r="G2890" t="s">
        <v>18</v>
      </c>
      <c r="H2890" t="s">
        <v>58</v>
      </c>
      <c r="I2890" t="s">
        <v>17</v>
      </c>
      <c r="O2890" s="3">
        <f t="shared" si="180"/>
        <v>0</v>
      </c>
      <c r="P2890" s="3">
        <f t="shared" si="181"/>
        <v>0</v>
      </c>
      <c r="Q2890" s="3">
        <f t="shared" si="182"/>
        <v>0</v>
      </c>
      <c r="R2890">
        <f t="shared" si="183"/>
        <v>159.99</v>
      </c>
    </row>
    <row r="2891" spans="1:18" x14ac:dyDescent="0.2">
      <c r="A2891" t="s">
        <v>58</v>
      </c>
      <c r="B2891" t="s">
        <v>15</v>
      </c>
      <c r="C2891" t="s">
        <v>27</v>
      </c>
      <c r="D2891" t="s">
        <v>24</v>
      </c>
      <c r="E2891">
        <v>159.99</v>
      </c>
      <c r="F2891">
        <v>1</v>
      </c>
      <c r="G2891" t="s">
        <v>18</v>
      </c>
      <c r="H2891" t="s">
        <v>58</v>
      </c>
      <c r="I2891" t="s">
        <v>24</v>
      </c>
      <c r="O2891" s="3">
        <f t="shared" si="180"/>
        <v>0</v>
      </c>
      <c r="P2891" s="3">
        <f t="shared" si="181"/>
        <v>0</v>
      </c>
      <c r="Q2891" s="3">
        <f t="shared" si="182"/>
        <v>0</v>
      </c>
      <c r="R2891">
        <f t="shared" si="183"/>
        <v>159.99</v>
      </c>
    </row>
    <row r="2892" spans="1:18" x14ac:dyDescent="0.2">
      <c r="A2892" t="s">
        <v>58</v>
      </c>
      <c r="B2892" t="s">
        <v>15</v>
      </c>
      <c r="C2892" t="s">
        <v>23</v>
      </c>
      <c r="D2892" t="s">
        <v>17</v>
      </c>
      <c r="E2892">
        <v>149.99</v>
      </c>
      <c r="F2892">
        <v>2</v>
      </c>
      <c r="G2892" t="s">
        <v>18</v>
      </c>
      <c r="H2892" t="s">
        <v>58</v>
      </c>
      <c r="I2892" t="s">
        <v>17</v>
      </c>
      <c r="O2892" s="3">
        <f t="shared" si="180"/>
        <v>0</v>
      </c>
      <c r="P2892" s="3">
        <f t="shared" si="181"/>
        <v>0</v>
      </c>
      <c r="Q2892" s="3">
        <f t="shared" si="182"/>
        <v>0</v>
      </c>
      <c r="R2892">
        <f t="shared" si="183"/>
        <v>299.98</v>
      </c>
    </row>
    <row r="2893" spans="1:18" x14ac:dyDescent="0.2">
      <c r="A2893" t="s">
        <v>58</v>
      </c>
      <c r="B2893" t="s">
        <v>15</v>
      </c>
      <c r="C2893" t="s">
        <v>26</v>
      </c>
      <c r="D2893" t="s">
        <v>17</v>
      </c>
      <c r="E2893">
        <v>212.49</v>
      </c>
      <c r="F2893">
        <v>1</v>
      </c>
      <c r="G2893" t="s">
        <v>18</v>
      </c>
      <c r="H2893" t="s">
        <v>58</v>
      </c>
      <c r="I2893" t="s">
        <v>17</v>
      </c>
      <c r="O2893" s="3">
        <f t="shared" si="180"/>
        <v>0</v>
      </c>
      <c r="P2893" s="3">
        <f t="shared" si="181"/>
        <v>0</v>
      </c>
      <c r="Q2893" s="3">
        <f t="shared" si="182"/>
        <v>0</v>
      </c>
      <c r="R2893">
        <f t="shared" si="183"/>
        <v>212.49</v>
      </c>
    </row>
    <row r="2894" spans="1:18" x14ac:dyDescent="0.2">
      <c r="A2894" t="s">
        <v>58</v>
      </c>
      <c r="B2894" t="s">
        <v>15</v>
      </c>
      <c r="C2894" t="s">
        <v>27</v>
      </c>
      <c r="D2894" t="s">
        <v>17</v>
      </c>
      <c r="E2894">
        <v>159.99</v>
      </c>
      <c r="F2894">
        <v>2</v>
      </c>
      <c r="G2894" t="s">
        <v>18</v>
      </c>
      <c r="H2894" t="s">
        <v>58</v>
      </c>
      <c r="I2894" t="s">
        <v>17</v>
      </c>
      <c r="O2894" s="3">
        <f t="shared" si="180"/>
        <v>0</v>
      </c>
      <c r="P2894" s="3">
        <f t="shared" si="181"/>
        <v>0</v>
      </c>
      <c r="Q2894" s="3">
        <f t="shared" si="182"/>
        <v>0</v>
      </c>
      <c r="R2894">
        <f t="shared" si="183"/>
        <v>319.98</v>
      </c>
    </row>
    <row r="2895" spans="1:18" x14ac:dyDescent="0.2">
      <c r="A2895" t="s">
        <v>58</v>
      </c>
      <c r="B2895" t="s">
        <v>25</v>
      </c>
      <c r="C2895" t="s">
        <v>16</v>
      </c>
      <c r="D2895" t="s">
        <v>28</v>
      </c>
      <c r="E2895">
        <v>339.99</v>
      </c>
      <c r="F2895">
        <v>1</v>
      </c>
      <c r="G2895" t="s">
        <v>18</v>
      </c>
      <c r="H2895" t="s">
        <v>58</v>
      </c>
      <c r="I2895" t="s">
        <v>28</v>
      </c>
      <c r="J2895" t="s">
        <v>42</v>
      </c>
      <c r="K2895">
        <v>2212.5</v>
      </c>
      <c r="L2895">
        <v>31618</v>
      </c>
      <c r="M2895">
        <v>885</v>
      </c>
      <c r="N2895" t="s">
        <v>40</v>
      </c>
      <c r="O2895" s="3">
        <f t="shared" si="180"/>
        <v>2.7990385223606806E-2</v>
      </c>
      <c r="P2895" s="3">
        <f t="shared" si="181"/>
        <v>2.5</v>
      </c>
      <c r="Q2895" s="3">
        <f t="shared" si="182"/>
        <v>1.1299435028248588E-3</v>
      </c>
      <c r="R2895">
        <f t="shared" si="183"/>
        <v>339.99</v>
      </c>
    </row>
    <row r="2896" spans="1:18" x14ac:dyDescent="0.2">
      <c r="A2896" t="s">
        <v>58</v>
      </c>
      <c r="B2896" t="s">
        <v>15</v>
      </c>
      <c r="C2896" t="s">
        <v>26</v>
      </c>
      <c r="D2896" t="s">
        <v>28</v>
      </c>
      <c r="E2896">
        <v>212.49</v>
      </c>
      <c r="F2896">
        <v>2</v>
      </c>
      <c r="G2896" t="s">
        <v>18</v>
      </c>
      <c r="H2896" t="s">
        <v>58</v>
      </c>
      <c r="I2896" t="s">
        <v>28</v>
      </c>
      <c r="J2896" t="s">
        <v>42</v>
      </c>
      <c r="K2896">
        <v>2212.5</v>
      </c>
      <c r="L2896">
        <v>31618</v>
      </c>
      <c r="M2896">
        <v>885</v>
      </c>
      <c r="N2896" t="s">
        <v>40</v>
      </c>
      <c r="O2896" s="3">
        <f t="shared" si="180"/>
        <v>2.7990385223606806E-2</v>
      </c>
      <c r="P2896" s="3">
        <f t="shared" si="181"/>
        <v>2.5</v>
      </c>
      <c r="Q2896" s="3">
        <f t="shared" si="182"/>
        <v>2.2598870056497176E-3</v>
      </c>
      <c r="R2896">
        <f t="shared" si="183"/>
        <v>424.98</v>
      </c>
    </row>
    <row r="2897" spans="1:18" x14ac:dyDescent="0.2">
      <c r="A2897" t="s">
        <v>58</v>
      </c>
      <c r="B2897" t="s">
        <v>15</v>
      </c>
      <c r="C2897" t="s">
        <v>21</v>
      </c>
      <c r="D2897" t="s">
        <v>17</v>
      </c>
      <c r="E2897">
        <v>179.99</v>
      </c>
      <c r="F2897">
        <v>1</v>
      </c>
      <c r="G2897" t="s">
        <v>18</v>
      </c>
      <c r="H2897" t="s">
        <v>58</v>
      </c>
      <c r="I2897" t="s">
        <v>17</v>
      </c>
      <c r="O2897" s="3">
        <f t="shared" si="180"/>
        <v>0</v>
      </c>
      <c r="P2897" s="3">
        <f t="shared" si="181"/>
        <v>0</v>
      </c>
      <c r="Q2897" s="3">
        <f t="shared" si="182"/>
        <v>0</v>
      </c>
      <c r="R2897">
        <f t="shared" si="183"/>
        <v>179.99</v>
      </c>
    </row>
    <row r="2898" spans="1:18" x14ac:dyDescent="0.2">
      <c r="A2898" t="s">
        <v>58</v>
      </c>
      <c r="B2898" t="s">
        <v>15</v>
      </c>
      <c r="C2898" t="s">
        <v>23</v>
      </c>
      <c r="D2898" t="s">
        <v>24</v>
      </c>
      <c r="E2898">
        <v>149.99</v>
      </c>
      <c r="F2898">
        <v>2</v>
      </c>
      <c r="G2898" t="s">
        <v>18</v>
      </c>
      <c r="H2898" t="s">
        <v>58</v>
      </c>
      <c r="I2898" t="s">
        <v>24</v>
      </c>
      <c r="O2898" s="3">
        <f t="shared" si="180"/>
        <v>0</v>
      </c>
      <c r="P2898" s="3">
        <f t="shared" si="181"/>
        <v>0</v>
      </c>
      <c r="Q2898" s="3">
        <f t="shared" si="182"/>
        <v>0</v>
      </c>
      <c r="R2898">
        <f t="shared" si="183"/>
        <v>299.98</v>
      </c>
    </row>
    <row r="2899" spans="1:18" x14ac:dyDescent="0.2">
      <c r="A2899" t="s">
        <v>58</v>
      </c>
      <c r="B2899" t="s">
        <v>15</v>
      </c>
      <c r="D2899" t="s">
        <v>28</v>
      </c>
      <c r="E2899">
        <v>199.99</v>
      </c>
      <c r="F2899">
        <v>1</v>
      </c>
      <c r="G2899" t="s">
        <v>18</v>
      </c>
      <c r="H2899" t="s">
        <v>58</v>
      </c>
      <c r="I2899" t="s">
        <v>28</v>
      </c>
      <c r="J2899" t="s">
        <v>42</v>
      </c>
      <c r="K2899">
        <v>2212.5</v>
      </c>
      <c r="L2899">
        <v>31618</v>
      </c>
      <c r="M2899">
        <v>885</v>
      </c>
      <c r="N2899" t="s">
        <v>40</v>
      </c>
      <c r="O2899" s="3">
        <f t="shared" si="180"/>
        <v>2.7990385223606806E-2</v>
      </c>
      <c r="P2899" s="3">
        <f t="shared" si="181"/>
        <v>2.5</v>
      </c>
      <c r="Q2899" s="3">
        <f t="shared" si="182"/>
        <v>1.1299435028248588E-3</v>
      </c>
      <c r="R2899">
        <f t="shared" si="183"/>
        <v>199.99</v>
      </c>
    </row>
    <row r="2900" spans="1:18" x14ac:dyDescent="0.2">
      <c r="A2900" t="s">
        <v>58</v>
      </c>
      <c r="B2900" t="s">
        <v>15</v>
      </c>
      <c r="C2900" t="s">
        <v>29</v>
      </c>
      <c r="D2900" t="s">
        <v>28</v>
      </c>
      <c r="E2900">
        <v>249.99</v>
      </c>
      <c r="F2900">
        <v>2</v>
      </c>
      <c r="G2900" t="s">
        <v>18</v>
      </c>
      <c r="H2900" t="s">
        <v>58</v>
      </c>
      <c r="I2900" t="s">
        <v>28</v>
      </c>
      <c r="J2900" t="s">
        <v>42</v>
      </c>
      <c r="K2900">
        <v>2212.5</v>
      </c>
      <c r="L2900">
        <v>31618</v>
      </c>
      <c r="M2900">
        <v>885</v>
      </c>
      <c r="N2900" t="s">
        <v>40</v>
      </c>
      <c r="O2900" s="3">
        <f t="shared" si="180"/>
        <v>2.7990385223606806E-2</v>
      </c>
      <c r="P2900" s="3">
        <f t="shared" si="181"/>
        <v>2.5</v>
      </c>
      <c r="Q2900" s="3">
        <f t="shared" si="182"/>
        <v>2.2598870056497176E-3</v>
      </c>
      <c r="R2900">
        <f t="shared" si="183"/>
        <v>499.98</v>
      </c>
    </row>
    <row r="2901" spans="1:18" x14ac:dyDescent="0.2">
      <c r="A2901" t="s">
        <v>58</v>
      </c>
      <c r="B2901" t="s">
        <v>15</v>
      </c>
      <c r="D2901" t="s">
        <v>28</v>
      </c>
      <c r="E2901">
        <v>199.99</v>
      </c>
      <c r="F2901">
        <v>1</v>
      </c>
      <c r="G2901" t="s">
        <v>18</v>
      </c>
      <c r="H2901" t="s">
        <v>58</v>
      </c>
      <c r="I2901" t="s">
        <v>28</v>
      </c>
      <c r="J2901" t="s">
        <v>42</v>
      </c>
      <c r="K2901">
        <v>2212.5</v>
      </c>
      <c r="L2901">
        <v>31618</v>
      </c>
      <c r="M2901">
        <v>885</v>
      </c>
      <c r="N2901" t="s">
        <v>40</v>
      </c>
      <c r="O2901" s="3">
        <f t="shared" si="180"/>
        <v>2.7990385223606806E-2</v>
      </c>
      <c r="P2901" s="3">
        <f t="shared" si="181"/>
        <v>2.5</v>
      </c>
      <c r="Q2901" s="3">
        <f t="shared" si="182"/>
        <v>1.1299435028248588E-3</v>
      </c>
      <c r="R2901">
        <f t="shared" si="183"/>
        <v>199.99</v>
      </c>
    </row>
    <row r="2902" spans="1:18" x14ac:dyDescent="0.2">
      <c r="A2902" t="s">
        <v>58</v>
      </c>
      <c r="B2902" t="s">
        <v>15</v>
      </c>
      <c r="C2902" t="s">
        <v>26</v>
      </c>
      <c r="D2902" t="s">
        <v>22</v>
      </c>
      <c r="E2902">
        <v>169.99</v>
      </c>
      <c r="F2902">
        <v>1</v>
      </c>
      <c r="G2902" t="s">
        <v>18</v>
      </c>
      <c r="H2902" t="s">
        <v>58</v>
      </c>
      <c r="I2902" t="s">
        <v>22</v>
      </c>
      <c r="O2902" s="3">
        <f t="shared" si="180"/>
        <v>0</v>
      </c>
      <c r="P2902" s="3">
        <f t="shared" si="181"/>
        <v>0</v>
      </c>
      <c r="Q2902" s="3">
        <f t="shared" si="182"/>
        <v>0</v>
      </c>
      <c r="R2902">
        <f t="shared" si="183"/>
        <v>169.99</v>
      </c>
    </row>
    <row r="2903" spans="1:18" x14ac:dyDescent="0.2">
      <c r="A2903" t="s">
        <v>58</v>
      </c>
      <c r="B2903" t="s">
        <v>15</v>
      </c>
      <c r="C2903" t="s">
        <v>23</v>
      </c>
      <c r="D2903" t="s">
        <v>17</v>
      </c>
      <c r="E2903">
        <v>187.49</v>
      </c>
      <c r="F2903">
        <v>1</v>
      </c>
      <c r="G2903" t="s">
        <v>18</v>
      </c>
      <c r="H2903" t="s">
        <v>58</v>
      </c>
      <c r="I2903" t="s">
        <v>17</v>
      </c>
      <c r="O2903" s="3">
        <f t="shared" si="180"/>
        <v>0</v>
      </c>
      <c r="P2903" s="3">
        <f t="shared" si="181"/>
        <v>0</v>
      </c>
      <c r="Q2903" s="3">
        <f t="shared" si="182"/>
        <v>0</v>
      </c>
      <c r="R2903">
        <f t="shared" si="183"/>
        <v>187.49</v>
      </c>
    </row>
    <row r="2904" spans="1:18" x14ac:dyDescent="0.2">
      <c r="A2904" t="s">
        <v>58</v>
      </c>
      <c r="B2904" t="s">
        <v>15</v>
      </c>
      <c r="C2904" t="s">
        <v>27</v>
      </c>
      <c r="D2904" t="s">
        <v>28</v>
      </c>
      <c r="E2904">
        <v>159.99</v>
      </c>
      <c r="F2904">
        <v>1</v>
      </c>
      <c r="G2904" t="s">
        <v>18</v>
      </c>
      <c r="H2904" t="s">
        <v>58</v>
      </c>
      <c r="I2904" t="s">
        <v>28</v>
      </c>
      <c r="J2904" t="s">
        <v>42</v>
      </c>
      <c r="K2904">
        <v>2212.5</v>
      </c>
      <c r="L2904">
        <v>31618</v>
      </c>
      <c r="M2904">
        <v>885</v>
      </c>
      <c r="N2904" t="s">
        <v>40</v>
      </c>
      <c r="O2904" s="3">
        <f t="shared" si="180"/>
        <v>2.7990385223606806E-2</v>
      </c>
      <c r="P2904" s="3">
        <f t="shared" si="181"/>
        <v>2.5</v>
      </c>
      <c r="Q2904" s="3">
        <f t="shared" si="182"/>
        <v>1.1299435028248588E-3</v>
      </c>
      <c r="R2904">
        <f t="shared" si="183"/>
        <v>159.99</v>
      </c>
    </row>
    <row r="2905" spans="1:18" x14ac:dyDescent="0.2">
      <c r="A2905" t="s">
        <v>58</v>
      </c>
      <c r="B2905" t="s">
        <v>15</v>
      </c>
      <c r="D2905" t="s">
        <v>24</v>
      </c>
      <c r="E2905">
        <v>199.99</v>
      </c>
      <c r="F2905">
        <v>3</v>
      </c>
      <c r="G2905" t="s">
        <v>18</v>
      </c>
      <c r="H2905" t="s">
        <v>58</v>
      </c>
      <c r="I2905" t="s">
        <v>24</v>
      </c>
      <c r="O2905" s="3">
        <f t="shared" si="180"/>
        <v>0</v>
      </c>
      <c r="P2905" s="3">
        <f t="shared" si="181"/>
        <v>0</v>
      </c>
      <c r="Q2905" s="3">
        <f t="shared" si="182"/>
        <v>0</v>
      </c>
      <c r="R2905">
        <f t="shared" si="183"/>
        <v>599.97</v>
      </c>
    </row>
    <row r="2906" spans="1:18" x14ac:dyDescent="0.2">
      <c r="A2906" t="s">
        <v>58</v>
      </c>
      <c r="B2906" t="s">
        <v>15</v>
      </c>
      <c r="C2906" t="s">
        <v>21</v>
      </c>
      <c r="D2906" t="s">
        <v>17</v>
      </c>
      <c r="E2906">
        <v>179.99</v>
      </c>
      <c r="F2906">
        <v>1</v>
      </c>
      <c r="G2906" t="s">
        <v>18</v>
      </c>
      <c r="H2906" t="s">
        <v>58</v>
      </c>
      <c r="I2906" t="s">
        <v>17</v>
      </c>
      <c r="O2906" s="3">
        <f t="shared" si="180"/>
        <v>0</v>
      </c>
      <c r="P2906" s="3">
        <f t="shared" si="181"/>
        <v>0</v>
      </c>
      <c r="Q2906" s="3">
        <f t="shared" si="182"/>
        <v>0</v>
      </c>
      <c r="R2906">
        <f t="shared" si="183"/>
        <v>179.99</v>
      </c>
    </row>
    <row r="2907" spans="1:18" x14ac:dyDescent="0.2">
      <c r="A2907" t="s">
        <v>58</v>
      </c>
      <c r="B2907" t="s">
        <v>15</v>
      </c>
      <c r="D2907" t="s">
        <v>28</v>
      </c>
      <c r="E2907">
        <v>199.99</v>
      </c>
      <c r="F2907">
        <v>1</v>
      </c>
      <c r="G2907" t="s">
        <v>18</v>
      </c>
      <c r="H2907" t="s">
        <v>58</v>
      </c>
      <c r="I2907" t="s">
        <v>28</v>
      </c>
      <c r="J2907" t="s">
        <v>42</v>
      </c>
      <c r="K2907">
        <v>2212.5</v>
      </c>
      <c r="L2907">
        <v>31618</v>
      </c>
      <c r="M2907">
        <v>885</v>
      </c>
      <c r="N2907" t="s">
        <v>40</v>
      </c>
      <c r="O2907" s="3">
        <f t="shared" si="180"/>
        <v>2.7990385223606806E-2</v>
      </c>
      <c r="P2907" s="3">
        <f t="shared" si="181"/>
        <v>2.5</v>
      </c>
      <c r="Q2907" s="3">
        <f t="shared" si="182"/>
        <v>1.1299435028248588E-3</v>
      </c>
      <c r="R2907">
        <f t="shared" si="183"/>
        <v>199.99</v>
      </c>
    </row>
    <row r="2908" spans="1:18" x14ac:dyDescent="0.2">
      <c r="A2908" t="s">
        <v>58</v>
      </c>
      <c r="B2908" t="s">
        <v>15</v>
      </c>
      <c r="C2908" t="s">
        <v>27</v>
      </c>
      <c r="D2908" t="s">
        <v>17</v>
      </c>
      <c r="E2908">
        <v>159.99</v>
      </c>
      <c r="F2908">
        <v>1</v>
      </c>
      <c r="G2908" t="s">
        <v>18</v>
      </c>
      <c r="H2908" t="s">
        <v>58</v>
      </c>
      <c r="I2908" t="s">
        <v>17</v>
      </c>
      <c r="O2908" s="3">
        <f t="shared" si="180"/>
        <v>0</v>
      </c>
      <c r="P2908" s="3">
        <f t="shared" si="181"/>
        <v>0</v>
      </c>
      <c r="Q2908" s="3">
        <f t="shared" si="182"/>
        <v>0</v>
      </c>
      <c r="R2908">
        <f t="shared" si="183"/>
        <v>159.99</v>
      </c>
    </row>
    <row r="2909" spans="1:18" x14ac:dyDescent="0.2">
      <c r="A2909" t="s">
        <v>58</v>
      </c>
      <c r="B2909" t="s">
        <v>15</v>
      </c>
      <c r="C2909" t="s">
        <v>26</v>
      </c>
      <c r="D2909" t="s">
        <v>22</v>
      </c>
      <c r="E2909">
        <v>169.99</v>
      </c>
      <c r="F2909">
        <v>4</v>
      </c>
      <c r="G2909" t="s">
        <v>18</v>
      </c>
      <c r="H2909" t="s">
        <v>58</v>
      </c>
      <c r="I2909" t="s">
        <v>22</v>
      </c>
      <c r="O2909" s="3">
        <f t="shared" si="180"/>
        <v>0</v>
      </c>
      <c r="P2909" s="3">
        <f t="shared" si="181"/>
        <v>0</v>
      </c>
      <c r="Q2909" s="3">
        <f t="shared" si="182"/>
        <v>0</v>
      </c>
      <c r="R2909">
        <f t="shared" si="183"/>
        <v>679.96</v>
      </c>
    </row>
    <row r="2910" spans="1:18" x14ac:dyDescent="0.2">
      <c r="A2910" t="s">
        <v>58</v>
      </c>
      <c r="B2910" t="s">
        <v>15</v>
      </c>
      <c r="C2910" t="s">
        <v>23</v>
      </c>
      <c r="D2910" t="s">
        <v>22</v>
      </c>
      <c r="E2910">
        <v>187.49</v>
      </c>
      <c r="F2910">
        <v>3</v>
      </c>
      <c r="G2910" t="s">
        <v>18</v>
      </c>
      <c r="H2910" t="s">
        <v>58</v>
      </c>
      <c r="I2910" t="s">
        <v>22</v>
      </c>
      <c r="O2910" s="3">
        <f t="shared" si="180"/>
        <v>0</v>
      </c>
      <c r="P2910" s="3">
        <f t="shared" si="181"/>
        <v>0</v>
      </c>
      <c r="Q2910" s="3">
        <f t="shared" si="182"/>
        <v>0</v>
      </c>
      <c r="R2910">
        <f t="shared" si="183"/>
        <v>562.47</v>
      </c>
    </row>
    <row r="2911" spans="1:18" x14ac:dyDescent="0.2">
      <c r="A2911" t="s">
        <v>58</v>
      </c>
      <c r="B2911" t="s">
        <v>25</v>
      </c>
      <c r="C2911" t="s">
        <v>23</v>
      </c>
      <c r="D2911" t="s">
        <v>17</v>
      </c>
      <c r="E2911">
        <v>299.99</v>
      </c>
      <c r="F2911">
        <v>2</v>
      </c>
      <c r="G2911" t="s">
        <v>18</v>
      </c>
      <c r="H2911" t="s">
        <v>58</v>
      </c>
      <c r="I2911" t="s">
        <v>17</v>
      </c>
      <c r="O2911" s="3">
        <f t="shared" si="180"/>
        <v>0</v>
      </c>
      <c r="P2911" s="3">
        <f t="shared" si="181"/>
        <v>0</v>
      </c>
      <c r="Q2911" s="3">
        <f t="shared" si="182"/>
        <v>0</v>
      </c>
      <c r="R2911">
        <f t="shared" si="183"/>
        <v>599.98</v>
      </c>
    </row>
    <row r="2912" spans="1:18" x14ac:dyDescent="0.2">
      <c r="A2912" t="s">
        <v>58</v>
      </c>
      <c r="B2912" t="s">
        <v>25</v>
      </c>
      <c r="C2912" t="s">
        <v>27</v>
      </c>
      <c r="D2912" t="s">
        <v>17</v>
      </c>
      <c r="E2912">
        <v>319.99</v>
      </c>
      <c r="F2912">
        <v>1</v>
      </c>
      <c r="G2912" t="s">
        <v>18</v>
      </c>
      <c r="H2912" t="s">
        <v>58</v>
      </c>
      <c r="I2912" t="s">
        <v>17</v>
      </c>
      <c r="O2912" s="3">
        <f t="shared" si="180"/>
        <v>0</v>
      </c>
      <c r="P2912" s="3">
        <f t="shared" si="181"/>
        <v>0</v>
      </c>
      <c r="Q2912" s="3">
        <f t="shared" si="182"/>
        <v>0</v>
      </c>
      <c r="R2912">
        <f t="shared" si="183"/>
        <v>319.99</v>
      </c>
    </row>
    <row r="2913" spans="1:18" x14ac:dyDescent="0.2">
      <c r="A2913" t="s">
        <v>59</v>
      </c>
      <c r="B2913" t="s">
        <v>15</v>
      </c>
      <c r="C2913" t="s">
        <v>29</v>
      </c>
      <c r="D2913" t="s">
        <v>17</v>
      </c>
      <c r="E2913">
        <v>199.99</v>
      </c>
      <c r="F2913">
        <v>1</v>
      </c>
      <c r="G2913" t="s">
        <v>18</v>
      </c>
      <c r="H2913" t="s">
        <v>59</v>
      </c>
      <c r="I2913" t="s">
        <v>17</v>
      </c>
      <c r="O2913" s="3">
        <f t="shared" si="180"/>
        <v>0</v>
      </c>
      <c r="P2913" s="3">
        <f t="shared" si="181"/>
        <v>0</v>
      </c>
      <c r="Q2913" s="3">
        <f t="shared" si="182"/>
        <v>0</v>
      </c>
      <c r="R2913">
        <f t="shared" si="183"/>
        <v>199.99</v>
      </c>
    </row>
    <row r="2914" spans="1:18" x14ac:dyDescent="0.2">
      <c r="A2914" t="s">
        <v>59</v>
      </c>
      <c r="B2914" t="s">
        <v>15</v>
      </c>
      <c r="C2914" t="s">
        <v>26</v>
      </c>
      <c r="D2914" t="s">
        <v>17</v>
      </c>
      <c r="E2914">
        <v>169.99</v>
      </c>
      <c r="F2914">
        <v>2</v>
      </c>
      <c r="G2914" t="s">
        <v>18</v>
      </c>
      <c r="H2914" t="s">
        <v>59</v>
      </c>
      <c r="I2914" t="s">
        <v>17</v>
      </c>
      <c r="O2914" s="3">
        <f t="shared" si="180"/>
        <v>0</v>
      </c>
      <c r="P2914" s="3">
        <f t="shared" si="181"/>
        <v>0</v>
      </c>
      <c r="Q2914" s="3">
        <f t="shared" si="182"/>
        <v>0</v>
      </c>
      <c r="R2914">
        <f t="shared" si="183"/>
        <v>339.98</v>
      </c>
    </row>
    <row r="2915" spans="1:18" x14ac:dyDescent="0.2">
      <c r="A2915" t="s">
        <v>59</v>
      </c>
      <c r="B2915" t="s">
        <v>15</v>
      </c>
      <c r="C2915" t="s">
        <v>27</v>
      </c>
      <c r="D2915" t="s">
        <v>17</v>
      </c>
      <c r="E2915">
        <v>199.99</v>
      </c>
      <c r="F2915">
        <v>2</v>
      </c>
      <c r="G2915" t="s">
        <v>18</v>
      </c>
      <c r="H2915" t="s">
        <v>59</v>
      </c>
      <c r="I2915" t="s">
        <v>17</v>
      </c>
      <c r="O2915" s="3">
        <f t="shared" si="180"/>
        <v>0</v>
      </c>
      <c r="P2915" s="3">
        <f t="shared" si="181"/>
        <v>0</v>
      </c>
      <c r="Q2915" s="3">
        <f t="shared" si="182"/>
        <v>0</v>
      </c>
      <c r="R2915">
        <f t="shared" si="183"/>
        <v>399.98</v>
      </c>
    </row>
    <row r="2916" spans="1:18" x14ac:dyDescent="0.2">
      <c r="A2916" t="s">
        <v>59</v>
      </c>
      <c r="B2916" t="s">
        <v>15</v>
      </c>
      <c r="C2916" t="s">
        <v>21</v>
      </c>
      <c r="D2916" t="s">
        <v>24</v>
      </c>
      <c r="E2916">
        <v>179.99</v>
      </c>
      <c r="F2916">
        <v>2</v>
      </c>
      <c r="G2916" t="s">
        <v>18</v>
      </c>
      <c r="H2916" t="s">
        <v>59</v>
      </c>
      <c r="I2916" t="s">
        <v>24</v>
      </c>
      <c r="J2916" t="s">
        <v>39</v>
      </c>
      <c r="K2916">
        <v>739.2</v>
      </c>
      <c r="L2916">
        <v>35101</v>
      </c>
      <c r="M2916">
        <v>672</v>
      </c>
      <c r="N2916" t="s">
        <v>40</v>
      </c>
      <c r="O2916" s="3">
        <f t="shared" si="180"/>
        <v>1.9144753710720493E-2</v>
      </c>
      <c r="P2916" s="3">
        <f t="shared" si="181"/>
        <v>1.1000000000000001</v>
      </c>
      <c r="Q2916" s="3">
        <f t="shared" si="182"/>
        <v>2.976190476190476E-3</v>
      </c>
      <c r="R2916">
        <f t="shared" si="183"/>
        <v>359.98</v>
      </c>
    </row>
    <row r="2917" spans="1:18" x14ac:dyDescent="0.2">
      <c r="A2917" t="s">
        <v>59</v>
      </c>
      <c r="B2917" t="s">
        <v>15</v>
      </c>
      <c r="C2917" t="s">
        <v>23</v>
      </c>
      <c r="D2917" t="s">
        <v>17</v>
      </c>
      <c r="E2917">
        <v>187.49</v>
      </c>
      <c r="F2917">
        <v>2</v>
      </c>
      <c r="G2917" t="s">
        <v>18</v>
      </c>
      <c r="H2917" t="s">
        <v>59</v>
      </c>
      <c r="I2917" t="s">
        <v>17</v>
      </c>
      <c r="O2917" s="3">
        <f t="shared" si="180"/>
        <v>0</v>
      </c>
      <c r="P2917" s="3">
        <f t="shared" si="181"/>
        <v>0</v>
      </c>
      <c r="Q2917" s="3">
        <f t="shared" si="182"/>
        <v>0</v>
      </c>
      <c r="R2917">
        <f t="shared" si="183"/>
        <v>374.98</v>
      </c>
    </row>
    <row r="2918" spans="1:18" x14ac:dyDescent="0.2">
      <c r="A2918" t="s">
        <v>59</v>
      </c>
      <c r="B2918" t="s">
        <v>15</v>
      </c>
      <c r="C2918" t="s">
        <v>23</v>
      </c>
      <c r="D2918" t="s">
        <v>17</v>
      </c>
      <c r="E2918">
        <v>149.99</v>
      </c>
      <c r="F2918">
        <v>3</v>
      </c>
      <c r="G2918" t="s">
        <v>18</v>
      </c>
      <c r="H2918" t="s">
        <v>59</v>
      </c>
      <c r="I2918" t="s">
        <v>17</v>
      </c>
      <c r="O2918" s="3">
        <f t="shared" si="180"/>
        <v>0</v>
      </c>
      <c r="P2918" s="3">
        <f t="shared" si="181"/>
        <v>0</v>
      </c>
      <c r="Q2918" s="3">
        <f t="shared" si="182"/>
        <v>0</v>
      </c>
      <c r="R2918">
        <f t="shared" si="183"/>
        <v>449.97</v>
      </c>
    </row>
    <row r="2919" spans="1:18" x14ac:dyDescent="0.2">
      <c r="A2919" t="s">
        <v>59</v>
      </c>
      <c r="B2919" t="s">
        <v>15</v>
      </c>
      <c r="C2919" t="s">
        <v>23</v>
      </c>
      <c r="D2919" t="s">
        <v>17</v>
      </c>
      <c r="E2919">
        <v>149.99</v>
      </c>
      <c r="F2919">
        <v>1</v>
      </c>
      <c r="G2919" t="s">
        <v>18</v>
      </c>
      <c r="H2919" t="s">
        <v>59</v>
      </c>
      <c r="I2919" t="s">
        <v>17</v>
      </c>
      <c r="O2919" s="3">
        <f t="shared" si="180"/>
        <v>0</v>
      </c>
      <c r="P2919" s="3">
        <f t="shared" si="181"/>
        <v>0</v>
      </c>
      <c r="Q2919" s="3">
        <f t="shared" si="182"/>
        <v>0</v>
      </c>
      <c r="R2919">
        <f t="shared" si="183"/>
        <v>149.99</v>
      </c>
    </row>
    <row r="2920" spans="1:18" x14ac:dyDescent="0.2">
      <c r="A2920" t="s">
        <v>59</v>
      </c>
      <c r="B2920" t="s">
        <v>15</v>
      </c>
      <c r="C2920" t="s">
        <v>23</v>
      </c>
      <c r="D2920" t="s">
        <v>24</v>
      </c>
      <c r="E2920">
        <v>149.99</v>
      </c>
      <c r="F2920">
        <v>1</v>
      </c>
      <c r="G2920" t="s">
        <v>18</v>
      </c>
      <c r="H2920" t="s">
        <v>59</v>
      </c>
      <c r="I2920" t="s">
        <v>24</v>
      </c>
      <c r="J2920" t="s">
        <v>39</v>
      </c>
      <c r="K2920">
        <v>739.2</v>
      </c>
      <c r="L2920">
        <v>35101</v>
      </c>
      <c r="M2920">
        <v>672</v>
      </c>
      <c r="N2920" t="s">
        <v>40</v>
      </c>
      <c r="O2920" s="3">
        <f t="shared" si="180"/>
        <v>1.9144753710720493E-2</v>
      </c>
      <c r="P2920" s="3">
        <f t="shared" si="181"/>
        <v>1.1000000000000001</v>
      </c>
      <c r="Q2920" s="3">
        <f t="shared" si="182"/>
        <v>1.488095238095238E-3</v>
      </c>
      <c r="R2920">
        <f t="shared" si="183"/>
        <v>149.99</v>
      </c>
    </row>
    <row r="2921" spans="1:18" x14ac:dyDescent="0.2">
      <c r="A2921" t="s">
        <v>59</v>
      </c>
      <c r="B2921" t="s">
        <v>15</v>
      </c>
      <c r="D2921" t="s">
        <v>17</v>
      </c>
      <c r="E2921">
        <v>199.99</v>
      </c>
      <c r="F2921">
        <v>2</v>
      </c>
      <c r="G2921" t="s">
        <v>18</v>
      </c>
      <c r="H2921" t="s">
        <v>59</v>
      </c>
      <c r="I2921" t="s">
        <v>17</v>
      </c>
      <c r="O2921" s="3">
        <f t="shared" si="180"/>
        <v>0</v>
      </c>
      <c r="P2921" s="3">
        <f t="shared" si="181"/>
        <v>0</v>
      </c>
      <c r="Q2921" s="3">
        <f t="shared" si="182"/>
        <v>0</v>
      </c>
      <c r="R2921">
        <f t="shared" si="183"/>
        <v>399.98</v>
      </c>
    </row>
    <row r="2922" spans="1:18" x14ac:dyDescent="0.2">
      <c r="A2922" t="s">
        <v>59</v>
      </c>
      <c r="B2922" t="s">
        <v>15</v>
      </c>
      <c r="C2922" t="s">
        <v>23</v>
      </c>
      <c r="D2922" t="s">
        <v>17</v>
      </c>
      <c r="E2922">
        <v>149.99</v>
      </c>
      <c r="F2922">
        <v>2</v>
      </c>
      <c r="G2922" t="s">
        <v>18</v>
      </c>
      <c r="H2922" t="s">
        <v>59</v>
      </c>
      <c r="I2922" t="s">
        <v>17</v>
      </c>
      <c r="O2922" s="3">
        <f t="shared" si="180"/>
        <v>0</v>
      </c>
      <c r="P2922" s="3">
        <f t="shared" si="181"/>
        <v>0</v>
      </c>
      <c r="Q2922" s="3">
        <f t="shared" si="182"/>
        <v>0</v>
      </c>
      <c r="R2922">
        <f t="shared" si="183"/>
        <v>299.98</v>
      </c>
    </row>
    <row r="2923" spans="1:18" x14ac:dyDescent="0.2">
      <c r="A2923" t="s">
        <v>59</v>
      </c>
      <c r="B2923" t="s">
        <v>15</v>
      </c>
      <c r="C2923" t="s">
        <v>29</v>
      </c>
      <c r="D2923" t="s">
        <v>28</v>
      </c>
      <c r="E2923">
        <v>249.99</v>
      </c>
      <c r="F2923">
        <v>2</v>
      </c>
      <c r="G2923" t="s">
        <v>18</v>
      </c>
      <c r="H2923" t="s">
        <v>59</v>
      </c>
      <c r="I2923" t="s">
        <v>28</v>
      </c>
      <c r="O2923" s="3">
        <f t="shared" si="180"/>
        <v>0</v>
      </c>
      <c r="P2923" s="3">
        <f t="shared" si="181"/>
        <v>0</v>
      </c>
      <c r="Q2923" s="3">
        <f t="shared" si="182"/>
        <v>0</v>
      </c>
      <c r="R2923">
        <f t="shared" si="183"/>
        <v>499.98</v>
      </c>
    </row>
    <row r="2924" spans="1:18" x14ac:dyDescent="0.2">
      <c r="A2924" t="s">
        <v>59</v>
      </c>
      <c r="B2924" t="s">
        <v>15</v>
      </c>
      <c r="C2924" t="s">
        <v>23</v>
      </c>
      <c r="D2924" t="s">
        <v>17</v>
      </c>
      <c r="E2924">
        <v>149.99</v>
      </c>
      <c r="F2924">
        <v>1</v>
      </c>
      <c r="G2924" t="s">
        <v>18</v>
      </c>
      <c r="H2924" t="s">
        <v>59</v>
      </c>
      <c r="I2924" t="s">
        <v>17</v>
      </c>
      <c r="O2924" s="3">
        <f t="shared" si="180"/>
        <v>0</v>
      </c>
      <c r="P2924" s="3">
        <f t="shared" si="181"/>
        <v>0</v>
      </c>
      <c r="Q2924" s="3">
        <f t="shared" si="182"/>
        <v>0</v>
      </c>
      <c r="R2924">
        <f t="shared" si="183"/>
        <v>149.99</v>
      </c>
    </row>
    <row r="2925" spans="1:18" x14ac:dyDescent="0.2">
      <c r="A2925" t="s">
        <v>59</v>
      </c>
      <c r="B2925" t="s">
        <v>15</v>
      </c>
      <c r="C2925" t="s">
        <v>26</v>
      </c>
      <c r="D2925" t="s">
        <v>24</v>
      </c>
      <c r="E2925">
        <v>169.99</v>
      </c>
      <c r="F2925">
        <v>2</v>
      </c>
      <c r="G2925" t="s">
        <v>18</v>
      </c>
      <c r="H2925" t="s">
        <v>59</v>
      </c>
      <c r="I2925" t="s">
        <v>24</v>
      </c>
      <c r="J2925" t="s">
        <v>39</v>
      </c>
      <c r="K2925">
        <v>739.2</v>
      </c>
      <c r="L2925">
        <v>35101</v>
      </c>
      <c r="M2925">
        <v>672</v>
      </c>
      <c r="N2925" t="s">
        <v>40</v>
      </c>
      <c r="O2925" s="3">
        <f t="shared" si="180"/>
        <v>1.9144753710720493E-2</v>
      </c>
      <c r="P2925" s="3">
        <f t="shared" si="181"/>
        <v>1.1000000000000001</v>
      </c>
      <c r="Q2925" s="3">
        <f t="shared" si="182"/>
        <v>2.976190476190476E-3</v>
      </c>
      <c r="R2925">
        <f t="shared" si="183"/>
        <v>339.98</v>
      </c>
    </row>
    <row r="2926" spans="1:18" x14ac:dyDescent="0.2">
      <c r="A2926" t="s">
        <v>59</v>
      </c>
      <c r="B2926" t="s">
        <v>15</v>
      </c>
      <c r="C2926" t="s">
        <v>26</v>
      </c>
      <c r="D2926" t="s">
        <v>22</v>
      </c>
      <c r="E2926">
        <v>169.99</v>
      </c>
      <c r="F2926">
        <v>1</v>
      </c>
      <c r="G2926" t="s">
        <v>18</v>
      </c>
      <c r="H2926" t="s">
        <v>59</v>
      </c>
      <c r="I2926" t="s">
        <v>22</v>
      </c>
      <c r="O2926" s="3">
        <f t="shared" si="180"/>
        <v>0</v>
      </c>
      <c r="P2926" s="3">
        <f t="shared" si="181"/>
        <v>0</v>
      </c>
      <c r="Q2926" s="3">
        <f t="shared" si="182"/>
        <v>0</v>
      </c>
      <c r="R2926">
        <f t="shared" si="183"/>
        <v>169.99</v>
      </c>
    </row>
    <row r="2927" spans="1:18" x14ac:dyDescent="0.2">
      <c r="A2927" t="s">
        <v>59</v>
      </c>
      <c r="C2927" t="s">
        <v>23</v>
      </c>
      <c r="D2927" t="s">
        <v>24</v>
      </c>
      <c r="E2927">
        <v>149.99</v>
      </c>
      <c r="F2927">
        <v>1</v>
      </c>
      <c r="G2927" t="s">
        <v>18</v>
      </c>
      <c r="H2927" t="s">
        <v>59</v>
      </c>
      <c r="I2927" t="s">
        <v>24</v>
      </c>
      <c r="J2927" t="s">
        <v>39</v>
      </c>
      <c r="K2927">
        <v>739.2</v>
      </c>
      <c r="L2927">
        <v>35101</v>
      </c>
      <c r="M2927">
        <v>672</v>
      </c>
      <c r="N2927" t="s">
        <v>40</v>
      </c>
      <c r="O2927" s="3">
        <f t="shared" si="180"/>
        <v>1.9144753710720493E-2</v>
      </c>
      <c r="P2927" s="3">
        <f t="shared" si="181"/>
        <v>1.1000000000000001</v>
      </c>
      <c r="Q2927" s="3">
        <f t="shared" si="182"/>
        <v>1.488095238095238E-3</v>
      </c>
      <c r="R2927">
        <f t="shared" si="183"/>
        <v>149.99</v>
      </c>
    </row>
    <row r="2928" spans="1:18" x14ac:dyDescent="0.2">
      <c r="A2928" t="s">
        <v>59</v>
      </c>
      <c r="B2928" t="s">
        <v>15</v>
      </c>
      <c r="C2928" t="s">
        <v>21</v>
      </c>
      <c r="D2928" t="s">
        <v>22</v>
      </c>
      <c r="E2928">
        <v>179.99</v>
      </c>
      <c r="F2928">
        <v>1</v>
      </c>
      <c r="G2928" t="s">
        <v>18</v>
      </c>
      <c r="H2928" t="s">
        <v>59</v>
      </c>
      <c r="I2928" t="s">
        <v>22</v>
      </c>
      <c r="O2928" s="3">
        <f t="shared" si="180"/>
        <v>0</v>
      </c>
      <c r="P2928" s="3">
        <f t="shared" si="181"/>
        <v>0</v>
      </c>
      <c r="Q2928" s="3">
        <f t="shared" si="182"/>
        <v>0</v>
      </c>
      <c r="R2928">
        <f t="shared" si="183"/>
        <v>179.99</v>
      </c>
    </row>
    <row r="2929" spans="1:18" x14ac:dyDescent="0.2">
      <c r="A2929" t="s">
        <v>59</v>
      </c>
      <c r="B2929" t="s">
        <v>15</v>
      </c>
      <c r="C2929" t="s">
        <v>16</v>
      </c>
      <c r="D2929" t="s">
        <v>17</v>
      </c>
      <c r="E2929">
        <v>212.49</v>
      </c>
      <c r="F2929">
        <v>1</v>
      </c>
      <c r="G2929" t="s">
        <v>18</v>
      </c>
      <c r="H2929" t="s">
        <v>59</v>
      </c>
      <c r="I2929" t="s">
        <v>17</v>
      </c>
      <c r="O2929" s="3">
        <f t="shared" si="180"/>
        <v>0</v>
      </c>
      <c r="P2929" s="3">
        <f t="shared" si="181"/>
        <v>0</v>
      </c>
      <c r="Q2929" s="3">
        <f t="shared" si="182"/>
        <v>0</v>
      </c>
      <c r="R2929">
        <f t="shared" si="183"/>
        <v>212.49</v>
      </c>
    </row>
    <row r="2930" spans="1:18" x14ac:dyDescent="0.2">
      <c r="A2930" t="s">
        <v>59</v>
      </c>
      <c r="C2930" t="s">
        <v>26</v>
      </c>
      <c r="D2930" t="s">
        <v>17</v>
      </c>
      <c r="E2930">
        <v>169.99</v>
      </c>
      <c r="F2930">
        <v>2</v>
      </c>
      <c r="G2930" t="s">
        <v>18</v>
      </c>
      <c r="H2930" t="s">
        <v>59</v>
      </c>
      <c r="I2930" t="s">
        <v>17</v>
      </c>
      <c r="O2930" s="3">
        <f t="shared" si="180"/>
        <v>0</v>
      </c>
      <c r="P2930" s="3">
        <f t="shared" si="181"/>
        <v>0</v>
      </c>
      <c r="Q2930" s="3">
        <f t="shared" si="182"/>
        <v>0</v>
      </c>
      <c r="R2930">
        <f t="shared" si="183"/>
        <v>339.98</v>
      </c>
    </row>
    <row r="2931" spans="1:18" x14ac:dyDescent="0.2">
      <c r="A2931" t="s">
        <v>59</v>
      </c>
      <c r="B2931" t="s">
        <v>15</v>
      </c>
      <c r="C2931" t="s">
        <v>16</v>
      </c>
      <c r="D2931" t="s">
        <v>24</v>
      </c>
      <c r="E2931">
        <v>169.99</v>
      </c>
      <c r="F2931">
        <v>2</v>
      </c>
      <c r="G2931" t="s">
        <v>18</v>
      </c>
      <c r="H2931" t="s">
        <v>59</v>
      </c>
      <c r="I2931" t="s">
        <v>24</v>
      </c>
      <c r="J2931" t="s">
        <v>39</v>
      </c>
      <c r="K2931">
        <v>739.2</v>
      </c>
      <c r="L2931">
        <v>35101</v>
      </c>
      <c r="M2931">
        <v>672</v>
      </c>
      <c r="N2931" t="s">
        <v>40</v>
      </c>
      <c r="O2931" s="3">
        <f t="shared" si="180"/>
        <v>1.9144753710720493E-2</v>
      </c>
      <c r="P2931" s="3">
        <f t="shared" si="181"/>
        <v>1.1000000000000001</v>
      </c>
      <c r="Q2931" s="3">
        <f t="shared" si="182"/>
        <v>2.976190476190476E-3</v>
      </c>
      <c r="R2931">
        <f t="shared" si="183"/>
        <v>339.98</v>
      </c>
    </row>
    <row r="2932" spans="1:18" x14ac:dyDescent="0.2">
      <c r="A2932" t="s">
        <v>59</v>
      </c>
      <c r="B2932" t="s">
        <v>15</v>
      </c>
      <c r="C2932" t="s">
        <v>16</v>
      </c>
      <c r="D2932" t="s">
        <v>24</v>
      </c>
      <c r="E2932">
        <v>169.99</v>
      </c>
      <c r="F2932">
        <v>1</v>
      </c>
      <c r="G2932" t="s">
        <v>18</v>
      </c>
      <c r="H2932" t="s">
        <v>59</v>
      </c>
      <c r="I2932" t="s">
        <v>24</v>
      </c>
      <c r="J2932" t="s">
        <v>39</v>
      </c>
      <c r="K2932">
        <v>739.2</v>
      </c>
      <c r="L2932">
        <v>35101</v>
      </c>
      <c r="M2932">
        <v>672</v>
      </c>
      <c r="N2932" t="s">
        <v>40</v>
      </c>
      <c r="O2932" s="3">
        <f t="shared" si="180"/>
        <v>1.9144753710720493E-2</v>
      </c>
      <c r="P2932" s="3">
        <f t="shared" si="181"/>
        <v>1.1000000000000001</v>
      </c>
      <c r="Q2932" s="3">
        <f t="shared" si="182"/>
        <v>1.488095238095238E-3</v>
      </c>
      <c r="R2932">
        <f t="shared" si="183"/>
        <v>169.99</v>
      </c>
    </row>
    <row r="2933" spans="1:18" x14ac:dyDescent="0.2">
      <c r="A2933" t="s">
        <v>59</v>
      </c>
      <c r="B2933" t="s">
        <v>15</v>
      </c>
      <c r="C2933" t="s">
        <v>26</v>
      </c>
      <c r="D2933" t="s">
        <v>17</v>
      </c>
      <c r="E2933">
        <v>169.99</v>
      </c>
      <c r="F2933">
        <v>1</v>
      </c>
      <c r="G2933" t="s">
        <v>18</v>
      </c>
      <c r="H2933" t="s">
        <v>59</v>
      </c>
      <c r="I2933" t="s">
        <v>17</v>
      </c>
      <c r="O2933" s="3">
        <f t="shared" si="180"/>
        <v>0</v>
      </c>
      <c r="P2933" s="3">
        <f t="shared" si="181"/>
        <v>0</v>
      </c>
      <c r="Q2933" s="3">
        <f t="shared" si="182"/>
        <v>0</v>
      </c>
      <c r="R2933">
        <f t="shared" si="183"/>
        <v>169.99</v>
      </c>
    </row>
    <row r="2934" spans="1:18" x14ac:dyDescent="0.2">
      <c r="A2934" t="s">
        <v>59</v>
      </c>
      <c r="B2934" t="s">
        <v>15</v>
      </c>
      <c r="C2934" t="s">
        <v>27</v>
      </c>
      <c r="D2934" t="s">
        <v>22</v>
      </c>
      <c r="E2934">
        <v>199.99</v>
      </c>
      <c r="F2934">
        <v>2</v>
      </c>
      <c r="G2934" t="s">
        <v>18</v>
      </c>
      <c r="H2934" t="s">
        <v>59</v>
      </c>
      <c r="I2934" t="s">
        <v>22</v>
      </c>
      <c r="O2934" s="3">
        <f t="shared" si="180"/>
        <v>0</v>
      </c>
      <c r="P2934" s="3">
        <f t="shared" si="181"/>
        <v>0</v>
      </c>
      <c r="Q2934" s="3">
        <f t="shared" si="182"/>
        <v>0</v>
      </c>
      <c r="R2934">
        <f t="shared" si="183"/>
        <v>399.98</v>
      </c>
    </row>
    <row r="2935" spans="1:18" x14ac:dyDescent="0.2">
      <c r="A2935" t="s">
        <v>59</v>
      </c>
      <c r="B2935" t="s">
        <v>25</v>
      </c>
      <c r="C2935" t="s">
        <v>29</v>
      </c>
      <c r="D2935" t="s">
        <v>28</v>
      </c>
      <c r="E2935">
        <v>399.99</v>
      </c>
      <c r="F2935">
        <v>1</v>
      </c>
      <c r="G2935" t="s">
        <v>18</v>
      </c>
      <c r="H2935" t="s">
        <v>59</v>
      </c>
      <c r="I2935" t="s">
        <v>28</v>
      </c>
      <c r="O2935" s="3">
        <f t="shared" si="180"/>
        <v>0</v>
      </c>
      <c r="P2935" s="3">
        <f t="shared" si="181"/>
        <v>0</v>
      </c>
      <c r="Q2935" s="3">
        <f t="shared" si="182"/>
        <v>0</v>
      </c>
      <c r="R2935">
        <f t="shared" si="183"/>
        <v>399.99</v>
      </c>
    </row>
    <row r="2936" spans="1:18" x14ac:dyDescent="0.2">
      <c r="A2936" t="s">
        <v>59</v>
      </c>
      <c r="B2936" t="s">
        <v>15</v>
      </c>
      <c r="C2936" t="s">
        <v>16</v>
      </c>
      <c r="D2936" t="s">
        <v>24</v>
      </c>
      <c r="E2936">
        <v>169.99</v>
      </c>
      <c r="F2936">
        <v>1</v>
      </c>
      <c r="G2936" t="s">
        <v>18</v>
      </c>
      <c r="H2936" t="s">
        <v>59</v>
      </c>
      <c r="I2936" t="s">
        <v>24</v>
      </c>
      <c r="J2936" t="s">
        <v>39</v>
      </c>
      <c r="K2936">
        <v>739.2</v>
      </c>
      <c r="L2936">
        <v>35101</v>
      </c>
      <c r="M2936">
        <v>672</v>
      </c>
      <c r="N2936" t="s">
        <v>40</v>
      </c>
      <c r="O2936" s="3">
        <f t="shared" si="180"/>
        <v>1.9144753710720493E-2</v>
      </c>
      <c r="P2936" s="3">
        <f t="shared" si="181"/>
        <v>1.1000000000000001</v>
      </c>
      <c r="Q2936" s="3">
        <f t="shared" si="182"/>
        <v>1.488095238095238E-3</v>
      </c>
      <c r="R2936">
        <f t="shared" si="183"/>
        <v>169.99</v>
      </c>
    </row>
    <row r="2937" spans="1:18" x14ac:dyDescent="0.2">
      <c r="A2937" t="s">
        <v>59</v>
      </c>
      <c r="B2937" t="s">
        <v>15</v>
      </c>
      <c r="C2937" t="s">
        <v>23</v>
      </c>
      <c r="D2937" t="s">
        <v>24</v>
      </c>
      <c r="E2937">
        <v>149.99</v>
      </c>
      <c r="F2937">
        <v>2</v>
      </c>
      <c r="G2937" t="s">
        <v>18</v>
      </c>
      <c r="H2937" t="s">
        <v>59</v>
      </c>
      <c r="I2937" t="s">
        <v>24</v>
      </c>
      <c r="J2937" t="s">
        <v>39</v>
      </c>
      <c r="K2937">
        <v>739.2</v>
      </c>
      <c r="L2937">
        <v>35101</v>
      </c>
      <c r="M2937">
        <v>672</v>
      </c>
      <c r="N2937" t="s">
        <v>40</v>
      </c>
      <c r="O2937" s="3">
        <f t="shared" si="180"/>
        <v>1.9144753710720493E-2</v>
      </c>
      <c r="P2937" s="3">
        <f t="shared" si="181"/>
        <v>1.1000000000000001</v>
      </c>
      <c r="Q2937" s="3">
        <f t="shared" si="182"/>
        <v>2.976190476190476E-3</v>
      </c>
      <c r="R2937">
        <f t="shared" si="183"/>
        <v>299.98</v>
      </c>
    </row>
    <row r="2938" spans="1:18" x14ac:dyDescent="0.2">
      <c r="A2938" t="s">
        <v>59</v>
      </c>
      <c r="B2938" t="s">
        <v>15</v>
      </c>
      <c r="C2938" t="s">
        <v>26</v>
      </c>
      <c r="D2938" t="s">
        <v>17</v>
      </c>
      <c r="E2938">
        <v>169.99</v>
      </c>
      <c r="F2938">
        <v>1</v>
      </c>
      <c r="G2938" t="s">
        <v>18</v>
      </c>
      <c r="H2938" t="s">
        <v>59</v>
      </c>
      <c r="I2938" t="s">
        <v>17</v>
      </c>
      <c r="O2938" s="3">
        <f t="shared" si="180"/>
        <v>0</v>
      </c>
      <c r="P2938" s="3">
        <f t="shared" si="181"/>
        <v>0</v>
      </c>
      <c r="Q2938" s="3">
        <f t="shared" si="182"/>
        <v>0</v>
      </c>
      <c r="R2938">
        <f t="shared" si="183"/>
        <v>169.99</v>
      </c>
    </row>
    <row r="2939" spans="1:18" x14ac:dyDescent="0.2">
      <c r="A2939" t="s">
        <v>59</v>
      </c>
      <c r="B2939" t="s">
        <v>25</v>
      </c>
      <c r="C2939" t="s">
        <v>26</v>
      </c>
      <c r="D2939" t="s">
        <v>24</v>
      </c>
      <c r="E2939">
        <v>339.99</v>
      </c>
      <c r="F2939">
        <v>1</v>
      </c>
      <c r="G2939" t="s">
        <v>18</v>
      </c>
      <c r="H2939" t="s">
        <v>59</v>
      </c>
      <c r="I2939" t="s">
        <v>24</v>
      </c>
      <c r="J2939" t="s">
        <v>39</v>
      </c>
      <c r="K2939">
        <v>739.2</v>
      </c>
      <c r="L2939">
        <v>35101</v>
      </c>
      <c r="M2939">
        <v>672</v>
      </c>
      <c r="N2939" t="s">
        <v>40</v>
      </c>
      <c r="O2939" s="3">
        <f t="shared" si="180"/>
        <v>1.9144753710720493E-2</v>
      </c>
      <c r="P2939" s="3">
        <f t="shared" si="181"/>
        <v>1.1000000000000001</v>
      </c>
      <c r="Q2939" s="3">
        <f t="shared" si="182"/>
        <v>1.488095238095238E-3</v>
      </c>
      <c r="R2939">
        <f t="shared" si="183"/>
        <v>339.99</v>
      </c>
    </row>
    <row r="2940" spans="1:18" x14ac:dyDescent="0.2">
      <c r="A2940" t="s">
        <v>59</v>
      </c>
      <c r="B2940" t="s">
        <v>15</v>
      </c>
      <c r="C2940" t="s">
        <v>23</v>
      </c>
      <c r="D2940" t="s">
        <v>17</v>
      </c>
      <c r="E2940">
        <v>149.99</v>
      </c>
      <c r="F2940">
        <v>1</v>
      </c>
      <c r="G2940" t="s">
        <v>18</v>
      </c>
      <c r="H2940" t="s">
        <v>59</v>
      </c>
      <c r="I2940" t="s">
        <v>17</v>
      </c>
      <c r="O2940" s="3">
        <f t="shared" si="180"/>
        <v>0</v>
      </c>
      <c r="P2940" s="3">
        <f t="shared" si="181"/>
        <v>0</v>
      </c>
      <c r="Q2940" s="3">
        <f t="shared" si="182"/>
        <v>0</v>
      </c>
      <c r="R2940">
        <f t="shared" si="183"/>
        <v>149.99</v>
      </c>
    </row>
    <row r="2941" spans="1:18" x14ac:dyDescent="0.2">
      <c r="A2941" t="s">
        <v>59</v>
      </c>
      <c r="C2941" t="s">
        <v>23</v>
      </c>
      <c r="D2941" t="s">
        <v>24</v>
      </c>
      <c r="E2941">
        <v>149.99</v>
      </c>
      <c r="F2941">
        <v>3</v>
      </c>
      <c r="G2941" t="s">
        <v>18</v>
      </c>
      <c r="H2941" t="s">
        <v>59</v>
      </c>
      <c r="I2941" t="s">
        <v>24</v>
      </c>
      <c r="J2941" t="s">
        <v>39</v>
      </c>
      <c r="K2941">
        <v>739.2</v>
      </c>
      <c r="L2941">
        <v>35101</v>
      </c>
      <c r="M2941">
        <v>672</v>
      </c>
      <c r="N2941" t="s">
        <v>40</v>
      </c>
      <c r="O2941" s="3">
        <f t="shared" si="180"/>
        <v>1.9144753710720493E-2</v>
      </c>
      <c r="P2941" s="3">
        <f t="shared" si="181"/>
        <v>1.1000000000000001</v>
      </c>
      <c r="Q2941" s="3">
        <f t="shared" si="182"/>
        <v>4.464285714285714E-3</v>
      </c>
      <c r="R2941">
        <f t="shared" si="183"/>
        <v>449.97</v>
      </c>
    </row>
    <row r="2942" spans="1:18" x14ac:dyDescent="0.2">
      <c r="A2942" t="s">
        <v>59</v>
      </c>
      <c r="B2942" t="s">
        <v>15</v>
      </c>
      <c r="C2942" t="s">
        <v>27</v>
      </c>
      <c r="D2942" t="s">
        <v>17</v>
      </c>
      <c r="E2942">
        <v>159.99</v>
      </c>
      <c r="F2942">
        <v>1</v>
      </c>
      <c r="G2942" t="s">
        <v>18</v>
      </c>
      <c r="H2942" t="s">
        <v>59</v>
      </c>
      <c r="I2942" t="s">
        <v>17</v>
      </c>
      <c r="O2942" s="3">
        <f t="shared" si="180"/>
        <v>0</v>
      </c>
      <c r="P2942" s="3">
        <f t="shared" si="181"/>
        <v>0</v>
      </c>
      <c r="Q2942" s="3">
        <f t="shared" si="182"/>
        <v>0</v>
      </c>
      <c r="R2942">
        <f t="shared" si="183"/>
        <v>159.99</v>
      </c>
    </row>
    <row r="2943" spans="1:18" x14ac:dyDescent="0.2">
      <c r="A2943" t="s">
        <v>59</v>
      </c>
      <c r="B2943" t="s">
        <v>15</v>
      </c>
      <c r="C2943" t="s">
        <v>26</v>
      </c>
      <c r="D2943" t="s">
        <v>28</v>
      </c>
      <c r="E2943">
        <v>212.49</v>
      </c>
      <c r="F2943">
        <v>1</v>
      </c>
      <c r="G2943" t="s">
        <v>18</v>
      </c>
      <c r="H2943" t="s">
        <v>59</v>
      </c>
      <c r="I2943" t="s">
        <v>28</v>
      </c>
      <c r="O2943" s="3">
        <f t="shared" si="180"/>
        <v>0</v>
      </c>
      <c r="P2943" s="3">
        <f t="shared" si="181"/>
        <v>0</v>
      </c>
      <c r="Q2943" s="3">
        <f t="shared" si="182"/>
        <v>0</v>
      </c>
      <c r="R2943">
        <f t="shared" si="183"/>
        <v>212.49</v>
      </c>
    </row>
    <row r="2944" spans="1:18" x14ac:dyDescent="0.2">
      <c r="A2944" t="s">
        <v>59</v>
      </c>
      <c r="B2944" t="s">
        <v>15</v>
      </c>
      <c r="C2944" t="s">
        <v>23</v>
      </c>
      <c r="D2944" t="s">
        <v>17</v>
      </c>
      <c r="E2944">
        <v>187.49</v>
      </c>
      <c r="F2944">
        <v>2</v>
      </c>
      <c r="G2944" t="s">
        <v>18</v>
      </c>
      <c r="H2944" t="s">
        <v>59</v>
      </c>
      <c r="I2944" t="s">
        <v>17</v>
      </c>
      <c r="O2944" s="3">
        <f t="shared" si="180"/>
        <v>0</v>
      </c>
      <c r="P2944" s="3">
        <f t="shared" si="181"/>
        <v>0</v>
      </c>
      <c r="Q2944" s="3">
        <f t="shared" si="182"/>
        <v>0</v>
      </c>
      <c r="R2944">
        <f t="shared" si="183"/>
        <v>374.98</v>
      </c>
    </row>
    <row r="2945" spans="1:18" x14ac:dyDescent="0.2">
      <c r="A2945" t="s">
        <v>59</v>
      </c>
      <c r="B2945" t="s">
        <v>15</v>
      </c>
      <c r="C2945" t="s">
        <v>21</v>
      </c>
      <c r="D2945" t="s">
        <v>28</v>
      </c>
      <c r="E2945">
        <v>179.99</v>
      </c>
      <c r="F2945">
        <v>3</v>
      </c>
      <c r="G2945" t="s">
        <v>18</v>
      </c>
      <c r="H2945" t="s">
        <v>59</v>
      </c>
      <c r="I2945" t="s">
        <v>28</v>
      </c>
      <c r="O2945" s="3">
        <f t="shared" si="180"/>
        <v>0</v>
      </c>
      <c r="P2945" s="3">
        <f t="shared" si="181"/>
        <v>0</v>
      </c>
      <c r="Q2945" s="3">
        <f t="shared" si="182"/>
        <v>0</v>
      </c>
      <c r="R2945">
        <f t="shared" si="183"/>
        <v>539.97</v>
      </c>
    </row>
    <row r="2946" spans="1:18" x14ac:dyDescent="0.2">
      <c r="A2946" t="s">
        <v>59</v>
      </c>
      <c r="B2946" t="s">
        <v>15</v>
      </c>
      <c r="C2946" t="s">
        <v>26</v>
      </c>
      <c r="D2946" t="s">
        <v>24</v>
      </c>
      <c r="E2946">
        <v>169.99</v>
      </c>
      <c r="F2946">
        <v>1</v>
      </c>
      <c r="G2946" t="s">
        <v>18</v>
      </c>
      <c r="H2946" t="s">
        <v>59</v>
      </c>
      <c r="I2946" t="s">
        <v>24</v>
      </c>
      <c r="J2946" t="s">
        <v>39</v>
      </c>
      <c r="K2946">
        <v>739.2</v>
      </c>
      <c r="L2946">
        <v>35101</v>
      </c>
      <c r="M2946">
        <v>672</v>
      </c>
      <c r="N2946" t="s">
        <v>40</v>
      </c>
      <c r="O2946" s="3">
        <f t="shared" si="180"/>
        <v>1.9144753710720493E-2</v>
      </c>
      <c r="P2946" s="3">
        <f t="shared" si="181"/>
        <v>1.1000000000000001</v>
      </c>
      <c r="Q2946" s="3">
        <f t="shared" si="182"/>
        <v>1.488095238095238E-3</v>
      </c>
      <c r="R2946">
        <f t="shared" si="183"/>
        <v>169.99</v>
      </c>
    </row>
    <row r="2947" spans="1:18" x14ac:dyDescent="0.2">
      <c r="A2947" t="s">
        <v>59</v>
      </c>
      <c r="B2947" t="s">
        <v>15</v>
      </c>
      <c r="C2947" t="s">
        <v>16</v>
      </c>
      <c r="D2947" t="s">
        <v>24</v>
      </c>
      <c r="E2947">
        <v>212.49</v>
      </c>
      <c r="F2947">
        <v>3</v>
      </c>
      <c r="G2947" t="s">
        <v>18</v>
      </c>
      <c r="H2947" t="s">
        <v>59</v>
      </c>
      <c r="I2947" t="s">
        <v>24</v>
      </c>
      <c r="J2947" t="s">
        <v>39</v>
      </c>
      <c r="K2947">
        <v>739.2</v>
      </c>
      <c r="L2947">
        <v>35101</v>
      </c>
      <c r="M2947">
        <v>672</v>
      </c>
      <c r="N2947" t="s">
        <v>40</v>
      </c>
      <c r="O2947" s="3">
        <f t="shared" ref="O2947:O3010" si="184">IFERROR(M2947/L2947,0)</f>
        <v>1.9144753710720493E-2</v>
      </c>
      <c r="P2947" s="3">
        <f t="shared" ref="P2947:P3010" si="185">IFERROR(K2947/M2947,0)</f>
        <v>1.1000000000000001</v>
      </c>
      <c r="Q2947" s="3">
        <f t="shared" ref="Q2947:Q3010" si="186">IFERROR(F2947/M2947,0)</f>
        <v>4.464285714285714E-3</v>
      </c>
      <c r="R2947">
        <f t="shared" ref="R2947:R3010" si="187">E2947*F2947</f>
        <v>637.47</v>
      </c>
    </row>
    <row r="2948" spans="1:18" x14ac:dyDescent="0.2">
      <c r="A2948" t="s">
        <v>59</v>
      </c>
      <c r="B2948" t="s">
        <v>15</v>
      </c>
      <c r="D2948" t="s">
        <v>17</v>
      </c>
      <c r="E2948">
        <v>199.99</v>
      </c>
      <c r="F2948">
        <v>1</v>
      </c>
      <c r="G2948" t="s">
        <v>18</v>
      </c>
      <c r="H2948" t="s">
        <v>59</v>
      </c>
      <c r="I2948" t="s">
        <v>17</v>
      </c>
      <c r="O2948" s="3">
        <f t="shared" si="184"/>
        <v>0</v>
      </c>
      <c r="P2948" s="3">
        <f t="shared" si="185"/>
        <v>0</v>
      </c>
      <c r="Q2948" s="3">
        <f t="shared" si="186"/>
        <v>0</v>
      </c>
      <c r="R2948">
        <f t="shared" si="187"/>
        <v>199.99</v>
      </c>
    </row>
    <row r="2949" spans="1:18" x14ac:dyDescent="0.2">
      <c r="A2949" t="s">
        <v>59</v>
      </c>
      <c r="B2949" t="s">
        <v>15</v>
      </c>
      <c r="C2949" t="s">
        <v>21</v>
      </c>
      <c r="D2949" t="s">
        <v>17</v>
      </c>
      <c r="E2949">
        <v>224.99</v>
      </c>
      <c r="F2949">
        <v>1</v>
      </c>
      <c r="G2949" t="s">
        <v>18</v>
      </c>
      <c r="H2949" t="s">
        <v>59</v>
      </c>
      <c r="I2949" t="s">
        <v>17</v>
      </c>
      <c r="O2949" s="3">
        <f t="shared" si="184"/>
        <v>0</v>
      </c>
      <c r="P2949" s="3">
        <f t="shared" si="185"/>
        <v>0</v>
      </c>
      <c r="Q2949" s="3">
        <f t="shared" si="186"/>
        <v>0</v>
      </c>
      <c r="R2949">
        <f t="shared" si="187"/>
        <v>224.99</v>
      </c>
    </row>
    <row r="2950" spans="1:18" x14ac:dyDescent="0.2">
      <c r="A2950" t="s">
        <v>59</v>
      </c>
      <c r="B2950" t="s">
        <v>15</v>
      </c>
      <c r="C2950" t="s">
        <v>27</v>
      </c>
      <c r="D2950" t="s">
        <v>28</v>
      </c>
      <c r="E2950">
        <v>199.99</v>
      </c>
      <c r="F2950">
        <v>2</v>
      </c>
      <c r="G2950" t="s">
        <v>18</v>
      </c>
      <c r="H2950" t="s">
        <v>59</v>
      </c>
      <c r="I2950" t="s">
        <v>28</v>
      </c>
      <c r="O2950" s="3">
        <f t="shared" si="184"/>
        <v>0</v>
      </c>
      <c r="P2950" s="3">
        <f t="shared" si="185"/>
        <v>0</v>
      </c>
      <c r="Q2950" s="3">
        <f t="shared" si="186"/>
        <v>0</v>
      </c>
      <c r="R2950">
        <f t="shared" si="187"/>
        <v>399.98</v>
      </c>
    </row>
    <row r="2951" spans="1:18" x14ac:dyDescent="0.2">
      <c r="A2951" t="s">
        <v>59</v>
      </c>
      <c r="B2951" t="s">
        <v>15</v>
      </c>
      <c r="C2951" t="s">
        <v>27</v>
      </c>
      <c r="D2951" t="s">
        <v>22</v>
      </c>
      <c r="E2951">
        <v>199.99</v>
      </c>
      <c r="F2951">
        <v>2</v>
      </c>
      <c r="G2951" t="s">
        <v>18</v>
      </c>
      <c r="H2951" t="s">
        <v>59</v>
      </c>
      <c r="I2951" t="s">
        <v>22</v>
      </c>
      <c r="O2951" s="3">
        <f t="shared" si="184"/>
        <v>0</v>
      </c>
      <c r="P2951" s="3">
        <f t="shared" si="185"/>
        <v>0</v>
      </c>
      <c r="Q2951" s="3">
        <f t="shared" si="186"/>
        <v>0</v>
      </c>
      <c r="R2951">
        <f t="shared" si="187"/>
        <v>399.98</v>
      </c>
    </row>
    <row r="2952" spans="1:18" x14ac:dyDescent="0.2">
      <c r="A2952" t="s">
        <v>59</v>
      </c>
      <c r="B2952" t="s">
        <v>25</v>
      </c>
      <c r="C2952" t="s">
        <v>29</v>
      </c>
      <c r="D2952" t="s">
        <v>17</v>
      </c>
      <c r="E2952">
        <v>399.99</v>
      </c>
      <c r="F2952">
        <v>1</v>
      </c>
      <c r="G2952" t="s">
        <v>18</v>
      </c>
      <c r="H2952" t="s">
        <v>59</v>
      </c>
      <c r="I2952" t="s">
        <v>17</v>
      </c>
      <c r="O2952" s="3">
        <f t="shared" si="184"/>
        <v>0</v>
      </c>
      <c r="P2952" s="3">
        <f t="shared" si="185"/>
        <v>0</v>
      </c>
      <c r="Q2952" s="3">
        <f t="shared" si="186"/>
        <v>0</v>
      </c>
      <c r="R2952">
        <f t="shared" si="187"/>
        <v>399.99</v>
      </c>
    </row>
    <row r="2953" spans="1:18" x14ac:dyDescent="0.2">
      <c r="A2953" t="s">
        <v>59</v>
      </c>
      <c r="C2953" t="s">
        <v>23</v>
      </c>
      <c r="D2953" t="s">
        <v>24</v>
      </c>
      <c r="E2953">
        <v>149.99</v>
      </c>
      <c r="F2953">
        <v>3</v>
      </c>
      <c r="G2953" t="s">
        <v>18</v>
      </c>
      <c r="H2953" t="s">
        <v>59</v>
      </c>
      <c r="I2953" t="s">
        <v>24</v>
      </c>
      <c r="J2953" t="s">
        <v>39</v>
      </c>
      <c r="K2953">
        <v>739.2</v>
      </c>
      <c r="L2953">
        <v>35101</v>
      </c>
      <c r="M2953">
        <v>672</v>
      </c>
      <c r="N2953" t="s">
        <v>40</v>
      </c>
      <c r="O2953" s="3">
        <f t="shared" si="184"/>
        <v>1.9144753710720493E-2</v>
      </c>
      <c r="P2953" s="3">
        <f t="shared" si="185"/>
        <v>1.1000000000000001</v>
      </c>
      <c r="Q2953" s="3">
        <f t="shared" si="186"/>
        <v>4.464285714285714E-3</v>
      </c>
      <c r="R2953">
        <f t="shared" si="187"/>
        <v>449.97</v>
      </c>
    </row>
    <row r="2954" spans="1:18" x14ac:dyDescent="0.2">
      <c r="A2954" t="s">
        <v>59</v>
      </c>
      <c r="B2954" t="s">
        <v>15</v>
      </c>
      <c r="C2954" t="s">
        <v>16</v>
      </c>
      <c r="D2954" t="s">
        <v>24</v>
      </c>
      <c r="E2954">
        <v>169.99</v>
      </c>
      <c r="F2954">
        <v>1</v>
      </c>
      <c r="G2954" t="s">
        <v>18</v>
      </c>
      <c r="H2954" t="s">
        <v>59</v>
      </c>
      <c r="I2954" t="s">
        <v>24</v>
      </c>
      <c r="J2954" t="s">
        <v>39</v>
      </c>
      <c r="K2954">
        <v>739.2</v>
      </c>
      <c r="L2954">
        <v>35101</v>
      </c>
      <c r="M2954">
        <v>672</v>
      </c>
      <c r="N2954" t="s">
        <v>40</v>
      </c>
      <c r="O2954" s="3">
        <f t="shared" si="184"/>
        <v>1.9144753710720493E-2</v>
      </c>
      <c r="P2954" s="3">
        <f t="shared" si="185"/>
        <v>1.1000000000000001</v>
      </c>
      <c r="Q2954" s="3">
        <f t="shared" si="186"/>
        <v>1.488095238095238E-3</v>
      </c>
      <c r="R2954">
        <f t="shared" si="187"/>
        <v>169.99</v>
      </c>
    </row>
    <row r="2955" spans="1:18" x14ac:dyDescent="0.2">
      <c r="A2955" t="s">
        <v>59</v>
      </c>
      <c r="B2955" t="s">
        <v>15</v>
      </c>
      <c r="C2955" t="s">
        <v>26</v>
      </c>
      <c r="D2955" t="s">
        <v>28</v>
      </c>
      <c r="E2955">
        <v>212.49</v>
      </c>
      <c r="F2955">
        <v>1</v>
      </c>
      <c r="G2955" t="s">
        <v>18</v>
      </c>
      <c r="H2955" t="s">
        <v>59</v>
      </c>
      <c r="I2955" t="s">
        <v>28</v>
      </c>
      <c r="O2955" s="3">
        <f t="shared" si="184"/>
        <v>0</v>
      </c>
      <c r="P2955" s="3">
        <f t="shared" si="185"/>
        <v>0</v>
      </c>
      <c r="Q2955" s="3">
        <f t="shared" si="186"/>
        <v>0</v>
      </c>
      <c r="R2955">
        <f t="shared" si="187"/>
        <v>212.49</v>
      </c>
    </row>
    <row r="2956" spans="1:18" x14ac:dyDescent="0.2">
      <c r="A2956" t="s">
        <v>59</v>
      </c>
      <c r="C2956" t="s">
        <v>27</v>
      </c>
      <c r="D2956" t="s">
        <v>17</v>
      </c>
      <c r="E2956">
        <v>159.99</v>
      </c>
      <c r="F2956">
        <v>2</v>
      </c>
      <c r="G2956" t="s">
        <v>18</v>
      </c>
      <c r="H2956" t="s">
        <v>59</v>
      </c>
      <c r="I2956" t="s">
        <v>17</v>
      </c>
      <c r="O2956" s="3">
        <f t="shared" si="184"/>
        <v>0</v>
      </c>
      <c r="P2956" s="3">
        <f t="shared" si="185"/>
        <v>0</v>
      </c>
      <c r="Q2956" s="3">
        <f t="shared" si="186"/>
        <v>0</v>
      </c>
      <c r="R2956">
        <f t="shared" si="187"/>
        <v>319.98</v>
      </c>
    </row>
    <row r="2957" spans="1:18" x14ac:dyDescent="0.2">
      <c r="A2957" t="s">
        <v>59</v>
      </c>
      <c r="B2957" t="s">
        <v>15</v>
      </c>
      <c r="C2957" t="s">
        <v>26</v>
      </c>
      <c r="D2957" t="s">
        <v>17</v>
      </c>
      <c r="E2957">
        <v>212.49</v>
      </c>
      <c r="F2957">
        <v>2</v>
      </c>
      <c r="G2957" t="s">
        <v>18</v>
      </c>
      <c r="H2957" t="s">
        <v>59</v>
      </c>
      <c r="I2957" t="s">
        <v>17</v>
      </c>
      <c r="O2957" s="3">
        <f t="shared" si="184"/>
        <v>0</v>
      </c>
      <c r="P2957" s="3">
        <f t="shared" si="185"/>
        <v>0</v>
      </c>
      <c r="Q2957" s="3">
        <f t="shared" si="186"/>
        <v>0</v>
      </c>
      <c r="R2957">
        <f t="shared" si="187"/>
        <v>424.98</v>
      </c>
    </row>
    <row r="2958" spans="1:18" x14ac:dyDescent="0.2">
      <c r="A2958" t="s">
        <v>59</v>
      </c>
      <c r="B2958" t="s">
        <v>15</v>
      </c>
      <c r="C2958" t="s">
        <v>16</v>
      </c>
      <c r="D2958" t="s">
        <v>28</v>
      </c>
      <c r="E2958">
        <v>169.99</v>
      </c>
      <c r="F2958">
        <v>1</v>
      </c>
      <c r="G2958" t="s">
        <v>18</v>
      </c>
      <c r="H2958" t="s">
        <v>59</v>
      </c>
      <c r="I2958" t="s">
        <v>28</v>
      </c>
      <c r="O2958" s="3">
        <f t="shared" si="184"/>
        <v>0</v>
      </c>
      <c r="P2958" s="3">
        <f t="shared" si="185"/>
        <v>0</v>
      </c>
      <c r="Q2958" s="3">
        <f t="shared" si="186"/>
        <v>0</v>
      </c>
      <c r="R2958">
        <f t="shared" si="187"/>
        <v>169.99</v>
      </c>
    </row>
    <row r="2959" spans="1:18" x14ac:dyDescent="0.2">
      <c r="A2959" t="s">
        <v>59</v>
      </c>
      <c r="B2959" t="s">
        <v>15</v>
      </c>
      <c r="C2959" t="s">
        <v>23</v>
      </c>
      <c r="D2959" t="s">
        <v>17</v>
      </c>
      <c r="E2959">
        <v>149.99</v>
      </c>
      <c r="F2959">
        <v>2</v>
      </c>
      <c r="G2959" t="s">
        <v>18</v>
      </c>
      <c r="H2959" t="s">
        <v>59</v>
      </c>
      <c r="I2959" t="s">
        <v>17</v>
      </c>
      <c r="O2959" s="3">
        <f t="shared" si="184"/>
        <v>0</v>
      </c>
      <c r="P2959" s="3">
        <f t="shared" si="185"/>
        <v>0</v>
      </c>
      <c r="Q2959" s="3">
        <f t="shared" si="186"/>
        <v>0</v>
      </c>
      <c r="R2959">
        <f t="shared" si="187"/>
        <v>299.98</v>
      </c>
    </row>
    <row r="2960" spans="1:18" x14ac:dyDescent="0.2">
      <c r="A2960" t="s">
        <v>59</v>
      </c>
      <c r="B2960" t="s">
        <v>15</v>
      </c>
      <c r="D2960" t="s">
        <v>17</v>
      </c>
      <c r="E2960">
        <v>199.99</v>
      </c>
      <c r="F2960">
        <v>1</v>
      </c>
      <c r="G2960" t="s">
        <v>18</v>
      </c>
      <c r="H2960" t="s">
        <v>59</v>
      </c>
      <c r="I2960" t="s">
        <v>17</v>
      </c>
      <c r="O2960" s="3">
        <f t="shared" si="184"/>
        <v>0</v>
      </c>
      <c r="P2960" s="3">
        <f t="shared" si="185"/>
        <v>0</v>
      </c>
      <c r="Q2960" s="3">
        <f t="shared" si="186"/>
        <v>0</v>
      </c>
      <c r="R2960">
        <f t="shared" si="187"/>
        <v>199.99</v>
      </c>
    </row>
    <row r="2961" spans="1:18" x14ac:dyDescent="0.2">
      <c r="A2961" t="s">
        <v>59</v>
      </c>
      <c r="B2961" t="s">
        <v>15</v>
      </c>
      <c r="D2961" t="s">
        <v>28</v>
      </c>
      <c r="E2961">
        <v>199.99</v>
      </c>
      <c r="F2961">
        <v>1</v>
      </c>
      <c r="G2961" t="s">
        <v>18</v>
      </c>
      <c r="H2961" t="s">
        <v>59</v>
      </c>
      <c r="I2961" t="s">
        <v>28</v>
      </c>
      <c r="O2961" s="3">
        <f t="shared" si="184"/>
        <v>0</v>
      </c>
      <c r="P2961" s="3">
        <f t="shared" si="185"/>
        <v>0</v>
      </c>
      <c r="Q2961" s="3">
        <f t="shared" si="186"/>
        <v>0</v>
      </c>
      <c r="R2961">
        <f t="shared" si="187"/>
        <v>199.99</v>
      </c>
    </row>
    <row r="2962" spans="1:18" x14ac:dyDescent="0.2">
      <c r="A2962" t="s">
        <v>59</v>
      </c>
      <c r="D2962" t="s">
        <v>28</v>
      </c>
      <c r="E2962">
        <v>199.99</v>
      </c>
      <c r="F2962">
        <v>1</v>
      </c>
      <c r="G2962" t="s">
        <v>18</v>
      </c>
      <c r="H2962" t="s">
        <v>59</v>
      </c>
      <c r="I2962" t="s">
        <v>28</v>
      </c>
      <c r="O2962" s="3">
        <f t="shared" si="184"/>
        <v>0</v>
      </c>
      <c r="P2962" s="3">
        <f t="shared" si="185"/>
        <v>0</v>
      </c>
      <c r="Q2962" s="3">
        <f t="shared" si="186"/>
        <v>0</v>
      </c>
      <c r="R2962">
        <f t="shared" si="187"/>
        <v>199.99</v>
      </c>
    </row>
    <row r="2963" spans="1:18" x14ac:dyDescent="0.2">
      <c r="A2963" t="s">
        <v>59</v>
      </c>
      <c r="B2963" t="s">
        <v>25</v>
      </c>
      <c r="C2963" t="s">
        <v>16</v>
      </c>
      <c r="D2963" t="s">
        <v>24</v>
      </c>
      <c r="E2963">
        <v>339.99</v>
      </c>
      <c r="F2963">
        <v>1</v>
      </c>
      <c r="G2963" t="s">
        <v>18</v>
      </c>
      <c r="H2963" t="s">
        <v>59</v>
      </c>
      <c r="I2963" t="s">
        <v>24</v>
      </c>
      <c r="J2963" t="s">
        <v>39</v>
      </c>
      <c r="K2963">
        <v>739.2</v>
      </c>
      <c r="L2963">
        <v>35101</v>
      </c>
      <c r="M2963">
        <v>672</v>
      </c>
      <c r="N2963" t="s">
        <v>40</v>
      </c>
      <c r="O2963" s="3">
        <f t="shared" si="184"/>
        <v>1.9144753710720493E-2</v>
      </c>
      <c r="P2963" s="3">
        <f t="shared" si="185"/>
        <v>1.1000000000000001</v>
      </c>
      <c r="Q2963" s="3">
        <f t="shared" si="186"/>
        <v>1.488095238095238E-3</v>
      </c>
      <c r="R2963">
        <f t="shared" si="187"/>
        <v>339.99</v>
      </c>
    </row>
    <row r="2964" spans="1:18" x14ac:dyDescent="0.2">
      <c r="A2964" t="s">
        <v>59</v>
      </c>
      <c r="B2964" t="s">
        <v>15</v>
      </c>
      <c r="C2964" t="s">
        <v>26</v>
      </c>
      <c r="D2964" t="s">
        <v>22</v>
      </c>
      <c r="E2964">
        <v>169.99</v>
      </c>
      <c r="F2964">
        <v>3</v>
      </c>
      <c r="G2964" t="s">
        <v>18</v>
      </c>
      <c r="H2964" t="s">
        <v>59</v>
      </c>
      <c r="I2964" t="s">
        <v>22</v>
      </c>
      <c r="O2964" s="3">
        <f t="shared" si="184"/>
        <v>0</v>
      </c>
      <c r="P2964" s="3">
        <f t="shared" si="185"/>
        <v>0</v>
      </c>
      <c r="Q2964" s="3">
        <f t="shared" si="186"/>
        <v>0</v>
      </c>
      <c r="R2964">
        <f t="shared" si="187"/>
        <v>509.97</v>
      </c>
    </row>
    <row r="2965" spans="1:18" x14ac:dyDescent="0.2">
      <c r="A2965" t="s">
        <v>59</v>
      </c>
      <c r="B2965" t="s">
        <v>15</v>
      </c>
      <c r="C2965" t="s">
        <v>16</v>
      </c>
      <c r="D2965" t="s">
        <v>17</v>
      </c>
      <c r="E2965">
        <v>169.99</v>
      </c>
      <c r="F2965">
        <v>1</v>
      </c>
      <c r="G2965" t="s">
        <v>18</v>
      </c>
      <c r="H2965" t="s">
        <v>59</v>
      </c>
      <c r="I2965" t="s">
        <v>17</v>
      </c>
      <c r="O2965" s="3">
        <f t="shared" si="184"/>
        <v>0</v>
      </c>
      <c r="P2965" s="3">
        <f t="shared" si="185"/>
        <v>0</v>
      </c>
      <c r="Q2965" s="3">
        <f t="shared" si="186"/>
        <v>0</v>
      </c>
      <c r="R2965">
        <f t="shared" si="187"/>
        <v>169.99</v>
      </c>
    </row>
    <row r="2966" spans="1:18" x14ac:dyDescent="0.2">
      <c r="A2966" t="s">
        <v>59</v>
      </c>
      <c r="B2966" t="s">
        <v>15</v>
      </c>
      <c r="C2966" t="s">
        <v>23</v>
      </c>
      <c r="D2966" t="s">
        <v>17</v>
      </c>
      <c r="E2966">
        <v>149.99</v>
      </c>
      <c r="F2966">
        <v>2</v>
      </c>
      <c r="G2966" t="s">
        <v>18</v>
      </c>
      <c r="H2966" t="s">
        <v>59</v>
      </c>
      <c r="I2966" t="s">
        <v>17</v>
      </c>
      <c r="O2966" s="3">
        <f t="shared" si="184"/>
        <v>0</v>
      </c>
      <c r="P2966" s="3">
        <f t="shared" si="185"/>
        <v>0</v>
      </c>
      <c r="Q2966" s="3">
        <f t="shared" si="186"/>
        <v>0</v>
      </c>
      <c r="R2966">
        <f t="shared" si="187"/>
        <v>299.98</v>
      </c>
    </row>
    <row r="2967" spans="1:18" x14ac:dyDescent="0.2">
      <c r="A2967" t="s">
        <v>59</v>
      </c>
      <c r="B2967" t="s">
        <v>15</v>
      </c>
      <c r="C2967" t="s">
        <v>27</v>
      </c>
      <c r="D2967" t="s">
        <v>28</v>
      </c>
      <c r="E2967">
        <v>159.99</v>
      </c>
      <c r="F2967">
        <v>1</v>
      </c>
      <c r="G2967" t="s">
        <v>18</v>
      </c>
      <c r="H2967" t="s">
        <v>59</v>
      </c>
      <c r="I2967" t="s">
        <v>28</v>
      </c>
      <c r="O2967" s="3">
        <f t="shared" si="184"/>
        <v>0</v>
      </c>
      <c r="P2967" s="3">
        <f t="shared" si="185"/>
        <v>0</v>
      </c>
      <c r="Q2967" s="3">
        <f t="shared" si="186"/>
        <v>0</v>
      </c>
      <c r="R2967">
        <f t="shared" si="187"/>
        <v>159.99</v>
      </c>
    </row>
    <row r="2968" spans="1:18" x14ac:dyDescent="0.2">
      <c r="A2968" t="s">
        <v>59</v>
      </c>
      <c r="B2968" t="s">
        <v>15</v>
      </c>
      <c r="C2968" t="s">
        <v>23</v>
      </c>
      <c r="D2968" t="s">
        <v>17</v>
      </c>
      <c r="E2968">
        <v>149.99</v>
      </c>
      <c r="F2968">
        <v>2</v>
      </c>
      <c r="G2968" t="s">
        <v>18</v>
      </c>
      <c r="H2968" t="s">
        <v>59</v>
      </c>
      <c r="I2968" t="s">
        <v>17</v>
      </c>
      <c r="O2968" s="3">
        <f t="shared" si="184"/>
        <v>0</v>
      </c>
      <c r="P2968" s="3">
        <f t="shared" si="185"/>
        <v>0</v>
      </c>
      <c r="Q2968" s="3">
        <f t="shared" si="186"/>
        <v>0</v>
      </c>
      <c r="R2968">
        <f t="shared" si="187"/>
        <v>299.98</v>
      </c>
    </row>
    <row r="2969" spans="1:18" x14ac:dyDescent="0.2">
      <c r="A2969" t="s">
        <v>59</v>
      </c>
      <c r="B2969" t="s">
        <v>15</v>
      </c>
      <c r="C2969" t="s">
        <v>26</v>
      </c>
      <c r="D2969" t="s">
        <v>22</v>
      </c>
      <c r="E2969">
        <v>169.99</v>
      </c>
      <c r="F2969">
        <v>4</v>
      </c>
      <c r="G2969" t="s">
        <v>18</v>
      </c>
      <c r="H2969" t="s">
        <v>59</v>
      </c>
      <c r="I2969" t="s">
        <v>22</v>
      </c>
      <c r="O2969" s="3">
        <f t="shared" si="184"/>
        <v>0</v>
      </c>
      <c r="P2969" s="3">
        <f t="shared" si="185"/>
        <v>0</v>
      </c>
      <c r="Q2969" s="3">
        <f t="shared" si="186"/>
        <v>0</v>
      </c>
      <c r="R2969">
        <f t="shared" si="187"/>
        <v>679.96</v>
      </c>
    </row>
    <row r="2970" spans="1:18" x14ac:dyDescent="0.2">
      <c r="A2970" t="s">
        <v>59</v>
      </c>
      <c r="B2970" t="s">
        <v>15</v>
      </c>
      <c r="D2970" t="s">
        <v>17</v>
      </c>
      <c r="E2970">
        <v>199.99</v>
      </c>
      <c r="F2970">
        <v>1</v>
      </c>
      <c r="G2970" t="s">
        <v>18</v>
      </c>
      <c r="H2970" t="s">
        <v>59</v>
      </c>
      <c r="I2970" t="s">
        <v>17</v>
      </c>
      <c r="O2970" s="3">
        <f t="shared" si="184"/>
        <v>0</v>
      </c>
      <c r="P2970" s="3">
        <f t="shared" si="185"/>
        <v>0</v>
      </c>
      <c r="Q2970" s="3">
        <f t="shared" si="186"/>
        <v>0</v>
      </c>
      <c r="R2970">
        <f t="shared" si="187"/>
        <v>199.99</v>
      </c>
    </row>
    <row r="2971" spans="1:18" x14ac:dyDescent="0.2">
      <c r="A2971" t="s">
        <v>59</v>
      </c>
      <c r="B2971" t="s">
        <v>15</v>
      </c>
      <c r="C2971" t="s">
        <v>21</v>
      </c>
      <c r="D2971" t="s">
        <v>24</v>
      </c>
      <c r="E2971">
        <v>179.99</v>
      </c>
      <c r="F2971">
        <v>2</v>
      </c>
      <c r="G2971" t="s">
        <v>18</v>
      </c>
      <c r="H2971" t="s">
        <v>59</v>
      </c>
      <c r="I2971" t="s">
        <v>24</v>
      </c>
      <c r="J2971" t="s">
        <v>39</v>
      </c>
      <c r="K2971">
        <v>739.2</v>
      </c>
      <c r="L2971">
        <v>35101</v>
      </c>
      <c r="M2971">
        <v>672</v>
      </c>
      <c r="N2971" t="s">
        <v>40</v>
      </c>
      <c r="O2971" s="3">
        <f t="shared" si="184"/>
        <v>1.9144753710720493E-2</v>
      </c>
      <c r="P2971" s="3">
        <f t="shared" si="185"/>
        <v>1.1000000000000001</v>
      </c>
      <c r="Q2971" s="3">
        <f t="shared" si="186"/>
        <v>2.976190476190476E-3</v>
      </c>
      <c r="R2971">
        <f t="shared" si="187"/>
        <v>359.98</v>
      </c>
    </row>
    <row r="2972" spans="1:18" x14ac:dyDescent="0.2">
      <c r="A2972" t="s">
        <v>59</v>
      </c>
      <c r="B2972" t="s">
        <v>25</v>
      </c>
      <c r="C2972" t="s">
        <v>16</v>
      </c>
      <c r="D2972" t="s">
        <v>24</v>
      </c>
      <c r="E2972">
        <v>339.99</v>
      </c>
      <c r="F2972">
        <v>3</v>
      </c>
      <c r="G2972" t="s">
        <v>18</v>
      </c>
      <c r="H2972" t="s">
        <v>59</v>
      </c>
      <c r="I2972" t="s">
        <v>24</v>
      </c>
      <c r="J2972" t="s">
        <v>39</v>
      </c>
      <c r="K2972">
        <v>739.2</v>
      </c>
      <c r="L2972">
        <v>35101</v>
      </c>
      <c r="M2972">
        <v>672</v>
      </c>
      <c r="N2972" t="s">
        <v>40</v>
      </c>
      <c r="O2972" s="3">
        <f t="shared" si="184"/>
        <v>1.9144753710720493E-2</v>
      </c>
      <c r="P2972" s="3">
        <f t="shared" si="185"/>
        <v>1.1000000000000001</v>
      </c>
      <c r="Q2972" s="3">
        <f t="shared" si="186"/>
        <v>4.464285714285714E-3</v>
      </c>
      <c r="R2972">
        <f t="shared" si="187"/>
        <v>1019.97</v>
      </c>
    </row>
    <row r="2973" spans="1:18" x14ac:dyDescent="0.2">
      <c r="A2973" t="s">
        <v>59</v>
      </c>
      <c r="C2973" t="s">
        <v>23</v>
      </c>
      <c r="D2973" t="s">
        <v>28</v>
      </c>
      <c r="E2973">
        <v>149.99</v>
      </c>
      <c r="F2973">
        <v>1</v>
      </c>
      <c r="G2973" t="s">
        <v>18</v>
      </c>
      <c r="H2973" t="s">
        <v>59</v>
      </c>
      <c r="I2973" t="s">
        <v>28</v>
      </c>
      <c r="O2973" s="3">
        <f t="shared" si="184"/>
        <v>0</v>
      </c>
      <c r="P2973" s="3">
        <f t="shared" si="185"/>
        <v>0</v>
      </c>
      <c r="Q2973" s="3">
        <f t="shared" si="186"/>
        <v>0</v>
      </c>
      <c r="R2973">
        <f t="shared" si="187"/>
        <v>149.99</v>
      </c>
    </row>
    <row r="2974" spans="1:18" x14ac:dyDescent="0.2">
      <c r="A2974" t="s">
        <v>59</v>
      </c>
      <c r="B2974" t="s">
        <v>15</v>
      </c>
      <c r="C2974" t="s">
        <v>16</v>
      </c>
      <c r="D2974" t="s">
        <v>17</v>
      </c>
      <c r="E2974">
        <v>169.99</v>
      </c>
      <c r="F2974">
        <v>1</v>
      </c>
      <c r="G2974" t="s">
        <v>18</v>
      </c>
      <c r="H2974" t="s">
        <v>59</v>
      </c>
      <c r="I2974" t="s">
        <v>17</v>
      </c>
      <c r="O2974" s="3">
        <f t="shared" si="184"/>
        <v>0</v>
      </c>
      <c r="P2974" s="3">
        <f t="shared" si="185"/>
        <v>0</v>
      </c>
      <c r="Q2974" s="3">
        <f t="shared" si="186"/>
        <v>0</v>
      </c>
      <c r="R2974">
        <f t="shared" si="187"/>
        <v>169.99</v>
      </c>
    </row>
    <row r="2975" spans="1:18" x14ac:dyDescent="0.2">
      <c r="A2975" t="s">
        <v>59</v>
      </c>
      <c r="B2975" t="s">
        <v>15</v>
      </c>
      <c r="D2975" t="s">
        <v>17</v>
      </c>
      <c r="E2975">
        <v>199.99</v>
      </c>
      <c r="F2975">
        <v>2</v>
      </c>
      <c r="G2975" t="s">
        <v>18</v>
      </c>
      <c r="H2975" t="s">
        <v>59</v>
      </c>
      <c r="I2975" t="s">
        <v>17</v>
      </c>
      <c r="O2975" s="3">
        <f t="shared" si="184"/>
        <v>0</v>
      </c>
      <c r="P2975" s="3">
        <f t="shared" si="185"/>
        <v>0</v>
      </c>
      <c r="Q2975" s="3">
        <f t="shared" si="186"/>
        <v>0</v>
      </c>
      <c r="R2975">
        <f t="shared" si="187"/>
        <v>399.98</v>
      </c>
    </row>
    <row r="2976" spans="1:18" x14ac:dyDescent="0.2">
      <c r="A2976" t="s">
        <v>59</v>
      </c>
      <c r="B2976" t="s">
        <v>15</v>
      </c>
      <c r="C2976" t="s">
        <v>16</v>
      </c>
      <c r="D2976" t="s">
        <v>24</v>
      </c>
      <c r="E2976">
        <v>212.49</v>
      </c>
      <c r="F2976">
        <v>1</v>
      </c>
      <c r="G2976" t="s">
        <v>18</v>
      </c>
      <c r="H2976" t="s">
        <v>59</v>
      </c>
      <c r="I2976" t="s">
        <v>24</v>
      </c>
      <c r="J2976" t="s">
        <v>39</v>
      </c>
      <c r="K2976">
        <v>739.2</v>
      </c>
      <c r="L2976">
        <v>35101</v>
      </c>
      <c r="M2976">
        <v>672</v>
      </c>
      <c r="N2976" t="s">
        <v>40</v>
      </c>
      <c r="O2976" s="3">
        <f t="shared" si="184"/>
        <v>1.9144753710720493E-2</v>
      </c>
      <c r="P2976" s="3">
        <f t="shared" si="185"/>
        <v>1.1000000000000001</v>
      </c>
      <c r="Q2976" s="3">
        <f t="shared" si="186"/>
        <v>1.488095238095238E-3</v>
      </c>
      <c r="R2976">
        <f t="shared" si="187"/>
        <v>212.49</v>
      </c>
    </row>
    <row r="2977" spans="1:18" x14ac:dyDescent="0.2">
      <c r="A2977" t="s">
        <v>59</v>
      </c>
      <c r="B2977" t="s">
        <v>15</v>
      </c>
      <c r="C2977" t="s">
        <v>16</v>
      </c>
      <c r="D2977" t="s">
        <v>17</v>
      </c>
      <c r="E2977">
        <v>212.49</v>
      </c>
      <c r="F2977">
        <v>1</v>
      </c>
      <c r="G2977" t="s">
        <v>18</v>
      </c>
      <c r="H2977" t="s">
        <v>59</v>
      </c>
      <c r="I2977" t="s">
        <v>17</v>
      </c>
      <c r="O2977" s="3">
        <f t="shared" si="184"/>
        <v>0</v>
      </c>
      <c r="P2977" s="3">
        <f t="shared" si="185"/>
        <v>0</v>
      </c>
      <c r="Q2977" s="3">
        <f t="shared" si="186"/>
        <v>0</v>
      </c>
      <c r="R2977">
        <f t="shared" si="187"/>
        <v>212.49</v>
      </c>
    </row>
    <row r="2978" spans="1:18" x14ac:dyDescent="0.2">
      <c r="A2978" t="s">
        <v>59</v>
      </c>
      <c r="B2978" t="s">
        <v>15</v>
      </c>
      <c r="C2978" t="s">
        <v>16</v>
      </c>
      <c r="D2978" t="s">
        <v>17</v>
      </c>
      <c r="E2978">
        <v>169.99</v>
      </c>
      <c r="F2978">
        <v>1</v>
      </c>
      <c r="G2978" t="s">
        <v>18</v>
      </c>
      <c r="H2978" t="s">
        <v>59</v>
      </c>
      <c r="I2978" t="s">
        <v>17</v>
      </c>
      <c r="O2978" s="3">
        <f t="shared" si="184"/>
        <v>0</v>
      </c>
      <c r="P2978" s="3">
        <f t="shared" si="185"/>
        <v>0</v>
      </c>
      <c r="Q2978" s="3">
        <f t="shared" si="186"/>
        <v>0</v>
      </c>
      <c r="R2978">
        <f t="shared" si="187"/>
        <v>169.99</v>
      </c>
    </row>
    <row r="2979" spans="1:18" x14ac:dyDescent="0.2">
      <c r="A2979" t="s">
        <v>59</v>
      </c>
      <c r="B2979" t="s">
        <v>15</v>
      </c>
      <c r="C2979" t="s">
        <v>16</v>
      </c>
      <c r="D2979" t="s">
        <v>24</v>
      </c>
      <c r="E2979">
        <v>212.49</v>
      </c>
      <c r="F2979">
        <v>2</v>
      </c>
      <c r="G2979" t="s">
        <v>18</v>
      </c>
      <c r="H2979" t="s">
        <v>59</v>
      </c>
      <c r="I2979" t="s">
        <v>24</v>
      </c>
      <c r="J2979" t="s">
        <v>39</v>
      </c>
      <c r="K2979">
        <v>739.2</v>
      </c>
      <c r="L2979">
        <v>35101</v>
      </c>
      <c r="M2979">
        <v>672</v>
      </c>
      <c r="N2979" t="s">
        <v>40</v>
      </c>
      <c r="O2979" s="3">
        <f t="shared" si="184"/>
        <v>1.9144753710720493E-2</v>
      </c>
      <c r="P2979" s="3">
        <f t="shared" si="185"/>
        <v>1.1000000000000001</v>
      </c>
      <c r="Q2979" s="3">
        <f t="shared" si="186"/>
        <v>2.976190476190476E-3</v>
      </c>
      <c r="R2979">
        <f t="shared" si="187"/>
        <v>424.98</v>
      </c>
    </row>
    <row r="2980" spans="1:18" x14ac:dyDescent="0.2">
      <c r="A2980" t="s">
        <v>59</v>
      </c>
      <c r="B2980" t="s">
        <v>15</v>
      </c>
      <c r="C2980" t="s">
        <v>16</v>
      </c>
      <c r="D2980" t="s">
        <v>17</v>
      </c>
      <c r="E2980">
        <v>212.49</v>
      </c>
      <c r="F2980">
        <v>1</v>
      </c>
      <c r="G2980" t="s">
        <v>18</v>
      </c>
      <c r="H2980" t="s">
        <v>59</v>
      </c>
      <c r="I2980" t="s">
        <v>17</v>
      </c>
      <c r="O2980" s="3">
        <f t="shared" si="184"/>
        <v>0</v>
      </c>
      <c r="P2980" s="3">
        <f t="shared" si="185"/>
        <v>0</v>
      </c>
      <c r="Q2980" s="3">
        <f t="shared" si="186"/>
        <v>0</v>
      </c>
      <c r="R2980">
        <f t="shared" si="187"/>
        <v>212.49</v>
      </c>
    </row>
    <row r="2981" spans="1:18" x14ac:dyDescent="0.2">
      <c r="A2981" t="s">
        <v>59</v>
      </c>
      <c r="B2981" t="s">
        <v>15</v>
      </c>
      <c r="C2981" t="s">
        <v>23</v>
      </c>
      <c r="D2981" t="s">
        <v>22</v>
      </c>
      <c r="E2981">
        <v>187.49</v>
      </c>
      <c r="F2981">
        <v>1</v>
      </c>
      <c r="G2981" t="s">
        <v>18</v>
      </c>
      <c r="H2981" t="s">
        <v>59</v>
      </c>
      <c r="I2981" t="s">
        <v>22</v>
      </c>
      <c r="O2981" s="3">
        <f t="shared" si="184"/>
        <v>0</v>
      </c>
      <c r="P2981" s="3">
        <f t="shared" si="185"/>
        <v>0</v>
      </c>
      <c r="Q2981" s="3">
        <f t="shared" si="186"/>
        <v>0</v>
      </c>
      <c r="R2981">
        <f t="shared" si="187"/>
        <v>187.49</v>
      </c>
    </row>
    <row r="2982" spans="1:18" x14ac:dyDescent="0.2">
      <c r="A2982" t="s">
        <v>59</v>
      </c>
      <c r="C2982" t="s">
        <v>23</v>
      </c>
      <c r="D2982" t="s">
        <v>17</v>
      </c>
      <c r="E2982">
        <v>149.99</v>
      </c>
      <c r="F2982">
        <v>2</v>
      </c>
      <c r="G2982" t="s">
        <v>18</v>
      </c>
      <c r="H2982" t="s">
        <v>59</v>
      </c>
      <c r="I2982" t="s">
        <v>17</v>
      </c>
      <c r="O2982" s="3">
        <f t="shared" si="184"/>
        <v>0</v>
      </c>
      <c r="P2982" s="3">
        <f t="shared" si="185"/>
        <v>0</v>
      </c>
      <c r="Q2982" s="3">
        <f t="shared" si="186"/>
        <v>0</v>
      </c>
      <c r="R2982">
        <f t="shared" si="187"/>
        <v>299.98</v>
      </c>
    </row>
    <row r="2983" spans="1:18" x14ac:dyDescent="0.2">
      <c r="A2983" t="s">
        <v>59</v>
      </c>
      <c r="B2983" t="s">
        <v>15</v>
      </c>
      <c r="C2983" t="s">
        <v>23</v>
      </c>
      <c r="D2983" t="s">
        <v>24</v>
      </c>
      <c r="E2983">
        <v>149.99</v>
      </c>
      <c r="F2983">
        <v>1</v>
      </c>
      <c r="G2983" t="s">
        <v>18</v>
      </c>
      <c r="H2983" t="s">
        <v>59</v>
      </c>
      <c r="I2983" t="s">
        <v>24</v>
      </c>
      <c r="J2983" t="s">
        <v>39</v>
      </c>
      <c r="K2983">
        <v>739.2</v>
      </c>
      <c r="L2983">
        <v>35101</v>
      </c>
      <c r="M2983">
        <v>672</v>
      </c>
      <c r="N2983" t="s">
        <v>40</v>
      </c>
      <c r="O2983" s="3">
        <f t="shared" si="184"/>
        <v>1.9144753710720493E-2</v>
      </c>
      <c r="P2983" s="3">
        <f t="shared" si="185"/>
        <v>1.1000000000000001</v>
      </c>
      <c r="Q2983" s="3">
        <f t="shared" si="186"/>
        <v>1.488095238095238E-3</v>
      </c>
      <c r="R2983">
        <f t="shared" si="187"/>
        <v>149.99</v>
      </c>
    </row>
    <row r="2984" spans="1:18" x14ac:dyDescent="0.2">
      <c r="A2984" t="s">
        <v>59</v>
      </c>
      <c r="B2984" t="s">
        <v>15</v>
      </c>
      <c r="C2984" t="s">
        <v>27</v>
      </c>
      <c r="D2984" t="s">
        <v>28</v>
      </c>
      <c r="E2984">
        <v>199.99</v>
      </c>
      <c r="F2984">
        <v>1</v>
      </c>
      <c r="G2984" t="s">
        <v>18</v>
      </c>
      <c r="H2984" t="s">
        <v>59</v>
      </c>
      <c r="I2984" t="s">
        <v>28</v>
      </c>
      <c r="O2984" s="3">
        <f t="shared" si="184"/>
        <v>0</v>
      </c>
      <c r="P2984" s="3">
        <f t="shared" si="185"/>
        <v>0</v>
      </c>
      <c r="Q2984" s="3">
        <f t="shared" si="186"/>
        <v>0</v>
      </c>
      <c r="R2984">
        <f t="shared" si="187"/>
        <v>199.99</v>
      </c>
    </row>
    <row r="2985" spans="1:18" x14ac:dyDescent="0.2">
      <c r="A2985" t="s">
        <v>59</v>
      </c>
      <c r="B2985" t="s">
        <v>15</v>
      </c>
      <c r="C2985" t="s">
        <v>23</v>
      </c>
      <c r="D2985" t="s">
        <v>17</v>
      </c>
      <c r="E2985">
        <v>187.49</v>
      </c>
      <c r="F2985">
        <v>1</v>
      </c>
      <c r="G2985" t="s">
        <v>18</v>
      </c>
      <c r="H2985" t="s">
        <v>59</v>
      </c>
      <c r="I2985" t="s">
        <v>17</v>
      </c>
      <c r="O2985" s="3">
        <f t="shared" si="184"/>
        <v>0</v>
      </c>
      <c r="P2985" s="3">
        <f t="shared" si="185"/>
        <v>0</v>
      </c>
      <c r="Q2985" s="3">
        <f t="shared" si="186"/>
        <v>0</v>
      </c>
      <c r="R2985">
        <f t="shared" si="187"/>
        <v>187.49</v>
      </c>
    </row>
    <row r="2986" spans="1:18" x14ac:dyDescent="0.2">
      <c r="A2986" t="s">
        <v>59</v>
      </c>
      <c r="B2986" t="s">
        <v>15</v>
      </c>
      <c r="C2986" t="s">
        <v>27</v>
      </c>
      <c r="D2986" t="s">
        <v>28</v>
      </c>
      <c r="E2986">
        <v>159.99</v>
      </c>
      <c r="F2986">
        <v>1</v>
      </c>
      <c r="G2986" t="s">
        <v>18</v>
      </c>
      <c r="H2986" t="s">
        <v>59</v>
      </c>
      <c r="I2986" t="s">
        <v>28</v>
      </c>
      <c r="O2986" s="3">
        <f t="shared" si="184"/>
        <v>0</v>
      </c>
      <c r="P2986" s="3">
        <f t="shared" si="185"/>
        <v>0</v>
      </c>
      <c r="Q2986" s="3">
        <f t="shared" si="186"/>
        <v>0</v>
      </c>
      <c r="R2986">
        <f t="shared" si="187"/>
        <v>159.99</v>
      </c>
    </row>
    <row r="2987" spans="1:18" x14ac:dyDescent="0.2">
      <c r="A2987" t="s">
        <v>59</v>
      </c>
      <c r="B2987" t="s">
        <v>15</v>
      </c>
      <c r="C2987" t="s">
        <v>27</v>
      </c>
      <c r="D2987" t="s">
        <v>17</v>
      </c>
      <c r="E2987">
        <v>199.99</v>
      </c>
      <c r="F2987">
        <v>1</v>
      </c>
      <c r="G2987" t="s">
        <v>18</v>
      </c>
      <c r="H2987" t="s">
        <v>59</v>
      </c>
      <c r="I2987" t="s">
        <v>17</v>
      </c>
      <c r="O2987" s="3">
        <f t="shared" si="184"/>
        <v>0</v>
      </c>
      <c r="P2987" s="3">
        <f t="shared" si="185"/>
        <v>0</v>
      </c>
      <c r="Q2987" s="3">
        <f t="shared" si="186"/>
        <v>0</v>
      </c>
      <c r="R2987">
        <f t="shared" si="187"/>
        <v>199.99</v>
      </c>
    </row>
    <row r="2988" spans="1:18" x14ac:dyDescent="0.2">
      <c r="A2988" t="s">
        <v>59</v>
      </c>
      <c r="B2988" t="s">
        <v>25</v>
      </c>
      <c r="C2988" t="s">
        <v>16</v>
      </c>
      <c r="D2988" t="s">
        <v>17</v>
      </c>
      <c r="E2988">
        <v>339.99</v>
      </c>
      <c r="F2988">
        <v>2</v>
      </c>
      <c r="G2988" t="s">
        <v>18</v>
      </c>
      <c r="H2988" t="s">
        <v>59</v>
      </c>
      <c r="I2988" t="s">
        <v>17</v>
      </c>
      <c r="O2988" s="3">
        <f t="shared" si="184"/>
        <v>0</v>
      </c>
      <c r="P2988" s="3">
        <f t="shared" si="185"/>
        <v>0</v>
      </c>
      <c r="Q2988" s="3">
        <f t="shared" si="186"/>
        <v>0</v>
      </c>
      <c r="R2988">
        <f t="shared" si="187"/>
        <v>679.98</v>
      </c>
    </row>
    <row r="2989" spans="1:18" x14ac:dyDescent="0.2">
      <c r="A2989" t="s">
        <v>59</v>
      </c>
      <c r="B2989" t="s">
        <v>15</v>
      </c>
      <c r="D2989" t="s">
        <v>22</v>
      </c>
      <c r="E2989">
        <v>199.99</v>
      </c>
      <c r="F2989">
        <v>3</v>
      </c>
      <c r="G2989" t="s">
        <v>18</v>
      </c>
      <c r="H2989" t="s">
        <v>59</v>
      </c>
      <c r="I2989" t="s">
        <v>22</v>
      </c>
      <c r="O2989" s="3">
        <f t="shared" si="184"/>
        <v>0</v>
      </c>
      <c r="P2989" s="3">
        <f t="shared" si="185"/>
        <v>0</v>
      </c>
      <c r="Q2989" s="3">
        <f t="shared" si="186"/>
        <v>0</v>
      </c>
      <c r="R2989">
        <f t="shared" si="187"/>
        <v>599.97</v>
      </c>
    </row>
    <row r="2990" spans="1:18" x14ac:dyDescent="0.2">
      <c r="A2990" t="s">
        <v>59</v>
      </c>
      <c r="B2990" t="s">
        <v>15</v>
      </c>
      <c r="C2990" t="s">
        <v>23</v>
      </c>
      <c r="D2990" t="s">
        <v>28</v>
      </c>
      <c r="E2990">
        <v>187.49</v>
      </c>
      <c r="F2990">
        <v>1</v>
      </c>
      <c r="G2990" t="s">
        <v>18</v>
      </c>
      <c r="H2990" t="s">
        <v>59</v>
      </c>
      <c r="I2990" t="s">
        <v>28</v>
      </c>
      <c r="O2990" s="3">
        <f t="shared" si="184"/>
        <v>0</v>
      </c>
      <c r="P2990" s="3">
        <f t="shared" si="185"/>
        <v>0</v>
      </c>
      <c r="Q2990" s="3">
        <f t="shared" si="186"/>
        <v>0</v>
      </c>
      <c r="R2990">
        <f t="shared" si="187"/>
        <v>187.49</v>
      </c>
    </row>
    <row r="2991" spans="1:18" x14ac:dyDescent="0.2">
      <c r="A2991" t="s">
        <v>59</v>
      </c>
      <c r="B2991" t="s">
        <v>15</v>
      </c>
      <c r="C2991" t="s">
        <v>16</v>
      </c>
      <c r="D2991" t="s">
        <v>24</v>
      </c>
      <c r="E2991">
        <v>169.99</v>
      </c>
      <c r="F2991">
        <v>1</v>
      </c>
      <c r="G2991" t="s">
        <v>18</v>
      </c>
      <c r="H2991" t="s">
        <v>59</v>
      </c>
      <c r="I2991" t="s">
        <v>24</v>
      </c>
      <c r="J2991" t="s">
        <v>39</v>
      </c>
      <c r="K2991">
        <v>739.2</v>
      </c>
      <c r="L2991">
        <v>35101</v>
      </c>
      <c r="M2991">
        <v>672</v>
      </c>
      <c r="N2991" t="s">
        <v>40</v>
      </c>
      <c r="O2991" s="3">
        <f t="shared" si="184"/>
        <v>1.9144753710720493E-2</v>
      </c>
      <c r="P2991" s="3">
        <f t="shared" si="185"/>
        <v>1.1000000000000001</v>
      </c>
      <c r="Q2991" s="3">
        <f t="shared" si="186"/>
        <v>1.488095238095238E-3</v>
      </c>
      <c r="R2991">
        <f t="shared" si="187"/>
        <v>169.99</v>
      </c>
    </row>
    <row r="2992" spans="1:18" x14ac:dyDescent="0.2">
      <c r="A2992" t="s">
        <v>59</v>
      </c>
      <c r="B2992" t="s">
        <v>15</v>
      </c>
      <c r="D2992" t="s">
        <v>28</v>
      </c>
      <c r="E2992">
        <v>199.99</v>
      </c>
      <c r="F2992">
        <v>1</v>
      </c>
      <c r="G2992" t="s">
        <v>18</v>
      </c>
      <c r="H2992" t="s">
        <v>59</v>
      </c>
      <c r="I2992" t="s">
        <v>28</v>
      </c>
      <c r="O2992" s="3">
        <f t="shared" si="184"/>
        <v>0</v>
      </c>
      <c r="P2992" s="3">
        <f t="shared" si="185"/>
        <v>0</v>
      </c>
      <c r="Q2992" s="3">
        <f t="shared" si="186"/>
        <v>0</v>
      </c>
      <c r="R2992">
        <f t="shared" si="187"/>
        <v>199.99</v>
      </c>
    </row>
    <row r="2993" spans="1:18" x14ac:dyDescent="0.2">
      <c r="A2993" t="s">
        <v>59</v>
      </c>
      <c r="B2993" t="s">
        <v>15</v>
      </c>
      <c r="C2993" t="s">
        <v>27</v>
      </c>
      <c r="D2993" t="s">
        <v>24</v>
      </c>
      <c r="E2993">
        <v>199.99</v>
      </c>
      <c r="F2993">
        <v>1</v>
      </c>
      <c r="G2993" t="s">
        <v>18</v>
      </c>
      <c r="H2993" t="s">
        <v>59</v>
      </c>
      <c r="I2993" t="s">
        <v>24</v>
      </c>
      <c r="J2993" t="s">
        <v>39</v>
      </c>
      <c r="K2993">
        <v>739.2</v>
      </c>
      <c r="L2993">
        <v>35101</v>
      </c>
      <c r="M2993">
        <v>672</v>
      </c>
      <c r="N2993" t="s">
        <v>40</v>
      </c>
      <c r="O2993" s="3">
        <f t="shared" si="184"/>
        <v>1.9144753710720493E-2</v>
      </c>
      <c r="P2993" s="3">
        <f t="shared" si="185"/>
        <v>1.1000000000000001</v>
      </c>
      <c r="Q2993" s="3">
        <f t="shared" si="186"/>
        <v>1.488095238095238E-3</v>
      </c>
      <c r="R2993">
        <f t="shared" si="187"/>
        <v>199.99</v>
      </c>
    </row>
    <row r="2994" spans="1:18" x14ac:dyDescent="0.2">
      <c r="A2994" t="s">
        <v>59</v>
      </c>
      <c r="B2994" t="s">
        <v>15</v>
      </c>
      <c r="C2994" t="s">
        <v>23</v>
      </c>
      <c r="D2994" t="s">
        <v>17</v>
      </c>
      <c r="E2994">
        <v>149.99</v>
      </c>
      <c r="F2994">
        <v>1</v>
      </c>
      <c r="G2994" t="s">
        <v>18</v>
      </c>
      <c r="H2994" t="s">
        <v>59</v>
      </c>
      <c r="I2994" t="s">
        <v>17</v>
      </c>
      <c r="O2994" s="3">
        <f t="shared" si="184"/>
        <v>0</v>
      </c>
      <c r="P2994" s="3">
        <f t="shared" si="185"/>
        <v>0</v>
      </c>
      <c r="Q2994" s="3">
        <f t="shared" si="186"/>
        <v>0</v>
      </c>
      <c r="R2994">
        <f t="shared" si="187"/>
        <v>149.99</v>
      </c>
    </row>
    <row r="2995" spans="1:18" x14ac:dyDescent="0.2">
      <c r="A2995" t="s">
        <v>59</v>
      </c>
      <c r="B2995" t="s">
        <v>15</v>
      </c>
      <c r="C2995" t="s">
        <v>21</v>
      </c>
      <c r="D2995" t="s">
        <v>17</v>
      </c>
      <c r="E2995">
        <v>179.99</v>
      </c>
      <c r="F2995">
        <v>2</v>
      </c>
      <c r="G2995" t="s">
        <v>18</v>
      </c>
      <c r="H2995" t="s">
        <v>59</v>
      </c>
      <c r="I2995" t="s">
        <v>17</v>
      </c>
      <c r="O2995" s="3">
        <f t="shared" si="184"/>
        <v>0</v>
      </c>
      <c r="P2995" s="3">
        <f t="shared" si="185"/>
        <v>0</v>
      </c>
      <c r="Q2995" s="3">
        <f t="shared" si="186"/>
        <v>0</v>
      </c>
      <c r="R2995">
        <f t="shared" si="187"/>
        <v>359.98</v>
      </c>
    </row>
    <row r="2996" spans="1:18" x14ac:dyDescent="0.2">
      <c r="A2996" t="s">
        <v>59</v>
      </c>
      <c r="B2996" t="s">
        <v>15</v>
      </c>
      <c r="C2996" t="s">
        <v>26</v>
      </c>
      <c r="D2996" t="s">
        <v>22</v>
      </c>
      <c r="E2996">
        <v>169.99</v>
      </c>
      <c r="F2996">
        <v>2</v>
      </c>
      <c r="G2996" t="s">
        <v>18</v>
      </c>
      <c r="H2996" t="s">
        <v>59</v>
      </c>
      <c r="I2996" t="s">
        <v>22</v>
      </c>
      <c r="O2996" s="3">
        <f t="shared" si="184"/>
        <v>0</v>
      </c>
      <c r="P2996" s="3">
        <f t="shared" si="185"/>
        <v>0</v>
      </c>
      <c r="Q2996" s="3">
        <f t="shared" si="186"/>
        <v>0</v>
      </c>
      <c r="R2996">
        <f t="shared" si="187"/>
        <v>339.98</v>
      </c>
    </row>
    <row r="2997" spans="1:18" x14ac:dyDescent="0.2">
      <c r="A2997" t="s">
        <v>59</v>
      </c>
      <c r="B2997" t="s">
        <v>15</v>
      </c>
      <c r="C2997" t="s">
        <v>21</v>
      </c>
      <c r="D2997" t="s">
        <v>24</v>
      </c>
      <c r="E2997">
        <v>179.99</v>
      </c>
      <c r="F2997">
        <v>1</v>
      </c>
      <c r="G2997" t="s">
        <v>18</v>
      </c>
      <c r="H2997" t="s">
        <v>59</v>
      </c>
      <c r="I2997" t="s">
        <v>24</v>
      </c>
      <c r="J2997" t="s">
        <v>39</v>
      </c>
      <c r="K2997">
        <v>739.2</v>
      </c>
      <c r="L2997">
        <v>35101</v>
      </c>
      <c r="M2997">
        <v>672</v>
      </c>
      <c r="N2997" t="s">
        <v>40</v>
      </c>
      <c r="O2997" s="3">
        <f t="shared" si="184"/>
        <v>1.9144753710720493E-2</v>
      </c>
      <c r="P2997" s="3">
        <f t="shared" si="185"/>
        <v>1.1000000000000001</v>
      </c>
      <c r="Q2997" s="3">
        <f t="shared" si="186"/>
        <v>1.488095238095238E-3</v>
      </c>
      <c r="R2997">
        <f t="shared" si="187"/>
        <v>179.99</v>
      </c>
    </row>
    <row r="2998" spans="1:18" x14ac:dyDescent="0.2">
      <c r="A2998" t="s">
        <v>59</v>
      </c>
      <c r="B2998" t="s">
        <v>15</v>
      </c>
      <c r="C2998" t="s">
        <v>23</v>
      </c>
      <c r="D2998" t="s">
        <v>28</v>
      </c>
      <c r="E2998">
        <v>187.49</v>
      </c>
      <c r="F2998">
        <v>2</v>
      </c>
      <c r="G2998" t="s">
        <v>18</v>
      </c>
      <c r="H2998" t="s">
        <v>59</v>
      </c>
      <c r="I2998" t="s">
        <v>28</v>
      </c>
      <c r="O2998" s="3">
        <f t="shared" si="184"/>
        <v>0</v>
      </c>
      <c r="P2998" s="3">
        <f t="shared" si="185"/>
        <v>0</v>
      </c>
      <c r="Q2998" s="3">
        <f t="shared" si="186"/>
        <v>0</v>
      </c>
      <c r="R2998">
        <f t="shared" si="187"/>
        <v>374.98</v>
      </c>
    </row>
    <row r="2999" spans="1:18" x14ac:dyDescent="0.2">
      <c r="A2999" t="s">
        <v>59</v>
      </c>
      <c r="B2999" t="s">
        <v>15</v>
      </c>
      <c r="C2999" t="s">
        <v>27</v>
      </c>
      <c r="D2999" t="s">
        <v>17</v>
      </c>
      <c r="E2999">
        <v>159.99</v>
      </c>
      <c r="F2999">
        <v>1</v>
      </c>
      <c r="G2999" t="s">
        <v>18</v>
      </c>
      <c r="H2999" t="s">
        <v>59</v>
      </c>
      <c r="I2999" t="s">
        <v>17</v>
      </c>
      <c r="O2999" s="3">
        <f t="shared" si="184"/>
        <v>0</v>
      </c>
      <c r="P2999" s="3">
        <f t="shared" si="185"/>
        <v>0</v>
      </c>
      <c r="Q2999" s="3">
        <f t="shared" si="186"/>
        <v>0</v>
      </c>
      <c r="R2999">
        <f t="shared" si="187"/>
        <v>159.99</v>
      </c>
    </row>
    <row r="3000" spans="1:18" x14ac:dyDescent="0.2">
      <c r="A3000" t="s">
        <v>59</v>
      </c>
      <c r="B3000" t="s">
        <v>15</v>
      </c>
      <c r="D3000" t="s">
        <v>22</v>
      </c>
      <c r="E3000">
        <v>249.99</v>
      </c>
      <c r="F3000">
        <v>3</v>
      </c>
      <c r="G3000" t="s">
        <v>18</v>
      </c>
      <c r="H3000" t="s">
        <v>59</v>
      </c>
      <c r="I3000" t="s">
        <v>22</v>
      </c>
      <c r="O3000" s="3">
        <f t="shared" si="184"/>
        <v>0</v>
      </c>
      <c r="P3000" s="3">
        <f t="shared" si="185"/>
        <v>0</v>
      </c>
      <c r="Q3000" s="3">
        <f t="shared" si="186"/>
        <v>0</v>
      </c>
      <c r="R3000">
        <f t="shared" si="187"/>
        <v>749.97</v>
      </c>
    </row>
    <row r="3001" spans="1:18" x14ac:dyDescent="0.2">
      <c r="A3001" t="s">
        <v>59</v>
      </c>
      <c r="B3001" t="s">
        <v>15</v>
      </c>
      <c r="C3001" t="s">
        <v>23</v>
      </c>
      <c r="D3001" t="s">
        <v>28</v>
      </c>
      <c r="E3001">
        <v>187.49</v>
      </c>
      <c r="F3001">
        <v>1</v>
      </c>
      <c r="G3001" t="s">
        <v>18</v>
      </c>
      <c r="H3001" t="s">
        <v>59</v>
      </c>
      <c r="I3001" t="s">
        <v>28</v>
      </c>
      <c r="O3001" s="3">
        <f t="shared" si="184"/>
        <v>0</v>
      </c>
      <c r="P3001" s="3">
        <f t="shared" si="185"/>
        <v>0</v>
      </c>
      <c r="Q3001" s="3">
        <f t="shared" si="186"/>
        <v>0</v>
      </c>
      <c r="R3001">
        <f t="shared" si="187"/>
        <v>187.49</v>
      </c>
    </row>
    <row r="3002" spans="1:18" x14ac:dyDescent="0.2">
      <c r="A3002" t="s">
        <v>59</v>
      </c>
      <c r="B3002" t="s">
        <v>15</v>
      </c>
      <c r="C3002" t="s">
        <v>23</v>
      </c>
      <c r="D3002" t="s">
        <v>17</v>
      </c>
      <c r="E3002">
        <v>149.99</v>
      </c>
      <c r="F3002">
        <v>2</v>
      </c>
      <c r="G3002" t="s">
        <v>18</v>
      </c>
      <c r="H3002" t="s">
        <v>59</v>
      </c>
      <c r="I3002" t="s">
        <v>17</v>
      </c>
      <c r="O3002" s="3">
        <f t="shared" si="184"/>
        <v>0</v>
      </c>
      <c r="P3002" s="3">
        <f t="shared" si="185"/>
        <v>0</v>
      </c>
      <c r="Q3002" s="3">
        <f t="shared" si="186"/>
        <v>0</v>
      </c>
      <c r="R3002">
        <f t="shared" si="187"/>
        <v>299.98</v>
      </c>
    </row>
    <row r="3003" spans="1:18" x14ac:dyDescent="0.2">
      <c r="A3003" t="s">
        <v>59</v>
      </c>
      <c r="C3003" t="s">
        <v>27</v>
      </c>
      <c r="D3003" t="s">
        <v>22</v>
      </c>
      <c r="E3003">
        <v>159.99</v>
      </c>
      <c r="F3003">
        <v>1</v>
      </c>
      <c r="G3003" t="s">
        <v>18</v>
      </c>
      <c r="H3003" t="s">
        <v>59</v>
      </c>
      <c r="I3003" t="s">
        <v>22</v>
      </c>
      <c r="O3003" s="3">
        <f t="shared" si="184"/>
        <v>0</v>
      </c>
      <c r="P3003" s="3">
        <f t="shared" si="185"/>
        <v>0</v>
      </c>
      <c r="Q3003" s="3">
        <f t="shared" si="186"/>
        <v>0</v>
      </c>
      <c r="R3003">
        <f t="shared" si="187"/>
        <v>159.99</v>
      </c>
    </row>
    <row r="3004" spans="1:18" x14ac:dyDescent="0.2">
      <c r="A3004" t="s">
        <v>59</v>
      </c>
      <c r="B3004" t="s">
        <v>15</v>
      </c>
      <c r="C3004" t="s">
        <v>23</v>
      </c>
      <c r="D3004" t="s">
        <v>17</v>
      </c>
      <c r="E3004">
        <v>149.99</v>
      </c>
      <c r="F3004">
        <v>1</v>
      </c>
      <c r="G3004" t="s">
        <v>18</v>
      </c>
      <c r="H3004" t="s">
        <v>59</v>
      </c>
      <c r="I3004" t="s">
        <v>17</v>
      </c>
      <c r="O3004" s="3">
        <f t="shared" si="184"/>
        <v>0</v>
      </c>
      <c r="P3004" s="3">
        <f t="shared" si="185"/>
        <v>0</v>
      </c>
      <c r="Q3004" s="3">
        <f t="shared" si="186"/>
        <v>0</v>
      </c>
      <c r="R3004">
        <f t="shared" si="187"/>
        <v>149.99</v>
      </c>
    </row>
    <row r="3005" spans="1:18" x14ac:dyDescent="0.2">
      <c r="A3005" t="s">
        <v>59</v>
      </c>
      <c r="B3005" t="s">
        <v>15</v>
      </c>
      <c r="C3005" t="s">
        <v>26</v>
      </c>
      <c r="D3005" t="s">
        <v>28</v>
      </c>
      <c r="E3005">
        <v>169.99</v>
      </c>
      <c r="F3005">
        <v>1</v>
      </c>
      <c r="G3005" t="s">
        <v>18</v>
      </c>
      <c r="H3005" t="s">
        <v>59</v>
      </c>
      <c r="I3005" t="s">
        <v>28</v>
      </c>
      <c r="O3005" s="3">
        <f t="shared" si="184"/>
        <v>0</v>
      </c>
      <c r="P3005" s="3">
        <f t="shared" si="185"/>
        <v>0</v>
      </c>
      <c r="Q3005" s="3">
        <f t="shared" si="186"/>
        <v>0</v>
      </c>
      <c r="R3005">
        <f t="shared" si="187"/>
        <v>169.99</v>
      </c>
    </row>
    <row r="3006" spans="1:18" x14ac:dyDescent="0.2">
      <c r="A3006" t="s">
        <v>59</v>
      </c>
      <c r="B3006" t="s">
        <v>15</v>
      </c>
      <c r="C3006" t="s">
        <v>27</v>
      </c>
      <c r="D3006" t="s">
        <v>24</v>
      </c>
      <c r="E3006">
        <v>159.99</v>
      </c>
      <c r="F3006">
        <v>2</v>
      </c>
      <c r="G3006" t="s">
        <v>18</v>
      </c>
      <c r="H3006" t="s">
        <v>59</v>
      </c>
      <c r="I3006" t="s">
        <v>24</v>
      </c>
      <c r="J3006" t="s">
        <v>39</v>
      </c>
      <c r="K3006">
        <v>739.2</v>
      </c>
      <c r="L3006">
        <v>35101</v>
      </c>
      <c r="M3006">
        <v>672</v>
      </c>
      <c r="N3006" t="s">
        <v>40</v>
      </c>
      <c r="O3006" s="3">
        <f t="shared" si="184"/>
        <v>1.9144753710720493E-2</v>
      </c>
      <c r="P3006" s="3">
        <f t="shared" si="185"/>
        <v>1.1000000000000001</v>
      </c>
      <c r="Q3006" s="3">
        <f t="shared" si="186"/>
        <v>2.976190476190476E-3</v>
      </c>
      <c r="R3006">
        <f t="shared" si="187"/>
        <v>319.98</v>
      </c>
    </row>
    <row r="3007" spans="1:18" x14ac:dyDescent="0.2">
      <c r="A3007" t="s">
        <v>59</v>
      </c>
      <c r="B3007" t="s">
        <v>15</v>
      </c>
      <c r="D3007" t="s">
        <v>24</v>
      </c>
      <c r="E3007">
        <v>199.99</v>
      </c>
      <c r="F3007">
        <v>1</v>
      </c>
      <c r="G3007" t="s">
        <v>18</v>
      </c>
      <c r="H3007" t="s">
        <v>59</v>
      </c>
      <c r="I3007" t="s">
        <v>24</v>
      </c>
      <c r="J3007" t="s">
        <v>39</v>
      </c>
      <c r="K3007">
        <v>739.2</v>
      </c>
      <c r="L3007">
        <v>35101</v>
      </c>
      <c r="M3007">
        <v>672</v>
      </c>
      <c r="N3007" t="s">
        <v>40</v>
      </c>
      <c r="O3007" s="3">
        <f t="shared" si="184"/>
        <v>1.9144753710720493E-2</v>
      </c>
      <c r="P3007" s="3">
        <f t="shared" si="185"/>
        <v>1.1000000000000001</v>
      </c>
      <c r="Q3007" s="3">
        <f t="shared" si="186"/>
        <v>1.488095238095238E-3</v>
      </c>
      <c r="R3007">
        <f t="shared" si="187"/>
        <v>199.99</v>
      </c>
    </row>
    <row r="3008" spans="1:18" x14ac:dyDescent="0.2">
      <c r="A3008" t="s">
        <v>59</v>
      </c>
      <c r="B3008" t="s">
        <v>15</v>
      </c>
      <c r="C3008" t="s">
        <v>26</v>
      </c>
      <c r="D3008" t="s">
        <v>22</v>
      </c>
      <c r="E3008">
        <v>212.49</v>
      </c>
      <c r="F3008">
        <v>1</v>
      </c>
      <c r="G3008" t="s">
        <v>18</v>
      </c>
      <c r="H3008" t="s">
        <v>59</v>
      </c>
      <c r="I3008" t="s">
        <v>22</v>
      </c>
      <c r="O3008" s="3">
        <f t="shared" si="184"/>
        <v>0</v>
      </c>
      <c r="P3008" s="3">
        <f t="shared" si="185"/>
        <v>0</v>
      </c>
      <c r="Q3008" s="3">
        <f t="shared" si="186"/>
        <v>0</v>
      </c>
      <c r="R3008">
        <f t="shared" si="187"/>
        <v>212.49</v>
      </c>
    </row>
    <row r="3009" spans="1:18" x14ac:dyDescent="0.2">
      <c r="A3009" t="s">
        <v>59</v>
      </c>
      <c r="B3009" t="s">
        <v>15</v>
      </c>
      <c r="D3009" t="s">
        <v>17</v>
      </c>
      <c r="E3009">
        <v>249.99</v>
      </c>
      <c r="F3009">
        <v>1</v>
      </c>
      <c r="G3009" t="s">
        <v>18</v>
      </c>
      <c r="H3009" t="s">
        <v>59</v>
      </c>
      <c r="I3009" t="s">
        <v>17</v>
      </c>
      <c r="O3009" s="3">
        <f t="shared" si="184"/>
        <v>0</v>
      </c>
      <c r="P3009" s="3">
        <f t="shared" si="185"/>
        <v>0</v>
      </c>
      <c r="Q3009" s="3">
        <f t="shared" si="186"/>
        <v>0</v>
      </c>
      <c r="R3009">
        <f t="shared" si="187"/>
        <v>249.99</v>
      </c>
    </row>
    <row r="3010" spans="1:18" x14ac:dyDescent="0.2">
      <c r="A3010" t="s">
        <v>59</v>
      </c>
      <c r="B3010" t="s">
        <v>15</v>
      </c>
      <c r="C3010" t="s">
        <v>26</v>
      </c>
      <c r="D3010" t="s">
        <v>28</v>
      </c>
      <c r="E3010">
        <v>169.99</v>
      </c>
      <c r="F3010">
        <v>1</v>
      </c>
      <c r="G3010" t="s">
        <v>18</v>
      </c>
      <c r="H3010" t="s">
        <v>59</v>
      </c>
      <c r="I3010" t="s">
        <v>28</v>
      </c>
      <c r="O3010" s="3">
        <f t="shared" si="184"/>
        <v>0</v>
      </c>
      <c r="P3010" s="3">
        <f t="shared" si="185"/>
        <v>0</v>
      </c>
      <c r="Q3010" s="3">
        <f t="shared" si="186"/>
        <v>0</v>
      </c>
      <c r="R3010">
        <f t="shared" si="187"/>
        <v>169.99</v>
      </c>
    </row>
    <row r="3011" spans="1:18" x14ac:dyDescent="0.2">
      <c r="A3011" t="s">
        <v>59</v>
      </c>
      <c r="B3011" t="s">
        <v>15</v>
      </c>
      <c r="C3011" t="s">
        <v>16</v>
      </c>
      <c r="D3011" t="s">
        <v>28</v>
      </c>
      <c r="E3011">
        <v>169.99</v>
      </c>
      <c r="F3011">
        <v>1</v>
      </c>
      <c r="G3011" t="s">
        <v>18</v>
      </c>
      <c r="H3011" t="s">
        <v>59</v>
      </c>
      <c r="I3011" t="s">
        <v>28</v>
      </c>
      <c r="O3011" s="3">
        <f t="shared" ref="O3011:O3074" si="188">IFERROR(M3011/L3011,0)</f>
        <v>0</v>
      </c>
      <c r="P3011" s="3">
        <f t="shared" ref="P3011:P3074" si="189">IFERROR(K3011/M3011,0)</f>
        <v>0</v>
      </c>
      <c r="Q3011" s="3">
        <f t="shared" ref="Q3011:Q3074" si="190">IFERROR(F3011/M3011,0)</f>
        <v>0</v>
      </c>
      <c r="R3011">
        <f t="shared" ref="R3011:R3074" si="191">E3011*F3011</f>
        <v>169.99</v>
      </c>
    </row>
    <row r="3012" spans="1:18" x14ac:dyDescent="0.2">
      <c r="A3012" t="s">
        <v>59</v>
      </c>
      <c r="B3012" t="s">
        <v>15</v>
      </c>
      <c r="C3012" t="s">
        <v>21</v>
      </c>
      <c r="D3012" t="s">
        <v>24</v>
      </c>
      <c r="E3012">
        <v>179.99</v>
      </c>
      <c r="F3012">
        <v>1</v>
      </c>
      <c r="G3012" t="s">
        <v>18</v>
      </c>
      <c r="H3012" t="s">
        <v>59</v>
      </c>
      <c r="I3012" t="s">
        <v>24</v>
      </c>
      <c r="J3012" t="s">
        <v>39</v>
      </c>
      <c r="K3012">
        <v>739.2</v>
      </c>
      <c r="L3012">
        <v>35101</v>
      </c>
      <c r="M3012">
        <v>672</v>
      </c>
      <c r="N3012" t="s">
        <v>40</v>
      </c>
      <c r="O3012" s="3">
        <f t="shared" si="188"/>
        <v>1.9144753710720493E-2</v>
      </c>
      <c r="P3012" s="3">
        <f t="shared" si="189"/>
        <v>1.1000000000000001</v>
      </c>
      <c r="Q3012" s="3">
        <f t="shared" si="190"/>
        <v>1.488095238095238E-3</v>
      </c>
      <c r="R3012">
        <f t="shared" si="191"/>
        <v>179.99</v>
      </c>
    </row>
    <row r="3013" spans="1:18" x14ac:dyDescent="0.2">
      <c r="A3013" t="s">
        <v>60</v>
      </c>
      <c r="B3013" t="s">
        <v>15</v>
      </c>
      <c r="C3013" t="s">
        <v>16</v>
      </c>
      <c r="D3013" t="s">
        <v>24</v>
      </c>
      <c r="E3013">
        <v>169.99</v>
      </c>
      <c r="F3013">
        <v>2</v>
      </c>
      <c r="G3013" t="s">
        <v>18</v>
      </c>
      <c r="H3013" t="s">
        <v>60</v>
      </c>
      <c r="I3013" t="s">
        <v>24</v>
      </c>
      <c r="O3013" s="3">
        <f t="shared" si="188"/>
        <v>0</v>
      </c>
      <c r="P3013" s="3">
        <f t="shared" si="189"/>
        <v>0</v>
      </c>
      <c r="Q3013" s="3">
        <f t="shared" si="190"/>
        <v>0</v>
      </c>
      <c r="R3013">
        <f t="shared" si="191"/>
        <v>339.98</v>
      </c>
    </row>
    <row r="3014" spans="1:18" x14ac:dyDescent="0.2">
      <c r="A3014" t="s">
        <v>60</v>
      </c>
      <c r="C3014" t="s">
        <v>26</v>
      </c>
      <c r="D3014" t="s">
        <v>28</v>
      </c>
      <c r="E3014">
        <v>169.99</v>
      </c>
      <c r="F3014">
        <v>1</v>
      </c>
      <c r="G3014" t="s">
        <v>18</v>
      </c>
      <c r="H3014" t="s">
        <v>60</v>
      </c>
      <c r="I3014" t="s">
        <v>28</v>
      </c>
      <c r="O3014" s="3">
        <f t="shared" si="188"/>
        <v>0</v>
      </c>
      <c r="P3014" s="3">
        <f t="shared" si="189"/>
        <v>0</v>
      </c>
      <c r="Q3014" s="3">
        <f t="shared" si="190"/>
        <v>0</v>
      </c>
      <c r="R3014">
        <f t="shared" si="191"/>
        <v>169.99</v>
      </c>
    </row>
    <row r="3015" spans="1:18" x14ac:dyDescent="0.2">
      <c r="A3015" t="s">
        <v>60</v>
      </c>
      <c r="B3015" t="s">
        <v>15</v>
      </c>
      <c r="C3015" t="s">
        <v>23</v>
      </c>
      <c r="D3015" t="s">
        <v>24</v>
      </c>
      <c r="E3015">
        <v>149.99</v>
      </c>
      <c r="F3015">
        <v>1</v>
      </c>
      <c r="G3015" t="s">
        <v>18</v>
      </c>
      <c r="H3015" t="s">
        <v>60</v>
      </c>
      <c r="I3015" t="s">
        <v>24</v>
      </c>
      <c r="O3015" s="3">
        <f t="shared" si="188"/>
        <v>0</v>
      </c>
      <c r="P3015" s="3">
        <f t="shared" si="189"/>
        <v>0</v>
      </c>
      <c r="Q3015" s="3">
        <f t="shared" si="190"/>
        <v>0</v>
      </c>
      <c r="R3015">
        <f t="shared" si="191"/>
        <v>149.99</v>
      </c>
    </row>
    <row r="3016" spans="1:18" x14ac:dyDescent="0.2">
      <c r="A3016" t="s">
        <v>60</v>
      </c>
      <c r="B3016" t="s">
        <v>15</v>
      </c>
      <c r="C3016" t="s">
        <v>21</v>
      </c>
      <c r="D3016" t="s">
        <v>17</v>
      </c>
      <c r="E3016">
        <v>179.99</v>
      </c>
      <c r="F3016">
        <v>2</v>
      </c>
      <c r="G3016" t="s">
        <v>18</v>
      </c>
      <c r="H3016" t="s">
        <v>60</v>
      </c>
      <c r="I3016" t="s">
        <v>17</v>
      </c>
      <c r="O3016" s="3">
        <f t="shared" si="188"/>
        <v>0</v>
      </c>
      <c r="P3016" s="3">
        <f t="shared" si="189"/>
        <v>0</v>
      </c>
      <c r="Q3016" s="3">
        <f t="shared" si="190"/>
        <v>0</v>
      </c>
      <c r="R3016">
        <f t="shared" si="191"/>
        <v>359.98</v>
      </c>
    </row>
    <row r="3017" spans="1:18" x14ac:dyDescent="0.2">
      <c r="A3017" t="s">
        <v>60</v>
      </c>
      <c r="B3017" t="s">
        <v>15</v>
      </c>
      <c r="D3017" t="s">
        <v>17</v>
      </c>
      <c r="E3017">
        <v>249.99</v>
      </c>
      <c r="F3017">
        <v>1</v>
      </c>
      <c r="G3017" t="s">
        <v>18</v>
      </c>
      <c r="H3017" t="s">
        <v>60</v>
      </c>
      <c r="I3017" t="s">
        <v>17</v>
      </c>
      <c r="O3017" s="3">
        <f t="shared" si="188"/>
        <v>0</v>
      </c>
      <c r="P3017" s="3">
        <f t="shared" si="189"/>
        <v>0</v>
      </c>
      <c r="Q3017" s="3">
        <f t="shared" si="190"/>
        <v>0</v>
      </c>
      <c r="R3017">
        <f t="shared" si="191"/>
        <v>249.99</v>
      </c>
    </row>
    <row r="3018" spans="1:18" x14ac:dyDescent="0.2">
      <c r="A3018" t="s">
        <v>60</v>
      </c>
      <c r="B3018" t="s">
        <v>25</v>
      </c>
      <c r="C3018" t="s">
        <v>16</v>
      </c>
      <c r="D3018" t="s">
        <v>24</v>
      </c>
      <c r="E3018">
        <v>339.99</v>
      </c>
      <c r="F3018">
        <v>3</v>
      </c>
      <c r="G3018" t="s">
        <v>18</v>
      </c>
      <c r="H3018" t="s">
        <v>60</v>
      </c>
      <c r="I3018" t="s">
        <v>24</v>
      </c>
      <c r="O3018" s="3">
        <f t="shared" si="188"/>
        <v>0</v>
      </c>
      <c r="P3018" s="3">
        <f t="shared" si="189"/>
        <v>0</v>
      </c>
      <c r="Q3018" s="3">
        <f t="shared" si="190"/>
        <v>0</v>
      </c>
      <c r="R3018">
        <f t="shared" si="191"/>
        <v>1019.97</v>
      </c>
    </row>
    <row r="3019" spans="1:18" x14ac:dyDescent="0.2">
      <c r="A3019" t="s">
        <v>60</v>
      </c>
      <c r="B3019" t="s">
        <v>15</v>
      </c>
      <c r="C3019" t="s">
        <v>23</v>
      </c>
      <c r="D3019" t="s">
        <v>28</v>
      </c>
      <c r="E3019">
        <v>149.99</v>
      </c>
      <c r="F3019">
        <v>2</v>
      </c>
      <c r="G3019" t="s">
        <v>18</v>
      </c>
      <c r="H3019" t="s">
        <v>60</v>
      </c>
      <c r="I3019" t="s">
        <v>28</v>
      </c>
      <c r="O3019" s="3">
        <f t="shared" si="188"/>
        <v>0</v>
      </c>
      <c r="P3019" s="3">
        <f t="shared" si="189"/>
        <v>0</v>
      </c>
      <c r="Q3019" s="3">
        <f t="shared" si="190"/>
        <v>0</v>
      </c>
      <c r="R3019">
        <f t="shared" si="191"/>
        <v>299.98</v>
      </c>
    </row>
    <row r="3020" spans="1:18" x14ac:dyDescent="0.2">
      <c r="A3020" t="s">
        <v>60</v>
      </c>
      <c r="C3020" t="s">
        <v>26</v>
      </c>
      <c r="D3020" t="s">
        <v>17</v>
      </c>
      <c r="E3020">
        <v>169.99</v>
      </c>
      <c r="F3020">
        <v>1</v>
      </c>
      <c r="G3020" t="s">
        <v>18</v>
      </c>
      <c r="H3020" t="s">
        <v>60</v>
      </c>
      <c r="I3020" t="s">
        <v>17</v>
      </c>
      <c r="O3020" s="3">
        <f t="shared" si="188"/>
        <v>0</v>
      </c>
      <c r="P3020" s="3">
        <f t="shared" si="189"/>
        <v>0</v>
      </c>
      <c r="Q3020" s="3">
        <f t="shared" si="190"/>
        <v>0</v>
      </c>
      <c r="R3020">
        <f t="shared" si="191"/>
        <v>169.99</v>
      </c>
    </row>
    <row r="3021" spans="1:18" x14ac:dyDescent="0.2">
      <c r="A3021" t="s">
        <v>60</v>
      </c>
      <c r="C3021" t="s">
        <v>23</v>
      </c>
      <c r="D3021" t="s">
        <v>24</v>
      </c>
      <c r="E3021">
        <v>149.99</v>
      </c>
      <c r="F3021">
        <v>2</v>
      </c>
      <c r="G3021" t="s">
        <v>18</v>
      </c>
      <c r="H3021" t="s">
        <v>60</v>
      </c>
      <c r="I3021" t="s">
        <v>24</v>
      </c>
      <c r="O3021" s="3">
        <f t="shared" si="188"/>
        <v>0</v>
      </c>
      <c r="P3021" s="3">
        <f t="shared" si="189"/>
        <v>0</v>
      </c>
      <c r="Q3021" s="3">
        <f t="shared" si="190"/>
        <v>0</v>
      </c>
      <c r="R3021">
        <f t="shared" si="191"/>
        <v>299.98</v>
      </c>
    </row>
    <row r="3022" spans="1:18" x14ac:dyDescent="0.2">
      <c r="A3022" t="s">
        <v>60</v>
      </c>
      <c r="B3022" t="s">
        <v>15</v>
      </c>
      <c r="C3022" t="s">
        <v>27</v>
      </c>
      <c r="D3022" t="s">
        <v>24</v>
      </c>
      <c r="E3022">
        <v>159.99</v>
      </c>
      <c r="F3022">
        <v>1</v>
      </c>
      <c r="G3022" t="s">
        <v>18</v>
      </c>
      <c r="H3022" t="s">
        <v>60</v>
      </c>
      <c r="I3022" t="s">
        <v>24</v>
      </c>
      <c r="O3022" s="3">
        <f t="shared" si="188"/>
        <v>0</v>
      </c>
      <c r="P3022" s="3">
        <f t="shared" si="189"/>
        <v>0</v>
      </c>
      <c r="Q3022" s="3">
        <f t="shared" si="190"/>
        <v>0</v>
      </c>
      <c r="R3022">
        <f t="shared" si="191"/>
        <v>159.99</v>
      </c>
    </row>
    <row r="3023" spans="1:18" x14ac:dyDescent="0.2">
      <c r="A3023" t="s">
        <v>60</v>
      </c>
      <c r="B3023" t="s">
        <v>15</v>
      </c>
      <c r="C3023" t="s">
        <v>16</v>
      </c>
      <c r="D3023" t="s">
        <v>28</v>
      </c>
      <c r="E3023">
        <v>169.99</v>
      </c>
      <c r="F3023">
        <v>1</v>
      </c>
      <c r="G3023" t="s">
        <v>18</v>
      </c>
      <c r="H3023" t="s">
        <v>60</v>
      </c>
      <c r="I3023" t="s">
        <v>28</v>
      </c>
      <c r="O3023" s="3">
        <f t="shared" si="188"/>
        <v>0</v>
      </c>
      <c r="P3023" s="3">
        <f t="shared" si="189"/>
        <v>0</v>
      </c>
      <c r="Q3023" s="3">
        <f t="shared" si="190"/>
        <v>0</v>
      </c>
      <c r="R3023">
        <f t="shared" si="191"/>
        <v>169.99</v>
      </c>
    </row>
    <row r="3024" spans="1:18" x14ac:dyDescent="0.2">
      <c r="A3024" t="s">
        <v>60</v>
      </c>
      <c r="B3024" t="s">
        <v>25</v>
      </c>
      <c r="C3024" t="s">
        <v>16</v>
      </c>
      <c r="D3024" t="s">
        <v>24</v>
      </c>
      <c r="E3024">
        <v>339.99</v>
      </c>
      <c r="F3024">
        <v>1</v>
      </c>
      <c r="G3024" t="s">
        <v>18</v>
      </c>
      <c r="H3024" t="s">
        <v>60</v>
      </c>
      <c r="I3024" t="s">
        <v>24</v>
      </c>
      <c r="O3024" s="3">
        <f t="shared" si="188"/>
        <v>0</v>
      </c>
      <c r="P3024" s="3">
        <f t="shared" si="189"/>
        <v>0</v>
      </c>
      <c r="Q3024" s="3">
        <f t="shared" si="190"/>
        <v>0</v>
      </c>
      <c r="R3024">
        <f t="shared" si="191"/>
        <v>339.99</v>
      </c>
    </row>
    <row r="3025" spans="1:18" x14ac:dyDescent="0.2">
      <c r="A3025" t="s">
        <v>60</v>
      </c>
      <c r="B3025" t="s">
        <v>15</v>
      </c>
      <c r="C3025" t="s">
        <v>27</v>
      </c>
      <c r="D3025" t="s">
        <v>28</v>
      </c>
      <c r="E3025">
        <v>159.99</v>
      </c>
      <c r="F3025">
        <v>1</v>
      </c>
      <c r="G3025" t="s">
        <v>18</v>
      </c>
      <c r="H3025" t="s">
        <v>60</v>
      </c>
      <c r="I3025" t="s">
        <v>28</v>
      </c>
      <c r="O3025" s="3">
        <f t="shared" si="188"/>
        <v>0</v>
      </c>
      <c r="P3025" s="3">
        <f t="shared" si="189"/>
        <v>0</v>
      </c>
      <c r="Q3025" s="3">
        <f t="shared" si="190"/>
        <v>0</v>
      </c>
      <c r="R3025">
        <f t="shared" si="191"/>
        <v>159.99</v>
      </c>
    </row>
    <row r="3026" spans="1:18" x14ac:dyDescent="0.2">
      <c r="A3026" t="s">
        <v>60</v>
      </c>
      <c r="B3026" t="s">
        <v>15</v>
      </c>
      <c r="C3026" t="s">
        <v>23</v>
      </c>
      <c r="D3026" t="s">
        <v>22</v>
      </c>
      <c r="E3026">
        <v>149.99</v>
      </c>
      <c r="F3026">
        <v>1</v>
      </c>
      <c r="G3026" t="s">
        <v>18</v>
      </c>
      <c r="H3026" t="s">
        <v>60</v>
      </c>
      <c r="I3026" t="s">
        <v>22</v>
      </c>
      <c r="O3026" s="3">
        <f t="shared" si="188"/>
        <v>0</v>
      </c>
      <c r="P3026" s="3">
        <f t="shared" si="189"/>
        <v>0</v>
      </c>
      <c r="Q3026" s="3">
        <f t="shared" si="190"/>
        <v>0</v>
      </c>
      <c r="R3026">
        <f t="shared" si="191"/>
        <v>149.99</v>
      </c>
    </row>
    <row r="3027" spans="1:18" x14ac:dyDescent="0.2">
      <c r="A3027" t="s">
        <v>60</v>
      </c>
      <c r="B3027" t="s">
        <v>15</v>
      </c>
      <c r="C3027" t="s">
        <v>26</v>
      </c>
      <c r="D3027" t="s">
        <v>22</v>
      </c>
      <c r="E3027">
        <v>169.99</v>
      </c>
      <c r="F3027">
        <v>1</v>
      </c>
      <c r="G3027" t="s">
        <v>18</v>
      </c>
      <c r="H3027" t="s">
        <v>60</v>
      </c>
      <c r="I3027" t="s">
        <v>22</v>
      </c>
      <c r="O3027" s="3">
        <f t="shared" si="188"/>
        <v>0</v>
      </c>
      <c r="P3027" s="3">
        <f t="shared" si="189"/>
        <v>0</v>
      </c>
      <c r="Q3027" s="3">
        <f t="shared" si="190"/>
        <v>0</v>
      </c>
      <c r="R3027">
        <f t="shared" si="191"/>
        <v>169.99</v>
      </c>
    </row>
    <row r="3028" spans="1:18" x14ac:dyDescent="0.2">
      <c r="A3028" t="s">
        <v>60</v>
      </c>
      <c r="B3028" t="s">
        <v>15</v>
      </c>
      <c r="C3028" t="s">
        <v>27</v>
      </c>
      <c r="D3028" t="s">
        <v>24</v>
      </c>
      <c r="E3028">
        <v>159.99</v>
      </c>
      <c r="F3028">
        <v>4</v>
      </c>
      <c r="G3028" t="s">
        <v>18</v>
      </c>
      <c r="H3028" t="s">
        <v>60</v>
      </c>
      <c r="I3028" t="s">
        <v>24</v>
      </c>
      <c r="O3028" s="3">
        <f t="shared" si="188"/>
        <v>0</v>
      </c>
      <c r="P3028" s="3">
        <f t="shared" si="189"/>
        <v>0</v>
      </c>
      <c r="Q3028" s="3">
        <f t="shared" si="190"/>
        <v>0</v>
      </c>
      <c r="R3028">
        <f t="shared" si="191"/>
        <v>639.96</v>
      </c>
    </row>
    <row r="3029" spans="1:18" x14ac:dyDescent="0.2">
      <c r="A3029" t="s">
        <v>60</v>
      </c>
      <c r="B3029" t="s">
        <v>25</v>
      </c>
      <c r="C3029" t="s">
        <v>27</v>
      </c>
      <c r="D3029" t="s">
        <v>17</v>
      </c>
      <c r="E3029">
        <v>319.99</v>
      </c>
      <c r="F3029">
        <v>1</v>
      </c>
      <c r="G3029" t="s">
        <v>18</v>
      </c>
      <c r="H3029" t="s">
        <v>60</v>
      </c>
      <c r="I3029" t="s">
        <v>17</v>
      </c>
      <c r="O3029" s="3">
        <f t="shared" si="188"/>
        <v>0</v>
      </c>
      <c r="P3029" s="3">
        <f t="shared" si="189"/>
        <v>0</v>
      </c>
      <c r="Q3029" s="3">
        <f t="shared" si="190"/>
        <v>0</v>
      </c>
      <c r="R3029">
        <f t="shared" si="191"/>
        <v>319.99</v>
      </c>
    </row>
    <row r="3030" spans="1:18" x14ac:dyDescent="0.2">
      <c r="A3030" t="s">
        <v>60</v>
      </c>
      <c r="B3030" t="s">
        <v>15</v>
      </c>
      <c r="C3030" t="s">
        <v>27</v>
      </c>
      <c r="D3030" t="s">
        <v>17</v>
      </c>
      <c r="E3030">
        <v>159.99</v>
      </c>
      <c r="F3030">
        <v>1</v>
      </c>
      <c r="G3030" t="s">
        <v>18</v>
      </c>
      <c r="H3030" t="s">
        <v>60</v>
      </c>
      <c r="I3030" t="s">
        <v>17</v>
      </c>
      <c r="O3030" s="3">
        <f t="shared" si="188"/>
        <v>0</v>
      </c>
      <c r="P3030" s="3">
        <f t="shared" si="189"/>
        <v>0</v>
      </c>
      <c r="Q3030" s="3">
        <f t="shared" si="190"/>
        <v>0</v>
      </c>
      <c r="R3030">
        <f t="shared" si="191"/>
        <v>159.99</v>
      </c>
    </row>
    <row r="3031" spans="1:18" x14ac:dyDescent="0.2">
      <c r="A3031" t="s">
        <v>60</v>
      </c>
      <c r="B3031" t="s">
        <v>15</v>
      </c>
      <c r="C3031" t="s">
        <v>27</v>
      </c>
      <c r="D3031" t="s">
        <v>22</v>
      </c>
      <c r="E3031">
        <v>199.99</v>
      </c>
      <c r="F3031">
        <v>4</v>
      </c>
      <c r="G3031" t="s">
        <v>18</v>
      </c>
      <c r="H3031" t="s">
        <v>60</v>
      </c>
      <c r="I3031" t="s">
        <v>22</v>
      </c>
      <c r="O3031" s="3">
        <f t="shared" si="188"/>
        <v>0</v>
      </c>
      <c r="P3031" s="3">
        <f t="shared" si="189"/>
        <v>0</v>
      </c>
      <c r="Q3031" s="3">
        <f t="shared" si="190"/>
        <v>0</v>
      </c>
      <c r="R3031">
        <f t="shared" si="191"/>
        <v>799.96</v>
      </c>
    </row>
    <row r="3032" spans="1:18" x14ac:dyDescent="0.2">
      <c r="A3032" t="s">
        <v>60</v>
      </c>
      <c r="B3032" t="s">
        <v>15</v>
      </c>
      <c r="C3032" t="s">
        <v>16</v>
      </c>
      <c r="D3032" t="s">
        <v>28</v>
      </c>
      <c r="E3032">
        <v>169.99</v>
      </c>
      <c r="F3032">
        <v>1</v>
      </c>
      <c r="G3032" t="s">
        <v>18</v>
      </c>
      <c r="H3032" t="s">
        <v>60</v>
      </c>
      <c r="I3032" t="s">
        <v>28</v>
      </c>
      <c r="O3032" s="3">
        <f t="shared" si="188"/>
        <v>0</v>
      </c>
      <c r="P3032" s="3">
        <f t="shared" si="189"/>
        <v>0</v>
      </c>
      <c r="Q3032" s="3">
        <f t="shared" si="190"/>
        <v>0</v>
      </c>
      <c r="R3032">
        <f t="shared" si="191"/>
        <v>169.99</v>
      </c>
    </row>
    <row r="3033" spans="1:18" x14ac:dyDescent="0.2">
      <c r="A3033" t="s">
        <v>60</v>
      </c>
      <c r="B3033" t="s">
        <v>15</v>
      </c>
      <c r="C3033" t="s">
        <v>27</v>
      </c>
      <c r="D3033" t="s">
        <v>17</v>
      </c>
      <c r="E3033">
        <v>159.99</v>
      </c>
      <c r="F3033">
        <v>1</v>
      </c>
      <c r="G3033" t="s">
        <v>18</v>
      </c>
      <c r="H3033" t="s">
        <v>60</v>
      </c>
      <c r="I3033" t="s">
        <v>17</v>
      </c>
      <c r="O3033" s="3">
        <f t="shared" si="188"/>
        <v>0</v>
      </c>
      <c r="P3033" s="3">
        <f t="shared" si="189"/>
        <v>0</v>
      </c>
      <c r="Q3033" s="3">
        <f t="shared" si="190"/>
        <v>0</v>
      </c>
      <c r="R3033">
        <f t="shared" si="191"/>
        <v>159.99</v>
      </c>
    </row>
    <row r="3034" spans="1:18" x14ac:dyDescent="0.2">
      <c r="A3034" t="s">
        <v>60</v>
      </c>
      <c r="B3034" t="s">
        <v>15</v>
      </c>
      <c r="C3034" t="s">
        <v>23</v>
      </c>
      <c r="D3034" t="s">
        <v>24</v>
      </c>
      <c r="E3034">
        <v>149.99</v>
      </c>
      <c r="F3034">
        <v>1</v>
      </c>
      <c r="G3034" t="s">
        <v>18</v>
      </c>
      <c r="H3034" t="s">
        <v>60</v>
      </c>
      <c r="I3034" t="s">
        <v>24</v>
      </c>
      <c r="O3034" s="3">
        <f t="shared" si="188"/>
        <v>0</v>
      </c>
      <c r="P3034" s="3">
        <f t="shared" si="189"/>
        <v>0</v>
      </c>
      <c r="Q3034" s="3">
        <f t="shared" si="190"/>
        <v>0</v>
      </c>
      <c r="R3034">
        <f t="shared" si="191"/>
        <v>149.99</v>
      </c>
    </row>
    <row r="3035" spans="1:18" x14ac:dyDescent="0.2">
      <c r="A3035" t="s">
        <v>60</v>
      </c>
      <c r="B3035" t="s">
        <v>15</v>
      </c>
      <c r="C3035" t="s">
        <v>21</v>
      </c>
      <c r="D3035" t="s">
        <v>28</v>
      </c>
      <c r="E3035">
        <v>179.99</v>
      </c>
      <c r="F3035">
        <v>1</v>
      </c>
      <c r="G3035" t="s">
        <v>18</v>
      </c>
      <c r="H3035" t="s">
        <v>60</v>
      </c>
      <c r="I3035" t="s">
        <v>28</v>
      </c>
      <c r="O3035" s="3">
        <f t="shared" si="188"/>
        <v>0</v>
      </c>
      <c r="P3035" s="3">
        <f t="shared" si="189"/>
        <v>0</v>
      </c>
      <c r="Q3035" s="3">
        <f t="shared" si="190"/>
        <v>0</v>
      </c>
      <c r="R3035">
        <f t="shared" si="191"/>
        <v>179.99</v>
      </c>
    </row>
    <row r="3036" spans="1:18" x14ac:dyDescent="0.2">
      <c r="A3036" t="s">
        <v>60</v>
      </c>
      <c r="C3036" t="s">
        <v>21</v>
      </c>
      <c r="D3036" t="s">
        <v>17</v>
      </c>
      <c r="E3036">
        <v>179.99</v>
      </c>
      <c r="F3036">
        <v>3</v>
      </c>
      <c r="G3036" t="s">
        <v>18</v>
      </c>
      <c r="H3036" t="s">
        <v>60</v>
      </c>
      <c r="I3036" t="s">
        <v>17</v>
      </c>
      <c r="O3036" s="3">
        <f t="shared" si="188"/>
        <v>0</v>
      </c>
      <c r="P3036" s="3">
        <f t="shared" si="189"/>
        <v>0</v>
      </c>
      <c r="Q3036" s="3">
        <f t="shared" si="190"/>
        <v>0</v>
      </c>
      <c r="R3036">
        <f t="shared" si="191"/>
        <v>539.97</v>
      </c>
    </row>
    <row r="3037" spans="1:18" x14ac:dyDescent="0.2">
      <c r="A3037" t="s">
        <v>60</v>
      </c>
      <c r="B3037" t="s">
        <v>15</v>
      </c>
      <c r="C3037" t="s">
        <v>27</v>
      </c>
      <c r="D3037" t="s">
        <v>28</v>
      </c>
      <c r="E3037">
        <v>199.99</v>
      </c>
      <c r="F3037">
        <v>4</v>
      </c>
      <c r="G3037" t="s">
        <v>18</v>
      </c>
      <c r="H3037" t="s">
        <v>60</v>
      </c>
      <c r="I3037" t="s">
        <v>28</v>
      </c>
      <c r="O3037" s="3">
        <f t="shared" si="188"/>
        <v>0</v>
      </c>
      <c r="P3037" s="3">
        <f t="shared" si="189"/>
        <v>0</v>
      </c>
      <c r="Q3037" s="3">
        <f t="shared" si="190"/>
        <v>0</v>
      </c>
      <c r="R3037">
        <f t="shared" si="191"/>
        <v>799.96</v>
      </c>
    </row>
    <row r="3038" spans="1:18" x14ac:dyDescent="0.2">
      <c r="A3038" t="s">
        <v>60</v>
      </c>
      <c r="B3038" t="s">
        <v>15</v>
      </c>
      <c r="C3038" t="s">
        <v>16</v>
      </c>
      <c r="D3038" t="s">
        <v>24</v>
      </c>
      <c r="E3038">
        <v>212.49</v>
      </c>
      <c r="F3038">
        <v>2</v>
      </c>
      <c r="G3038" t="s">
        <v>18</v>
      </c>
      <c r="H3038" t="s">
        <v>60</v>
      </c>
      <c r="I3038" t="s">
        <v>24</v>
      </c>
      <c r="O3038" s="3">
        <f t="shared" si="188"/>
        <v>0</v>
      </c>
      <c r="P3038" s="3">
        <f t="shared" si="189"/>
        <v>0</v>
      </c>
      <c r="Q3038" s="3">
        <f t="shared" si="190"/>
        <v>0</v>
      </c>
      <c r="R3038">
        <f t="shared" si="191"/>
        <v>424.98</v>
      </c>
    </row>
    <row r="3039" spans="1:18" x14ac:dyDescent="0.2">
      <c r="A3039" t="s">
        <v>60</v>
      </c>
      <c r="B3039" t="s">
        <v>15</v>
      </c>
      <c r="C3039" t="s">
        <v>21</v>
      </c>
      <c r="D3039" t="s">
        <v>28</v>
      </c>
      <c r="E3039">
        <v>179.99</v>
      </c>
      <c r="F3039">
        <v>1</v>
      </c>
      <c r="G3039" t="s">
        <v>18</v>
      </c>
      <c r="H3039" t="s">
        <v>60</v>
      </c>
      <c r="I3039" t="s">
        <v>28</v>
      </c>
      <c r="O3039" s="3">
        <f t="shared" si="188"/>
        <v>0</v>
      </c>
      <c r="P3039" s="3">
        <f t="shared" si="189"/>
        <v>0</v>
      </c>
      <c r="Q3039" s="3">
        <f t="shared" si="190"/>
        <v>0</v>
      </c>
      <c r="R3039">
        <f t="shared" si="191"/>
        <v>179.99</v>
      </c>
    </row>
    <row r="3040" spans="1:18" x14ac:dyDescent="0.2">
      <c r="A3040" t="s">
        <v>60</v>
      </c>
      <c r="B3040" t="s">
        <v>15</v>
      </c>
      <c r="C3040" t="s">
        <v>21</v>
      </c>
      <c r="D3040" t="s">
        <v>24</v>
      </c>
      <c r="E3040">
        <v>179.99</v>
      </c>
      <c r="F3040">
        <v>1</v>
      </c>
      <c r="G3040" t="s">
        <v>18</v>
      </c>
      <c r="H3040" t="s">
        <v>60</v>
      </c>
      <c r="I3040" t="s">
        <v>24</v>
      </c>
      <c r="O3040" s="3">
        <f t="shared" si="188"/>
        <v>0</v>
      </c>
      <c r="P3040" s="3">
        <f t="shared" si="189"/>
        <v>0</v>
      </c>
      <c r="Q3040" s="3">
        <f t="shared" si="190"/>
        <v>0</v>
      </c>
      <c r="R3040">
        <f t="shared" si="191"/>
        <v>179.99</v>
      </c>
    </row>
    <row r="3041" spans="1:18" x14ac:dyDescent="0.2">
      <c r="A3041" t="s">
        <v>60</v>
      </c>
      <c r="B3041" t="s">
        <v>15</v>
      </c>
      <c r="C3041" t="s">
        <v>23</v>
      </c>
      <c r="D3041" t="s">
        <v>28</v>
      </c>
      <c r="E3041">
        <v>187.49</v>
      </c>
      <c r="F3041">
        <v>2</v>
      </c>
      <c r="G3041" t="s">
        <v>18</v>
      </c>
      <c r="H3041" t="s">
        <v>60</v>
      </c>
      <c r="I3041" t="s">
        <v>28</v>
      </c>
      <c r="O3041" s="3">
        <f t="shared" si="188"/>
        <v>0</v>
      </c>
      <c r="P3041" s="3">
        <f t="shared" si="189"/>
        <v>0</v>
      </c>
      <c r="Q3041" s="3">
        <f t="shared" si="190"/>
        <v>0</v>
      </c>
      <c r="R3041">
        <f t="shared" si="191"/>
        <v>374.98</v>
      </c>
    </row>
    <row r="3042" spans="1:18" x14ac:dyDescent="0.2">
      <c r="A3042" t="s">
        <v>60</v>
      </c>
      <c r="B3042" t="s">
        <v>15</v>
      </c>
      <c r="C3042" t="s">
        <v>21</v>
      </c>
      <c r="D3042" t="s">
        <v>17</v>
      </c>
      <c r="E3042">
        <v>179.99</v>
      </c>
      <c r="F3042">
        <v>2</v>
      </c>
      <c r="G3042" t="s">
        <v>18</v>
      </c>
      <c r="H3042" t="s">
        <v>60</v>
      </c>
      <c r="I3042" t="s">
        <v>17</v>
      </c>
      <c r="O3042" s="3">
        <f t="shared" si="188"/>
        <v>0</v>
      </c>
      <c r="P3042" s="3">
        <f t="shared" si="189"/>
        <v>0</v>
      </c>
      <c r="Q3042" s="3">
        <f t="shared" si="190"/>
        <v>0</v>
      </c>
      <c r="R3042">
        <f t="shared" si="191"/>
        <v>359.98</v>
      </c>
    </row>
    <row r="3043" spans="1:18" x14ac:dyDescent="0.2">
      <c r="A3043" t="s">
        <v>60</v>
      </c>
      <c r="B3043" t="s">
        <v>15</v>
      </c>
      <c r="C3043" t="s">
        <v>23</v>
      </c>
      <c r="D3043" t="s">
        <v>22</v>
      </c>
      <c r="E3043">
        <v>149.99</v>
      </c>
      <c r="F3043">
        <v>1</v>
      </c>
      <c r="G3043" t="s">
        <v>18</v>
      </c>
      <c r="H3043" t="s">
        <v>60</v>
      </c>
      <c r="I3043" t="s">
        <v>22</v>
      </c>
      <c r="O3043" s="3">
        <f t="shared" si="188"/>
        <v>0</v>
      </c>
      <c r="P3043" s="3">
        <f t="shared" si="189"/>
        <v>0</v>
      </c>
      <c r="Q3043" s="3">
        <f t="shared" si="190"/>
        <v>0</v>
      </c>
      <c r="R3043">
        <f t="shared" si="191"/>
        <v>149.99</v>
      </c>
    </row>
    <row r="3044" spans="1:18" x14ac:dyDescent="0.2">
      <c r="A3044" t="s">
        <v>60</v>
      </c>
      <c r="B3044" t="s">
        <v>15</v>
      </c>
      <c r="C3044" t="s">
        <v>23</v>
      </c>
      <c r="D3044" t="s">
        <v>22</v>
      </c>
      <c r="E3044">
        <v>187.49</v>
      </c>
      <c r="F3044">
        <v>2</v>
      </c>
      <c r="G3044" t="s">
        <v>18</v>
      </c>
      <c r="H3044" t="s">
        <v>60</v>
      </c>
      <c r="I3044" t="s">
        <v>22</v>
      </c>
      <c r="O3044" s="3">
        <f t="shared" si="188"/>
        <v>0</v>
      </c>
      <c r="P3044" s="3">
        <f t="shared" si="189"/>
        <v>0</v>
      </c>
      <c r="Q3044" s="3">
        <f t="shared" si="190"/>
        <v>0</v>
      </c>
      <c r="R3044">
        <f t="shared" si="191"/>
        <v>374.98</v>
      </c>
    </row>
    <row r="3045" spans="1:18" x14ac:dyDescent="0.2">
      <c r="A3045" t="s">
        <v>60</v>
      </c>
      <c r="B3045" t="s">
        <v>15</v>
      </c>
      <c r="C3045" t="s">
        <v>27</v>
      </c>
      <c r="D3045" t="s">
        <v>24</v>
      </c>
      <c r="E3045">
        <v>199.99</v>
      </c>
      <c r="F3045">
        <v>1</v>
      </c>
      <c r="G3045" t="s">
        <v>18</v>
      </c>
      <c r="H3045" t="s">
        <v>60</v>
      </c>
      <c r="I3045" t="s">
        <v>24</v>
      </c>
      <c r="O3045" s="3">
        <f t="shared" si="188"/>
        <v>0</v>
      </c>
      <c r="P3045" s="3">
        <f t="shared" si="189"/>
        <v>0</v>
      </c>
      <c r="Q3045" s="3">
        <f t="shared" si="190"/>
        <v>0</v>
      </c>
      <c r="R3045">
        <f t="shared" si="191"/>
        <v>199.99</v>
      </c>
    </row>
    <row r="3046" spans="1:18" x14ac:dyDescent="0.2">
      <c r="A3046" t="s">
        <v>60</v>
      </c>
      <c r="B3046" t="s">
        <v>15</v>
      </c>
      <c r="C3046" t="s">
        <v>29</v>
      </c>
      <c r="D3046" t="s">
        <v>17</v>
      </c>
      <c r="E3046">
        <v>199.99</v>
      </c>
      <c r="F3046">
        <v>2</v>
      </c>
      <c r="G3046" t="s">
        <v>18</v>
      </c>
      <c r="H3046" t="s">
        <v>60</v>
      </c>
      <c r="I3046" t="s">
        <v>17</v>
      </c>
      <c r="O3046" s="3">
        <f t="shared" si="188"/>
        <v>0</v>
      </c>
      <c r="P3046" s="3">
        <f t="shared" si="189"/>
        <v>0</v>
      </c>
      <c r="Q3046" s="3">
        <f t="shared" si="190"/>
        <v>0</v>
      </c>
      <c r="R3046">
        <f t="shared" si="191"/>
        <v>399.98</v>
      </c>
    </row>
    <row r="3047" spans="1:18" x14ac:dyDescent="0.2">
      <c r="A3047" t="s">
        <v>60</v>
      </c>
      <c r="B3047" t="s">
        <v>15</v>
      </c>
      <c r="C3047" t="s">
        <v>16</v>
      </c>
      <c r="D3047" t="s">
        <v>17</v>
      </c>
      <c r="E3047">
        <v>212.49</v>
      </c>
      <c r="F3047">
        <v>1</v>
      </c>
      <c r="G3047" t="s">
        <v>18</v>
      </c>
      <c r="H3047" t="s">
        <v>60</v>
      </c>
      <c r="I3047" t="s">
        <v>17</v>
      </c>
      <c r="O3047" s="3">
        <f t="shared" si="188"/>
        <v>0</v>
      </c>
      <c r="P3047" s="3">
        <f t="shared" si="189"/>
        <v>0</v>
      </c>
      <c r="Q3047" s="3">
        <f t="shared" si="190"/>
        <v>0</v>
      </c>
      <c r="R3047">
        <f t="shared" si="191"/>
        <v>212.49</v>
      </c>
    </row>
    <row r="3048" spans="1:18" x14ac:dyDescent="0.2">
      <c r="A3048" t="s">
        <v>60</v>
      </c>
      <c r="B3048" t="s">
        <v>15</v>
      </c>
      <c r="C3048" t="s">
        <v>23</v>
      </c>
      <c r="D3048" t="s">
        <v>22</v>
      </c>
      <c r="E3048">
        <v>187.49</v>
      </c>
      <c r="F3048">
        <v>1</v>
      </c>
      <c r="G3048" t="s">
        <v>18</v>
      </c>
      <c r="H3048" t="s">
        <v>60</v>
      </c>
      <c r="I3048" t="s">
        <v>22</v>
      </c>
      <c r="O3048" s="3">
        <f t="shared" si="188"/>
        <v>0</v>
      </c>
      <c r="P3048" s="3">
        <f t="shared" si="189"/>
        <v>0</v>
      </c>
      <c r="Q3048" s="3">
        <f t="shared" si="190"/>
        <v>0</v>
      </c>
      <c r="R3048">
        <f t="shared" si="191"/>
        <v>187.49</v>
      </c>
    </row>
    <row r="3049" spans="1:18" x14ac:dyDescent="0.2">
      <c r="A3049" t="s">
        <v>60</v>
      </c>
      <c r="B3049" t="s">
        <v>15</v>
      </c>
      <c r="C3049" t="s">
        <v>26</v>
      </c>
      <c r="D3049" t="s">
        <v>24</v>
      </c>
      <c r="E3049">
        <v>169.99</v>
      </c>
      <c r="F3049">
        <v>1</v>
      </c>
      <c r="G3049" t="s">
        <v>18</v>
      </c>
      <c r="H3049" t="s">
        <v>60</v>
      </c>
      <c r="I3049" t="s">
        <v>24</v>
      </c>
      <c r="O3049" s="3">
        <f t="shared" si="188"/>
        <v>0</v>
      </c>
      <c r="P3049" s="3">
        <f t="shared" si="189"/>
        <v>0</v>
      </c>
      <c r="Q3049" s="3">
        <f t="shared" si="190"/>
        <v>0</v>
      </c>
      <c r="R3049">
        <f t="shared" si="191"/>
        <v>169.99</v>
      </c>
    </row>
    <row r="3050" spans="1:18" x14ac:dyDescent="0.2">
      <c r="A3050" t="s">
        <v>60</v>
      </c>
      <c r="B3050" t="s">
        <v>15</v>
      </c>
      <c r="C3050" t="s">
        <v>23</v>
      </c>
      <c r="D3050" t="s">
        <v>28</v>
      </c>
      <c r="E3050">
        <v>149.99</v>
      </c>
      <c r="F3050">
        <v>3</v>
      </c>
      <c r="G3050" t="s">
        <v>18</v>
      </c>
      <c r="H3050" t="s">
        <v>60</v>
      </c>
      <c r="I3050" t="s">
        <v>28</v>
      </c>
      <c r="O3050" s="3">
        <f t="shared" si="188"/>
        <v>0</v>
      </c>
      <c r="P3050" s="3">
        <f t="shared" si="189"/>
        <v>0</v>
      </c>
      <c r="Q3050" s="3">
        <f t="shared" si="190"/>
        <v>0</v>
      </c>
      <c r="R3050">
        <f t="shared" si="191"/>
        <v>449.97</v>
      </c>
    </row>
    <row r="3051" spans="1:18" x14ac:dyDescent="0.2">
      <c r="A3051" t="s">
        <v>60</v>
      </c>
      <c r="B3051" t="s">
        <v>15</v>
      </c>
      <c r="C3051" t="s">
        <v>23</v>
      </c>
      <c r="D3051" t="s">
        <v>28</v>
      </c>
      <c r="E3051">
        <v>149.99</v>
      </c>
      <c r="F3051">
        <v>1</v>
      </c>
      <c r="G3051" t="s">
        <v>18</v>
      </c>
      <c r="H3051" t="s">
        <v>60</v>
      </c>
      <c r="I3051" t="s">
        <v>28</v>
      </c>
      <c r="O3051" s="3">
        <f t="shared" si="188"/>
        <v>0</v>
      </c>
      <c r="P3051" s="3">
        <f t="shared" si="189"/>
        <v>0</v>
      </c>
      <c r="Q3051" s="3">
        <f t="shared" si="190"/>
        <v>0</v>
      </c>
      <c r="R3051">
        <f t="shared" si="191"/>
        <v>149.99</v>
      </c>
    </row>
    <row r="3052" spans="1:18" x14ac:dyDescent="0.2">
      <c r="A3052" t="s">
        <v>60</v>
      </c>
      <c r="B3052" t="s">
        <v>15</v>
      </c>
      <c r="C3052" t="s">
        <v>23</v>
      </c>
      <c r="D3052" t="s">
        <v>28</v>
      </c>
      <c r="E3052">
        <v>149.99</v>
      </c>
      <c r="F3052">
        <v>3</v>
      </c>
      <c r="G3052" t="s">
        <v>18</v>
      </c>
      <c r="H3052" t="s">
        <v>60</v>
      </c>
      <c r="I3052" t="s">
        <v>28</v>
      </c>
      <c r="O3052" s="3">
        <f t="shared" si="188"/>
        <v>0</v>
      </c>
      <c r="P3052" s="3">
        <f t="shared" si="189"/>
        <v>0</v>
      </c>
      <c r="Q3052" s="3">
        <f t="shared" si="190"/>
        <v>0</v>
      </c>
      <c r="R3052">
        <f t="shared" si="191"/>
        <v>449.97</v>
      </c>
    </row>
    <row r="3053" spans="1:18" x14ac:dyDescent="0.2">
      <c r="A3053" t="s">
        <v>60</v>
      </c>
      <c r="B3053" t="s">
        <v>15</v>
      </c>
      <c r="D3053" t="s">
        <v>28</v>
      </c>
      <c r="E3053">
        <v>249.99</v>
      </c>
      <c r="F3053">
        <v>2</v>
      </c>
      <c r="G3053" t="s">
        <v>18</v>
      </c>
      <c r="H3053" t="s">
        <v>60</v>
      </c>
      <c r="I3053" t="s">
        <v>28</v>
      </c>
      <c r="O3053" s="3">
        <f t="shared" si="188"/>
        <v>0</v>
      </c>
      <c r="P3053" s="3">
        <f t="shared" si="189"/>
        <v>0</v>
      </c>
      <c r="Q3053" s="3">
        <f t="shared" si="190"/>
        <v>0</v>
      </c>
      <c r="R3053">
        <f t="shared" si="191"/>
        <v>499.98</v>
      </c>
    </row>
    <row r="3054" spans="1:18" x14ac:dyDescent="0.2">
      <c r="A3054" t="s">
        <v>60</v>
      </c>
      <c r="B3054" t="s">
        <v>15</v>
      </c>
      <c r="C3054" t="s">
        <v>23</v>
      </c>
      <c r="D3054" t="s">
        <v>22</v>
      </c>
      <c r="E3054">
        <v>149.99</v>
      </c>
      <c r="F3054">
        <v>2</v>
      </c>
      <c r="G3054" t="s">
        <v>18</v>
      </c>
      <c r="H3054" t="s">
        <v>60</v>
      </c>
      <c r="I3054" t="s">
        <v>22</v>
      </c>
      <c r="O3054" s="3">
        <f t="shared" si="188"/>
        <v>0</v>
      </c>
      <c r="P3054" s="3">
        <f t="shared" si="189"/>
        <v>0</v>
      </c>
      <c r="Q3054" s="3">
        <f t="shared" si="190"/>
        <v>0</v>
      </c>
      <c r="R3054">
        <f t="shared" si="191"/>
        <v>299.98</v>
      </c>
    </row>
    <row r="3055" spans="1:18" x14ac:dyDescent="0.2">
      <c r="A3055" t="s">
        <v>60</v>
      </c>
      <c r="B3055" t="s">
        <v>15</v>
      </c>
      <c r="C3055" t="s">
        <v>26</v>
      </c>
      <c r="D3055" t="s">
        <v>22</v>
      </c>
      <c r="E3055">
        <v>212.49</v>
      </c>
      <c r="F3055">
        <v>1</v>
      </c>
      <c r="G3055" t="s">
        <v>18</v>
      </c>
      <c r="H3055" t="s">
        <v>60</v>
      </c>
      <c r="I3055" t="s">
        <v>22</v>
      </c>
      <c r="O3055" s="3">
        <f t="shared" si="188"/>
        <v>0</v>
      </c>
      <c r="P3055" s="3">
        <f t="shared" si="189"/>
        <v>0</v>
      </c>
      <c r="Q3055" s="3">
        <f t="shared" si="190"/>
        <v>0</v>
      </c>
      <c r="R3055">
        <f t="shared" si="191"/>
        <v>212.49</v>
      </c>
    </row>
    <row r="3056" spans="1:18" x14ac:dyDescent="0.2">
      <c r="A3056" t="s">
        <v>60</v>
      </c>
      <c r="B3056" t="s">
        <v>25</v>
      </c>
      <c r="C3056" t="s">
        <v>23</v>
      </c>
      <c r="D3056" t="s">
        <v>28</v>
      </c>
      <c r="E3056">
        <v>299.99</v>
      </c>
      <c r="F3056">
        <v>4</v>
      </c>
      <c r="G3056" t="s">
        <v>18</v>
      </c>
      <c r="H3056" t="s">
        <v>60</v>
      </c>
      <c r="I3056" t="s">
        <v>28</v>
      </c>
      <c r="O3056" s="3">
        <f t="shared" si="188"/>
        <v>0</v>
      </c>
      <c r="P3056" s="3">
        <f t="shared" si="189"/>
        <v>0</v>
      </c>
      <c r="Q3056" s="3">
        <f t="shared" si="190"/>
        <v>0</v>
      </c>
      <c r="R3056">
        <f t="shared" si="191"/>
        <v>1199.96</v>
      </c>
    </row>
    <row r="3057" spans="1:18" x14ac:dyDescent="0.2">
      <c r="A3057" t="s">
        <v>60</v>
      </c>
      <c r="B3057" t="s">
        <v>25</v>
      </c>
      <c r="C3057" t="s">
        <v>21</v>
      </c>
      <c r="D3057" t="s">
        <v>28</v>
      </c>
      <c r="E3057">
        <v>359.99</v>
      </c>
      <c r="F3057">
        <v>1</v>
      </c>
      <c r="G3057" t="s">
        <v>18</v>
      </c>
      <c r="H3057" t="s">
        <v>60</v>
      </c>
      <c r="I3057" t="s">
        <v>28</v>
      </c>
      <c r="O3057" s="3">
        <f t="shared" si="188"/>
        <v>0</v>
      </c>
      <c r="P3057" s="3">
        <f t="shared" si="189"/>
        <v>0</v>
      </c>
      <c r="Q3057" s="3">
        <f t="shared" si="190"/>
        <v>0</v>
      </c>
      <c r="R3057">
        <f t="shared" si="191"/>
        <v>359.99</v>
      </c>
    </row>
    <row r="3058" spans="1:18" x14ac:dyDescent="0.2">
      <c r="A3058" t="s">
        <v>60</v>
      </c>
      <c r="C3058" t="s">
        <v>26</v>
      </c>
      <c r="D3058" t="s">
        <v>24</v>
      </c>
      <c r="E3058">
        <v>169.99</v>
      </c>
      <c r="F3058">
        <v>2</v>
      </c>
      <c r="G3058" t="s">
        <v>18</v>
      </c>
      <c r="H3058" t="s">
        <v>60</v>
      </c>
      <c r="I3058" t="s">
        <v>24</v>
      </c>
      <c r="O3058" s="3">
        <f t="shared" si="188"/>
        <v>0</v>
      </c>
      <c r="P3058" s="3">
        <f t="shared" si="189"/>
        <v>0</v>
      </c>
      <c r="Q3058" s="3">
        <f t="shared" si="190"/>
        <v>0</v>
      </c>
      <c r="R3058">
        <f t="shared" si="191"/>
        <v>339.98</v>
      </c>
    </row>
    <row r="3059" spans="1:18" x14ac:dyDescent="0.2">
      <c r="A3059" t="s">
        <v>60</v>
      </c>
      <c r="B3059" t="s">
        <v>25</v>
      </c>
      <c r="C3059" t="s">
        <v>16</v>
      </c>
      <c r="D3059" t="s">
        <v>24</v>
      </c>
      <c r="E3059">
        <v>339.99</v>
      </c>
      <c r="F3059">
        <v>4</v>
      </c>
      <c r="G3059" t="s">
        <v>18</v>
      </c>
      <c r="H3059" t="s">
        <v>60</v>
      </c>
      <c r="I3059" t="s">
        <v>24</v>
      </c>
      <c r="O3059" s="3">
        <f t="shared" si="188"/>
        <v>0</v>
      </c>
      <c r="P3059" s="3">
        <f t="shared" si="189"/>
        <v>0</v>
      </c>
      <c r="Q3059" s="3">
        <f t="shared" si="190"/>
        <v>0</v>
      </c>
      <c r="R3059">
        <f t="shared" si="191"/>
        <v>1359.96</v>
      </c>
    </row>
    <row r="3060" spans="1:18" x14ac:dyDescent="0.2">
      <c r="A3060" t="s">
        <v>60</v>
      </c>
      <c r="B3060" t="s">
        <v>15</v>
      </c>
      <c r="C3060" t="s">
        <v>16</v>
      </c>
      <c r="D3060" t="s">
        <v>28</v>
      </c>
      <c r="E3060">
        <v>212.49</v>
      </c>
      <c r="F3060">
        <v>1</v>
      </c>
      <c r="G3060" t="s">
        <v>18</v>
      </c>
      <c r="H3060" t="s">
        <v>60</v>
      </c>
      <c r="I3060" t="s">
        <v>28</v>
      </c>
      <c r="O3060" s="3">
        <f t="shared" si="188"/>
        <v>0</v>
      </c>
      <c r="P3060" s="3">
        <f t="shared" si="189"/>
        <v>0</v>
      </c>
      <c r="Q3060" s="3">
        <f t="shared" si="190"/>
        <v>0</v>
      </c>
      <c r="R3060">
        <f t="shared" si="191"/>
        <v>212.49</v>
      </c>
    </row>
    <row r="3061" spans="1:18" x14ac:dyDescent="0.2">
      <c r="A3061" t="s">
        <v>60</v>
      </c>
      <c r="B3061" t="s">
        <v>15</v>
      </c>
      <c r="C3061" t="s">
        <v>23</v>
      </c>
      <c r="D3061" t="s">
        <v>17</v>
      </c>
      <c r="E3061">
        <v>187.49</v>
      </c>
      <c r="F3061">
        <v>1</v>
      </c>
      <c r="G3061" t="s">
        <v>18</v>
      </c>
      <c r="H3061" t="s">
        <v>60</v>
      </c>
      <c r="I3061" t="s">
        <v>17</v>
      </c>
      <c r="O3061" s="3">
        <f t="shared" si="188"/>
        <v>0</v>
      </c>
      <c r="P3061" s="3">
        <f t="shared" si="189"/>
        <v>0</v>
      </c>
      <c r="Q3061" s="3">
        <f t="shared" si="190"/>
        <v>0</v>
      </c>
      <c r="R3061">
        <f t="shared" si="191"/>
        <v>187.49</v>
      </c>
    </row>
    <row r="3062" spans="1:18" x14ac:dyDescent="0.2">
      <c r="A3062" t="s">
        <v>60</v>
      </c>
      <c r="B3062" t="s">
        <v>15</v>
      </c>
      <c r="C3062" t="s">
        <v>27</v>
      </c>
      <c r="D3062" t="s">
        <v>17</v>
      </c>
      <c r="E3062">
        <v>199.99</v>
      </c>
      <c r="F3062">
        <v>1</v>
      </c>
      <c r="G3062" t="s">
        <v>18</v>
      </c>
      <c r="H3062" t="s">
        <v>60</v>
      </c>
      <c r="I3062" t="s">
        <v>17</v>
      </c>
      <c r="O3062" s="3">
        <f t="shared" si="188"/>
        <v>0</v>
      </c>
      <c r="P3062" s="3">
        <f t="shared" si="189"/>
        <v>0</v>
      </c>
      <c r="Q3062" s="3">
        <f t="shared" si="190"/>
        <v>0</v>
      </c>
      <c r="R3062">
        <f t="shared" si="191"/>
        <v>199.99</v>
      </c>
    </row>
    <row r="3063" spans="1:18" x14ac:dyDescent="0.2">
      <c r="A3063" t="s">
        <v>60</v>
      </c>
      <c r="B3063" t="s">
        <v>25</v>
      </c>
      <c r="D3063" t="s">
        <v>24</v>
      </c>
      <c r="E3063">
        <v>399.99</v>
      </c>
      <c r="F3063">
        <v>1</v>
      </c>
      <c r="G3063" t="s">
        <v>18</v>
      </c>
      <c r="H3063" t="s">
        <v>60</v>
      </c>
      <c r="I3063" t="s">
        <v>24</v>
      </c>
      <c r="O3063" s="3">
        <f t="shared" si="188"/>
        <v>0</v>
      </c>
      <c r="P3063" s="3">
        <f t="shared" si="189"/>
        <v>0</v>
      </c>
      <c r="Q3063" s="3">
        <f t="shared" si="190"/>
        <v>0</v>
      </c>
      <c r="R3063">
        <f t="shared" si="191"/>
        <v>399.99</v>
      </c>
    </row>
    <row r="3064" spans="1:18" x14ac:dyDescent="0.2">
      <c r="A3064" t="s">
        <v>60</v>
      </c>
      <c r="B3064" t="s">
        <v>15</v>
      </c>
      <c r="C3064" t="s">
        <v>23</v>
      </c>
      <c r="D3064" t="s">
        <v>17</v>
      </c>
      <c r="E3064">
        <v>149.99</v>
      </c>
      <c r="F3064">
        <v>3</v>
      </c>
      <c r="G3064" t="s">
        <v>18</v>
      </c>
      <c r="H3064" t="s">
        <v>60</v>
      </c>
      <c r="I3064" t="s">
        <v>17</v>
      </c>
      <c r="O3064" s="3">
        <f t="shared" si="188"/>
        <v>0</v>
      </c>
      <c r="P3064" s="3">
        <f t="shared" si="189"/>
        <v>0</v>
      </c>
      <c r="Q3064" s="3">
        <f t="shared" si="190"/>
        <v>0</v>
      </c>
      <c r="R3064">
        <f t="shared" si="191"/>
        <v>449.97</v>
      </c>
    </row>
    <row r="3065" spans="1:18" x14ac:dyDescent="0.2">
      <c r="A3065" t="s">
        <v>60</v>
      </c>
      <c r="B3065" t="s">
        <v>15</v>
      </c>
      <c r="C3065" t="s">
        <v>23</v>
      </c>
      <c r="D3065" t="s">
        <v>28</v>
      </c>
      <c r="E3065">
        <v>149.99</v>
      </c>
      <c r="F3065">
        <v>1</v>
      </c>
      <c r="G3065" t="s">
        <v>18</v>
      </c>
      <c r="H3065" t="s">
        <v>60</v>
      </c>
      <c r="I3065" t="s">
        <v>28</v>
      </c>
      <c r="O3065" s="3">
        <f t="shared" si="188"/>
        <v>0</v>
      </c>
      <c r="P3065" s="3">
        <f t="shared" si="189"/>
        <v>0</v>
      </c>
      <c r="Q3065" s="3">
        <f t="shared" si="190"/>
        <v>0</v>
      </c>
      <c r="R3065">
        <f t="shared" si="191"/>
        <v>149.99</v>
      </c>
    </row>
    <row r="3066" spans="1:18" x14ac:dyDescent="0.2">
      <c r="A3066" t="s">
        <v>60</v>
      </c>
      <c r="B3066" t="s">
        <v>15</v>
      </c>
      <c r="C3066" t="s">
        <v>23</v>
      </c>
      <c r="D3066" t="s">
        <v>28</v>
      </c>
      <c r="E3066">
        <v>187.49</v>
      </c>
      <c r="F3066">
        <v>1</v>
      </c>
      <c r="G3066" t="s">
        <v>18</v>
      </c>
      <c r="H3066" t="s">
        <v>60</v>
      </c>
      <c r="I3066" t="s">
        <v>28</v>
      </c>
      <c r="O3066" s="3">
        <f t="shared" si="188"/>
        <v>0</v>
      </c>
      <c r="P3066" s="3">
        <f t="shared" si="189"/>
        <v>0</v>
      </c>
      <c r="Q3066" s="3">
        <f t="shared" si="190"/>
        <v>0</v>
      </c>
      <c r="R3066">
        <f t="shared" si="191"/>
        <v>187.49</v>
      </c>
    </row>
    <row r="3067" spans="1:18" x14ac:dyDescent="0.2">
      <c r="A3067" t="s">
        <v>60</v>
      </c>
      <c r="B3067" t="s">
        <v>25</v>
      </c>
      <c r="C3067" t="s">
        <v>23</v>
      </c>
      <c r="D3067" t="s">
        <v>24</v>
      </c>
      <c r="E3067">
        <v>299.99</v>
      </c>
      <c r="F3067">
        <v>2</v>
      </c>
      <c r="G3067" t="s">
        <v>18</v>
      </c>
      <c r="H3067" t="s">
        <v>60</v>
      </c>
      <c r="I3067" t="s">
        <v>24</v>
      </c>
      <c r="O3067" s="3">
        <f t="shared" si="188"/>
        <v>0</v>
      </c>
      <c r="P3067" s="3">
        <f t="shared" si="189"/>
        <v>0</v>
      </c>
      <c r="Q3067" s="3">
        <f t="shared" si="190"/>
        <v>0</v>
      </c>
      <c r="R3067">
        <f t="shared" si="191"/>
        <v>599.98</v>
      </c>
    </row>
    <row r="3068" spans="1:18" x14ac:dyDescent="0.2">
      <c r="A3068" t="s">
        <v>60</v>
      </c>
      <c r="B3068" t="s">
        <v>15</v>
      </c>
      <c r="C3068" t="s">
        <v>23</v>
      </c>
      <c r="D3068" t="s">
        <v>24</v>
      </c>
      <c r="E3068">
        <v>149.99</v>
      </c>
      <c r="F3068">
        <v>2</v>
      </c>
      <c r="G3068" t="s">
        <v>18</v>
      </c>
      <c r="H3068" t="s">
        <v>60</v>
      </c>
      <c r="I3068" t="s">
        <v>24</v>
      </c>
      <c r="O3068" s="3">
        <f t="shared" si="188"/>
        <v>0</v>
      </c>
      <c r="P3068" s="3">
        <f t="shared" si="189"/>
        <v>0</v>
      </c>
      <c r="Q3068" s="3">
        <f t="shared" si="190"/>
        <v>0</v>
      </c>
      <c r="R3068">
        <f t="shared" si="191"/>
        <v>299.98</v>
      </c>
    </row>
    <row r="3069" spans="1:18" x14ac:dyDescent="0.2">
      <c r="A3069" t="s">
        <v>60</v>
      </c>
      <c r="B3069" t="s">
        <v>15</v>
      </c>
      <c r="C3069" t="s">
        <v>23</v>
      </c>
      <c r="D3069" t="s">
        <v>22</v>
      </c>
      <c r="E3069">
        <v>149.99</v>
      </c>
      <c r="F3069">
        <v>2</v>
      </c>
      <c r="G3069" t="s">
        <v>18</v>
      </c>
      <c r="H3069" t="s">
        <v>60</v>
      </c>
      <c r="I3069" t="s">
        <v>22</v>
      </c>
      <c r="O3069" s="3">
        <f t="shared" si="188"/>
        <v>0</v>
      </c>
      <c r="P3069" s="3">
        <f t="shared" si="189"/>
        <v>0</v>
      </c>
      <c r="Q3069" s="3">
        <f t="shared" si="190"/>
        <v>0</v>
      </c>
      <c r="R3069">
        <f t="shared" si="191"/>
        <v>299.98</v>
      </c>
    </row>
    <row r="3070" spans="1:18" x14ac:dyDescent="0.2">
      <c r="A3070" t="s">
        <v>60</v>
      </c>
      <c r="B3070" t="s">
        <v>15</v>
      </c>
      <c r="C3070" t="s">
        <v>21</v>
      </c>
      <c r="D3070" t="s">
        <v>17</v>
      </c>
      <c r="E3070">
        <v>224.99</v>
      </c>
      <c r="F3070">
        <v>3</v>
      </c>
      <c r="G3070" t="s">
        <v>18</v>
      </c>
      <c r="H3070" t="s">
        <v>60</v>
      </c>
      <c r="I3070" t="s">
        <v>17</v>
      </c>
      <c r="O3070" s="3">
        <f t="shared" si="188"/>
        <v>0</v>
      </c>
      <c r="P3070" s="3">
        <f t="shared" si="189"/>
        <v>0</v>
      </c>
      <c r="Q3070" s="3">
        <f t="shared" si="190"/>
        <v>0</v>
      </c>
      <c r="R3070">
        <f t="shared" si="191"/>
        <v>674.97</v>
      </c>
    </row>
    <row r="3071" spans="1:18" x14ac:dyDescent="0.2">
      <c r="A3071" t="s">
        <v>60</v>
      </c>
      <c r="B3071" t="s">
        <v>15</v>
      </c>
      <c r="C3071" t="s">
        <v>23</v>
      </c>
      <c r="D3071" t="s">
        <v>22</v>
      </c>
      <c r="E3071">
        <v>149.99</v>
      </c>
      <c r="F3071">
        <v>1</v>
      </c>
      <c r="G3071" t="s">
        <v>18</v>
      </c>
      <c r="H3071" t="s">
        <v>60</v>
      </c>
      <c r="I3071" t="s">
        <v>22</v>
      </c>
      <c r="O3071" s="3">
        <f t="shared" si="188"/>
        <v>0</v>
      </c>
      <c r="P3071" s="3">
        <f t="shared" si="189"/>
        <v>0</v>
      </c>
      <c r="Q3071" s="3">
        <f t="shared" si="190"/>
        <v>0</v>
      </c>
      <c r="R3071">
        <f t="shared" si="191"/>
        <v>149.99</v>
      </c>
    </row>
    <row r="3072" spans="1:18" x14ac:dyDescent="0.2">
      <c r="A3072" t="s">
        <v>60</v>
      </c>
      <c r="B3072" t="s">
        <v>15</v>
      </c>
      <c r="C3072" t="s">
        <v>23</v>
      </c>
      <c r="D3072" t="s">
        <v>17</v>
      </c>
      <c r="E3072">
        <v>187.49</v>
      </c>
      <c r="F3072">
        <v>2</v>
      </c>
      <c r="G3072" t="s">
        <v>18</v>
      </c>
      <c r="H3072" t="s">
        <v>60</v>
      </c>
      <c r="I3072" t="s">
        <v>17</v>
      </c>
      <c r="O3072" s="3">
        <f t="shared" si="188"/>
        <v>0</v>
      </c>
      <c r="P3072" s="3">
        <f t="shared" si="189"/>
        <v>0</v>
      </c>
      <c r="Q3072" s="3">
        <f t="shared" si="190"/>
        <v>0</v>
      </c>
      <c r="R3072">
        <f t="shared" si="191"/>
        <v>374.98</v>
      </c>
    </row>
    <row r="3073" spans="1:18" x14ac:dyDescent="0.2">
      <c r="A3073" t="s">
        <v>60</v>
      </c>
      <c r="B3073" t="s">
        <v>15</v>
      </c>
      <c r="C3073" t="s">
        <v>23</v>
      </c>
      <c r="D3073" t="s">
        <v>17</v>
      </c>
      <c r="E3073">
        <v>149.99</v>
      </c>
      <c r="F3073">
        <v>1</v>
      </c>
      <c r="G3073" t="s">
        <v>18</v>
      </c>
      <c r="H3073" t="s">
        <v>60</v>
      </c>
      <c r="I3073" t="s">
        <v>17</v>
      </c>
      <c r="O3073" s="3">
        <f t="shared" si="188"/>
        <v>0</v>
      </c>
      <c r="P3073" s="3">
        <f t="shared" si="189"/>
        <v>0</v>
      </c>
      <c r="Q3073" s="3">
        <f t="shared" si="190"/>
        <v>0</v>
      </c>
      <c r="R3073">
        <f t="shared" si="191"/>
        <v>149.99</v>
      </c>
    </row>
    <row r="3074" spans="1:18" x14ac:dyDescent="0.2">
      <c r="A3074" t="s">
        <v>60</v>
      </c>
      <c r="B3074" t="s">
        <v>15</v>
      </c>
      <c r="C3074" t="s">
        <v>16</v>
      </c>
      <c r="D3074" t="s">
        <v>28</v>
      </c>
      <c r="E3074">
        <v>169.99</v>
      </c>
      <c r="F3074">
        <v>2</v>
      </c>
      <c r="G3074" t="s">
        <v>18</v>
      </c>
      <c r="H3074" t="s">
        <v>60</v>
      </c>
      <c r="I3074" t="s">
        <v>28</v>
      </c>
      <c r="O3074" s="3">
        <f t="shared" si="188"/>
        <v>0</v>
      </c>
      <c r="P3074" s="3">
        <f t="shared" si="189"/>
        <v>0</v>
      </c>
      <c r="Q3074" s="3">
        <f t="shared" si="190"/>
        <v>0</v>
      </c>
      <c r="R3074">
        <f t="shared" si="191"/>
        <v>339.98</v>
      </c>
    </row>
    <row r="3075" spans="1:18" x14ac:dyDescent="0.2">
      <c r="A3075" t="s">
        <v>60</v>
      </c>
      <c r="B3075" t="s">
        <v>15</v>
      </c>
      <c r="C3075" t="s">
        <v>23</v>
      </c>
      <c r="D3075" t="s">
        <v>24</v>
      </c>
      <c r="E3075">
        <v>149.99</v>
      </c>
      <c r="F3075">
        <v>1</v>
      </c>
      <c r="G3075" t="s">
        <v>18</v>
      </c>
      <c r="H3075" t="s">
        <v>60</v>
      </c>
      <c r="I3075" t="s">
        <v>24</v>
      </c>
      <c r="O3075" s="3">
        <f t="shared" ref="O3075:O3138" si="192">IFERROR(M3075/L3075,0)</f>
        <v>0</v>
      </c>
      <c r="P3075" s="3">
        <f t="shared" ref="P3075:P3138" si="193">IFERROR(K3075/M3075,0)</f>
        <v>0</v>
      </c>
      <c r="Q3075" s="3">
        <f t="shared" ref="Q3075:Q3138" si="194">IFERROR(F3075/M3075,0)</f>
        <v>0</v>
      </c>
      <c r="R3075">
        <f t="shared" ref="R3075:R3138" si="195">E3075*F3075</f>
        <v>149.99</v>
      </c>
    </row>
    <row r="3076" spans="1:18" x14ac:dyDescent="0.2">
      <c r="A3076" t="s">
        <v>60</v>
      </c>
      <c r="B3076" t="s">
        <v>15</v>
      </c>
      <c r="C3076" t="s">
        <v>21</v>
      </c>
      <c r="D3076" t="s">
        <v>22</v>
      </c>
      <c r="E3076">
        <v>179.99</v>
      </c>
      <c r="F3076">
        <v>2</v>
      </c>
      <c r="G3076" t="s">
        <v>18</v>
      </c>
      <c r="H3076" t="s">
        <v>60</v>
      </c>
      <c r="I3076" t="s">
        <v>22</v>
      </c>
      <c r="O3076" s="3">
        <f t="shared" si="192"/>
        <v>0</v>
      </c>
      <c r="P3076" s="3">
        <f t="shared" si="193"/>
        <v>0</v>
      </c>
      <c r="Q3076" s="3">
        <f t="shared" si="194"/>
        <v>0</v>
      </c>
      <c r="R3076">
        <f t="shared" si="195"/>
        <v>359.98</v>
      </c>
    </row>
    <row r="3077" spans="1:18" x14ac:dyDescent="0.2">
      <c r="A3077" t="s">
        <v>60</v>
      </c>
      <c r="B3077" t="s">
        <v>15</v>
      </c>
      <c r="C3077" t="s">
        <v>23</v>
      </c>
      <c r="D3077" t="s">
        <v>22</v>
      </c>
      <c r="E3077">
        <v>149.99</v>
      </c>
      <c r="F3077">
        <v>2</v>
      </c>
      <c r="G3077" t="s">
        <v>18</v>
      </c>
      <c r="H3077" t="s">
        <v>60</v>
      </c>
      <c r="I3077" t="s">
        <v>22</v>
      </c>
      <c r="O3077" s="3">
        <f t="shared" si="192"/>
        <v>0</v>
      </c>
      <c r="P3077" s="3">
        <f t="shared" si="193"/>
        <v>0</v>
      </c>
      <c r="Q3077" s="3">
        <f t="shared" si="194"/>
        <v>0</v>
      </c>
      <c r="R3077">
        <f t="shared" si="195"/>
        <v>299.98</v>
      </c>
    </row>
    <row r="3078" spans="1:18" x14ac:dyDescent="0.2">
      <c r="A3078" t="s">
        <v>60</v>
      </c>
      <c r="B3078" t="s">
        <v>15</v>
      </c>
      <c r="C3078" t="s">
        <v>27</v>
      </c>
      <c r="D3078" t="s">
        <v>24</v>
      </c>
      <c r="E3078">
        <v>159.99</v>
      </c>
      <c r="F3078">
        <v>2</v>
      </c>
      <c r="G3078" t="s">
        <v>18</v>
      </c>
      <c r="H3078" t="s">
        <v>60</v>
      </c>
      <c r="I3078" t="s">
        <v>24</v>
      </c>
      <c r="O3078" s="3">
        <f t="shared" si="192"/>
        <v>0</v>
      </c>
      <c r="P3078" s="3">
        <f t="shared" si="193"/>
        <v>0</v>
      </c>
      <c r="Q3078" s="3">
        <f t="shared" si="194"/>
        <v>0</v>
      </c>
      <c r="R3078">
        <f t="shared" si="195"/>
        <v>319.98</v>
      </c>
    </row>
    <row r="3079" spans="1:18" x14ac:dyDescent="0.2">
      <c r="A3079" t="s">
        <v>60</v>
      </c>
      <c r="B3079" t="s">
        <v>15</v>
      </c>
      <c r="C3079" t="s">
        <v>23</v>
      </c>
      <c r="D3079" t="s">
        <v>24</v>
      </c>
      <c r="E3079">
        <v>149.99</v>
      </c>
      <c r="F3079">
        <v>2</v>
      </c>
      <c r="G3079" t="s">
        <v>18</v>
      </c>
      <c r="H3079" t="s">
        <v>60</v>
      </c>
      <c r="I3079" t="s">
        <v>24</v>
      </c>
      <c r="O3079" s="3">
        <f t="shared" si="192"/>
        <v>0</v>
      </c>
      <c r="P3079" s="3">
        <f t="shared" si="193"/>
        <v>0</v>
      </c>
      <c r="Q3079" s="3">
        <f t="shared" si="194"/>
        <v>0</v>
      </c>
      <c r="R3079">
        <f t="shared" si="195"/>
        <v>299.98</v>
      </c>
    </row>
    <row r="3080" spans="1:18" x14ac:dyDescent="0.2">
      <c r="A3080" t="s">
        <v>60</v>
      </c>
      <c r="B3080" t="s">
        <v>15</v>
      </c>
      <c r="C3080" t="s">
        <v>21</v>
      </c>
      <c r="D3080" t="s">
        <v>17</v>
      </c>
      <c r="E3080">
        <v>224.99</v>
      </c>
      <c r="F3080">
        <v>1</v>
      </c>
      <c r="G3080" t="s">
        <v>18</v>
      </c>
      <c r="H3080" t="s">
        <v>60</v>
      </c>
      <c r="I3080" t="s">
        <v>17</v>
      </c>
      <c r="O3080" s="3">
        <f t="shared" si="192"/>
        <v>0</v>
      </c>
      <c r="P3080" s="3">
        <f t="shared" si="193"/>
        <v>0</v>
      </c>
      <c r="Q3080" s="3">
        <f t="shared" si="194"/>
        <v>0</v>
      </c>
      <c r="R3080">
        <f t="shared" si="195"/>
        <v>224.99</v>
      </c>
    </row>
    <row r="3081" spans="1:18" x14ac:dyDescent="0.2">
      <c r="A3081" t="s">
        <v>60</v>
      </c>
      <c r="B3081" t="s">
        <v>15</v>
      </c>
      <c r="C3081" t="s">
        <v>21</v>
      </c>
      <c r="D3081" t="s">
        <v>28</v>
      </c>
      <c r="E3081">
        <v>224.99</v>
      </c>
      <c r="F3081">
        <v>4</v>
      </c>
      <c r="G3081" t="s">
        <v>18</v>
      </c>
      <c r="H3081" t="s">
        <v>60</v>
      </c>
      <c r="I3081" t="s">
        <v>28</v>
      </c>
      <c r="O3081" s="3">
        <f t="shared" si="192"/>
        <v>0</v>
      </c>
      <c r="P3081" s="3">
        <f t="shared" si="193"/>
        <v>0</v>
      </c>
      <c r="Q3081" s="3">
        <f t="shared" si="194"/>
        <v>0</v>
      </c>
      <c r="R3081">
        <f t="shared" si="195"/>
        <v>899.96</v>
      </c>
    </row>
    <row r="3082" spans="1:18" x14ac:dyDescent="0.2">
      <c r="A3082" t="s">
        <v>60</v>
      </c>
      <c r="B3082" t="s">
        <v>15</v>
      </c>
      <c r="C3082" t="s">
        <v>23</v>
      </c>
      <c r="D3082" t="s">
        <v>22</v>
      </c>
      <c r="E3082">
        <v>187.49</v>
      </c>
      <c r="F3082">
        <v>3</v>
      </c>
      <c r="G3082" t="s">
        <v>18</v>
      </c>
      <c r="H3082" t="s">
        <v>60</v>
      </c>
      <c r="I3082" t="s">
        <v>22</v>
      </c>
      <c r="O3082" s="3">
        <f t="shared" si="192"/>
        <v>0</v>
      </c>
      <c r="P3082" s="3">
        <f t="shared" si="193"/>
        <v>0</v>
      </c>
      <c r="Q3082" s="3">
        <f t="shared" si="194"/>
        <v>0</v>
      </c>
      <c r="R3082">
        <f t="shared" si="195"/>
        <v>562.47</v>
      </c>
    </row>
    <row r="3083" spans="1:18" x14ac:dyDescent="0.2">
      <c r="A3083" t="s">
        <v>60</v>
      </c>
      <c r="B3083" t="s">
        <v>15</v>
      </c>
      <c r="C3083" t="s">
        <v>26</v>
      </c>
      <c r="D3083" t="s">
        <v>22</v>
      </c>
      <c r="E3083">
        <v>169.99</v>
      </c>
      <c r="F3083">
        <v>1</v>
      </c>
      <c r="G3083" t="s">
        <v>18</v>
      </c>
      <c r="H3083" t="s">
        <v>60</v>
      </c>
      <c r="I3083" t="s">
        <v>22</v>
      </c>
      <c r="O3083" s="3">
        <f t="shared" si="192"/>
        <v>0</v>
      </c>
      <c r="P3083" s="3">
        <f t="shared" si="193"/>
        <v>0</v>
      </c>
      <c r="Q3083" s="3">
        <f t="shared" si="194"/>
        <v>0</v>
      </c>
      <c r="R3083">
        <f t="shared" si="195"/>
        <v>169.99</v>
      </c>
    </row>
    <row r="3084" spans="1:18" x14ac:dyDescent="0.2">
      <c r="A3084" t="s">
        <v>60</v>
      </c>
      <c r="B3084" t="s">
        <v>15</v>
      </c>
      <c r="C3084" t="s">
        <v>21</v>
      </c>
      <c r="D3084" t="s">
        <v>24</v>
      </c>
      <c r="E3084">
        <v>179.99</v>
      </c>
      <c r="F3084">
        <v>3</v>
      </c>
      <c r="G3084" t="s">
        <v>18</v>
      </c>
      <c r="H3084" t="s">
        <v>60</v>
      </c>
      <c r="I3084" t="s">
        <v>24</v>
      </c>
      <c r="O3084" s="3">
        <f t="shared" si="192"/>
        <v>0</v>
      </c>
      <c r="P3084" s="3">
        <f t="shared" si="193"/>
        <v>0</v>
      </c>
      <c r="Q3084" s="3">
        <f t="shared" si="194"/>
        <v>0</v>
      </c>
      <c r="R3084">
        <f t="shared" si="195"/>
        <v>539.97</v>
      </c>
    </row>
    <row r="3085" spans="1:18" x14ac:dyDescent="0.2">
      <c r="A3085" t="s">
        <v>60</v>
      </c>
      <c r="B3085" t="s">
        <v>15</v>
      </c>
      <c r="C3085" t="s">
        <v>23</v>
      </c>
      <c r="D3085" t="s">
        <v>22</v>
      </c>
      <c r="E3085">
        <v>149.99</v>
      </c>
      <c r="F3085">
        <v>2</v>
      </c>
      <c r="G3085" t="s">
        <v>18</v>
      </c>
      <c r="H3085" t="s">
        <v>60</v>
      </c>
      <c r="I3085" t="s">
        <v>22</v>
      </c>
      <c r="O3085" s="3">
        <f t="shared" si="192"/>
        <v>0</v>
      </c>
      <c r="P3085" s="3">
        <f t="shared" si="193"/>
        <v>0</v>
      </c>
      <c r="Q3085" s="3">
        <f t="shared" si="194"/>
        <v>0</v>
      </c>
      <c r="R3085">
        <f t="shared" si="195"/>
        <v>299.98</v>
      </c>
    </row>
    <row r="3086" spans="1:18" x14ac:dyDescent="0.2">
      <c r="A3086" t="s">
        <v>60</v>
      </c>
      <c r="B3086" t="s">
        <v>15</v>
      </c>
      <c r="C3086" t="s">
        <v>27</v>
      </c>
      <c r="D3086" t="s">
        <v>17</v>
      </c>
      <c r="E3086">
        <v>159.99</v>
      </c>
      <c r="F3086">
        <v>1</v>
      </c>
      <c r="G3086" t="s">
        <v>18</v>
      </c>
      <c r="H3086" t="s">
        <v>60</v>
      </c>
      <c r="I3086" t="s">
        <v>17</v>
      </c>
      <c r="O3086" s="3">
        <f t="shared" si="192"/>
        <v>0</v>
      </c>
      <c r="P3086" s="3">
        <f t="shared" si="193"/>
        <v>0</v>
      </c>
      <c r="Q3086" s="3">
        <f t="shared" si="194"/>
        <v>0</v>
      </c>
      <c r="R3086">
        <f t="shared" si="195"/>
        <v>159.99</v>
      </c>
    </row>
    <row r="3087" spans="1:18" x14ac:dyDescent="0.2">
      <c r="A3087" t="s">
        <v>60</v>
      </c>
      <c r="B3087" t="s">
        <v>15</v>
      </c>
      <c r="C3087" t="s">
        <v>21</v>
      </c>
      <c r="D3087" t="s">
        <v>24</v>
      </c>
      <c r="E3087">
        <v>224.99</v>
      </c>
      <c r="F3087">
        <v>1</v>
      </c>
      <c r="G3087" t="s">
        <v>18</v>
      </c>
      <c r="H3087" t="s">
        <v>60</v>
      </c>
      <c r="I3087" t="s">
        <v>24</v>
      </c>
      <c r="O3087" s="3">
        <f t="shared" si="192"/>
        <v>0</v>
      </c>
      <c r="P3087" s="3">
        <f t="shared" si="193"/>
        <v>0</v>
      </c>
      <c r="Q3087" s="3">
        <f t="shared" si="194"/>
        <v>0</v>
      </c>
      <c r="R3087">
        <f t="shared" si="195"/>
        <v>224.99</v>
      </c>
    </row>
    <row r="3088" spans="1:18" x14ac:dyDescent="0.2">
      <c r="A3088" t="s">
        <v>60</v>
      </c>
      <c r="B3088" t="s">
        <v>15</v>
      </c>
      <c r="C3088" t="s">
        <v>16</v>
      </c>
      <c r="D3088" t="s">
        <v>28</v>
      </c>
      <c r="E3088">
        <v>212.49</v>
      </c>
      <c r="F3088">
        <v>1</v>
      </c>
      <c r="G3088" t="s">
        <v>18</v>
      </c>
      <c r="H3088" t="s">
        <v>60</v>
      </c>
      <c r="I3088" t="s">
        <v>28</v>
      </c>
      <c r="O3088" s="3">
        <f t="shared" si="192"/>
        <v>0</v>
      </c>
      <c r="P3088" s="3">
        <f t="shared" si="193"/>
        <v>0</v>
      </c>
      <c r="Q3088" s="3">
        <f t="shared" si="194"/>
        <v>0</v>
      </c>
      <c r="R3088">
        <f t="shared" si="195"/>
        <v>212.49</v>
      </c>
    </row>
    <row r="3089" spans="1:18" x14ac:dyDescent="0.2">
      <c r="A3089" t="s">
        <v>60</v>
      </c>
      <c r="B3089" t="s">
        <v>15</v>
      </c>
      <c r="C3089" t="s">
        <v>27</v>
      </c>
      <c r="D3089" t="s">
        <v>24</v>
      </c>
      <c r="E3089">
        <v>199.99</v>
      </c>
      <c r="F3089">
        <v>2</v>
      </c>
      <c r="G3089" t="s">
        <v>18</v>
      </c>
      <c r="H3089" t="s">
        <v>60</v>
      </c>
      <c r="I3089" t="s">
        <v>24</v>
      </c>
      <c r="O3089" s="3">
        <f t="shared" si="192"/>
        <v>0</v>
      </c>
      <c r="P3089" s="3">
        <f t="shared" si="193"/>
        <v>0</v>
      </c>
      <c r="Q3089" s="3">
        <f t="shared" si="194"/>
        <v>0</v>
      </c>
      <c r="R3089">
        <f t="shared" si="195"/>
        <v>399.98</v>
      </c>
    </row>
    <row r="3090" spans="1:18" x14ac:dyDescent="0.2">
      <c r="A3090" t="s">
        <v>60</v>
      </c>
      <c r="B3090" t="s">
        <v>15</v>
      </c>
      <c r="C3090" t="s">
        <v>23</v>
      </c>
      <c r="D3090" t="s">
        <v>22</v>
      </c>
      <c r="E3090">
        <v>187.49</v>
      </c>
      <c r="F3090">
        <v>3</v>
      </c>
      <c r="G3090" t="s">
        <v>18</v>
      </c>
      <c r="H3090" t="s">
        <v>60</v>
      </c>
      <c r="I3090" t="s">
        <v>22</v>
      </c>
      <c r="O3090" s="3">
        <f t="shared" si="192"/>
        <v>0</v>
      </c>
      <c r="P3090" s="3">
        <f t="shared" si="193"/>
        <v>0</v>
      </c>
      <c r="Q3090" s="3">
        <f t="shared" si="194"/>
        <v>0</v>
      </c>
      <c r="R3090">
        <f t="shared" si="195"/>
        <v>562.47</v>
      </c>
    </row>
    <row r="3091" spans="1:18" x14ac:dyDescent="0.2">
      <c r="A3091" t="s">
        <v>60</v>
      </c>
      <c r="B3091" t="s">
        <v>15</v>
      </c>
      <c r="C3091" t="s">
        <v>26</v>
      </c>
      <c r="D3091" t="s">
        <v>24</v>
      </c>
      <c r="E3091">
        <v>169.99</v>
      </c>
      <c r="F3091">
        <v>3</v>
      </c>
      <c r="G3091" t="s">
        <v>18</v>
      </c>
      <c r="H3091" t="s">
        <v>60</v>
      </c>
      <c r="I3091" t="s">
        <v>24</v>
      </c>
      <c r="O3091" s="3">
        <f t="shared" si="192"/>
        <v>0</v>
      </c>
      <c r="P3091" s="3">
        <f t="shared" si="193"/>
        <v>0</v>
      </c>
      <c r="Q3091" s="3">
        <f t="shared" si="194"/>
        <v>0</v>
      </c>
      <c r="R3091">
        <f t="shared" si="195"/>
        <v>509.97</v>
      </c>
    </row>
    <row r="3092" spans="1:18" x14ac:dyDescent="0.2">
      <c r="A3092" t="s">
        <v>60</v>
      </c>
      <c r="C3092" t="s">
        <v>23</v>
      </c>
      <c r="D3092" t="s">
        <v>28</v>
      </c>
      <c r="E3092">
        <v>149.99</v>
      </c>
      <c r="F3092">
        <v>1</v>
      </c>
      <c r="G3092" t="s">
        <v>18</v>
      </c>
      <c r="H3092" t="s">
        <v>60</v>
      </c>
      <c r="I3092" t="s">
        <v>28</v>
      </c>
      <c r="O3092" s="3">
        <f t="shared" si="192"/>
        <v>0</v>
      </c>
      <c r="P3092" s="3">
        <f t="shared" si="193"/>
        <v>0</v>
      </c>
      <c r="Q3092" s="3">
        <f t="shared" si="194"/>
        <v>0</v>
      </c>
      <c r="R3092">
        <f t="shared" si="195"/>
        <v>149.99</v>
      </c>
    </row>
    <row r="3093" spans="1:18" x14ac:dyDescent="0.2">
      <c r="A3093" t="s">
        <v>60</v>
      </c>
      <c r="B3093" t="s">
        <v>25</v>
      </c>
      <c r="C3093" t="s">
        <v>23</v>
      </c>
      <c r="D3093" t="s">
        <v>24</v>
      </c>
      <c r="E3093">
        <v>299.99</v>
      </c>
      <c r="F3093">
        <v>4</v>
      </c>
      <c r="G3093" t="s">
        <v>18</v>
      </c>
      <c r="H3093" t="s">
        <v>60</v>
      </c>
      <c r="I3093" t="s">
        <v>24</v>
      </c>
      <c r="O3093" s="3">
        <f t="shared" si="192"/>
        <v>0</v>
      </c>
      <c r="P3093" s="3">
        <f t="shared" si="193"/>
        <v>0</v>
      </c>
      <c r="Q3093" s="3">
        <f t="shared" si="194"/>
        <v>0</v>
      </c>
      <c r="R3093">
        <f t="shared" si="195"/>
        <v>1199.96</v>
      </c>
    </row>
    <row r="3094" spans="1:18" x14ac:dyDescent="0.2">
      <c r="A3094" t="s">
        <v>60</v>
      </c>
      <c r="B3094" t="s">
        <v>15</v>
      </c>
      <c r="C3094" t="s">
        <v>23</v>
      </c>
      <c r="D3094" t="s">
        <v>28</v>
      </c>
      <c r="E3094">
        <v>149.99</v>
      </c>
      <c r="F3094">
        <v>1</v>
      </c>
      <c r="G3094" t="s">
        <v>18</v>
      </c>
      <c r="H3094" t="s">
        <v>60</v>
      </c>
      <c r="I3094" t="s">
        <v>28</v>
      </c>
      <c r="O3094" s="3">
        <f t="shared" si="192"/>
        <v>0</v>
      </c>
      <c r="P3094" s="3">
        <f t="shared" si="193"/>
        <v>0</v>
      </c>
      <c r="Q3094" s="3">
        <f t="shared" si="194"/>
        <v>0</v>
      </c>
      <c r="R3094">
        <f t="shared" si="195"/>
        <v>149.99</v>
      </c>
    </row>
    <row r="3095" spans="1:18" x14ac:dyDescent="0.2">
      <c r="A3095" t="s">
        <v>60</v>
      </c>
      <c r="B3095" t="s">
        <v>15</v>
      </c>
      <c r="C3095" t="s">
        <v>23</v>
      </c>
      <c r="D3095" t="s">
        <v>28</v>
      </c>
      <c r="E3095">
        <v>149.99</v>
      </c>
      <c r="F3095">
        <v>2</v>
      </c>
      <c r="G3095" t="s">
        <v>18</v>
      </c>
      <c r="H3095" t="s">
        <v>60</v>
      </c>
      <c r="I3095" t="s">
        <v>28</v>
      </c>
      <c r="O3095" s="3">
        <f t="shared" si="192"/>
        <v>0</v>
      </c>
      <c r="P3095" s="3">
        <f t="shared" si="193"/>
        <v>0</v>
      </c>
      <c r="Q3095" s="3">
        <f t="shared" si="194"/>
        <v>0</v>
      </c>
      <c r="R3095">
        <f t="shared" si="195"/>
        <v>299.98</v>
      </c>
    </row>
    <row r="3096" spans="1:18" x14ac:dyDescent="0.2">
      <c r="A3096" t="s">
        <v>60</v>
      </c>
      <c r="C3096" t="s">
        <v>26</v>
      </c>
      <c r="D3096" t="s">
        <v>17</v>
      </c>
      <c r="E3096">
        <v>169.99</v>
      </c>
      <c r="F3096">
        <v>1</v>
      </c>
      <c r="G3096" t="s">
        <v>18</v>
      </c>
      <c r="H3096" t="s">
        <v>60</v>
      </c>
      <c r="I3096" t="s">
        <v>17</v>
      </c>
      <c r="O3096" s="3">
        <f t="shared" si="192"/>
        <v>0</v>
      </c>
      <c r="P3096" s="3">
        <f t="shared" si="193"/>
        <v>0</v>
      </c>
      <c r="Q3096" s="3">
        <f t="shared" si="194"/>
        <v>0</v>
      </c>
      <c r="R3096">
        <f t="shared" si="195"/>
        <v>169.99</v>
      </c>
    </row>
    <row r="3097" spans="1:18" x14ac:dyDescent="0.2">
      <c r="A3097" t="s">
        <v>60</v>
      </c>
      <c r="B3097" t="s">
        <v>15</v>
      </c>
      <c r="C3097" t="s">
        <v>16</v>
      </c>
      <c r="D3097" t="s">
        <v>17</v>
      </c>
      <c r="E3097">
        <v>212.49</v>
      </c>
      <c r="F3097">
        <v>1</v>
      </c>
      <c r="G3097" t="s">
        <v>18</v>
      </c>
      <c r="H3097" t="s">
        <v>60</v>
      </c>
      <c r="I3097" t="s">
        <v>17</v>
      </c>
      <c r="O3097" s="3">
        <f t="shared" si="192"/>
        <v>0</v>
      </c>
      <c r="P3097" s="3">
        <f t="shared" si="193"/>
        <v>0</v>
      </c>
      <c r="Q3097" s="3">
        <f t="shared" si="194"/>
        <v>0</v>
      </c>
      <c r="R3097">
        <f t="shared" si="195"/>
        <v>212.49</v>
      </c>
    </row>
    <row r="3098" spans="1:18" x14ac:dyDescent="0.2">
      <c r="A3098" t="s">
        <v>60</v>
      </c>
      <c r="B3098" t="s">
        <v>15</v>
      </c>
      <c r="C3098" t="s">
        <v>16</v>
      </c>
      <c r="D3098" t="s">
        <v>24</v>
      </c>
      <c r="E3098">
        <v>169.99</v>
      </c>
      <c r="F3098">
        <v>3</v>
      </c>
      <c r="G3098" t="s">
        <v>18</v>
      </c>
      <c r="H3098" t="s">
        <v>60</v>
      </c>
      <c r="I3098" t="s">
        <v>24</v>
      </c>
      <c r="O3098" s="3">
        <f t="shared" si="192"/>
        <v>0</v>
      </c>
      <c r="P3098" s="3">
        <f t="shared" si="193"/>
        <v>0</v>
      </c>
      <c r="Q3098" s="3">
        <f t="shared" si="194"/>
        <v>0</v>
      </c>
      <c r="R3098">
        <f t="shared" si="195"/>
        <v>509.97</v>
      </c>
    </row>
    <row r="3099" spans="1:18" x14ac:dyDescent="0.2">
      <c r="A3099" t="s">
        <v>60</v>
      </c>
      <c r="B3099" t="s">
        <v>15</v>
      </c>
      <c r="C3099" t="s">
        <v>23</v>
      </c>
      <c r="D3099" t="s">
        <v>22</v>
      </c>
      <c r="E3099">
        <v>149.99</v>
      </c>
      <c r="F3099">
        <v>1</v>
      </c>
      <c r="G3099" t="s">
        <v>18</v>
      </c>
      <c r="H3099" t="s">
        <v>60</v>
      </c>
      <c r="I3099" t="s">
        <v>22</v>
      </c>
      <c r="O3099" s="3">
        <f t="shared" si="192"/>
        <v>0</v>
      </c>
      <c r="P3099" s="3">
        <f t="shared" si="193"/>
        <v>0</v>
      </c>
      <c r="Q3099" s="3">
        <f t="shared" si="194"/>
        <v>0</v>
      </c>
      <c r="R3099">
        <f t="shared" si="195"/>
        <v>149.99</v>
      </c>
    </row>
    <row r="3100" spans="1:18" x14ac:dyDescent="0.2">
      <c r="A3100" t="s">
        <v>60</v>
      </c>
      <c r="B3100" t="s">
        <v>15</v>
      </c>
      <c r="C3100" t="s">
        <v>23</v>
      </c>
      <c r="D3100" t="s">
        <v>22</v>
      </c>
      <c r="E3100">
        <v>149.99</v>
      </c>
      <c r="F3100">
        <v>1</v>
      </c>
      <c r="G3100" t="s">
        <v>18</v>
      </c>
      <c r="H3100" t="s">
        <v>60</v>
      </c>
      <c r="I3100" t="s">
        <v>22</v>
      </c>
      <c r="O3100" s="3">
        <f t="shared" si="192"/>
        <v>0</v>
      </c>
      <c r="P3100" s="3">
        <f t="shared" si="193"/>
        <v>0</v>
      </c>
      <c r="Q3100" s="3">
        <f t="shared" si="194"/>
        <v>0</v>
      </c>
      <c r="R3100">
        <f t="shared" si="195"/>
        <v>149.99</v>
      </c>
    </row>
    <row r="3101" spans="1:18" x14ac:dyDescent="0.2">
      <c r="A3101" t="s">
        <v>60</v>
      </c>
      <c r="B3101" t="s">
        <v>15</v>
      </c>
      <c r="C3101" t="s">
        <v>21</v>
      </c>
      <c r="D3101" t="s">
        <v>24</v>
      </c>
      <c r="E3101">
        <v>179.99</v>
      </c>
      <c r="F3101">
        <v>1</v>
      </c>
      <c r="G3101" t="s">
        <v>18</v>
      </c>
      <c r="H3101" t="s">
        <v>60</v>
      </c>
      <c r="I3101" t="s">
        <v>24</v>
      </c>
      <c r="O3101" s="3">
        <f t="shared" si="192"/>
        <v>0</v>
      </c>
      <c r="P3101" s="3">
        <f t="shared" si="193"/>
        <v>0</v>
      </c>
      <c r="Q3101" s="3">
        <f t="shared" si="194"/>
        <v>0</v>
      </c>
      <c r="R3101">
        <f t="shared" si="195"/>
        <v>179.99</v>
      </c>
    </row>
    <row r="3102" spans="1:18" x14ac:dyDescent="0.2">
      <c r="A3102" t="s">
        <v>60</v>
      </c>
      <c r="C3102" t="s">
        <v>16</v>
      </c>
      <c r="D3102" t="s">
        <v>22</v>
      </c>
      <c r="E3102">
        <v>169.99</v>
      </c>
      <c r="F3102">
        <v>4</v>
      </c>
      <c r="G3102" t="s">
        <v>18</v>
      </c>
      <c r="H3102" t="s">
        <v>60</v>
      </c>
      <c r="I3102" t="s">
        <v>22</v>
      </c>
      <c r="O3102" s="3">
        <f t="shared" si="192"/>
        <v>0</v>
      </c>
      <c r="P3102" s="3">
        <f t="shared" si="193"/>
        <v>0</v>
      </c>
      <c r="Q3102" s="3">
        <f t="shared" si="194"/>
        <v>0</v>
      </c>
      <c r="R3102">
        <f t="shared" si="195"/>
        <v>679.96</v>
      </c>
    </row>
    <row r="3103" spans="1:18" x14ac:dyDescent="0.2">
      <c r="A3103" t="s">
        <v>60</v>
      </c>
      <c r="B3103" t="s">
        <v>15</v>
      </c>
      <c r="D3103" t="s">
        <v>28</v>
      </c>
      <c r="E3103">
        <v>199.99</v>
      </c>
      <c r="F3103">
        <v>1</v>
      </c>
      <c r="G3103" t="s">
        <v>18</v>
      </c>
      <c r="H3103" t="s">
        <v>60</v>
      </c>
      <c r="I3103" t="s">
        <v>28</v>
      </c>
      <c r="O3103" s="3">
        <f t="shared" si="192"/>
        <v>0</v>
      </c>
      <c r="P3103" s="3">
        <f t="shared" si="193"/>
        <v>0</v>
      </c>
      <c r="Q3103" s="3">
        <f t="shared" si="194"/>
        <v>0</v>
      </c>
      <c r="R3103">
        <f t="shared" si="195"/>
        <v>199.99</v>
      </c>
    </row>
    <row r="3104" spans="1:18" x14ac:dyDescent="0.2">
      <c r="A3104" t="s">
        <v>60</v>
      </c>
      <c r="B3104" t="s">
        <v>15</v>
      </c>
      <c r="C3104" t="s">
        <v>29</v>
      </c>
      <c r="D3104" t="s">
        <v>24</v>
      </c>
      <c r="E3104">
        <v>199.99</v>
      </c>
      <c r="F3104">
        <v>1</v>
      </c>
      <c r="G3104" t="s">
        <v>18</v>
      </c>
      <c r="H3104" t="s">
        <v>60</v>
      </c>
      <c r="I3104" t="s">
        <v>24</v>
      </c>
      <c r="O3104" s="3">
        <f t="shared" si="192"/>
        <v>0</v>
      </c>
      <c r="P3104" s="3">
        <f t="shared" si="193"/>
        <v>0</v>
      </c>
      <c r="Q3104" s="3">
        <f t="shared" si="194"/>
        <v>0</v>
      </c>
      <c r="R3104">
        <f t="shared" si="195"/>
        <v>199.99</v>
      </c>
    </row>
    <row r="3105" spans="1:18" x14ac:dyDescent="0.2">
      <c r="A3105" t="s">
        <v>60</v>
      </c>
      <c r="B3105" t="s">
        <v>15</v>
      </c>
      <c r="C3105" t="s">
        <v>26</v>
      </c>
      <c r="D3105" t="s">
        <v>22</v>
      </c>
      <c r="E3105">
        <v>212.49</v>
      </c>
      <c r="F3105">
        <v>2</v>
      </c>
      <c r="G3105" t="s">
        <v>18</v>
      </c>
      <c r="H3105" t="s">
        <v>60</v>
      </c>
      <c r="I3105" t="s">
        <v>22</v>
      </c>
      <c r="O3105" s="3">
        <f t="shared" si="192"/>
        <v>0</v>
      </c>
      <c r="P3105" s="3">
        <f t="shared" si="193"/>
        <v>0</v>
      </c>
      <c r="Q3105" s="3">
        <f t="shared" si="194"/>
        <v>0</v>
      </c>
      <c r="R3105">
        <f t="shared" si="195"/>
        <v>424.98</v>
      </c>
    </row>
    <row r="3106" spans="1:18" x14ac:dyDescent="0.2">
      <c r="A3106" t="s">
        <v>60</v>
      </c>
      <c r="B3106" t="s">
        <v>15</v>
      </c>
      <c r="C3106" t="s">
        <v>16</v>
      </c>
      <c r="D3106" t="s">
        <v>24</v>
      </c>
      <c r="E3106">
        <v>169.99</v>
      </c>
      <c r="F3106">
        <v>1</v>
      </c>
      <c r="G3106" t="s">
        <v>18</v>
      </c>
      <c r="H3106" t="s">
        <v>60</v>
      </c>
      <c r="I3106" t="s">
        <v>24</v>
      </c>
      <c r="O3106" s="3">
        <f t="shared" si="192"/>
        <v>0</v>
      </c>
      <c r="P3106" s="3">
        <f t="shared" si="193"/>
        <v>0</v>
      </c>
      <c r="Q3106" s="3">
        <f t="shared" si="194"/>
        <v>0</v>
      </c>
      <c r="R3106">
        <f t="shared" si="195"/>
        <v>169.99</v>
      </c>
    </row>
    <row r="3107" spans="1:18" x14ac:dyDescent="0.2">
      <c r="A3107" t="s">
        <v>60</v>
      </c>
      <c r="B3107" t="s">
        <v>15</v>
      </c>
      <c r="C3107" t="s">
        <v>29</v>
      </c>
      <c r="D3107" t="s">
        <v>22</v>
      </c>
      <c r="E3107">
        <v>249.99</v>
      </c>
      <c r="F3107">
        <v>1</v>
      </c>
      <c r="G3107" t="s">
        <v>18</v>
      </c>
      <c r="H3107" t="s">
        <v>60</v>
      </c>
      <c r="I3107" t="s">
        <v>22</v>
      </c>
      <c r="O3107" s="3">
        <f t="shared" si="192"/>
        <v>0</v>
      </c>
      <c r="P3107" s="3">
        <f t="shared" si="193"/>
        <v>0</v>
      </c>
      <c r="Q3107" s="3">
        <f t="shared" si="194"/>
        <v>0</v>
      </c>
      <c r="R3107">
        <f t="shared" si="195"/>
        <v>249.99</v>
      </c>
    </row>
    <row r="3108" spans="1:18" x14ac:dyDescent="0.2">
      <c r="A3108" t="s">
        <v>60</v>
      </c>
      <c r="B3108" t="s">
        <v>15</v>
      </c>
      <c r="C3108" t="s">
        <v>26</v>
      </c>
      <c r="D3108" t="s">
        <v>22</v>
      </c>
      <c r="E3108">
        <v>169.99</v>
      </c>
      <c r="F3108">
        <v>2</v>
      </c>
      <c r="G3108" t="s">
        <v>18</v>
      </c>
      <c r="H3108" t="s">
        <v>60</v>
      </c>
      <c r="I3108" t="s">
        <v>22</v>
      </c>
      <c r="O3108" s="3">
        <f t="shared" si="192"/>
        <v>0</v>
      </c>
      <c r="P3108" s="3">
        <f t="shared" si="193"/>
        <v>0</v>
      </c>
      <c r="Q3108" s="3">
        <f t="shared" si="194"/>
        <v>0</v>
      </c>
      <c r="R3108">
        <f t="shared" si="195"/>
        <v>339.98</v>
      </c>
    </row>
    <row r="3109" spans="1:18" x14ac:dyDescent="0.2">
      <c r="A3109" t="s">
        <v>60</v>
      </c>
      <c r="B3109" t="s">
        <v>15</v>
      </c>
      <c r="C3109" t="s">
        <v>21</v>
      </c>
      <c r="D3109" t="s">
        <v>22</v>
      </c>
      <c r="E3109">
        <v>179.99</v>
      </c>
      <c r="F3109">
        <v>1</v>
      </c>
      <c r="G3109" t="s">
        <v>18</v>
      </c>
      <c r="H3109" t="s">
        <v>60</v>
      </c>
      <c r="I3109" t="s">
        <v>22</v>
      </c>
      <c r="O3109" s="3">
        <f t="shared" si="192"/>
        <v>0</v>
      </c>
      <c r="P3109" s="3">
        <f t="shared" si="193"/>
        <v>0</v>
      </c>
      <c r="Q3109" s="3">
        <f t="shared" si="194"/>
        <v>0</v>
      </c>
      <c r="R3109">
        <f t="shared" si="195"/>
        <v>179.99</v>
      </c>
    </row>
    <row r="3110" spans="1:18" x14ac:dyDescent="0.2">
      <c r="A3110" t="s">
        <v>60</v>
      </c>
      <c r="B3110" t="s">
        <v>15</v>
      </c>
      <c r="C3110" t="s">
        <v>27</v>
      </c>
      <c r="D3110" t="s">
        <v>17</v>
      </c>
      <c r="E3110">
        <v>159.99</v>
      </c>
      <c r="F3110">
        <v>1</v>
      </c>
      <c r="G3110" t="s">
        <v>18</v>
      </c>
      <c r="H3110" t="s">
        <v>60</v>
      </c>
      <c r="I3110" t="s">
        <v>17</v>
      </c>
      <c r="O3110" s="3">
        <f t="shared" si="192"/>
        <v>0</v>
      </c>
      <c r="P3110" s="3">
        <f t="shared" si="193"/>
        <v>0</v>
      </c>
      <c r="Q3110" s="3">
        <f t="shared" si="194"/>
        <v>0</v>
      </c>
      <c r="R3110">
        <f t="shared" si="195"/>
        <v>159.99</v>
      </c>
    </row>
    <row r="3111" spans="1:18" x14ac:dyDescent="0.2">
      <c r="A3111" t="s">
        <v>60</v>
      </c>
      <c r="B3111" t="s">
        <v>15</v>
      </c>
      <c r="C3111" t="s">
        <v>16</v>
      </c>
      <c r="D3111" t="s">
        <v>17</v>
      </c>
      <c r="E3111">
        <v>169.99</v>
      </c>
      <c r="F3111">
        <v>2</v>
      </c>
      <c r="G3111" t="s">
        <v>18</v>
      </c>
      <c r="H3111" t="s">
        <v>60</v>
      </c>
      <c r="I3111" t="s">
        <v>17</v>
      </c>
      <c r="O3111" s="3">
        <f t="shared" si="192"/>
        <v>0</v>
      </c>
      <c r="P3111" s="3">
        <f t="shared" si="193"/>
        <v>0</v>
      </c>
      <c r="Q3111" s="3">
        <f t="shared" si="194"/>
        <v>0</v>
      </c>
      <c r="R3111">
        <f t="shared" si="195"/>
        <v>339.98</v>
      </c>
    </row>
    <row r="3112" spans="1:18" x14ac:dyDescent="0.2">
      <c r="A3112" t="s">
        <v>60</v>
      </c>
      <c r="B3112" t="s">
        <v>15</v>
      </c>
      <c r="C3112" t="s">
        <v>23</v>
      </c>
      <c r="D3112" t="s">
        <v>17</v>
      </c>
      <c r="E3112">
        <v>187.49</v>
      </c>
      <c r="F3112">
        <v>1</v>
      </c>
      <c r="G3112" t="s">
        <v>18</v>
      </c>
      <c r="H3112" t="s">
        <v>60</v>
      </c>
      <c r="I3112" t="s">
        <v>17</v>
      </c>
      <c r="O3112" s="3">
        <f t="shared" si="192"/>
        <v>0</v>
      </c>
      <c r="P3112" s="3">
        <f t="shared" si="193"/>
        <v>0</v>
      </c>
      <c r="Q3112" s="3">
        <f t="shared" si="194"/>
        <v>0</v>
      </c>
      <c r="R3112">
        <f t="shared" si="195"/>
        <v>187.49</v>
      </c>
    </row>
    <row r="3113" spans="1:18" x14ac:dyDescent="0.2">
      <c r="A3113" t="s">
        <v>60</v>
      </c>
      <c r="C3113" t="s">
        <v>21</v>
      </c>
      <c r="D3113" t="s">
        <v>28</v>
      </c>
      <c r="E3113">
        <v>179.99</v>
      </c>
      <c r="F3113">
        <v>2</v>
      </c>
      <c r="G3113" t="s">
        <v>18</v>
      </c>
      <c r="H3113" t="s">
        <v>60</v>
      </c>
      <c r="I3113" t="s">
        <v>28</v>
      </c>
      <c r="O3113" s="3">
        <f t="shared" si="192"/>
        <v>0</v>
      </c>
      <c r="P3113" s="3">
        <f t="shared" si="193"/>
        <v>0</v>
      </c>
      <c r="Q3113" s="3">
        <f t="shared" si="194"/>
        <v>0</v>
      </c>
      <c r="R3113">
        <f t="shared" si="195"/>
        <v>359.98</v>
      </c>
    </row>
    <row r="3114" spans="1:18" x14ac:dyDescent="0.2">
      <c r="A3114" t="s">
        <v>60</v>
      </c>
      <c r="B3114" t="s">
        <v>15</v>
      </c>
      <c r="C3114" t="s">
        <v>23</v>
      </c>
      <c r="D3114" t="s">
        <v>28</v>
      </c>
      <c r="E3114">
        <v>149.99</v>
      </c>
      <c r="F3114">
        <v>1</v>
      </c>
      <c r="G3114" t="s">
        <v>18</v>
      </c>
      <c r="H3114" t="s">
        <v>60</v>
      </c>
      <c r="I3114" t="s">
        <v>28</v>
      </c>
      <c r="O3114" s="3">
        <f t="shared" si="192"/>
        <v>0</v>
      </c>
      <c r="P3114" s="3">
        <f t="shared" si="193"/>
        <v>0</v>
      </c>
      <c r="Q3114" s="3">
        <f t="shared" si="194"/>
        <v>0</v>
      </c>
      <c r="R3114">
        <f t="shared" si="195"/>
        <v>149.99</v>
      </c>
    </row>
    <row r="3115" spans="1:18" x14ac:dyDescent="0.2">
      <c r="A3115" t="s">
        <v>60</v>
      </c>
      <c r="B3115" t="s">
        <v>15</v>
      </c>
      <c r="C3115" t="s">
        <v>26</v>
      </c>
      <c r="D3115" t="s">
        <v>17</v>
      </c>
      <c r="E3115">
        <v>169.99</v>
      </c>
      <c r="F3115">
        <v>1</v>
      </c>
      <c r="G3115" t="s">
        <v>18</v>
      </c>
      <c r="H3115" t="s">
        <v>60</v>
      </c>
      <c r="I3115" t="s">
        <v>17</v>
      </c>
      <c r="O3115" s="3">
        <f t="shared" si="192"/>
        <v>0</v>
      </c>
      <c r="P3115" s="3">
        <f t="shared" si="193"/>
        <v>0</v>
      </c>
      <c r="Q3115" s="3">
        <f t="shared" si="194"/>
        <v>0</v>
      </c>
      <c r="R3115">
        <f t="shared" si="195"/>
        <v>169.99</v>
      </c>
    </row>
    <row r="3116" spans="1:18" x14ac:dyDescent="0.2">
      <c r="A3116" t="s">
        <v>60</v>
      </c>
      <c r="B3116" t="s">
        <v>15</v>
      </c>
      <c r="C3116" t="s">
        <v>21</v>
      </c>
      <c r="D3116" t="s">
        <v>28</v>
      </c>
      <c r="E3116">
        <v>179.99</v>
      </c>
      <c r="F3116">
        <v>1</v>
      </c>
      <c r="G3116" t="s">
        <v>18</v>
      </c>
      <c r="H3116" t="s">
        <v>60</v>
      </c>
      <c r="I3116" t="s">
        <v>28</v>
      </c>
      <c r="O3116" s="3">
        <f t="shared" si="192"/>
        <v>0</v>
      </c>
      <c r="P3116" s="3">
        <f t="shared" si="193"/>
        <v>0</v>
      </c>
      <c r="Q3116" s="3">
        <f t="shared" si="194"/>
        <v>0</v>
      </c>
      <c r="R3116">
        <f t="shared" si="195"/>
        <v>179.99</v>
      </c>
    </row>
    <row r="3117" spans="1:18" x14ac:dyDescent="0.2">
      <c r="A3117" t="s">
        <v>60</v>
      </c>
      <c r="B3117" t="s">
        <v>15</v>
      </c>
      <c r="C3117" t="s">
        <v>21</v>
      </c>
      <c r="D3117" t="s">
        <v>22</v>
      </c>
      <c r="E3117">
        <v>179.99</v>
      </c>
      <c r="F3117">
        <v>2</v>
      </c>
      <c r="G3117" t="s">
        <v>18</v>
      </c>
      <c r="H3117" t="s">
        <v>60</v>
      </c>
      <c r="I3117" t="s">
        <v>22</v>
      </c>
      <c r="O3117" s="3">
        <f t="shared" si="192"/>
        <v>0</v>
      </c>
      <c r="P3117" s="3">
        <f t="shared" si="193"/>
        <v>0</v>
      </c>
      <c r="Q3117" s="3">
        <f t="shared" si="194"/>
        <v>0</v>
      </c>
      <c r="R3117">
        <f t="shared" si="195"/>
        <v>359.98</v>
      </c>
    </row>
    <row r="3118" spans="1:18" x14ac:dyDescent="0.2">
      <c r="A3118" t="s">
        <v>60</v>
      </c>
      <c r="B3118" t="s">
        <v>15</v>
      </c>
      <c r="C3118" t="s">
        <v>23</v>
      </c>
      <c r="D3118" t="s">
        <v>17</v>
      </c>
      <c r="E3118">
        <v>149.99</v>
      </c>
      <c r="F3118">
        <v>1</v>
      </c>
      <c r="G3118" t="s">
        <v>18</v>
      </c>
      <c r="H3118" t="s">
        <v>60</v>
      </c>
      <c r="I3118" t="s">
        <v>17</v>
      </c>
      <c r="O3118" s="3">
        <f t="shared" si="192"/>
        <v>0</v>
      </c>
      <c r="P3118" s="3">
        <f t="shared" si="193"/>
        <v>0</v>
      </c>
      <c r="Q3118" s="3">
        <f t="shared" si="194"/>
        <v>0</v>
      </c>
      <c r="R3118">
        <f t="shared" si="195"/>
        <v>149.99</v>
      </c>
    </row>
    <row r="3119" spans="1:18" x14ac:dyDescent="0.2">
      <c r="A3119" t="s">
        <v>60</v>
      </c>
      <c r="B3119" t="s">
        <v>15</v>
      </c>
      <c r="C3119" t="s">
        <v>23</v>
      </c>
      <c r="D3119" t="s">
        <v>17</v>
      </c>
      <c r="E3119">
        <v>149.99</v>
      </c>
      <c r="F3119">
        <v>1</v>
      </c>
      <c r="G3119" t="s">
        <v>18</v>
      </c>
      <c r="H3119" t="s">
        <v>60</v>
      </c>
      <c r="I3119" t="s">
        <v>17</v>
      </c>
      <c r="O3119" s="3">
        <f t="shared" si="192"/>
        <v>0</v>
      </c>
      <c r="P3119" s="3">
        <f t="shared" si="193"/>
        <v>0</v>
      </c>
      <c r="Q3119" s="3">
        <f t="shared" si="194"/>
        <v>0</v>
      </c>
      <c r="R3119">
        <f t="shared" si="195"/>
        <v>149.99</v>
      </c>
    </row>
    <row r="3120" spans="1:18" x14ac:dyDescent="0.2">
      <c r="A3120" t="s">
        <v>60</v>
      </c>
      <c r="B3120" t="s">
        <v>15</v>
      </c>
      <c r="C3120" t="s">
        <v>23</v>
      </c>
      <c r="D3120" t="s">
        <v>24</v>
      </c>
      <c r="E3120">
        <v>149.99</v>
      </c>
      <c r="F3120">
        <v>1</v>
      </c>
      <c r="G3120" t="s">
        <v>18</v>
      </c>
      <c r="H3120" t="s">
        <v>60</v>
      </c>
      <c r="I3120" t="s">
        <v>24</v>
      </c>
      <c r="O3120" s="3">
        <f t="shared" si="192"/>
        <v>0</v>
      </c>
      <c r="P3120" s="3">
        <f t="shared" si="193"/>
        <v>0</v>
      </c>
      <c r="Q3120" s="3">
        <f t="shared" si="194"/>
        <v>0</v>
      </c>
      <c r="R3120">
        <f t="shared" si="195"/>
        <v>149.99</v>
      </c>
    </row>
    <row r="3121" spans="1:18" x14ac:dyDescent="0.2">
      <c r="A3121" t="s">
        <v>60</v>
      </c>
      <c r="B3121" t="s">
        <v>15</v>
      </c>
      <c r="C3121" t="s">
        <v>27</v>
      </c>
      <c r="D3121" t="s">
        <v>28</v>
      </c>
      <c r="E3121">
        <v>159.99</v>
      </c>
      <c r="F3121">
        <v>1</v>
      </c>
      <c r="G3121" t="s">
        <v>18</v>
      </c>
      <c r="H3121" t="s">
        <v>60</v>
      </c>
      <c r="I3121" t="s">
        <v>28</v>
      </c>
      <c r="O3121" s="3">
        <f t="shared" si="192"/>
        <v>0</v>
      </c>
      <c r="P3121" s="3">
        <f t="shared" si="193"/>
        <v>0</v>
      </c>
      <c r="Q3121" s="3">
        <f t="shared" si="194"/>
        <v>0</v>
      </c>
      <c r="R3121">
        <f t="shared" si="195"/>
        <v>159.99</v>
      </c>
    </row>
    <row r="3122" spans="1:18" x14ac:dyDescent="0.2">
      <c r="A3122" t="s">
        <v>60</v>
      </c>
      <c r="B3122" t="s">
        <v>15</v>
      </c>
      <c r="C3122" t="s">
        <v>21</v>
      </c>
      <c r="D3122" t="s">
        <v>17</v>
      </c>
      <c r="E3122">
        <v>179.99</v>
      </c>
      <c r="F3122">
        <v>2</v>
      </c>
      <c r="G3122" t="s">
        <v>18</v>
      </c>
      <c r="H3122" t="s">
        <v>60</v>
      </c>
      <c r="I3122" t="s">
        <v>17</v>
      </c>
      <c r="O3122" s="3">
        <f t="shared" si="192"/>
        <v>0</v>
      </c>
      <c r="P3122" s="3">
        <f t="shared" si="193"/>
        <v>0</v>
      </c>
      <c r="Q3122" s="3">
        <f t="shared" si="194"/>
        <v>0</v>
      </c>
      <c r="R3122">
        <f t="shared" si="195"/>
        <v>359.98</v>
      </c>
    </row>
    <row r="3123" spans="1:18" x14ac:dyDescent="0.2">
      <c r="A3123" t="s">
        <v>60</v>
      </c>
      <c r="B3123" t="s">
        <v>15</v>
      </c>
      <c r="C3123" t="s">
        <v>23</v>
      </c>
      <c r="D3123" t="s">
        <v>17</v>
      </c>
      <c r="E3123">
        <v>187.49</v>
      </c>
      <c r="F3123">
        <v>2</v>
      </c>
      <c r="G3123" t="s">
        <v>18</v>
      </c>
      <c r="H3123" t="s">
        <v>60</v>
      </c>
      <c r="I3123" t="s">
        <v>17</v>
      </c>
      <c r="O3123" s="3">
        <f t="shared" si="192"/>
        <v>0</v>
      </c>
      <c r="P3123" s="3">
        <f t="shared" si="193"/>
        <v>0</v>
      </c>
      <c r="Q3123" s="3">
        <f t="shared" si="194"/>
        <v>0</v>
      </c>
      <c r="R3123">
        <f t="shared" si="195"/>
        <v>374.98</v>
      </c>
    </row>
    <row r="3124" spans="1:18" x14ac:dyDescent="0.2">
      <c r="A3124" t="s">
        <v>60</v>
      </c>
      <c r="C3124" t="s">
        <v>23</v>
      </c>
      <c r="D3124" t="s">
        <v>22</v>
      </c>
      <c r="E3124">
        <v>149.99</v>
      </c>
      <c r="F3124">
        <v>1</v>
      </c>
      <c r="G3124" t="s">
        <v>18</v>
      </c>
      <c r="H3124" t="s">
        <v>60</v>
      </c>
      <c r="I3124" t="s">
        <v>22</v>
      </c>
      <c r="O3124" s="3">
        <f t="shared" si="192"/>
        <v>0</v>
      </c>
      <c r="P3124" s="3">
        <f t="shared" si="193"/>
        <v>0</v>
      </c>
      <c r="Q3124" s="3">
        <f t="shared" si="194"/>
        <v>0</v>
      </c>
      <c r="R3124">
        <f t="shared" si="195"/>
        <v>149.99</v>
      </c>
    </row>
    <row r="3125" spans="1:18" x14ac:dyDescent="0.2">
      <c r="A3125" t="s">
        <v>60</v>
      </c>
      <c r="B3125" t="s">
        <v>15</v>
      </c>
      <c r="D3125" t="s">
        <v>17</v>
      </c>
      <c r="E3125">
        <v>199.99</v>
      </c>
      <c r="F3125">
        <v>3</v>
      </c>
      <c r="G3125" t="s">
        <v>18</v>
      </c>
      <c r="H3125" t="s">
        <v>60</v>
      </c>
      <c r="I3125" t="s">
        <v>17</v>
      </c>
      <c r="O3125" s="3">
        <f t="shared" si="192"/>
        <v>0</v>
      </c>
      <c r="P3125" s="3">
        <f t="shared" si="193"/>
        <v>0</v>
      </c>
      <c r="Q3125" s="3">
        <f t="shared" si="194"/>
        <v>0</v>
      </c>
      <c r="R3125">
        <f t="shared" si="195"/>
        <v>599.97</v>
      </c>
    </row>
    <row r="3126" spans="1:18" x14ac:dyDescent="0.2">
      <c r="A3126" t="s">
        <v>60</v>
      </c>
      <c r="C3126" t="s">
        <v>27</v>
      </c>
      <c r="D3126" t="s">
        <v>17</v>
      </c>
      <c r="E3126">
        <v>159.99</v>
      </c>
      <c r="F3126">
        <v>2</v>
      </c>
      <c r="G3126" t="s">
        <v>18</v>
      </c>
      <c r="H3126" t="s">
        <v>60</v>
      </c>
      <c r="I3126" t="s">
        <v>17</v>
      </c>
      <c r="O3126" s="3">
        <f t="shared" si="192"/>
        <v>0</v>
      </c>
      <c r="P3126" s="3">
        <f t="shared" si="193"/>
        <v>0</v>
      </c>
      <c r="Q3126" s="3">
        <f t="shared" si="194"/>
        <v>0</v>
      </c>
      <c r="R3126">
        <f t="shared" si="195"/>
        <v>319.98</v>
      </c>
    </row>
    <row r="3127" spans="1:18" x14ac:dyDescent="0.2">
      <c r="A3127" t="s">
        <v>60</v>
      </c>
      <c r="B3127" t="s">
        <v>15</v>
      </c>
      <c r="C3127" t="s">
        <v>23</v>
      </c>
      <c r="D3127" t="s">
        <v>17</v>
      </c>
      <c r="E3127">
        <v>149.99</v>
      </c>
      <c r="F3127">
        <v>1</v>
      </c>
      <c r="G3127" t="s">
        <v>18</v>
      </c>
      <c r="H3127" t="s">
        <v>60</v>
      </c>
      <c r="I3127" t="s">
        <v>17</v>
      </c>
      <c r="O3127" s="3">
        <f t="shared" si="192"/>
        <v>0</v>
      </c>
      <c r="P3127" s="3">
        <f t="shared" si="193"/>
        <v>0</v>
      </c>
      <c r="Q3127" s="3">
        <f t="shared" si="194"/>
        <v>0</v>
      </c>
      <c r="R3127">
        <f t="shared" si="195"/>
        <v>149.99</v>
      </c>
    </row>
    <row r="3128" spans="1:18" x14ac:dyDescent="0.2">
      <c r="A3128" t="s">
        <v>60</v>
      </c>
      <c r="B3128" t="s">
        <v>15</v>
      </c>
      <c r="C3128" t="s">
        <v>27</v>
      </c>
      <c r="D3128" t="s">
        <v>24</v>
      </c>
      <c r="E3128">
        <v>199.99</v>
      </c>
      <c r="F3128">
        <v>2</v>
      </c>
      <c r="G3128" t="s">
        <v>18</v>
      </c>
      <c r="H3128" t="s">
        <v>60</v>
      </c>
      <c r="I3128" t="s">
        <v>24</v>
      </c>
      <c r="O3128" s="3">
        <f t="shared" si="192"/>
        <v>0</v>
      </c>
      <c r="P3128" s="3">
        <f t="shared" si="193"/>
        <v>0</v>
      </c>
      <c r="Q3128" s="3">
        <f t="shared" si="194"/>
        <v>0</v>
      </c>
      <c r="R3128">
        <f t="shared" si="195"/>
        <v>399.98</v>
      </c>
    </row>
    <row r="3129" spans="1:18" x14ac:dyDescent="0.2">
      <c r="A3129" t="s">
        <v>60</v>
      </c>
      <c r="B3129" t="s">
        <v>15</v>
      </c>
      <c r="C3129" t="s">
        <v>26</v>
      </c>
      <c r="D3129" t="s">
        <v>17</v>
      </c>
      <c r="E3129">
        <v>169.99</v>
      </c>
      <c r="F3129">
        <v>1</v>
      </c>
      <c r="G3129" t="s">
        <v>18</v>
      </c>
      <c r="H3129" t="s">
        <v>60</v>
      </c>
      <c r="I3129" t="s">
        <v>17</v>
      </c>
      <c r="O3129" s="3">
        <f t="shared" si="192"/>
        <v>0</v>
      </c>
      <c r="P3129" s="3">
        <f t="shared" si="193"/>
        <v>0</v>
      </c>
      <c r="Q3129" s="3">
        <f t="shared" si="194"/>
        <v>0</v>
      </c>
      <c r="R3129">
        <f t="shared" si="195"/>
        <v>169.99</v>
      </c>
    </row>
    <row r="3130" spans="1:18" x14ac:dyDescent="0.2">
      <c r="A3130" t="s">
        <v>60</v>
      </c>
      <c r="B3130" t="s">
        <v>15</v>
      </c>
      <c r="C3130" t="s">
        <v>27</v>
      </c>
      <c r="D3130" t="s">
        <v>17</v>
      </c>
      <c r="E3130">
        <v>199.99</v>
      </c>
      <c r="F3130">
        <v>2</v>
      </c>
      <c r="G3130" t="s">
        <v>18</v>
      </c>
      <c r="H3130" t="s">
        <v>60</v>
      </c>
      <c r="I3130" t="s">
        <v>17</v>
      </c>
      <c r="O3130" s="3">
        <f t="shared" si="192"/>
        <v>0</v>
      </c>
      <c r="P3130" s="3">
        <f t="shared" si="193"/>
        <v>0</v>
      </c>
      <c r="Q3130" s="3">
        <f t="shared" si="194"/>
        <v>0</v>
      </c>
      <c r="R3130">
        <f t="shared" si="195"/>
        <v>399.98</v>
      </c>
    </row>
    <row r="3131" spans="1:18" x14ac:dyDescent="0.2">
      <c r="A3131" t="s">
        <v>60</v>
      </c>
      <c r="C3131" t="s">
        <v>23</v>
      </c>
      <c r="D3131" t="s">
        <v>28</v>
      </c>
      <c r="E3131">
        <v>149.99</v>
      </c>
      <c r="F3131">
        <v>1</v>
      </c>
      <c r="G3131" t="s">
        <v>18</v>
      </c>
      <c r="H3131" t="s">
        <v>60</v>
      </c>
      <c r="I3131" t="s">
        <v>28</v>
      </c>
      <c r="O3131" s="3">
        <f t="shared" si="192"/>
        <v>0</v>
      </c>
      <c r="P3131" s="3">
        <f t="shared" si="193"/>
        <v>0</v>
      </c>
      <c r="Q3131" s="3">
        <f t="shared" si="194"/>
        <v>0</v>
      </c>
      <c r="R3131">
        <f t="shared" si="195"/>
        <v>149.99</v>
      </c>
    </row>
    <row r="3132" spans="1:18" x14ac:dyDescent="0.2">
      <c r="A3132" t="s">
        <v>60</v>
      </c>
      <c r="B3132" t="s">
        <v>15</v>
      </c>
      <c r="C3132" t="s">
        <v>23</v>
      </c>
      <c r="D3132" t="s">
        <v>17</v>
      </c>
      <c r="E3132">
        <v>149.99</v>
      </c>
      <c r="F3132">
        <v>2</v>
      </c>
      <c r="G3132" t="s">
        <v>18</v>
      </c>
      <c r="H3132" t="s">
        <v>60</v>
      </c>
      <c r="I3132" t="s">
        <v>17</v>
      </c>
      <c r="O3132" s="3">
        <f t="shared" si="192"/>
        <v>0</v>
      </c>
      <c r="P3132" s="3">
        <f t="shared" si="193"/>
        <v>0</v>
      </c>
      <c r="Q3132" s="3">
        <f t="shared" si="194"/>
        <v>0</v>
      </c>
      <c r="R3132">
        <f t="shared" si="195"/>
        <v>299.98</v>
      </c>
    </row>
    <row r="3133" spans="1:18" x14ac:dyDescent="0.2">
      <c r="A3133" t="s">
        <v>60</v>
      </c>
      <c r="B3133" t="s">
        <v>25</v>
      </c>
      <c r="C3133" t="s">
        <v>23</v>
      </c>
      <c r="D3133" t="s">
        <v>17</v>
      </c>
      <c r="E3133">
        <v>299.99</v>
      </c>
      <c r="F3133">
        <v>2</v>
      </c>
      <c r="G3133" t="s">
        <v>18</v>
      </c>
      <c r="H3133" t="s">
        <v>60</v>
      </c>
      <c r="I3133" t="s">
        <v>17</v>
      </c>
      <c r="O3133" s="3">
        <f t="shared" si="192"/>
        <v>0</v>
      </c>
      <c r="P3133" s="3">
        <f t="shared" si="193"/>
        <v>0</v>
      </c>
      <c r="Q3133" s="3">
        <f t="shared" si="194"/>
        <v>0</v>
      </c>
      <c r="R3133">
        <f t="shared" si="195"/>
        <v>599.98</v>
      </c>
    </row>
    <row r="3134" spans="1:18" x14ac:dyDescent="0.2">
      <c r="A3134" t="s">
        <v>60</v>
      </c>
      <c r="B3134" t="s">
        <v>15</v>
      </c>
      <c r="C3134" t="s">
        <v>26</v>
      </c>
      <c r="D3134" t="s">
        <v>28</v>
      </c>
      <c r="E3134">
        <v>169.99</v>
      </c>
      <c r="F3134">
        <v>2</v>
      </c>
      <c r="G3134" t="s">
        <v>18</v>
      </c>
      <c r="H3134" t="s">
        <v>60</v>
      </c>
      <c r="I3134" t="s">
        <v>28</v>
      </c>
      <c r="O3134" s="3">
        <f t="shared" si="192"/>
        <v>0</v>
      </c>
      <c r="P3134" s="3">
        <f t="shared" si="193"/>
        <v>0</v>
      </c>
      <c r="Q3134" s="3">
        <f t="shared" si="194"/>
        <v>0</v>
      </c>
      <c r="R3134">
        <f t="shared" si="195"/>
        <v>339.98</v>
      </c>
    </row>
    <row r="3135" spans="1:18" x14ac:dyDescent="0.2">
      <c r="A3135" t="s">
        <v>60</v>
      </c>
      <c r="C3135" t="s">
        <v>26</v>
      </c>
      <c r="D3135" t="s">
        <v>24</v>
      </c>
      <c r="E3135">
        <v>169.99</v>
      </c>
      <c r="F3135">
        <v>1</v>
      </c>
      <c r="G3135" t="s">
        <v>18</v>
      </c>
      <c r="H3135" t="s">
        <v>60</v>
      </c>
      <c r="I3135" t="s">
        <v>24</v>
      </c>
      <c r="O3135" s="3">
        <f t="shared" si="192"/>
        <v>0</v>
      </c>
      <c r="P3135" s="3">
        <f t="shared" si="193"/>
        <v>0</v>
      </c>
      <c r="Q3135" s="3">
        <f t="shared" si="194"/>
        <v>0</v>
      </c>
      <c r="R3135">
        <f t="shared" si="195"/>
        <v>169.99</v>
      </c>
    </row>
    <row r="3136" spans="1:18" x14ac:dyDescent="0.2">
      <c r="A3136" t="s">
        <v>60</v>
      </c>
      <c r="B3136" t="s">
        <v>15</v>
      </c>
      <c r="C3136" t="s">
        <v>23</v>
      </c>
      <c r="D3136" t="s">
        <v>22</v>
      </c>
      <c r="E3136">
        <v>149.99</v>
      </c>
      <c r="F3136">
        <v>1</v>
      </c>
      <c r="G3136" t="s">
        <v>18</v>
      </c>
      <c r="H3136" t="s">
        <v>60</v>
      </c>
      <c r="I3136" t="s">
        <v>22</v>
      </c>
      <c r="O3136" s="3">
        <f t="shared" si="192"/>
        <v>0</v>
      </c>
      <c r="P3136" s="3">
        <f t="shared" si="193"/>
        <v>0</v>
      </c>
      <c r="Q3136" s="3">
        <f t="shared" si="194"/>
        <v>0</v>
      </c>
      <c r="R3136">
        <f t="shared" si="195"/>
        <v>149.99</v>
      </c>
    </row>
    <row r="3137" spans="1:18" x14ac:dyDescent="0.2">
      <c r="A3137" t="s">
        <v>60</v>
      </c>
      <c r="B3137" t="s">
        <v>15</v>
      </c>
      <c r="D3137" t="s">
        <v>17</v>
      </c>
      <c r="E3137">
        <v>199.99</v>
      </c>
      <c r="F3137">
        <v>3</v>
      </c>
      <c r="G3137" t="s">
        <v>18</v>
      </c>
      <c r="H3137" t="s">
        <v>60</v>
      </c>
      <c r="I3137" t="s">
        <v>17</v>
      </c>
      <c r="O3137" s="3">
        <f t="shared" si="192"/>
        <v>0</v>
      </c>
      <c r="P3137" s="3">
        <f t="shared" si="193"/>
        <v>0</v>
      </c>
      <c r="Q3137" s="3">
        <f t="shared" si="194"/>
        <v>0</v>
      </c>
      <c r="R3137">
        <f t="shared" si="195"/>
        <v>599.97</v>
      </c>
    </row>
    <row r="3138" spans="1:18" x14ac:dyDescent="0.2">
      <c r="A3138" t="s">
        <v>60</v>
      </c>
      <c r="B3138" t="s">
        <v>15</v>
      </c>
      <c r="C3138" t="s">
        <v>23</v>
      </c>
      <c r="D3138" t="s">
        <v>17</v>
      </c>
      <c r="E3138">
        <v>149.99</v>
      </c>
      <c r="F3138">
        <v>2</v>
      </c>
      <c r="G3138" t="s">
        <v>18</v>
      </c>
      <c r="H3138" t="s">
        <v>60</v>
      </c>
      <c r="I3138" t="s">
        <v>17</v>
      </c>
      <c r="O3138" s="3">
        <f t="shared" si="192"/>
        <v>0</v>
      </c>
      <c r="P3138" s="3">
        <f t="shared" si="193"/>
        <v>0</v>
      </c>
      <c r="Q3138" s="3">
        <f t="shared" si="194"/>
        <v>0</v>
      </c>
      <c r="R3138">
        <f t="shared" si="195"/>
        <v>299.98</v>
      </c>
    </row>
    <row r="3139" spans="1:18" x14ac:dyDescent="0.2">
      <c r="A3139" t="s">
        <v>60</v>
      </c>
      <c r="B3139" t="s">
        <v>15</v>
      </c>
      <c r="C3139" t="s">
        <v>16</v>
      </c>
      <c r="D3139" t="s">
        <v>28</v>
      </c>
      <c r="E3139">
        <v>169.99</v>
      </c>
      <c r="F3139">
        <v>1</v>
      </c>
      <c r="G3139" t="s">
        <v>18</v>
      </c>
      <c r="H3139" t="s">
        <v>60</v>
      </c>
      <c r="I3139" t="s">
        <v>28</v>
      </c>
      <c r="O3139" s="3">
        <f t="shared" ref="O3139:O3202" si="196">IFERROR(M3139/L3139,0)</f>
        <v>0</v>
      </c>
      <c r="P3139" s="3">
        <f t="shared" ref="P3139:P3202" si="197">IFERROR(K3139/M3139,0)</f>
        <v>0</v>
      </c>
      <c r="Q3139" s="3">
        <f t="shared" ref="Q3139:Q3202" si="198">IFERROR(F3139/M3139,0)</f>
        <v>0</v>
      </c>
      <c r="R3139">
        <f t="shared" ref="R3139:R3202" si="199">E3139*F3139</f>
        <v>169.99</v>
      </c>
    </row>
    <row r="3140" spans="1:18" x14ac:dyDescent="0.2">
      <c r="A3140" t="s">
        <v>60</v>
      </c>
      <c r="B3140" t="s">
        <v>15</v>
      </c>
      <c r="C3140" t="s">
        <v>23</v>
      </c>
      <c r="D3140" t="s">
        <v>17</v>
      </c>
      <c r="E3140">
        <v>149.99</v>
      </c>
      <c r="F3140">
        <v>2</v>
      </c>
      <c r="G3140" t="s">
        <v>18</v>
      </c>
      <c r="H3140" t="s">
        <v>60</v>
      </c>
      <c r="I3140" t="s">
        <v>17</v>
      </c>
      <c r="O3140" s="3">
        <f t="shared" si="196"/>
        <v>0</v>
      </c>
      <c r="P3140" s="3">
        <f t="shared" si="197"/>
        <v>0</v>
      </c>
      <c r="Q3140" s="3">
        <f t="shared" si="198"/>
        <v>0</v>
      </c>
      <c r="R3140">
        <f t="shared" si="199"/>
        <v>299.98</v>
      </c>
    </row>
    <row r="3141" spans="1:18" x14ac:dyDescent="0.2">
      <c r="A3141" t="s">
        <v>60</v>
      </c>
      <c r="B3141" t="s">
        <v>15</v>
      </c>
      <c r="C3141" t="s">
        <v>23</v>
      </c>
      <c r="D3141" t="s">
        <v>24</v>
      </c>
      <c r="E3141">
        <v>149.99</v>
      </c>
      <c r="F3141">
        <v>3</v>
      </c>
      <c r="G3141" t="s">
        <v>18</v>
      </c>
      <c r="H3141" t="s">
        <v>60</v>
      </c>
      <c r="I3141" t="s">
        <v>24</v>
      </c>
      <c r="O3141" s="3">
        <f t="shared" si="196"/>
        <v>0</v>
      </c>
      <c r="P3141" s="3">
        <f t="shared" si="197"/>
        <v>0</v>
      </c>
      <c r="Q3141" s="3">
        <f t="shared" si="198"/>
        <v>0</v>
      </c>
      <c r="R3141">
        <f t="shared" si="199"/>
        <v>449.97</v>
      </c>
    </row>
    <row r="3142" spans="1:18" x14ac:dyDescent="0.2">
      <c r="A3142" t="s">
        <v>60</v>
      </c>
      <c r="B3142" t="s">
        <v>15</v>
      </c>
      <c r="C3142" t="s">
        <v>23</v>
      </c>
      <c r="D3142" t="s">
        <v>28</v>
      </c>
      <c r="E3142">
        <v>149.99</v>
      </c>
      <c r="F3142">
        <v>2</v>
      </c>
      <c r="G3142" t="s">
        <v>18</v>
      </c>
      <c r="H3142" t="s">
        <v>60</v>
      </c>
      <c r="I3142" t="s">
        <v>28</v>
      </c>
      <c r="O3142" s="3">
        <f t="shared" si="196"/>
        <v>0</v>
      </c>
      <c r="P3142" s="3">
        <f t="shared" si="197"/>
        <v>0</v>
      </c>
      <c r="Q3142" s="3">
        <f t="shared" si="198"/>
        <v>0</v>
      </c>
      <c r="R3142">
        <f t="shared" si="199"/>
        <v>299.98</v>
      </c>
    </row>
    <row r="3143" spans="1:18" x14ac:dyDescent="0.2">
      <c r="A3143" t="s">
        <v>60</v>
      </c>
      <c r="B3143" t="s">
        <v>15</v>
      </c>
      <c r="C3143" t="s">
        <v>21</v>
      </c>
      <c r="D3143" t="s">
        <v>24</v>
      </c>
      <c r="E3143">
        <v>179.99</v>
      </c>
      <c r="F3143">
        <v>2</v>
      </c>
      <c r="G3143" t="s">
        <v>18</v>
      </c>
      <c r="H3143" t="s">
        <v>60</v>
      </c>
      <c r="I3143" t="s">
        <v>24</v>
      </c>
      <c r="O3143" s="3">
        <f t="shared" si="196"/>
        <v>0</v>
      </c>
      <c r="P3143" s="3">
        <f t="shared" si="197"/>
        <v>0</v>
      </c>
      <c r="Q3143" s="3">
        <f t="shared" si="198"/>
        <v>0</v>
      </c>
      <c r="R3143">
        <f t="shared" si="199"/>
        <v>359.98</v>
      </c>
    </row>
    <row r="3144" spans="1:18" x14ac:dyDescent="0.2">
      <c r="A3144" t="s">
        <v>60</v>
      </c>
      <c r="B3144" t="s">
        <v>15</v>
      </c>
      <c r="C3144" t="s">
        <v>16</v>
      </c>
      <c r="D3144" t="s">
        <v>17</v>
      </c>
      <c r="E3144">
        <v>169.99</v>
      </c>
      <c r="F3144">
        <v>1</v>
      </c>
      <c r="G3144" t="s">
        <v>18</v>
      </c>
      <c r="H3144" t="s">
        <v>60</v>
      </c>
      <c r="I3144" t="s">
        <v>17</v>
      </c>
      <c r="O3144" s="3">
        <f t="shared" si="196"/>
        <v>0</v>
      </c>
      <c r="P3144" s="3">
        <f t="shared" si="197"/>
        <v>0</v>
      </c>
      <c r="Q3144" s="3">
        <f t="shared" si="198"/>
        <v>0</v>
      </c>
      <c r="R3144">
        <f t="shared" si="199"/>
        <v>169.99</v>
      </c>
    </row>
    <row r="3145" spans="1:18" x14ac:dyDescent="0.2">
      <c r="A3145" t="s">
        <v>60</v>
      </c>
      <c r="B3145" t="s">
        <v>25</v>
      </c>
      <c r="C3145" t="s">
        <v>27</v>
      </c>
      <c r="D3145" t="s">
        <v>17</v>
      </c>
      <c r="E3145">
        <v>319.99</v>
      </c>
      <c r="F3145">
        <v>1</v>
      </c>
      <c r="G3145" t="s">
        <v>18</v>
      </c>
      <c r="H3145" t="s">
        <v>60</v>
      </c>
      <c r="I3145" t="s">
        <v>17</v>
      </c>
      <c r="O3145" s="3">
        <f t="shared" si="196"/>
        <v>0</v>
      </c>
      <c r="P3145" s="3">
        <f t="shared" si="197"/>
        <v>0</v>
      </c>
      <c r="Q3145" s="3">
        <f t="shared" si="198"/>
        <v>0</v>
      </c>
      <c r="R3145">
        <f t="shared" si="199"/>
        <v>319.99</v>
      </c>
    </row>
    <row r="3146" spans="1:18" x14ac:dyDescent="0.2">
      <c r="A3146" t="s">
        <v>60</v>
      </c>
      <c r="B3146" t="s">
        <v>15</v>
      </c>
      <c r="C3146" t="s">
        <v>21</v>
      </c>
      <c r="D3146" t="s">
        <v>17</v>
      </c>
      <c r="E3146">
        <v>224.99</v>
      </c>
      <c r="F3146">
        <v>1</v>
      </c>
      <c r="G3146" t="s">
        <v>18</v>
      </c>
      <c r="H3146" t="s">
        <v>60</v>
      </c>
      <c r="I3146" t="s">
        <v>17</v>
      </c>
      <c r="O3146" s="3">
        <f t="shared" si="196"/>
        <v>0</v>
      </c>
      <c r="P3146" s="3">
        <f t="shared" si="197"/>
        <v>0</v>
      </c>
      <c r="Q3146" s="3">
        <f t="shared" si="198"/>
        <v>0</v>
      </c>
      <c r="R3146">
        <f t="shared" si="199"/>
        <v>224.99</v>
      </c>
    </row>
    <row r="3147" spans="1:18" x14ac:dyDescent="0.2">
      <c r="A3147" t="s">
        <v>60</v>
      </c>
      <c r="B3147" t="s">
        <v>15</v>
      </c>
      <c r="C3147" t="s">
        <v>23</v>
      </c>
      <c r="D3147" t="s">
        <v>24</v>
      </c>
      <c r="E3147">
        <v>187.49</v>
      </c>
      <c r="F3147">
        <v>2</v>
      </c>
      <c r="G3147" t="s">
        <v>18</v>
      </c>
      <c r="H3147" t="s">
        <v>60</v>
      </c>
      <c r="I3147" t="s">
        <v>24</v>
      </c>
      <c r="O3147" s="3">
        <f t="shared" si="196"/>
        <v>0</v>
      </c>
      <c r="P3147" s="3">
        <f t="shared" si="197"/>
        <v>0</v>
      </c>
      <c r="Q3147" s="3">
        <f t="shared" si="198"/>
        <v>0</v>
      </c>
      <c r="R3147">
        <f t="shared" si="199"/>
        <v>374.98</v>
      </c>
    </row>
    <row r="3148" spans="1:18" x14ac:dyDescent="0.2">
      <c r="A3148" t="s">
        <v>60</v>
      </c>
      <c r="B3148" t="s">
        <v>15</v>
      </c>
      <c r="C3148" t="s">
        <v>23</v>
      </c>
      <c r="D3148" t="s">
        <v>28</v>
      </c>
      <c r="E3148">
        <v>149.99</v>
      </c>
      <c r="F3148">
        <v>2</v>
      </c>
      <c r="G3148" t="s">
        <v>18</v>
      </c>
      <c r="H3148" t="s">
        <v>60</v>
      </c>
      <c r="I3148" t="s">
        <v>28</v>
      </c>
      <c r="O3148" s="3">
        <f t="shared" si="196"/>
        <v>0</v>
      </c>
      <c r="P3148" s="3">
        <f t="shared" si="197"/>
        <v>0</v>
      </c>
      <c r="Q3148" s="3">
        <f t="shared" si="198"/>
        <v>0</v>
      </c>
      <c r="R3148">
        <f t="shared" si="199"/>
        <v>299.98</v>
      </c>
    </row>
    <row r="3149" spans="1:18" x14ac:dyDescent="0.2">
      <c r="A3149" t="s">
        <v>60</v>
      </c>
      <c r="B3149" t="s">
        <v>15</v>
      </c>
      <c r="C3149" t="s">
        <v>21</v>
      </c>
      <c r="D3149" t="s">
        <v>28</v>
      </c>
      <c r="E3149">
        <v>179.99</v>
      </c>
      <c r="F3149">
        <v>1</v>
      </c>
      <c r="G3149" t="s">
        <v>18</v>
      </c>
      <c r="H3149" t="s">
        <v>60</v>
      </c>
      <c r="I3149" t="s">
        <v>28</v>
      </c>
      <c r="O3149" s="3">
        <f t="shared" si="196"/>
        <v>0</v>
      </c>
      <c r="P3149" s="3">
        <f t="shared" si="197"/>
        <v>0</v>
      </c>
      <c r="Q3149" s="3">
        <f t="shared" si="198"/>
        <v>0</v>
      </c>
      <c r="R3149">
        <f t="shared" si="199"/>
        <v>179.99</v>
      </c>
    </row>
    <row r="3150" spans="1:18" x14ac:dyDescent="0.2">
      <c r="A3150" t="s">
        <v>60</v>
      </c>
      <c r="B3150" t="s">
        <v>15</v>
      </c>
      <c r="D3150" t="s">
        <v>24</v>
      </c>
      <c r="E3150">
        <v>249.99</v>
      </c>
      <c r="F3150">
        <v>1</v>
      </c>
      <c r="G3150" t="s">
        <v>18</v>
      </c>
      <c r="H3150" t="s">
        <v>60</v>
      </c>
      <c r="I3150" t="s">
        <v>24</v>
      </c>
      <c r="O3150" s="3">
        <f t="shared" si="196"/>
        <v>0</v>
      </c>
      <c r="P3150" s="3">
        <f t="shared" si="197"/>
        <v>0</v>
      </c>
      <c r="Q3150" s="3">
        <f t="shared" si="198"/>
        <v>0</v>
      </c>
      <c r="R3150">
        <f t="shared" si="199"/>
        <v>249.99</v>
      </c>
    </row>
    <row r="3151" spans="1:18" x14ac:dyDescent="0.2">
      <c r="A3151" t="s">
        <v>60</v>
      </c>
      <c r="B3151" t="s">
        <v>15</v>
      </c>
      <c r="C3151" t="s">
        <v>21</v>
      </c>
      <c r="D3151" t="s">
        <v>17</v>
      </c>
      <c r="E3151">
        <v>179.99</v>
      </c>
      <c r="F3151">
        <v>3</v>
      </c>
      <c r="G3151" t="s">
        <v>18</v>
      </c>
      <c r="H3151" t="s">
        <v>60</v>
      </c>
      <c r="I3151" t="s">
        <v>17</v>
      </c>
      <c r="O3151" s="3">
        <f t="shared" si="196"/>
        <v>0</v>
      </c>
      <c r="P3151" s="3">
        <f t="shared" si="197"/>
        <v>0</v>
      </c>
      <c r="Q3151" s="3">
        <f t="shared" si="198"/>
        <v>0</v>
      </c>
      <c r="R3151">
        <f t="shared" si="199"/>
        <v>539.97</v>
      </c>
    </row>
    <row r="3152" spans="1:18" x14ac:dyDescent="0.2">
      <c r="A3152" t="s">
        <v>60</v>
      </c>
      <c r="B3152" t="s">
        <v>15</v>
      </c>
      <c r="C3152" t="s">
        <v>23</v>
      </c>
      <c r="D3152" t="s">
        <v>22</v>
      </c>
      <c r="E3152">
        <v>149.99</v>
      </c>
      <c r="F3152">
        <v>2</v>
      </c>
      <c r="G3152" t="s">
        <v>18</v>
      </c>
      <c r="H3152" t="s">
        <v>60</v>
      </c>
      <c r="I3152" t="s">
        <v>22</v>
      </c>
      <c r="O3152" s="3">
        <f t="shared" si="196"/>
        <v>0</v>
      </c>
      <c r="P3152" s="3">
        <f t="shared" si="197"/>
        <v>0</v>
      </c>
      <c r="Q3152" s="3">
        <f t="shared" si="198"/>
        <v>0</v>
      </c>
      <c r="R3152">
        <f t="shared" si="199"/>
        <v>299.98</v>
      </c>
    </row>
    <row r="3153" spans="1:18" x14ac:dyDescent="0.2">
      <c r="A3153" t="s">
        <v>60</v>
      </c>
      <c r="B3153" t="s">
        <v>15</v>
      </c>
      <c r="D3153" t="s">
        <v>17</v>
      </c>
      <c r="E3153">
        <v>199.99</v>
      </c>
      <c r="F3153">
        <v>1</v>
      </c>
      <c r="G3153" t="s">
        <v>18</v>
      </c>
      <c r="H3153" t="s">
        <v>60</v>
      </c>
      <c r="I3153" t="s">
        <v>17</v>
      </c>
      <c r="O3153" s="3">
        <f t="shared" si="196"/>
        <v>0</v>
      </c>
      <c r="P3153" s="3">
        <f t="shared" si="197"/>
        <v>0</v>
      </c>
      <c r="Q3153" s="3">
        <f t="shared" si="198"/>
        <v>0</v>
      </c>
      <c r="R3153">
        <f t="shared" si="199"/>
        <v>199.99</v>
      </c>
    </row>
    <row r="3154" spans="1:18" x14ac:dyDescent="0.2">
      <c r="A3154" t="s">
        <v>60</v>
      </c>
      <c r="B3154" t="s">
        <v>15</v>
      </c>
      <c r="C3154" t="s">
        <v>26</v>
      </c>
      <c r="D3154" t="s">
        <v>24</v>
      </c>
      <c r="E3154">
        <v>169.99</v>
      </c>
      <c r="F3154">
        <v>1</v>
      </c>
      <c r="G3154" t="s">
        <v>18</v>
      </c>
      <c r="H3154" t="s">
        <v>60</v>
      </c>
      <c r="I3154" t="s">
        <v>24</v>
      </c>
      <c r="O3154" s="3">
        <f t="shared" si="196"/>
        <v>0</v>
      </c>
      <c r="P3154" s="3">
        <f t="shared" si="197"/>
        <v>0</v>
      </c>
      <c r="Q3154" s="3">
        <f t="shared" si="198"/>
        <v>0</v>
      </c>
      <c r="R3154">
        <f t="shared" si="199"/>
        <v>169.99</v>
      </c>
    </row>
    <row r="3155" spans="1:18" x14ac:dyDescent="0.2">
      <c r="A3155" t="s">
        <v>60</v>
      </c>
      <c r="B3155" t="s">
        <v>15</v>
      </c>
      <c r="C3155" t="s">
        <v>27</v>
      </c>
      <c r="D3155" t="s">
        <v>22</v>
      </c>
      <c r="E3155">
        <v>159.99</v>
      </c>
      <c r="F3155">
        <v>1</v>
      </c>
      <c r="G3155" t="s">
        <v>18</v>
      </c>
      <c r="H3155" t="s">
        <v>60</v>
      </c>
      <c r="I3155" t="s">
        <v>22</v>
      </c>
      <c r="O3155" s="3">
        <f t="shared" si="196"/>
        <v>0</v>
      </c>
      <c r="P3155" s="3">
        <f t="shared" si="197"/>
        <v>0</v>
      </c>
      <c r="Q3155" s="3">
        <f t="shared" si="198"/>
        <v>0</v>
      </c>
      <c r="R3155">
        <f t="shared" si="199"/>
        <v>159.99</v>
      </c>
    </row>
    <row r="3156" spans="1:18" x14ac:dyDescent="0.2">
      <c r="A3156" t="s">
        <v>60</v>
      </c>
      <c r="B3156" t="s">
        <v>25</v>
      </c>
      <c r="C3156" t="s">
        <v>29</v>
      </c>
      <c r="D3156" t="s">
        <v>24</v>
      </c>
      <c r="E3156">
        <v>399.99</v>
      </c>
      <c r="F3156">
        <v>1</v>
      </c>
      <c r="G3156" t="s">
        <v>18</v>
      </c>
      <c r="H3156" t="s">
        <v>60</v>
      </c>
      <c r="I3156" t="s">
        <v>24</v>
      </c>
      <c r="O3156" s="3">
        <f t="shared" si="196"/>
        <v>0</v>
      </c>
      <c r="P3156" s="3">
        <f t="shared" si="197"/>
        <v>0</v>
      </c>
      <c r="Q3156" s="3">
        <f t="shared" si="198"/>
        <v>0</v>
      </c>
      <c r="R3156">
        <f t="shared" si="199"/>
        <v>399.99</v>
      </c>
    </row>
    <row r="3157" spans="1:18" x14ac:dyDescent="0.2">
      <c r="A3157" t="s">
        <v>60</v>
      </c>
      <c r="B3157" t="s">
        <v>15</v>
      </c>
      <c r="C3157" t="s">
        <v>29</v>
      </c>
      <c r="D3157" t="s">
        <v>22</v>
      </c>
      <c r="E3157">
        <v>199.99</v>
      </c>
      <c r="F3157">
        <v>2</v>
      </c>
      <c r="G3157" t="s">
        <v>18</v>
      </c>
      <c r="H3157" t="s">
        <v>60</v>
      </c>
      <c r="I3157" t="s">
        <v>22</v>
      </c>
      <c r="O3157" s="3">
        <f t="shared" si="196"/>
        <v>0</v>
      </c>
      <c r="P3157" s="3">
        <f t="shared" si="197"/>
        <v>0</v>
      </c>
      <c r="Q3157" s="3">
        <f t="shared" si="198"/>
        <v>0</v>
      </c>
      <c r="R3157">
        <f t="shared" si="199"/>
        <v>399.98</v>
      </c>
    </row>
    <row r="3158" spans="1:18" x14ac:dyDescent="0.2">
      <c r="A3158" t="s">
        <v>60</v>
      </c>
      <c r="C3158" t="s">
        <v>23</v>
      </c>
      <c r="D3158" t="s">
        <v>17</v>
      </c>
      <c r="E3158">
        <v>149.99</v>
      </c>
      <c r="F3158">
        <v>3</v>
      </c>
      <c r="G3158" t="s">
        <v>18</v>
      </c>
      <c r="H3158" t="s">
        <v>60</v>
      </c>
      <c r="I3158" t="s">
        <v>17</v>
      </c>
      <c r="O3158" s="3">
        <f t="shared" si="196"/>
        <v>0</v>
      </c>
      <c r="P3158" s="3">
        <f t="shared" si="197"/>
        <v>0</v>
      </c>
      <c r="Q3158" s="3">
        <f t="shared" si="198"/>
        <v>0</v>
      </c>
      <c r="R3158">
        <f t="shared" si="199"/>
        <v>449.97</v>
      </c>
    </row>
    <row r="3159" spans="1:18" x14ac:dyDescent="0.2">
      <c r="A3159" t="s">
        <v>60</v>
      </c>
      <c r="B3159" t="s">
        <v>25</v>
      </c>
      <c r="C3159" t="s">
        <v>21</v>
      </c>
      <c r="D3159" t="s">
        <v>22</v>
      </c>
      <c r="E3159">
        <v>359.99</v>
      </c>
      <c r="F3159">
        <v>1</v>
      </c>
      <c r="G3159" t="s">
        <v>18</v>
      </c>
      <c r="H3159" t="s">
        <v>60</v>
      </c>
      <c r="I3159" t="s">
        <v>22</v>
      </c>
      <c r="O3159" s="3">
        <f t="shared" si="196"/>
        <v>0</v>
      </c>
      <c r="P3159" s="3">
        <f t="shared" si="197"/>
        <v>0</v>
      </c>
      <c r="Q3159" s="3">
        <f t="shared" si="198"/>
        <v>0</v>
      </c>
      <c r="R3159">
        <f t="shared" si="199"/>
        <v>359.99</v>
      </c>
    </row>
    <row r="3160" spans="1:18" x14ac:dyDescent="0.2">
      <c r="A3160" t="s">
        <v>60</v>
      </c>
      <c r="B3160" t="s">
        <v>15</v>
      </c>
      <c r="C3160" t="s">
        <v>23</v>
      </c>
      <c r="D3160" t="s">
        <v>17</v>
      </c>
      <c r="E3160">
        <v>149.99</v>
      </c>
      <c r="F3160">
        <v>2</v>
      </c>
      <c r="G3160" t="s">
        <v>18</v>
      </c>
      <c r="H3160" t="s">
        <v>60</v>
      </c>
      <c r="I3160" t="s">
        <v>17</v>
      </c>
      <c r="O3160" s="3">
        <f t="shared" si="196"/>
        <v>0</v>
      </c>
      <c r="P3160" s="3">
        <f t="shared" si="197"/>
        <v>0</v>
      </c>
      <c r="Q3160" s="3">
        <f t="shared" si="198"/>
        <v>0</v>
      </c>
      <c r="R3160">
        <f t="shared" si="199"/>
        <v>299.98</v>
      </c>
    </row>
    <row r="3161" spans="1:18" x14ac:dyDescent="0.2">
      <c r="A3161" t="s">
        <v>60</v>
      </c>
      <c r="B3161" t="s">
        <v>15</v>
      </c>
      <c r="C3161" t="s">
        <v>16</v>
      </c>
      <c r="D3161" t="s">
        <v>17</v>
      </c>
      <c r="E3161">
        <v>169.99</v>
      </c>
      <c r="F3161">
        <v>1</v>
      </c>
      <c r="G3161" t="s">
        <v>18</v>
      </c>
      <c r="H3161" t="s">
        <v>60</v>
      </c>
      <c r="I3161" t="s">
        <v>17</v>
      </c>
      <c r="O3161" s="3">
        <f t="shared" si="196"/>
        <v>0</v>
      </c>
      <c r="P3161" s="3">
        <f t="shared" si="197"/>
        <v>0</v>
      </c>
      <c r="Q3161" s="3">
        <f t="shared" si="198"/>
        <v>0</v>
      </c>
      <c r="R3161">
        <f t="shared" si="199"/>
        <v>169.99</v>
      </c>
    </row>
    <row r="3162" spans="1:18" x14ac:dyDescent="0.2">
      <c r="A3162" t="s">
        <v>60</v>
      </c>
      <c r="B3162" t="s">
        <v>15</v>
      </c>
      <c r="C3162" t="s">
        <v>21</v>
      </c>
      <c r="D3162" t="s">
        <v>22</v>
      </c>
      <c r="E3162">
        <v>179.99</v>
      </c>
      <c r="F3162">
        <v>1</v>
      </c>
      <c r="G3162" t="s">
        <v>18</v>
      </c>
      <c r="H3162" t="s">
        <v>60</v>
      </c>
      <c r="I3162" t="s">
        <v>22</v>
      </c>
      <c r="O3162" s="3">
        <f t="shared" si="196"/>
        <v>0</v>
      </c>
      <c r="P3162" s="3">
        <f t="shared" si="197"/>
        <v>0</v>
      </c>
      <c r="Q3162" s="3">
        <f t="shared" si="198"/>
        <v>0</v>
      </c>
      <c r="R3162">
        <f t="shared" si="199"/>
        <v>179.99</v>
      </c>
    </row>
    <row r="3163" spans="1:18" x14ac:dyDescent="0.2">
      <c r="A3163" t="s">
        <v>60</v>
      </c>
      <c r="B3163" t="s">
        <v>15</v>
      </c>
      <c r="C3163" t="s">
        <v>23</v>
      </c>
      <c r="D3163" t="s">
        <v>28</v>
      </c>
      <c r="E3163">
        <v>187.49</v>
      </c>
      <c r="F3163">
        <v>2</v>
      </c>
      <c r="G3163" t="s">
        <v>18</v>
      </c>
      <c r="H3163" t="s">
        <v>60</v>
      </c>
      <c r="I3163" t="s">
        <v>28</v>
      </c>
      <c r="O3163" s="3">
        <f t="shared" si="196"/>
        <v>0</v>
      </c>
      <c r="P3163" s="3">
        <f t="shared" si="197"/>
        <v>0</v>
      </c>
      <c r="Q3163" s="3">
        <f t="shared" si="198"/>
        <v>0</v>
      </c>
      <c r="R3163">
        <f t="shared" si="199"/>
        <v>374.98</v>
      </c>
    </row>
    <row r="3164" spans="1:18" x14ac:dyDescent="0.2">
      <c r="A3164" t="s">
        <v>61</v>
      </c>
      <c r="B3164" t="s">
        <v>15</v>
      </c>
      <c r="C3164" t="s">
        <v>23</v>
      </c>
      <c r="D3164" t="s">
        <v>28</v>
      </c>
      <c r="E3164">
        <v>149.99</v>
      </c>
      <c r="F3164">
        <v>4</v>
      </c>
      <c r="G3164" t="s">
        <v>18</v>
      </c>
      <c r="H3164" t="s">
        <v>61</v>
      </c>
      <c r="I3164" t="s">
        <v>28</v>
      </c>
      <c r="J3164" t="s">
        <v>42</v>
      </c>
      <c r="K3164">
        <v>2752.5</v>
      </c>
      <c r="L3164">
        <v>48661</v>
      </c>
      <c r="M3164">
        <v>1101</v>
      </c>
      <c r="N3164" t="s">
        <v>20</v>
      </c>
      <c r="O3164" s="3">
        <f t="shared" si="196"/>
        <v>2.262592219642013E-2</v>
      </c>
      <c r="P3164" s="3">
        <f t="shared" si="197"/>
        <v>2.5</v>
      </c>
      <c r="Q3164" s="3">
        <f t="shared" si="198"/>
        <v>3.6330608537693005E-3</v>
      </c>
      <c r="R3164">
        <f t="shared" si="199"/>
        <v>599.96</v>
      </c>
    </row>
    <row r="3165" spans="1:18" x14ac:dyDescent="0.2">
      <c r="A3165" t="s">
        <v>61</v>
      </c>
      <c r="B3165" t="s">
        <v>15</v>
      </c>
      <c r="D3165" t="s">
        <v>24</v>
      </c>
      <c r="E3165">
        <v>199.99</v>
      </c>
      <c r="F3165">
        <v>1</v>
      </c>
      <c r="G3165" t="s">
        <v>18</v>
      </c>
      <c r="H3165" t="s">
        <v>61</v>
      </c>
      <c r="I3165" t="s">
        <v>24</v>
      </c>
      <c r="O3165" s="3">
        <f t="shared" si="196"/>
        <v>0</v>
      </c>
      <c r="P3165" s="3">
        <f t="shared" si="197"/>
        <v>0</v>
      </c>
      <c r="Q3165" s="3">
        <f t="shared" si="198"/>
        <v>0</v>
      </c>
      <c r="R3165">
        <f t="shared" si="199"/>
        <v>199.99</v>
      </c>
    </row>
    <row r="3166" spans="1:18" x14ac:dyDescent="0.2">
      <c r="A3166" t="s">
        <v>61</v>
      </c>
      <c r="B3166" t="s">
        <v>25</v>
      </c>
      <c r="C3166" t="s">
        <v>26</v>
      </c>
      <c r="D3166" t="s">
        <v>22</v>
      </c>
      <c r="E3166">
        <v>339.99</v>
      </c>
      <c r="F3166">
        <v>1</v>
      </c>
      <c r="G3166" t="s">
        <v>18</v>
      </c>
      <c r="H3166" t="s">
        <v>61</v>
      </c>
      <c r="I3166" t="s">
        <v>22</v>
      </c>
      <c r="O3166" s="3">
        <f t="shared" si="196"/>
        <v>0</v>
      </c>
      <c r="P3166" s="3">
        <f t="shared" si="197"/>
        <v>0</v>
      </c>
      <c r="Q3166" s="3">
        <f t="shared" si="198"/>
        <v>0</v>
      </c>
      <c r="R3166">
        <f t="shared" si="199"/>
        <v>339.99</v>
      </c>
    </row>
    <row r="3167" spans="1:18" x14ac:dyDescent="0.2">
      <c r="A3167" t="s">
        <v>61</v>
      </c>
      <c r="B3167" t="s">
        <v>15</v>
      </c>
      <c r="C3167" t="s">
        <v>23</v>
      </c>
      <c r="D3167" t="s">
        <v>17</v>
      </c>
      <c r="E3167">
        <v>149.99</v>
      </c>
      <c r="F3167">
        <v>1</v>
      </c>
      <c r="G3167" t="s">
        <v>18</v>
      </c>
      <c r="H3167" t="s">
        <v>61</v>
      </c>
      <c r="I3167" t="s">
        <v>17</v>
      </c>
      <c r="J3167" t="s">
        <v>19</v>
      </c>
      <c r="K3167">
        <v>1863.6</v>
      </c>
      <c r="L3167">
        <v>68858</v>
      </c>
      <c r="M3167">
        <v>1553</v>
      </c>
      <c r="N3167" t="s">
        <v>20</v>
      </c>
      <c r="O3167" s="3">
        <f t="shared" si="196"/>
        <v>2.2553661157744924E-2</v>
      </c>
      <c r="P3167" s="3">
        <f t="shared" si="197"/>
        <v>1.2</v>
      </c>
      <c r="Q3167" s="3">
        <f t="shared" si="198"/>
        <v>6.43915003219575E-4</v>
      </c>
      <c r="R3167">
        <f t="shared" si="199"/>
        <v>149.99</v>
      </c>
    </row>
    <row r="3168" spans="1:18" x14ac:dyDescent="0.2">
      <c r="A3168" t="s">
        <v>61</v>
      </c>
      <c r="B3168" t="s">
        <v>15</v>
      </c>
      <c r="C3168" t="s">
        <v>21</v>
      </c>
      <c r="D3168" t="s">
        <v>28</v>
      </c>
      <c r="E3168">
        <v>224.99</v>
      </c>
      <c r="F3168">
        <v>2</v>
      </c>
      <c r="G3168" t="s">
        <v>18</v>
      </c>
      <c r="H3168" t="s">
        <v>61</v>
      </c>
      <c r="I3168" t="s">
        <v>28</v>
      </c>
      <c r="J3168" t="s">
        <v>42</v>
      </c>
      <c r="K3168">
        <v>2752.5</v>
      </c>
      <c r="L3168">
        <v>48661</v>
      </c>
      <c r="M3168">
        <v>1101</v>
      </c>
      <c r="N3168" t="s">
        <v>20</v>
      </c>
      <c r="O3168" s="3">
        <f t="shared" si="196"/>
        <v>2.262592219642013E-2</v>
      </c>
      <c r="P3168" s="3">
        <f t="shared" si="197"/>
        <v>2.5</v>
      </c>
      <c r="Q3168" s="3">
        <f t="shared" si="198"/>
        <v>1.8165304268846503E-3</v>
      </c>
      <c r="R3168">
        <f t="shared" si="199"/>
        <v>449.98</v>
      </c>
    </row>
    <row r="3169" spans="1:18" x14ac:dyDescent="0.2">
      <c r="A3169" t="s">
        <v>61</v>
      </c>
      <c r="B3169" t="s">
        <v>15</v>
      </c>
      <c r="C3169" t="s">
        <v>23</v>
      </c>
      <c r="D3169" t="s">
        <v>28</v>
      </c>
      <c r="E3169">
        <v>187.49</v>
      </c>
      <c r="F3169">
        <v>1</v>
      </c>
      <c r="G3169" t="s">
        <v>18</v>
      </c>
      <c r="H3169" t="s">
        <v>61</v>
      </c>
      <c r="I3169" t="s">
        <v>28</v>
      </c>
      <c r="J3169" t="s">
        <v>42</v>
      </c>
      <c r="K3169">
        <v>2752.5</v>
      </c>
      <c r="L3169">
        <v>48661</v>
      </c>
      <c r="M3169">
        <v>1101</v>
      </c>
      <c r="N3169" t="s">
        <v>20</v>
      </c>
      <c r="O3169" s="3">
        <f t="shared" si="196"/>
        <v>2.262592219642013E-2</v>
      </c>
      <c r="P3169" s="3">
        <f t="shared" si="197"/>
        <v>2.5</v>
      </c>
      <c r="Q3169" s="3">
        <f t="shared" si="198"/>
        <v>9.0826521344232513E-4</v>
      </c>
      <c r="R3169">
        <f t="shared" si="199"/>
        <v>187.49</v>
      </c>
    </row>
    <row r="3170" spans="1:18" x14ac:dyDescent="0.2">
      <c r="A3170" t="s">
        <v>61</v>
      </c>
      <c r="B3170" t="s">
        <v>15</v>
      </c>
      <c r="C3170" t="s">
        <v>23</v>
      </c>
      <c r="D3170" t="s">
        <v>17</v>
      </c>
      <c r="E3170">
        <v>149.99</v>
      </c>
      <c r="F3170">
        <v>2</v>
      </c>
      <c r="G3170" t="s">
        <v>18</v>
      </c>
      <c r="H3170" t="s">
        <v>61</v>
      </c>
      <c r="I3170" t="s">
        <v>17</v>
      </c>
      <c r="J3170" t="s">
        <v>19</v>
      </c>
      <c r="K3170">
        <v>1863.6</v>
      </c>
      <c r="L3170">
        <v>68858</v>
      </c>
      <c r="M3170">
        <v>1553</v>
      </c>
      <c r="N3170" t="s">
        <v>20</v>
      </c>
      <c r="O3170" s="3">
        <f t="shared" si="196"/>
        <v>2.2553661157744924E-2</v>
      </c>
      <c r="P3170" s="3">
        <f t="shared" si="197"/>
        <v>1.2</v>
      </c>
      <c r="Q3170" s="3">
        <f t="shared" si="198"/>
        <v>1.28783000643915E-3</v>
      </c>
      <c r="R3170">
        <f t="shared" si="199"/>
        <v>299.98</v>
      </c>
    </row>
    <row r="3171" spans="1:18" x14ac:dyDescent="0.2">
      <c r="A3171" t="s">
        <v>61</v>
      </c>
      <c r="B3171" t="s">
        <v>15</v>
      </c>
      <c r="C3171" t="s">
        <v>23</v>
      </c>
      <c r="D3171" t="s">
        <v>22</v>
      </c>
      <c r="E3171">
        <v>149.99</v>
      </c>
      <c r="F3171">
        <v>2</v>
      </c>
      <c r="G3171" t="s">
        <v>18</v>
      </c>
      <c r="H3171" t="s">
        <v>61</v>
      </c>
      <c r="I3171" t="s">
        <v>22</v>
      </c>
      <c r="O3171" s="3">
        <f t="shared" si="196"/>
        <v>0</v>
      </c>
      <c r="P3171" s="3">
        <f t="shared" si="197"/>
        <v>0</v>
      </c>
      <c r="Q3171" s="3">
        <f t="shared" si="198"/>
        <v>0</v>
      </c>
      <c r="R3171">
        <f t="shared" si="199"/>
        <v>299.98</v>
      </c>
    </row>
    <row r="3172" spans="1:18" x14ac:dyDescent="0.2">
      <c r="A3172" t="s">
        <v>61</v>
      </c>
      <c r="B3172" t="s">
        <v>15</v>
      </c>
      <c r="C3172" t="s">
        <v>23</v>
      </c>
      <c r="D3172" t="s">
        <v>24</v>
      </c>
      <c r="E3172">
        <v>149.99</v>
      </c>
      <c r="F3172">
        <v>1</v>
      </c>
      <c r="G3172" t="s">
        <v>18</v>
      </c>
      <c r="H3172" t="s">
        <v>61</v>
      </c>
      <c r="I3172" t="s">
        <v>24</v>
      </c>
      <c r="O3172" s="3">
        <f t="shared" si="196"/>
        <v>0</v>
      </c>
      <c r="P3172" s="3">
        <f t="shared" si="197"/>
        <v>0</v>
      </c>
      <c r="Q3172" s="3">
        <f t="shared" si="198"/>
        <v>0</v>
      </c>
      <c r="R3172">
        <f t="shared" si="199"/>
        <v>149.99</v>
      </c>
    </row>
    <row r="3173" spans="1:18" x14ac:dyDescent="0.2">
      <c r="A3173" t="s">
        <v>61</v>
      </c>
      <c r="B3173" t="s">
        <v>15</v>
      </c>
      <c r="C3173" t="s">
        <v>26</v>
      </c>
      <c r="D3173" t="s">
        <v>17</v>
      </c>
      <c r="E3173">
        <v>169.99</v>
      </c>
      <c r="F3173">
        <v>2</v>
      </c>
      <c r="G3173" t="s">
        <v>18</v>
      </c>
      <c r="H3173" t="s">
        <v>61</v>
      </c>
      <c r="I3173" t="s">
        <v>17</v>
      </c>
      <c r="J3173" t="s">
        <v>19</v>
      </c>
      <c r="K3173">
        <v>1863.6</v>
      </c>
      <c r="L3173">
        <v>68858</v>
      </c>
      <c r="M3173">
        <v>1553</v>
      </c>
      <c r="N3173" t="s">
        <v>20</v>
      </c>
      <c r="O3173" s="3">
        <f t="shared" si="196"/>
        <v>2.2553661157744924E-2</v>
      </c>
      <c r="P3173" s="3">
        <f t="shared" si="197"/>
        <v>1.2</v>
      </c>
      <c r="Q3173" s="3">
        <f t="shared" si="198"/>
        <v>1.28783000643915E-3</v>
      </c>
      <c r="R3173">
        <f t="shared" si="199"/>
        <v>339.98</v>
      </c>
    </row>
    <row r="3174" spans="1:18" x14ac:dyDescent="0.2">
      <c r="A3174" t="s">
        <v>61</v>
      </c>
      <c r="B3174" t="s">
        <v>15</v>
      </c>
      <c r="C3174" t="s">
        <v>23</v>
      </c>
      <c r="D3174" t="s">
        <v>22</v>
      </c>
      <c r="E3174">
        <v>149.99</v>
      </c>
      <c r="F3174">
        <v>3</v>
      </c>
      <c r="G3174" t="s">
        <v>18</v>
      </c>
      <c r="H3174" t="s">
        <v>61</v>
      </c>
      <c r="I3174" t="s">
        <v>22</v>
      </c>
      <c r="O3174" s="3">
        <f t="shared" si="196"/>
        <v>0</v>
      </c>
      <c r="P3174" s="3">
        <f t="shared" si="197"/>
        <v>0</v>
      </c>
      <c r="Q3174" s="3">
        <f t="shared" si="198"/>
        <v>0</v>
      </c>
      <c r="R3174">
        <f t="shared" si="199"/>
        <v>449.97</v>
      </c>
    </row>
    <row r="3175" spans="1:18" x14ac:dyDescent="0.2">
      <c r="A3175" t="s">
        <v>61</v>
      </c>
      <c r="B3175" t="s">
        <v>15</v>
      </c>
      <c r="C3175" t="s">
        <v>29</v>
      </c>
      <c r="D3175" t="s">
        <v>17</v>
      </c>
      <c r="E3175">
        <v>199.99</v>
      </c>
      <c r="F3175">
        <v>1</v>
      </c>
      <c r="G3175" t="s">
        <v>18</v>
      </c>
      <c r="H3175" t="s">
        <v>61</v>
      </c>
      <c r="I3175" t="s">
        <v>17</v>
      </c>
      <c r="J3175" t="s">
        <v>19</v>
      </c>
      <c r="K3175">
        <v>1863.6</v>
      </c>
      <c r="L3175">
        <v>68858</v>
      </c>
      <c r="M3175">
        <v>1553</v>
      </c>
      <c r="N3175" t="s">
        <v>20</v>
      </c>
      <c r="O3175" s="3">
        <f t="shared" si="196"/>
        <v>2.2553661157744924E-2</v>
      </c>
      <c r="P3175" s="3">
        <f t="shared" si="197"/>
        <v>1.2</v>
      </c>
      <c r="Q3175" s="3">
        <f t="shared" si="198"/>
        <v>6.43915003219575E-4</v>
      </c>
      <c r="R3175">
        <f t="shared" si="199"/>
        <v>199.99</v>
      </c>
    </row>
    <row r="3176" spans="1:18" x14ac:dyDescent="0.2">
      <c r="A3176" t="s">
        <v>61</v>
      </c>
      <c r="B3176" t="s">
        <v>15</v>
      </c>
      <c r="C3176" t="s">
        <v>29</v>
      </c>
      <c r="D3176" t="s">
        <v>17</v>
      </c>
      <c r="E3176">
        <v>199.99</v>
      </c>
      <c r="F3176">
        <v>4</v>
      </c>
      <c r="G3176" t="s">
        <v>18</v>
      </c>
      <c r="H3176" t="s">
        <v>61</v>
      </c>
      <c r="I3176" t="s">
        <v>17</v>
      </c>
      <c r="J3176" t="s">
        <v>19</v>
      </c>
      <c r="K3176">
        <v>1863.6</v>
      </c>
      <c r="L3176">
        <v>68858</v>
      </c>
      <c r="M3176">
        <v>1553</v>
      </c>
      <c r="N3176" t="s">
        <v>20</v>
      </c>
      <c r="O3176" s="3">
        <f t="shared" si="196"/>
        <v>2.2553661157744924E-2</v>
      </c>
      <c r="P3176" s="3">
        <f t="shared" si="197"/>
        <v>1.2</v>
      </c>
      <c r="Q3176" s="3">
        <f t="shared" si="198"/>
        <v>2.5756600128783E-3</v>
      </c>
      <c r="R3176">
        <f t="shared" si="199"/>
        <v>799.96</v>
      </c>
    </row>
    <row r="3177" spans="1:18" x14ac:dyDescent="0.2">
      <c r="A3177" t="s">
        <v>61</v>
      </c>
      <c r="B3177" t="s">
        <v>15</v>
      </c>
      <c r="C3177" t="s">
        <v>26</v>
      </c>
      <c r="D3177" t="s">
        <v>17</v>
      </c>
      <c r="E3177">
        <v>169.99</v>
      </c>
      <c r="F3177">
        <v>2</v>
      </c>
      <c r="G3177" t="s">
        <v>18</v>
      </c>
      <c r="H3177" t="s">
        <v>61</v>
      </c>
      <c r="I3177" t="s">
        <v>17</v>
      </c>
      <c r="J3177" t="s">
        <v>19</v>
      </c>
      <c r="K3177">
        <v>1863.6</v>
      </c>
      <c r="L3177">
        <v>68858</v>
      </c>
      <c r="M3177">
        <v>1553</v>
      </c>
      <c r="N3177" t="s">
        <v>20</v>
      </c>
      <c r="O3177" s="3">
        <f t="shared" si="196"/>
        <v>2.2553661157744924E-2</v>
      </c>
      <c r="P3177" s="3">
        <f t="shared" si="197"/>
        <v>1.2</v>
      </c>
      <c r="Q3177" s="3">
        <f t="shared" si="198"/>
        <v>1.28783000643915E-3</v>
      </c>
      <c r="R3177">
        <f t="shared" si="199"/>
        <v>339.98</v>
      </c>
    </row>
    <row r="3178" spans="1:18" x14ac:dyDescent="0.2">
      <c r="A3178" t="s">
        <v>61</v>
      </c>
      <c r="B3178" t="s">
        <v>15</v>
      </c>
      <c r="C3178" t="s">
        <v>23</v>
      </c>
      <c r="D3178" t="s">
        <v>17</v>
      </c>
      <c r="E3178">
        <v>187.49</v>
      </c>
      <c r="F3178">
        <v>1</v>
      </c>
      <c r="G3178" t="s">
        <v>18</v>
      </c>
      <c r="H3178" t="s">
        <v>61</v>
      </c>
      <c r="I3178" t="s">
        <v>17</v>
      </c>
      <c r="J3178" t="s">
        <v>19</v>
      </c>
      <c r="K3178">
        <v>1863.6</v>
      </c>
      <c r="L3178">
        <v>68858</v>
      </c>
      <c r="M3178">
        <v>1553</v>
      </c>
      <c r="N3178" t="s">
        <v>20</v>
      </c>
      <c r="O3178" s="3">
        <f t="shared" si="196"/>
        <v>2.2553661157744924E-2</v>
      </c>
      <c r="P3178" s="3">
        <f t="shared" si="197"/>
        <v>1.2</v>
      </c>
      <c r="Q3178" s="3">
        <f t="shared" si="198"/>
        <v>6.43915003219575E-4</v>
      </c>
      <c r="R3178">
        <f t="shared" si="199"/>
        <v>187.49</v>
      </c>
    </row>
    <row r="3179" spans="1:18" x14ac:dyDescent="0.2">
      <c r="A3179" t="s">
        <v>61</v>
      </c>
      <c r="B3179" t="s">
        <v>15</v>
      </c>
      <c r="C3179" t="s">
        <v>29</v>
      </c>
      <c r="D3179" t="s">
        <v>28</v>
      </c>
      <c r="E3179">
        <v>199.99</v>
      </c>
      <c r="F3179">
        <v>3</v>
      </c>
      <c r="G3179" t="s">
        <v>18</v>
      </c>
      <c r="H3179" t="s">
        <v>61</v>
      </c>
      <c r="I3179" t="s">
        <v>28</v>
      </c>
      <c r="J3179" t="s">
        <v>42</v>
      </c>
      <c r="K3179">
        <v>2752.5</v>
      </c>
      <c r="L3179">
        <v>48661</v>
      </c>
      <c r="M3179">
        <v>1101</v>
      </c>
      <c r="N3179" t="s">
        <v>20</v>
      </c>
      <c r="O3179" s="3">
        <f t="shared" si="196"/>
        <v>2.262592219642013E-2</v>
      </c>
      <c r="P3179" s="3">
        <f t="shared" si="197"/>
        <v>2.5</v>
      </c>
      <c r="Q3179" s="3">
        <f t="shared" si="198"/>
        <v>2.7247956403269754E-3</v>
      </c>
      <c r="R3179">
        <f t="shared" si="199"/>
        <v>599.97</v>
      </c>
    </row>
    <row r="3180" spans="1:18" x14ac:dyDescent="0.2">
      <c r="A3180" t="s">
        <v>61</v>
      </c>
      <c r="B3180" t="s">
        <v>15</v>
      </c>
      <c r="C3180" t="s">
        <v>23</v>
      </c>
      <c r="D3180" t="s">
        <v>17</v>
      </c>
      <c r="E3180">
        <v>149.99</v>
      </c>
      <c r="F3180">
        <v>2</v>
      </c>
      <c r="G3180" t="s">
        <v>18</v>
      </c>
      <c r="H3180" t="s">
        <v>61</v>
      </c>
      <c r="I3180" t="s">
        <v>17</v>
      </c>
      <c r="J3180" t="s">
        <v>19</v>
      </c>
      <c r="K3180">
        <v>1863.6</v>
      </c>
      <c r="L3180">
        <v>68858</v>
      </c>
      <c r="M3180">
        <v>1553</v>
      </c>
      <c r="N3180" t="s">
        <v>20</v>
      </c>
      <c r="O3180" s="3">
        <f t="shared" si="196"/>
        <v>2.2553661157744924E-2</v>
      </c>
      <c r="P3180" s="3">
        <f t="shared" si="197"/>
        <v>1.2</v>
      </c>
      <c r="Q3180" s="3">
        <f t="shared" si="198"/>
        <v>1.28783000643915E-3</v>
      </c>
      <c r="R3180">
        <f t="shared" si="199"/>
        <v>299.98</v>
      </c>
    </row>
    <row r="3181" spans="1:18" x14ac:dyDescent="0.2">
      <c r="A3181" t="s">
        <v>61</v>
      </c>
      <c r="B3181" t="s">
        <v>15</v>
      </c>
      <c r="C3181" t="s">
        <v>21</v>
      </c>
      <c r="D3181" t="s">
        <v>22</v>
      </c>
      <c r="E3181">
        <v>179.99</v>
      </c>
      <c r="F3181">
        <v>1</v>
      </c>
      <c r="G3181" t="s">
        <v>18</v>
      </c>
      <c r="H3181" t="s">
        <v>61</v>
      </c>
      <c r="I3181" t="s">
        <v>22</v>
      </c>
      <c r="O3181" s="3">
        <f t="shared" si="196"/>
        <v>0</v>
      </c>
      <c r="P3181" s="3">
        <f t="shared" si="197"/>
        <v>0</v>
      </c>
      <c r="Q3181" s="3">
        <f t="shared" si="198"/>
        <v>0</v>
      </c>
      <c r="R3181">
        <f t="shared" si="199"/>
        <v>179.99</v>
      </c>
    </row>
    <row r="3182" spans="1:18" x14ac:dyDescent="0.2">
      <c r="A3182" t="s">
        <v>61</v>
      </c>
      <c r="B3182" t="s">
        <v>15</v>
      </c>
      <c r="C3182" t="s">
        <v>16</v>
      </c>
      <c r="D3182" t="s">
        <v>28</v>
      </c>
      <c r="E3182">
        <v>169.99</v>
      </c>
      <c r="F3182">
        <v>2</v>
      </c>
      <c r="G3182" t="s">
        <v>18</v>
      </c>
      <c r="H3182" t="s">
        <v>61</v>
      </c>
      <c r="I3182" t="s">
        <v>28</v>
      </c>
      <c r="J3182" t="s">
        <v>42</v>
      </c>
      <c r="K3182">
        <v>2752.5</v>
      </c>
      <c r="L3182">
        <v>48661</v>
      </c>
      <c r="M3182">
        <v>1101</v>
      </c>
      <c r="N3182" t="s">
        <v>20</v>
      </c>
      <c r="O3182" s="3">
        <f t="shared" si="196"/>
        <v>2.262592219642013E-2</v>
      </c>
      <c r="P3182" s="3">
        <f t="shared" si="197"/>
        <v>2.5</v>
      </c>
      <c r="Q3182" s="3">
        <f t="shared" si="198"/>
        <v>1.8165304268846503E-3</v>
      </c>
      <c r="R3182">
        <f t="shared" si="199"/>
        <v>339.98</v>
      </c>
    </row>
    <row r="3183" spans="1:18" x14ac:dyDescent="0.2">
      <c r="A3183" t="s">
        <v>61</v>
      </c>
      <c r="B3183" t="s">
        <v>15</v>
      </c>
      <c r="C3183" t="s">
        <v>21</v>
      </c>
      <c r="D3183" t="s">
        <v>17</v>
      </c>
      <c r="E3183">
        <v>224.99</v>
      </c>
      <c r="F3183">
        <v>1</v>
      </c>
      <c r="G3183" t="s">
        <v>18</v>
      </c>
      <c r="H3183" t="s">
        <v>61</v>
      </c>
      <c r="I3183" t="s">
        <v>17</v>
      </c>
      <c r="J3183" t="s">
        <v>19</v>
      </c>
      <c r="K3183">
        <v>1863.6</v>
      </c>
      <c r="L3183">
        <v>68858</v>
      </c>
      <c r="M3183">
        <v>1553</v>
      </c>
      <c r="N3183" t="s">
        <v>20</v>
      </c>
      <c r="O3183" s="3">
        <f t="shared" si="196"/>
        <v>2.2553661157744924E-2</v>
      </c>
      <c r="P3183" s="3">
        <f t="shared" si="197"/>
        <v>1.2</v>
      </c>
      <c r="Q3183" s="3">
        <f t="shared" si="198"/>
        <v>6.43915003219575E-4</v>
      </c>
      <c r="R3183">
        <f t="shared" si="199"/>
        <v>224.99</v>
      </c>
    </row>
    <row r="3184" spans="1:18" x14ac:dyDescent="0.2">
      <c r="A3184" t="s">
        <v>61</v>
      </c>
      <c r="B3184" t="s">
        <v>15</v>
      </c>
      <c r="C3184" t="s">
        <v>16</v>
      </c>
      <c r="D3184" t="s">
        <v>24</v>
      </c>
      <c r="E3184">
        <v>169.99</v>
      </c>
      <c r="F3184">
        <v>1</v>
      </c>
      <c r="G3184" t="s">
        <v>18</v>
      </c>
      <c r="H3184" t="s">
        <v>61</v>
      </c>
      <c r="I3184" t="s">
        <v>24</v>
      </c>
      <c r="O3184" s="3">
        <f t="shared" si="196"/>
        <v>0</v>
      </c>
      <c r="P3184" s="3">
        <f t="shared" si="197"/>
        <v>0</v>
      </c>
      <c r="Q3184" s="3">
        <f t="shared" si="198"/>
        <v>0</v>
      </c>
      <c r="R3184">
        <f t="shared" si="199"/>
        <v>169.99</v>
      </c>
    </row>
    <row r="3185" spans="1:18" x14ac:dyDescent="0.2">
      <c r="A3185" t="s">
        <v>61</v>
      </c>
      <c r="B3185" t="s">
        <v>15</v>
      </c>
      <c r="C3185" t="s">
        <v>16</v>
      </c>
      <c r="D3185" t="s">
        <v>28</v>
      </c>
      <c r="E3185">
        <v>169.99</v>
      </c>
      <c r="F3185">
        <v>1</v>
      </c>
      <c r="G3185" t="s">
        <v>18</v>
      </c>
      <c r="H3185" t="s">
        <v>61</v>
      </c>
      <c r="I3185" t="s">
        <v>28</v>
      </c>
      <c r="J3185" t="s">
        <v>42</v>
      </c>
      <c r="K3185">
        <v>2752.5</v>
      </c>
      <c r="L3185">
        <v>48661</v>
      </c>
      <c r="M3185">
        <v>1101</v>
      </c>
      <c r="N3185" t="s">
        <v>20</v>
      </c>
      <c r="O3185" s="3">
        <f t="shared" si="196"/>
        <v>2.262592219642013E-2</v>
      </c>
      <c r="P3185" s="3">
        <f t="shared" si="197"/>
        <v>2.5</v>
      </c>
      <c r="Q3185" s="3">
        <f t="shared" si="198"/>
        <v>9.0826521344232513E-4</v>
      </c>
      <c r="R3185">
        <f t="shared" si="199"/>
        <v>169.99</v>
      </c>
    </row>
    <row r="3186" spans="1:18" x14ac:dyDescent="0.2">
      <c r="A3186" t="s">
        <v>61</v>
      </c>
      <c r="B3186" t="s">
        <v>15</v>
      </c>
      <c r="C3186" t="s">
        <v>26</v>
      </c>
      <c r="D3186" t="s">
        <v>24</v>
      </c>
      <c r="E3186">
        <v>212.49</v>
      </c>
      <c r="F3186">
        <v>2</v>
      </c>
      <c r="G3186" t="s">
        <v>18</v>
      </c>
      <c r="H3186" t="s">
        <v>61</v>
      </c>
      <c r="I3186" t="s">
        <v>24</v>
      </c>
      <c r="O3186" s="3">
        <f t="shared" si="196"/>
        <v>0</v>
      </c>
      <c r="P3186" s="3">
        <f t="shared" si="197"/>
        <v>0</v>
      </c>
      <c r="Q3186" s="3">
        <f t="shared" si="198"/>
        <v>0</v>
      </c>
      <c r="R3186">
        <f t="shared" si="199"/>
        <v>424.98</v>
      </c>
    </row>
    <row r="3187" spans="1:18" x14ac:dyDescent="0.2">
      <c r="A3187" t="s">
        <v>61</v>
      </c>
      <c r="B3187" t="s">
        <v>15</v>
      </c>
      <c r="C3187" t="s">
        <v>16</v>
      </c>
      <c r="D3187" t="s">
        <v>28</v>
      </c>
      <c r="E3187">
        <v>212.49</v>
      </c>
      <c r="F3187">
        <v>1</v>
      </c>
      <c r="G3187" t="s">
        <v>18</v>
      </c>
      <c r="H3187" t="s">
        <v>61</v>
      </c>
      <c r="I3187" t="s">
        <v>28</v>
      </c>
      <c r="J3187" t="s">
        <v>42</v>
      </c>
      <c r="K3187">
        <v>2752.5</v>
      </c>
      <c r="L3187">
        <v>48661</v>
      </c>
      <c r="M3187">
        <v>1101</v>
      </c>
      <c r="N3187" t="s">
        <v>20</v>
      </c>
      <c r="O3187" s="3">
        <f t="shared" si="196"/>
        <v>2.262592219642013E-2</v>
      </c>
      <c r="P3187" s="3">
        <f t="shared" si="197"/>
        <v>2.5</v>
      </c>
      <c r="Q3187" s="3">
        <f t="shared" si="198"/>
        <v>9.0826521344232513E-4</v>
      </c>
      <c r="R3187">
        <f t="shared" si="199"/>
        <v>212.49</v>
      </c>
    </row>
    <row r="3188" spans="1:18" x14ac:dyDescent="0.2">
      <c r="A3188" t="s">
        <v>61</v>
      </c>
      <c r="B3188" t="s">
        <v>15</v>
      </c>
      <c r="C3188" t="s">
        <v>23</v>
      </c>
      <c r="D3188" t="s">
        <v>28</v>
      </c>
      <c r="E3188">
        <v>187.49</v>
      </c>
      <c r="F3188">
        <v>2</v>
      </c>
      <c r="G3188" t="s">
        <v>18</v>
      </c>
      <c r="H3188" t="s">
        <v>61</v>
      </c>
      <c r="I3188" t="s">
        <v>28</v>
      </c>
      <c r="J3188" t="s">
        <v>42</v>
      </c>
      <c r="K3188">
        <v>2752.5</v>
      </c>
      <c r="L3188">
        <v>48661</v>
      </c>
      <c r="M3188">
        <v>1101</v>
      </c>
      <c r="N3188" t="s">
        <v>20</v>
      </c>
      <c r="O3188" s="3">
        <f t="shared" si="196"/>
        <v>2.262592219642013E-2</v>
      </c>
      <c r="P3188" s="3">
        <f t="shared" si="197"/>
        <v>2.5</v>
      </c>
      <c r="Q3188" s="3">
        <f t="shared" si="198"/>
        <v>1.8165304268846503E-3</v>
      </c>
      <c r="R3188">
        <f t="shared" si="199"/>
        <v>374.98</v>
      </c>
    </row>
    <row r="3189" spans="1:18" x14ac:dyDescent="0.2">
      <c r="A3189" t="s">
        <v>61</v>
      </c>
      <c r="B3189" t="s">
        <v>15</v>
      </c>
      <c r="C3189" t="s">
        <v>21</v>
      </c>
      <c r="D3189" t="s">
        <v>28</v>
      </c>
      <c r="E3189">
        <v>179.99</v>
      </c>
      <c r="F3189">
        <v>1</v>
      </c>
      <c r="G3189" t="s">
        <v>18</v>
      </c>
      <c r="H3189" t="s">
        <v>61</v>
      </c>
      <c r="I3189" t="s">
        <v>28</v>
      </c>
      <c r="J3189" t="s">
        <v>42</v>
      </c>
      <c r="K3189">
        <v>2752.5</v>
      </c>
      <c r="L3189">
        <v>48661</v>
      </c>
      <c r="M3189">
        <v>1101</v>
      </c>
      <c r="N3189" t="s">
        <v>20</v>
      </c>
      <c r="O3189" s="3">
        <f t="shared" si="196"/>
        <v>2.262592219642013E-2</v>
      </c>
      <c r="P3189" s="3">
        <f t="shared" si="197"/>
        <v>2.5</v>
      </c>
      <c r="Q3189" s="3">
        <f t="shared" si="198"/>
        <v>9.0826521344232513E-4</v>
      </c>
      <c r="R3189">
        <f t="shared" si="199"/>
        <v>179.99</v>
      </c>
    </row>
    <row r="3190" spans="1:18" x14ac:dyDescent="0.2">
      <c r="A3190" t="s">
        <v>61</v>
      </c>
      <c r="B3190" t="s">
        <v>15</v>
      </c>
      <c r="C3190" t="s">
        <v>26</v>
      </c>
      <c r="D3190" t="s">
        <v>24</v>
      </c>
      <c r="E3190">
        <v>212.49</v>
      </c>
      <c r="F3190">
        <v>1</v>
      </c>
      <c r="G3190" t="s">
        <v>18</v>
      </c>
      <c r="H3190" t="s">
        <v>61</v>
      </c>
      <c r="I3190" t="s">
        <v>24</v>
      </c>
      <c r="O3190" s="3">
        <f t="shared" si="196"/>
        <v>0</v>
      </c>
      <c r="P3190" s="3">
        <f t="shared" si="197"/>
        <v>0</v>
      </c>
      <c r="Q3190" s="3">
        <f t="shared" si="198"/>
        <v>0</v>
      </c>
      <c r="R3190">
        <f t="shared" si="199"/>
        <v>212.49</v>
      </c>
    </row>
    <row r="3191" spans="1:18" x14ac:dyDescent="0.2">
      <c r="A3191" t="s">
        <v>61</v>
      </c>
      <c r="B3191" t="s">
        <v>15</v>
      </c>
      <c r="C3191" t="s">
        <v>26</v>
      </c>
      <c r="D3191" t="s">
        <v>22</v>
      </c>
      <c r="E3191">
        <v>169.99</v>
      </c>
      <c r="F3191">
        <v>1</v>
      </c>
      <c r="G3191" t="s">
        <v>18</v>
      </c>
      <c r="H3191" t="s">
        <v>61</v>
      </c>
      <c r="I3191" t="s">
        <v>22</v>
      </c>
      <c r="O3191" s="3">
        <f t="shared" si="196"/>
        <v>0</v>
      </c>
      <c r="P3191" s="3">
        <f t="shared" si="197"/>
        <v>0</v>
      </c>
      <c r="Q3191" s="3">
        <f t="shared" si="198"/>
        <v>0</v>
      </c>
      <c r="R3191">
        <f t="shared" si="199"/>
        <v>169.99</v>
      </c>
    </row>
    <row r="3192" spans="1:18" x14ac:dyDescent="0.2">
      <c r="A3192" t="s">
        <v>61</v>
      </c>
      <c r="B3192" t="s">
        <v>15</v>
      </c>
      <c r="C3192" t="s">
        <v>23</v>
      </c>
      <c r="D3192" t="s">
        <v>28</v>
      </c>
      <c r="E3192">
        <v>149.99</v>
      </c>
      <c r="F3192">
        <v>1</v>
      </c>
      <c r="G3192" t="s">
        <v>18</v>
      </c>
      <c r="H3192" t="s">
        <v>61</v>
      </c>
      <c r="I3192" t="s">
        <v>28</v>
      </c>
      <c r="J3192" t="s">
        <v>42</v>
      </c>
      <c r="K3192">
        <v>2752.5</v>
      </c>
      <c r="L3192">
        <v>48661</v>
      </c>
      <c r="M3192">
        <v>1101</v>
      </c>
      <c r="N3192" t="s">
        <v>20</v>
      </c>
      <c r="O3192" s="3">
        <f t="shared" si="196"/>
        <v>2.262592219642013E-2</v>
      </c>
      <c r="P3192" s="3">
        <f t="shared" si="197"/>
        <v>2.5</v>
      </c>
      <c r="Q3192" s="3">
        <f t="shared" si="198"/>
        <v>9.0826521344232513E-4</v>
      </c>
      <c r="R3192">
        <f t="shared" si="199"/>
        <v>149.99</v>
      </c>
    </row>
    <row r="3193" spans="1:18" x14ac:dyDescent="0.2">
      <c r="A3193" t="s">
        <v>61</v>
      </c>
      <c r="B3193" t="s">
        <v>15</v>
      </c>
      <c r="C3193" t="s">
        <v>23</v>
      </c>
      <c r="D3193" t="s">
        <v>22</v>
      </c>
      <c r="E3193">
        <v>187.49</v>
      </c>
      <c r="F3193">
        <v>2</v>
      </c>
      <c r="G3193" t="s">
        <v>18</v>
      </c>
      <c r="H3193" t="s">
        <v>61</v>
      </c>
      <c r="I3193" t="s">
        <v>22</v>
      </c>
      <c r="O3193" s="3">
        <f t="shared" si="196"/>
        <v>0</v>
      </c>
      <c r="P3193" s="3">
        <f t="shared" si="197"/>
        <v>0</v>
      </c>
      <c r="Q3193" s="3">
        <f t="shared" si="198"/>
        <v>0</v>
      </c>
      <c r="R3193">
        <f t="shared" si="199"/>
        <v>374.98</v>
      </c>
    </row>
    <row r="3194" spans="1:18" x14ac:dyDescent="0.2">
      <c r="A3194" t="s">
        <v>61</v>
      </c>
      <c r="B3194" t="s">
        <v>15</v>
      </c>
      <c r="C3194" t="s">
        <v>21</v>
      </c>
      <c r="D3194" t="s">
        <v>24</v>
      </c>
      <c r="E3194">
        <v>224.99</v>
      </c>
      <c r="F3194">
        <v>4</v>
      </c>
      <c r="G3194" t="s">
        <v>18</v>
      </c>
      <c r="H3194" t="s">
        <v>61</v>
      </c>
      <c r="I3194" t="s">
        <v>24</v>
      </c>
      <c r="O3194" s="3">
        <f t="shared" si="196"/>
        <v>0</v>
      </c>
      <c r="P3194" s="3">
        <f t="shared" si="197"/>
        <v>0</v>
      </c>
      <c r="Q3194" s="3">
        <f t="shared" si="198"/>
        <v>0</v>
      </c>
      <c r="R3194">
        <f t="shared" si="199"/>
        <v>899.96</v>
      </c>
    </row>
    <row r="3195" spans="1:18" x14ac:dyDescent="0.2">
      <c r="A3195" t="s">
        <v>61</v>
      </c>
      <c r="B3195" t="s">
        <v>15</v>
      </c>
      <c r="C3195" t="s">
        <v>23</v>
      </c>
      <c r="D3195" t="s">
        <v>24</v>
      </c>
      <c r="E3195">
        <v>187.49</v>
      </c>
      <c r="F3195">
        <v>1</v>
      </c>
      <c r="G3195" t="s">
        <v>18</v>
      </c>
      <c r="H3195" t="s">
        <v>61</v>
      </c>
      <c r="I3195" t="s">
        <v>24</v>
      </c>
      <c r="O3195" s="3">
        <f t="shared" si="196"/>
        <v>0</v>
      </c>
      <c r="P3195" s="3">
        <f t="shared" si="197"/>
        <v>0</v>
      </c>
      <c r="Q3195" s="3">
        <f t="shared" si="198"/>
        <v>0</v>
      </c>
      <c r="R3195">
        <f t="shared" si="199"/>
        <v>187.49</v>
      </c>
    </row>
    <row r="3196" spans="1:18" x14ac:dyDescent="0.2">
      <c r="A3196" t="s">
        <v>61</v>
      </c>
      <c r="B3196" t="s">
        <v>25</v>
      </c>
      <c r="C3196" t="s">
        <v>16</v>
      </c>
      <c r="D3196" t="s">
        <v>28</v>
      </c>
      <c r="E3196">
        <v>339.99</v>
      </c>
      <c r="F3196">
        <v>3</v>
      </c>
      <c r="G3196" t="s">
        <v>18</v>
      </c>
      <c r="H3196" t="s">
        <v>61</v>
      </c>
      <c r="I3196" t="s">
        <v>28</v>
      </c>
      <c r="J3196" t="s">
        <v>42</v>
      </c>
      <c r="K3196">
        <v>2752.5</v>
      </c>
      <c r="L3196">
        <v>48661</v>
      </c>
      <c r="M3196">
        <v>1101</v>
      </c>
      <c r="N3196" t="s">
        <v>20</v>
      </c>
      <c r="O3196" s="3">
        <f t="shared" si="196"/>
        <v>2.262592219642013E-2</v>
      </c>
      <c r="P3196" s="3">
        <f t="shared" si="197"/>
        <v>2.5</v>
      </c>
      <c r="Q3196" s="3">
        <f t="shared" si="198"/>
        <v>2.7247956403269754E-3</v>
      </c>
      <c r="R3196">
        <f t="shared" si="199"/>
        <v>1019.97</v>
      </c>
    </row>
    <row r="3197" spans="1:18" x14ac:dyDescent="0.2">
      <c r="A3197" t="s">
        <v>61</v>
      </c>
      <c r="B3197" t="s">
        <v>25</v>
      </c>
      <c r="C3197" t="s">
        <v>27</v>
      </c>
      <c r="D3197" t="s">
        <v>17</v>
      </c>
      <c r="E3197">
        <v>319.99</v>
      </c>
      <c r="F3197">
        <v>1</v>
      </c>
      <c r="G3197" t="s">
        <v>18</v>
      </c>
      <c r="H3197" t="s">
        <v>61</v>
      </c>
      <c r="I3197" t="s">
        <v>17</v>
      </c>
      <c r="J3197" t="s">
        <v>19</v>
      </c>
      <c r="K3197">
        <v>1863.6</v>
      </c>
      <c r="L3197">
        <v>68858</v>
      </c>
      <c r="M3197">
        <v>1553</v>
      </c>
      <c r="N3197" t="s">
        <v>20</v>
      </c>
      <c r="O3197" s="3">
        <f t="shared" si="196"/>
        <v>2.2553661157744924E-2</v>
      </c>
      <c r="P3197" s="3">
        <f t="shared" si="197"/>
        <v>1.2</v>
      </c>
      <c r="Q3197" s="3">
        <f t="shared" si="198"/>
        <v>6.43915003219575E-4</v>
      </c>
      <c r="R3197">
        <f t="shared" si="199"/>
        <v>319.99</v>
      </c>
    </row>
    <row r="3198" spans="1:18" x14ac:dyDescent="0.2">
      <c r="A3198" t="s">
        <v>61</v>
      </c>
      <c r="B3198" t="s">
        <v>15</v>
      </c>
      <c r="C3198" t="s">
        <v>21</v>
      </c>
      <c r="D3198" t="s">
        <v>17</v>
      </c>
      <c r="E3198">
        <v>179.99</v>
      </c>
      <c r="F3198">
        <v>1</v>
      </c>
      <c r="G3198" t="s">
        <v>18</v>
      </c>
      <c r="H3198" t="s">
        <v>61</v>
      </c>
      <c r="I3198" t="s">
        <v>17</v>
      </c>
      <c r="J3198" t="s">
        <v>19</v>
      </c>
      <c r="K3198">
        <v>1863.6</v>
      </c>
      <c r="L3198">
        <v>68858</v>
      </c>
      <c r="M3198">
        <v>1553</v>
      </c>
      <c r="N3198" t="s">
        <v>20</v>
      </c>
      <c r="O3198" s="3">
        <f t="shared" si="196"/>
        <v>2.2553661157744924E-2</v>
      </c>
      <c r="P3198" s="3">
        <f t="shared" si="197"/>
        <v>1.2</v>
      </c>
      <c r="Q3198" s="3">
        <f t="shared" si="198"/>
        <v>6.43915003219575E-4</v>
      </c>
      <c r="R3198">
        <f t="shared" si="199"/>
        <v>179.99</v>
      </c>
    </row>
    <row r="3199" spans="1:18" x14ac:dyDescent="0.2">
      <c r="A3199" t="s">
        <v>61</v>
      </c>
      <c r="B3199" t="s">
        <v>15</v>
      </c>
      <c r="C3199" t="s">
        <v>23</v>
      </c>
      <c r="D3199" t="s">
        <v>22</v>
      </c>
      <c r="E3199">
        <v>149.99</v>
      </c>
      <c r="F3199">
        <v>3</v>
      </c>
      <c r="G3199" t="s">
        <v>18</v>
      </c>
      <c r="H3199" t="s">
        <v>61</v>
      </c>
      <c r="I3199" t="s">
        <v>22</v>
      </c>
      <c r="O3199" s="3">
        <f t="shared" si="196"/>
        <v>0</v>
      </c>
      <c r="P3199" s="3">
        <f t="shared" si="197"/>
        <v>0</v>
      </c>
      <c r="Q3199" s="3">
        <f t="shared" si="198"/>
        <v>0</v>
      </c>
      <c r="R3199">
        <f t="shared" si="199"/>
        <v>449.97</v>
      </c>
    </row>
    <row r="3200" spans="1:18" x14ac:dyDescent="0.2">
      <c r="A3200" t="s">
        <v>61</v>
      </c>
      <c r="B3200" t="s">
        <v>25</v>
      </c>
      <c r="C3200" t="s">
        <v>23</v>
      </c>
      <c r="D3200" t="s">
        <v>28</v>
      </c>
      <c r="E3200">
        <v>299.99</v>
      </c>
      <c r="F3200">
        <v>1</v>
      </c>
      <c r="G3200" t="s">
        <v>18</v>
      </c>
      <c r="H3200" t="s">
        <v>61</v>
      </c>
      <c r="I3200" t="s">
        <v>28</v>
      </c>
      <c r="J3200" t="s">
        <v>42</v>
      </c>
      <c r="K3200">
        <v>2752.5</v>
      </c>
      <c r="L3200">
        <v>48661</v>
      </c>
      <c r="M3200">
        <v>1101</v>
      </c>
      <c r="N3200" t="s">
        <v>20</v>
      </c>
      <c r="O3200" s="3">
        <f t="shared" si="196"/>
        <v>2.262592219642013E-2</v>
      </c>
      <c r="P3200" s="3">
        <f t="shared" si="197"/>
        <v>2.5</v>
      </c>
      <c r="Q3200" s="3">
        <f t="shared" si="198"/>
        <v>9.0826521344232513E-4</v>
      </c>
      <c r="R3200">
        <f t="shared" si="199"/>
        <v>299.99</v>
      </c>
    </row>
    <row r="3201" spans="1:18" x14ac:dyDescent="0.2">
      <c r="A3201" t="s">
        <v>61</v>
      </c>
      <c r="B3201" t="s">
        <v>15</v>
      </c>
      <c r="C3201" t="s">
        <v>21</v>
      </c>
      <c r="D3201" t="s">
        <v>28</v>
      </c>
      <c r="E3201">
        <v>224.99</v>
      </c>
      <c r="F3201">
        <v>4</v>
      </c>
      <c r="G3201" t="s">
        <v>18</v>
      </c>
      <c r="H3201" t="s">
        <v>61</v>
      </c>
      <c r="I3201" t="s">
        <v>28</v>
      </c>
      <c r="J3201" t="s">
        <v>42</v>
      </c>
      <c r="K3201">
        <v>2752.5</v>
      </c>
      <c r="L3201">
        <v>48661</v>
      </c>
      <c r="M3201">
        <v>1101</v>
      </c>
      <c r="N3201" t="s">
        <v>20</v>
      </c>
      <c r="O3201" s="3">
        <f t="shared" si="196"/>
        <v>2.262592219642013E-2</v>
      </c>
      <c r="P3201" s="3">
        <f t="shared" si="197"/>
        <v>2.5</v>
      </c>
      <c r="Q3201" s="3">
        <f t="shared" si="198"/>
        <v>3.6330608537693005E-3</v>
      </c>
      <c r="R3201">
        <f t="shared" si="199"/>
        <v>899.96</v>
      </c>
    </row>
    <row r="3202" spans="1:18" x14ac:dyDescent="0.2">
      <c r="A3202" t="s">
        <v>61</v>
      </c>
      <c r="B3202" t="s">
        <v>25</v>
      </c>
      <c r="C3202" t="s">
        <v>27</v>
      </c>
      <c r="D3202" t="s">
        <v>17</v>
      </c>
      <c r="E3202">
        <v>319.99</v>
      </c>
      <c r="F3202">
        <v>1</v>
      </c>
      <c r="G3202" t="s">
        <v>18</v>
      </c>
      <c r="H3202" t="s">
        <v>61</v>
      </c>
      <c r="I3202" t="s">
        <v>17</v>
      </c>
      <c r="J3202" t="s">
        <v>19</v>
      </c>
      <c r="K3202">
        <v>1863.6</v>
      </c>
      <c r="L3202">
        <v>68858</v>
      </c>
      <c r="M3202">
        <v>1553</v>
      </c>
      <c r="N3202" t="s">
        <v>20</v>
      </c>
      <c r="O3202" s="3">
        <f t="shared" si="196"/>
        <v>2.2553661157744924E-2</v>
      </c>
      <c r="P3202" s="3">
        <f t="shared" si="197"/>
        <v>1.2</v>
      </c>
      <c r="Q3202" s="3">
        <f t="shared" si="198"/>
        <v>6.43915003219575E-4</v>
      </c>
      <c r="R3202">
        <f t="shared" si="199"/>
        <v>319.99</v>
      </c>
    </row>
    <row r="3203" spans="1:18" x14ac:dyDescent="0.2">
      <c r="A3203" t="s">
        <v>61</v>
      </c>
      <c r="B3203" t="s">
        <v>15</v>
      </c>
      <c r="C3203" t="s">
        <v>16</v>
      </c>
      <c r="D3203" t="s">
        <v>24</v>
      </c>
      <c r="E3203">
        <v>169.99</v>
      </c>
      <c r="F3203">
        <v>4</v>
      </c>
      <c r="G3203" t="s">
        <v>18</v>
      </c>
      <c r="H3203" t="s">
        <v>61</v>
      </c>
      <c r="I3203" t="s">
        <v>24</v>
      </c>
      <c r="O3203" s="3">
        <f t="shared" ref="O3203:O3266" si="200">IFERROR(M3203/L3203,0)</f>
        <v>0</v>
      </c>
      <c r="P3203" s="3">
        <f t="shared" ref="P3203:P3266" si="201">IFERROR(K3203/M3203,0)</f>
        <v>0</v>
      </c>
      <c r="Q3203" s="3">
        <f t="shared" ref="Q3203:Q3266" si="202">IFERROR(F3203/M3203,0)</f>
        <v>0</v>
      </c>
      <c r="R3203">
        <f t="shared" ref="R3203:R3266" si="203">E3203*F3203</f>
        <v>679.96</v>
      </c>
    </row>
    <row r="3204" spans="1:18" x14ac:dyDescent="0.2">
      <c r="A3204" t="s">
        <v>61</v>
      </c>
      <c r="B3204" t="s">
        <v>15</v>
      </c>
      <c r="C3204" t="s">
        <v>23</v>
      </c>
      <c r="D3204" t="s">
        <v>28</v>
      </c>
      <c r="E3204">
        <v>149.99</v>
      </c>
      <c r="F3204">
        <v>2</v>
      </c>
      <c r="G3204" t="s">
        <v>18</v>
      </c>
      <c r="H3204" t="s">
        <v>61</v>
      </c>
      <c r="I3204" t="s">
        <v>28</v>
      </c>
      <c r="J3204" t="s">
        <v>42</v>
      </c>
      <c r="K3204">
        <v>2752.5</v>
      </c>
      <c r="L3204">
        <v>48661</v>
      </c>
      <c r="M3204">
        <v>1101</v>
      </c>
      <c r="N3204" t="s">
        <v>20</v>
      </c>
      <c r="O3204" s="3">
        <f t="shared" si="200"/>
        <v>2.262592219642013E-2</v>
      </c>
      <c r="P3204" s="3">
        <f t="shared" si="201"/>
        <v>2.5</v>
      </c>
      <c r="Q3204" s="3">
        <f t="shared" si="202"/>
        <v>1.8165304268846503E-3</v>
      </c>
      <c r="R3204">
        <f t="shared" si="203"/>
        <v>299.98</v>
      </c>
    </row>
    <row r="3205" spans="1:18" x14ac:dyDescent="0.2">
      <c r="A3205" t="s">
        <v>61</v>
      </c>
      <c r="B3205" t="s">
        <v>15</v>
      </c>
      <c r="C3205" t="s">
        <v>26</v>
      </c>
      <c r="D3205" t="s">
        <v>28</v>
      </c>
      <c r="E3205">
        <v>169.99</v>
      </c>
      <c r="F3205">
        <v>1</v>
      </c>
      <c r="G3205" t="s">
        <v>18</v>
      </c>
      <c r="H3205" t="s">
        <v>61</v>
      </c>
      <c r="I3205" t="s">
        <v>28</v>
      </c>
      <c r="J3205" t="s">
        <v>42</v>
      </c>
      <c r="K3205">
        <v>2752.5</v>
      </c>
      <c r="L3205">
        <v>48661</v>
      </c>
      <c r="M3205">
        <v>1101</v>
      </c>
      <c r="N3205" t="s">
        <v>20</v>
      </c>
      <c r="O3205" s="3">
        <f t="shared" si="200"/>
        <v>2.262592219642013E-2</v>
      </c>
      <c r="P3205" s="3">
        <f t="shared" si="201"/>
        <v>2.5</v>
      </c>
      <c r="Q3205" s="3">
        <f t="shared" si="202"/>
        <v>9.0826521344232513E-4</v>
      </c>
      <c r="R3205">
        <f t="shared" si="203"/>
        <v>169.99</v>
      </c>
    </row>
    <row r="3206" spans="1:18" x14ac:dyDescent="0.2">
      <c r="A3206" t="s">
        <v>61</v>
      </c>
      <c r="B3206" t="s">
        <v>15</v>
      </c>
      <c r="C3206" t="s">
        <v>23</v>
      </c>
      <c r="D3206" t="s">
        <v>17</v>
      </c>
      <c r="E3206">
        <v>187.49</v>
      </c>
      <c r="F3206">
        <v>4</v>
      </c>
      <c r="G3206" t="s">
        <v>18</v>
      </c>
      <c r="H3206" t="s">
        <v>61</v>
      </c>
      <c r="I3206" t="s">
        <v>17</v>
      </c>
      <c r="J3206" t="s">
        <v>19</v>
      </c>
      <c r="K3206">
        <v>1863.6</v>
      </c>
      <c r="L3206">
        <v>68858</v>
      </c>
      <c r="M3206">
        <v>1553</v>
      </c>
      <c r="N3206" t="s">
        <v>20</v>
      </c>
      <c r="O3206" s="3">
        <f t="shared" si="200"/>
        <v>2.2553661157744924E-2</v>
      </c>
      <c r="P3206" s="3">
        <f t="shared" si="201"/>
        <v>1.2</v>
      </c>
      <c r="Q3206" s="3">
        <f t="shared" si="202"/>
        <v>2.5756600128783E-3</v>
      </c>
      <c r="R3206">
        <f t="shared" si="203"/>
        <v>749.96</v>
      </c>
    </row>
    <row r="3207" spans="1:18" x14ac:dyDescent="0.2">
      <c r="A3207" t="s">
        <v>61</v>
      </c>
      <c r="C3207" t="s">
        <v>23</v>
      </c>
      <c r="D3207" t="s">
        <v>24</v>
      </c>
      <c r="E3207">
        <v>149.99</v>
      </c>
      <c r="F3207">
        <v>1</v>
      </c>
      <c r="G3207" t="s">
        <v>18</v>
      </c>
      <c r="H3207" t="s">
        <v>61</v>
      </c>
      <c r="I3207" t="s">
        <v>24</v>
      </c>
      <c r="O3207" s="3">
        <f t="shared" si="200"/>
        <v>0</v>
      </c>
      <c r="P3207" s="3">
        <f t="shared" si="201"/>
        <v>0</v>
      </c>
      <c r="Q3207" s="3">
        <f t="shared" si="202"/>
        <v>0</v>
      </c>
      <c r="R3207">
        <f t="shared" si="203"/>
        <v>149.99</v>
      </c>
    </row>
    <row r="3208" spans="1:18" x14ac:dyDescent="0.2">
      <c r="A3208" t="s">
        <v>61</v>
      </c>
      <c r="B3208" t="s">
        <v>15</v>
      </c>
      <c r="C3208" t="s">
        <v>23</v>
      </c>
      <c r="D3208" t="s">
        <v>28</v>
      </c>
      <c r="E3208">
        <v>149.99</v>
      </c>
      <c r="F3208">
        <v>2</v>
      </c>
      <c r="G3208" t="s">
        <v>18</v>
      </c>
      <c r="H3208" t="s">
        <v>61</v>
      </c>
      <c r="I3208" t="s">
        <v>28</v>
      </c>
      <c r="J3208" t="s">
        <v>42</v>
      </c>
      <c r="K3208">
        <v>2752.5</v>
      </c>
      <c r="L3208">
        <v>48661</v>
      </c>
      <c r="M3208">
        <v>1101</v>
      </c>
      <c r="N3208" t="s">
        <v>20</v>
      </c>
      <c r="O3208" s="3">
        <f t="shared" si="200"/>
        <v>2.262592219642013E-2</v>
      </c>
      <c r="P3208" s="3">
        <f t="shared" si="201"/>
        <v>2.5</v>
      </c>
      <c r="Q3208" s="3">
        <f t="shared" si="202"/>
        <v>1.8165304268846503E-3</v>
      </c>
      <c r="R3208">
        <f t="shared" si="203"/>
        <v>299.98</v>
      </c>
    </row>
    <row r="3209" spans="1:18" x14ac:dyDescent="0.2">
      <c r="A3209" t="s">
        <v>61</v>
      </c>
      <c r="B3209" t="s">
        <v>15</v>
      </c>
      <c r="D3209" t="s">
        <v>17</v>
      </c>
      <c r="E3209">
        <v>199.99</v>
      </c>
      <c r="F3209">
        <v>1</v>
      </c>
      <c r="G3209" t="s">
        <v>18</v>
      </c>
      <c r="H3209" t="s">
        <v>61</v>
      </c>
      <c r="I3209" t="s">
        <v>17</v>
      </c>
      <c r="J3209" t="s">
        <v>19</v>
      </c>
      <c r="K3209">
        <v>1863.6</v>
      </c>
      <c r="L3209">
        <v>68858</v>
      </c>
      <c r="M3209">
        <v>1553</v>
      </c>
      <c r="N3209" t="s">
        <v>20</v>
      </c>
      <c r="O3209" s="3">
        <f t="shared" si="200"/>
        <v>2.2553661157744924E-2</v>
      </c>
      <c r="P3209" s="3">
        <f t="shared" si="201"/>
        <v>1.2</v>
      </c>
      <c r="Q3209" s="3">
        <f t="shared" si="202"/>
        <v>6.43915003219575E-4</v>
      </c>
      <c r="R3209">
        <f t="shared" si="203"/>
        <v>199.99</v>
      </c>
    </row>
    <row r="3210" spans="1:18" x14ac:dyDescent="0.2">
      <c r="A3210" t="s">
        <v>61</v>
      </c>
      <c r="B3210" t="s">
        <v>15</v>
      </c>
      <c r="C3210" t="s">
        <v>27</v>
      </c>
      <c r="D3210" t="s">
        <v>24</v>
      </c>
      <c r="E3210">
        <v>159.99</v>
      </c>
      <c r="F3210">
        <v>2</v>
      </c>
      <c r="G3210" t="s">
        <v>18</v>
      </c>
      <c r="H3210" t="s">
        <v>61</v>
      </c>
      <c r="I3210" t="s">
        <v>24</v>
      </c>
      <c r="O3210" s="3">
        <f t="shared" si="200"/>
        <v>0</v>
      </c>
      <c r="P3210" s="3">
        <f t="shared" si="201"/>
        <v>0</v>
      </c>
      <c r="Q3210" s="3">
        <f t="shared" si="202"/>
        <v>0</v>
      </c>
      <c r="R3210">
        <f t="shared" si="203"/>
        <v>319.98</v>
      </c>
    </row>
    <row r="3211" spans="1:18" x14ac:dyDescent="0.2">
      <c r="A3211" t="s">
        <v>61</v>
      </c>
      <c r="B3211" t="s">
        <v>15</v>
      </c>
      <c r="C3211" t="s">
        <v>26</v>
      </c>
      <c r="D3211" t="s">
        <v>24</v>
      </c>
      <c r="E3211">
        <v>169.99</v>
      </c>
      <c r="F3211">
        <v>1</v>
      </c>
      <c r="G3211" t="s">
        <v>18</v>
      </c>
      <c r="H3211" t="s">
        <v>61</v>
      </c>
      <c r="I3211" t="s">
        <v>24</v>
      </c>
      <c r="O3211" s="3">
        <f t="shared" si="200"/>
        <v>0</v>
      </c>
      <c r="P3211" s="3">
        <f t="shared" si="201"/>
        <v>0</v>
      </c>
      <c r="Q3211" s="3">
        <f t="shared" si="202"/>
        <v>0</v>
      </c>
      <c r="R3211">
        <f t="shared" si="203"/>
        <v>169.99</v>
      </c>
    </row>
    <row r="3212" spans="1:18" x14ac:dyDescent="0.2">
      <c r="A3212" t="s">
        <v>61</v>
      </c>
      <c r="B3212" t="s">
        <v>15</v>
      </c>
      <c r="C3212" t="s">
        <v>16</v>
      </c>
      <c r="D3212" t="s">
        <v>24</v>
      </c>
      <c r="E3212">
        <v>169.99</v>
      </c>
      <c r="F3212">
        <v>2</v>
      </c>
      <c r="G3212" t="s">
        <v>18</v>
      </c>
      <c r="H3212" t="s">
        <v>61</v>
      </c>
      <c r="I3212" t="s">
        <v>24</v>
      </c>
      <c r="O3212" s="3">
        <f t="shared" si="200"/>
        <v>0</v>
      </c>
      <c r="P3212" s="3">
        <f t="shared" si="201"/>
        <v>0</v>
      </c>
      <c r="Q3212" s="3">
        <f t="shared" si="202"/>
        <v>0</v>
      </c>
      <c r="R3212">
        <f t="shared" si="203"/>
        <v>339.98</v>
      </c>
    </row>
    <row r="3213" spans="1:18" x14ac:dyDescent="0.2">
      <c r="A3213" t="s">
        <v>61</v>
      </c>
      <c r="B3213" t="s">
        <v>15</v>
      </c>
      <c r="C3213" t="s">
        <v>23</v>
      </c>
      <c r="D3213" t="s">
        <v>24</v>
      </c>
      <c r="E3213">
        <v>149.99</v>
      </c>
      <c r="F3213">
        <v>2</v>
      </c>
      <c r="G3213" t="s">
        <v>18</v>
      </c>
      <c r="H3213" t="s">
        <v>61</v>
      </c>
      <c r="I3213" t="s">
        <v>24</v>
      </c>
      <c r="O3213" s="3">
        <f t="shared" si="200"/>
        <v>0</v>
      </c>
      <c r="P3213" s="3">
        <f t="shared" si="201"/>
        <v>0</v>
      </c>
      <c r="Q3213" s="3">
        <f t="shared" si="202"/>
        <v>0</v>
      </c>
      <c r="R3213">
        <f t="shared" si="203"/>
        <v>299.98</v>
      </c>
    </row>
    <row r="3214" spans="1:18" x14ac:dyDescent="0.2">
      <c r="A3214" t="s">
        <v>61</v>
      </c>
      <c r="B3214" t="s">
        <v>15</v>
      </c>
      <c r="C3214" t="s">
        <v>21</v>
      </c>
      <c r="D3214" t="s">
        <v>17</v>
      </c>
      <c r="E3214">
        <v>179.99</v>
      </c>
      <c r="F3214">
        <v>1</v>
      </c>
      <c r="G3214" t="s">
        <v>18</v>
      </c>
      <c r="H3214" t="s">
        <v>61</v>
      </c>
      <c r="I3214" t="s">
        <v>17</v>
      </c>
      <c r="J3214" t="s">
        <v>19</v>
      </c>
      <c r="K3214">
        <v>1863.6</v>
      </c>
      <c r="L3214">
        <v>68858</v>
      </c>
      <c r="M3214">
        <v>1553</v>
      </c>
      <c r="N3214" t="s">
        <v>20</v>
      </c>
      <c r="O3214" s="3">
        <f t="shared" si="200"/>
        <v>2.2553661157744924E-2</v>
      </c>
      <c r="P3214" s="3">
        <f t="shared" si="201"/>
        <v>1.2</v>
      </c>
      <c r="Q3214" s="3">
        <f t="shared" si="202"/>
        <v>6.43915003219575E-4</v>
      </c>
      <c r="R3214">
        <f t="shared" si="203"/>
        <v>179.99</v>
      </c>
    </row>
    <row r="3215" spans="1:18" x14ac:dyDescent="0.2">
      <c r="A3215" t="s">
        <v>61</v>
      </c>
      <c r="C3215" t="s">
        <v>21</v>
      </c>
      <c r="D3215" t="s">
        <v>24</v>
      </c>
      <c r="E3215">
        <v>179.99</v>
      </c>
      <c r="F3215">
        <v>1</v>
      </c>
      <c r="G3215" t="s">
        <v>18</v>
      </c>
      <c r="H3215" t="s">
        <v>61</v>
      </c>
      <c r="I3215" t="s">
        <v>24</v>
      </c>
      <c r="O3215" s="3">
        <f t="shared" si="200"/>
        <v>0</v>
      </c>
      <c r="P3215" s="3">
        <f t="shared" si="201"/>
        <v>0</v>
      </c>
      <c r="Q3215" s="3">
        <f t="shared" si="202"/>
        <v>0</v>
      </c>
      <c r="R3215">
        <f t="shared" si="203"/>
        <v>179.99</v>
      </c>
    </row>
    <row r="3216" spans="1:18" x14ac:dyDescent="0.2">
      <c r="A3216" t="s">
        <v>61</v>
      </c>
      <c r="B3216" t="s">
        <v>15</v>
      </c>
      <c r="C3216" t="s">
        <v>23</v>
      </c>
      <c r="D3216" t="s">
        <v>28</v>
      </c>
      <c r="E3216">
        <v>149.99</v>
      </c>
      <c r="F3216">
        <v>1</v>
      </c>
      <c r="G3216" t="s">
        <v>18</v>
      </c>
      <c r="H3216" t="s">
        <v>61</v>
      </c>
      <c r="I3216" t="s">
        <v>28</v>
      </c>
      <c r="J3216" t="s">
        <v>42</v>
      </c>
      <c r="K3216">
        <v>2752.5</v>
      </c>
      <c r="L3216">
        <v>48661</v>
      </c>
      <c r="M3216">
        <v>1101</v>
      </c>
      <c r="N3216" t="s">
        <v>20</v>
      </c>
      <c r="O3216" s="3">
        <f t="shared" si="200"/>
        <v>2.262592219642013E-2</v>
      </c>
      <c r="P3216" s="3">
        <f t="shared" si="201"/>
        <v>2.5</v>
      </c>
      <c r="Q3216" s="3">
        <f t="shared" si="202"/>
        <v>9.0826521344232513E-4</v>
      </c>
      <c r="R3216">
        <f t="shared" si="203"/>
        <v>149.99</v>
      </c>
    </row>
    <row r="3217" spans="1:18" x14ac:dyDescent="0.2">
      <c r="A3217" t="s">
        <v>61</v>
      </c>
      <c r="B3217" t="s">
        <v>15</v>
      </c>
      <c r="C3217" t="s">
        <v>27</v>
      </c>
      <c r="D3217" t="s">
        <v>28</v>
      </c>
      <c r="E3217">
        <v>159.99</v>
      </c>
      <c r="F3217">
        <v>1</v>
      </c>
      <c r="G3217" t="s">
        <v>18</v>
      </c>
      <c r="H3217" t="s">
        <v>61</v>
      </c>
      <c r="I3217" t="s">
        <v>28</v>
      </c>
      <c r="J3217" t="s">
        <v>42</v>
      </c>
      <c r="K3217">
        <v>2752.5</v>
      </c>
      <c r="L3217">
        <v>48661</v>
      </c>
      <c r="M3217">
        <v>1101</v>
      </c>
      <c r="N3217" t="s">
        <v>20</v>
      </c>
      <c r="O3217" s="3">
        <f t="shared" si="200"/>
        <v>2.262592219642013E-2</v>
      </c>
      <c r="P3217" s="3">
        <f t="shared" si="201"/>
        <v>2.5</v>
      </c>
      <c r="Q3217" s="3">
        <f t="shared" si="202"/>
        <v>9.0826521344232513E-4</v>
      </c>
      <c r="R3217">
        <f t="shared" si="203"/>
        <v>159.99</v>
      </c>
    </row>
    <row r="3218" spans="1:18" x14ac:dyDescent="0.2">
      <c r="A3218" t="s">
        <v>61</v>
      </c>
      <c r="B3218" t="s">
        <v>15</v>
      </c>
      <c r="C3218" t="s">
        <v>27</v>
      </c>
      <c r="D3218" t="s">
        <v>17</v>
      </c>
      <c r="E3218">
        <v>159.99</v>
      </c>
      <c r="F3218">
        <v>1</v>
      </c>
      <c r="G3218" t="s">
        <v>18</v>
      </c>
      <c r="H3218" t="s">
        <v>61</v>
      </c>
      <c r="I3218" t="s">
        <v>17</v>
      </c>
      <c r="J3218" t="s">
        <v>19</v>
      </c>
      <c r="K3218">
        <v>1863.6</v>
      </c>
      <c r="L3218">
        <v>68858</v>
      </c>
      <c r="M3218">
        <v>1553</v>
      </c>
      <c r="N3218" t="s">
        <v>20</v>
      </c>
      <c r="O3218" s="3">
        <f t="shared" si="200"/>
        <v>2.2553661157744924E-2</v>
      </c>
      <c r="P3218" s="3">
        <f t="shared" si="201"/>
        <v>1.2</v>
      </c>
      <c r="Q3218" s="3">
        <f t="shared" si="202"/>
        <v>6.43915003219575E-4</v>
      </c>
      <c r="R3218">
        <f t="shared" si="203"/>
        <v>159.99</v>
      </c>
    </row>
    <row r="3219" spans="1:18" x14ac:dyDescent="0.2">
      <c r="A3219" t="s">
        <v>61</v>
      </c>
      <c r="B3219" t="s">
        <v>15</v>
      </c>
      <c r="C3219" t="s">
        <v>29</v>
      </c>
      <c r="D3219" t="s">
        <v>24</v>
      </c>
      <c r="E3219">
        <v>199.99</v>
      </c>
      <c r="F3219">
        <v>2</v>
      </c>
      <c r="G3219" t="s">
        <v>18</v>
      </c>
      <c r="H3219" t="s">
        <v>61</v>
      </c>
      <c r="I3219" t="s">
        <v>24</v>
      </c>
      <c r="O3219" s="3">
        <f t="shared" si="200"/>
        <v>0</v>
      </c>
      <c r="P3219" s="3">
        <f t="shared" si="201"/>
        <v>0</v>
      </c>
      <c r="Q3219" s="3">
        <f t="shared" si="202"/>
        <v>0</v>
      </c>
      <c r="R3219">
        <f t="shared" si="203"/>
        <v>399.98</v>
      </c>
    </row>
    <row r="3220" spans="1:18" x14ac:dyDescent="0.2">
      <c r="A3220" t="s">
        <v>61</v>
      </c>
      <c r="B3220" t="s">
        <v>15</v>
      </c>
      <c r="C3220" t="s">
        <v>27</v>
      </c>
      <c r="D3220" t="s">
        <v>24</v>
      </c>
      <c r="E3220">
        <v>199.99</v>
      </c>
      <c r="F3220">
        <v>2</v>
      </c>
      <c r="G3220" t="s">
        <v>18</v>
      </c>
      <c r="H3220" t="s">
        <v>61</v>
      </c>
      <c r="I3220" t="s">
        <v>24</v>
      </c>
      <c r="O3220" s="3">
        <f t="shared" si="200"/>
        <v>0</v>
      </c>
      <c r="P3220" s="3">
        <f t="shared" si="201"/>
        <v>0</v>
      </c>
      <c r="Q3220" s="3">
        <f t="shared" si="202"/>
        <v>0</v>
      </c>
      <c r="R3220">
        <f t="shared" si="203"/>
        <v>399.98</v>
      </c>
    </row>
    <row r="3221" spans="1:18" x14ac:dyDescent="0.2">
      <c r="A3221" t="s">
        <v>61</v>
      </c>
      <c r="B3221" t="s">
        <v>15</v>
      </c>
      <c r="C3221" t="s">
        <v>21</v>
      </c>
      <c r="D3221" t="s">
        <v>28</v>
      </c>
      <c r="E3221">
        <v>179.99</v>
      </c>
      <c r="F3221">
        <v>1</v>
      </c>
      <c r="G3221" t="s">
        <v>18</v>
      </c>
      <c r="H3221" t="s">
        <v>61</v>
      </c>
      <c r="I3221" t="s">
        <v>28</v>
      </c>
      <c r="J3221" t="s">
        <v>42</v>
      </c>
      <c r="K3221">
        <v>2752.5</v>
      </c>
      <c r="L3221">
        <v>48661</v>
      </c>
      <c r="M3221">
        <v>1101</v>
      </c>
      <c r="N3221" t="s">
        <v>20</v>
      </c>
      <c r="O3221" s="3">
        <f t="shared" si="200"/>
        <v>2.262592219642013E-2</v>
      </c>
      <c r="P3221" s="3">
        <f t="shared" si="201"/>
        <v>2.5</v>
      </c>
      <c r="Q3221" s="3">
        <f t="shared" si="202"/>
        <v>9.0826521344232513E-4</v>
      </c>
      <c r="R3221">
        <f t="shared" si="203"/>
        <v>179.99</v>
      </c>
    </row>
    <row r="3222" spans="1:18" x14ac:dyDescent="0.2">
      <c r="A3222" t="s">
        <v>61</v>
      </c>
      <c r="B3222" t="s">
        <v>15</v>
      </c>
      <c r="C3222" t="s">
        <v>21</v>
      </c>
      <c r="D3222" t="s">
        <v>22</v>
      </c>
      <c r="E3222">
        <v>224.99</v>
      </c>
      <c r="F3222">
        <v>2</v>
      </c>
      <c r="G3222" t="s">
        <v>18</v>
      </c>
      <c r="H3222" t="s">
        <v>61</v>
      </c>
      <c r="I3222" t="s">
        <v>22</v>
      </c>
      <c r="O3222" s="3">
        <f t="shared" si="200"/>
        <v>0</v>
      </c>
      <c r="P3222" s="3">
        <f t="shared" si="201"/>
        <v>0</v>
      </c>
      <c r="Q3222" s="3">
        <f t="shared" si="202"/>
        <v>0</v>
      </c>
      <c r="R3222">
        <f t="shared" si="203"/>
        <v>449.98</v>
      </c>
    </row>
    <row r="3223" spans="1:18" x14ac:dyDescent="0.2">
      <c r="A3223" t="s">
        <v>61</v>
      </c>
      <c r="B3223" t="s">
        <v>15</v>
      </c>
      <c r="C3223" t="s">
        <v>21</v>
      </c>
      <c r="D3223" t="s">
        <v>24</v>
      </c>
      <c r="E3223">
        <v>224.99</v>
      </c>
      <c r="F3223">
        <v>4</v>
      </c>
      <c r="G3223" t="s">
        <v>18</v>
      </c>
      <c r="H3223" t="s">
        <v>61</v>
      </c>
      <c r="I3223" t="s">
        <v>24</v>
      </c>
      <c r="O3223" s="3">
        <f t="shared" si="200"/>
        <v>0</v>
      </c>
      <c r="P3223" s="3">
        <f t="shared" si="201"/>
        <v>0</v>
      </c>
      <c r="Q3223" s="3">
        <f t="shared" si="202"/>
        <v>0</v>
      </c>
      <c r="R3223">
        <f t="shared" si="203"/>
        <v>899.96</v>
      </c>
    </row>
    <row r="3224" spans="1:18" x14ac:dyDescent="0.2">
      <c r="A3224" t="s">
        <v>61</v>
      </c>
      <c r="B3224" t="s">
        <v>15</v>
      </c>
      <c r="C3224" t="s">
        <v>23</v>
      </c>
      <c r="D3224" t="s">
        <v>17</v>
      </c>
      <c r="E3224">
        <v>187.49</v>
      </c>
      <c r="F3224">
        <v>1</v>
      </c>
      <c r="G3224" t="s">
        <v>18</v>
      </c>
      <c r="H3224" t="s">
        <v>61</v>
      </c>
      <c r="I3224" t="s">
        <v>17</v>
      </c>
      <c r="J3224" t="s">
        <v>19</v>
      </c>
      <c r="K3224">
        <v>1863.6</v>
      </c>
      <c r="L3224">
        <v>68858</v>
      </c>
      <c r="M3224">
        <v>1553</v>
      </c>
      <c r="N3224" t="s">
        <v>20</v>
      </c>
      <c r="O3224" s="3">
        <f t="shared" si="200"/>
        <v>2.2553661157744924E-2</v>
      </c>
      <c r="P3224" s="3">
        <f t="shared" si="201"/>
        <v>1.2</v>
      </c>
      <c r="Q3224" s="3">
        <f t="shared" si="202"/>
        <v>6.43915003219575E-4</v>
      </c>
      <c r="R3224">
        <f t="shared" si="203"/>
        <v>187.49</v>
      </c>
    </row>
    <row r="3225" spans="1:18" x14ac:dyDescent="0.2">
      <c r="A3225" t="s">
        <v>61</v>
      </c>
      <c r="B3225" t="s">
        <v>15</v>
      </c>
      <c r="C3225" t="s">
        <v>29</v>
      </c>
      <c r="D3225" t="s">
        <v>22</v>
      </c>
      <c r="E3225">
        <v>199.99</v>
      </c>
      <c r="F3225">
        <v>1</v>
      </c>
      <c r="G3225" t="s">
        <v>18</v>
      </c>
      <c r="H3225" t="s">
        <v>61</v>
      </c>
      <c r="I3225" t="s">
        <v>22</v>
      </c>
      <c r="O3225" s="3">
        <f t="shared" si="200"/>
        <v>0</v>
      </c>
      <c r="P3225" s="3">
        <f t="shared" si="201"/>
        <v>0</v>
      </c>
      <c r="Q3225" s="3">
        <f t="shared" si="202"/>
        <v>0</v>
      </c>
      <c r="R3225">
        <f t="shared" si="203"/>
        <v>199.99</v>
      </c>
    </row>
    <row r="3226" spans="1:18" x14ac:dyDescent="0.2">
      <c r="A3226" t="s">
        <v>61</v>
      </c>
      <c r="B3226" t="s">
        <v>15</v>
      </c>
      <c r="C3226" t="s">
        <v>23</v>
      </c>
      <c r="D3226" t="s">
        <v>24</v>
      </c>
      <c r="E3226">
        <v>187.49</v>
      </c>
      <c r="F3226">
        <v>2</v>
      </c>
      <c r="G3226" t="s">
        <v>18</v>
      </c>
      <c r="H3226" t="s">
        <v>61</v>
      </c>
      <c r="I3226" t="s">
        <v>24</v>
      </c>
      <c r="O3226" s="3">
        <f t="shared" si="200"/>
        <v>0</v>
      </c>
      <c r="P3226" s="3">
        <f t="shared" si="201"/>
        <v>0</v>
      </c>
      <c r="Q3226" s="3">
        <f t="shared" si="202"/>
        <v>0</v>
      </c>
      <c r="R3226">
        <f t="shared" si="203"/>
        <v>374.98</v>
      </c>
    </row>
    <row r="3227" spans="1:18" x14ac:dyDescent="0.2">
      <c r="A3227" t="s">
        <v>61</v>
      </c>
      <c r="B3227" t="s">
        <v>25</v>
      </c>
      <c r="C3227" t="s">
        <v>21</v>
      </c>
      <c r="D3227" t="s">
        <v>28</v>
      </c>
      <c r="E3227">
        <v>359.99</v>
      </c>
      <c r="F3227">
        <v>2</v>
      </c>
      <c r="G3227" t="s">
        <v>18</v>
      </c>
      <c r="H3227" t="s">
        <v>61</v>
      </c>
      <c r="I3227" t="s">
        <v>28</v>
      </c>
      <c r="J3227" t="s">
        <v>42</v>
      </c>
      <c r="K3227">
        <v>2752.5</v>
      </c>
      <c r="L3227">
        <v>48661</v>
      </c>
      <c r="M3227">
        <v>1101</v>
      </c>
      <c r="N3227" t="s">
        <v>20</v>
      </c>
      <c r="O3227" s="3">
        <f t="shared" si="200"/>
        <v>2.262592219642013E-2</v>
      </c>
      <c r="P3227" s="3">
        <f t="shared" si="201"/>
        <v>2.5</v>
      </c>
      <c r="Q3227" s="3">
        <f t="shared" si="202"/>
        <v>1.8165304268846503E-3</v>
      </c>
      <c r="R3227">
        <f t="shared" si="203"/>
        <v>719.98</v>
      </c>
    </row>
    <row r="3228" spans="1:18" x14ac:dyDescent="0.2">
      <c r="A3228" t="s">
        <v>61</v>
      </c>
      <c r="B3228" t="s">
        <v>25</v>
      </c>
      <c r="C3228" t="s">
        <v>26</v>
      </c>
      <c r="D3228" t="s">
        <v>28</v>
      </c>
      <c r="E3228">
        <v>339.99</v>
      </c>
      <c r="F3228">
        <v>1</v>
      </c>
      <c r="G3228" t="s">
        <v>18</v>
      </c>
      <c r="H3228" t="s">
        <v>61</v>
      </c>
      <c r="I3228" t="s">
        <v>28</v>
      </c>
      <c r="J3228" t="s">
        <v>42</v>
      </c>
      <c r="K3228">
        <v>2752.5</v>
      </c>
      <c r="L3228">
        <v>48661</v>
      </c>
      <c r="M3228">
        <v>1101</v>
      </c>
      <c r="N3228" t="s">
        <v>20</v>
      </c>
      <c r="O3228" s="3">
        <f t="shared" si="200"/>
        <v>2.262592219642013E-2</v>
      </c>
      <c r="P3228" s="3">
        <f t="shared" si="201"/>
        <v>2.5</v>
      </c>
      <c r="Q3228" s="3">
        <f t="shared" si="202"/>
        <v>9.0826521344232513E-4</v>
      </c>
      <c r="R3228">
        <f t="shared" si="203"/>
        <v>339.99</v>
      </c>
    </row>
    <row r="3229" spans="1:18" x14ac:dyDescent="0.2">
      <c r="A3229" t="s">
        <v>61</v>
      </c>
      <c r="B3229" t="s">
        <v>15</v>
      </c>
      <c r="C3229" t="s">
        <v>21</v>
      </c>
      <c r="D3229" t="s">
        <v>22</v>
      </c>
      <c r="E3229">
        <v>224.99</v>
      </c>
      <c r="F3229">
        <v>3</v>
      </c>
      <c r="G3229" t="s">
        <v>18</v>
      </c>
      <c r="H3229" t="s">
        <v>61</v>
      </c>
      <c r="I3229" t="s">
        <v>22</v>
      </c>
      <c r="O3229" s="3">
        <f t="shared" si="200"/>
        <v>0</v>
      </c>
      <c r="P3229" s="3">
        <f t="shared" si="201"/>
        <v>0</v>
      </c>
      <c r="Q3229" s="3">
        <f t="shared" si="202"/>
        <v>0</v>
      </c>
      <c r="R3229">
        <f t="shared" si="203"/>
        <v>674.97</v>
      </c>
    </row>
    <row r="3230" spans="1:18" x14ac:dyDescent="0.2">
      <c r="A3230" t="s">
        <v>61</v>
      </c>
      <c r="B3230" t="s">
        <v>15</v>
      </c>
      <c r="C3230" t="s">
        <v>27</v>
      </c>
      <c r="D3230" t="s">
        <v>17</v>
      </c>
      <c r="E3230">
        <v>199.99</v>
      </c>
      <c r="F3230">
        <v>1</v>
      </c>
      <c r="G3230" t="s">
        <v>18</v>
      </c>
      <c r="H3230" t="s">
        <v>61</v>
      </c>
      <c r="I3230" t="s">
        <v>17</v>
      </c>
      <c r="J3230" t="s">
        <v>19</v>
      </c>
      <c r="K3230">
        <v>1863.6</v>
      </c>
      <c r="L3230">
        <v>68858</v>
      </c>
      <c r="M3230">
        <v>1553</v>
      </c>
      <c r="N3230" t="s">
        <v>20</v>
      </c>
      <c r="O3230" s="3">
        <f t="shared" si="200"/>
        <v>2.2553661157744924E-2</v>
      </c>
      <c r="P3230" s="3">
        <f t="shared" si="201"/>
        <v>1.2</v>
      </c>
      <c r="Q3230" s="3">
        <f t="shared" si="202"/>
        <v>6.43915003219575E-4</v>
      </c>
      <c r="R3230">
        <f t="shared" si="203"/>
        <v>199.99</v>
      </c>
    </row>
    <row r="3231" spans="1:18" x14ac:dyDescent="0.2">
      <c r="A3231" t="s">
        <v>61</v>
      </c>
      <c r="B3231" t="s">
        <v>15</v>
      </c>
      <c r="C3231" t="s">
        <v>29</v>
      </c>
      <c r="D3231" t="s">
        <v>22</v>
      </c>
      <c r="E3231">
        <v>199.99</v>
      </c>
      <c r="F3231">
        <v>1</v>
      </c>
      <c r="G3231" t="s">
        <v>18</v>
      </c>
      <c r="H3231" t="s">
        <v>61</v>
      </c>
      <c r="I3231" t="s">
        <v>22</v>
      </c>
      <c r="O3231" s="3">
        <f t="shared" si="200"/>
        <v>0</v>
      </c>
      <c r="P3231" s="3">
        <f t="shared" si="201"/>
        <v>0</v>
      </c>
      <c r="Q3231" s="3">
        <f t="shared" si="202"/>
        <v>0</v>
      </c>
      <c r="R3231">
        <f t="shared" si="203"/>
        <v>199.99</v>
      </c>
    </row>
    <row r="3232" spans="1:18" x14ac:dyDescent="0.2">
      <c r="A3232" t="s">
        <v>61</v>
      </c>
      <c r="B3232" t="s">
        <v>15</v>
      </c>
      <c r="C3232" t="s">
        <v>23</v>
      </c>
      <c r="D3232" t="s">
        <v>22</v>
      </c>
      <c r="E3232">
        <v>149.99</v>
      </c>
      <c r="F3232">
        <v>2</v>
      </c>
      <c r="G3232" t="s">
        <v>18</v>
      </c>
      <c r="H3232" t="s">
        <v>61</v>
      </c>
      <c r="I3232" t="s">
        <v>22</v>
      </c>
      <c r="O3232" s="3">
        <f t="shared" si="200"/>
        <v>0</v>
      </c>
      <c r="P3232" s="3">
        <f t="shared" si="201"/>
        <v>0</v>
      </c>
      <c r="Q3232" s="3">
        <f t="shared" si="202"/>
        <v>0</v>
      </c>
      <c r="R3232">
        <f t="shared" si="203"/>
        <v>299.98</v>
      </c>
    </row>
    <row r="3233" spans="1:18" x14ac:dyDescent="0.2">
      <c r="A3233" t="s">
        <v>61</v>
      </c>
      <c r="B3233" t="s">
        <v>15</v>
      </c>
      <c r="C3233" t="s">
        <v>26</v>
      </c>
      <c r="D3233" t="s">
        <v>24</v>
      </c>
      <c r="E3233">
        <v>169.99</v>
      </c>
      <c r="F3233">
        <v>1</v>
      </c>
      <c r="G3233" t="s">
        <v>18</v>
      </c>
      <c r="H3233" t="s">
        <v>61</v>
      </c>
      <c r="I3233" t="s">
        <v>24</v>
      </c>
      <c r="O3233" s="3">
        <f t="shared" si="200"/>
        <v>0</v>
      </c>
      <c r="P3233" s="3">
        <f t="shared" si="201"/>
        <v>0</v>
      </c>
      <c r="Q3233" s="3">
        <f t="shared" si="202"/>
        <v>0</v>
      </c>
      <c r="R3233">
        <f t="shared" si="203"/>
        <v>169.99</v>
      </c>
    </row>
    <row r="3234" spans="1:18" x14ac:dyDescent="0.2">
      <c r="A3234" t="s">
        <v>61</v>
      </c>
      <c r="B3234" t="s">
        <v>15</v>
      </c>
      <c r="C3234" t="s">
        <v>23</v>
      </c>
      <c r="D3234" t="s">
        <v>17</v>
      </c>
      <c r="E3234">
        <v>149.99</v>
      </c>
      <c r="F3234">
        <v>2</v>
      </c>
      <c r="G3234" t="s">
        <v>18</v>
      </c>
      <c r="H3234" t="s">
        <v>61</v>
      </c>
      <c r="I3234" t="s">
        <v>17</v>
      </c>
      <c r="J3234" t="s">
        <v>19</v>
      </c>
      <c r="K3234">
        <v>1863.6</v>
      </c>
      <c r="L3234">
        <v>68858</v>
      </c>
      <c r="M3234">
        <v>1553</v>
      </c>
      <c r="N3234" t="s">
        <v>20</v>
      </c>
      <c r="O3234" s="3">
        <f t="shared" si="200"/>
        <v>2.2553661157744924E-2</v>
      </c>
      <c r="P3234" s="3">
        <f t="shared" si="201"/>
        <v>1.2</v>
      </c>
      <c r="Q3234" s="3">
        <f t="shared" si="202"/>
        <v>1.28783000643915E-3</v>
      </c>
      <c r="R3234">
        <f t="shared" si="203"/>
        <v>299.98</v>
      </c>
    </row>
    <row r="3235" spans="1:18" x14ac:dyDescent="0.2">
      <c r="A3235" t="s">
        <v>61</v>
      </c>
      <c r="B3235" t="s">
        <v>15</v>
      </c>
      <c r="C3235" t="s">
        <v>26</v>
      </c>
      <c r="D3235" t="s">
        <v>17</v>
      </c>
      <c r="E3235">
        <v>169.99</v>
      </c>
      <c r="F3235">
        <v>1</v>
      </c>
      <c r="G3235" t="s">
        <v>18</v>
      </c>
      <c r="H3235" t="s">
        <v>61</v>
      </c>
      <c r="I3235" t="s">
        <v>17</v>
      </c>
      <c r="J3235" t="s">
        <v>19</v>
      </c>
      <c r="K3235">
        <v>1863.6</v>
      </c>
      <c r="L3235">
        <v>68858</v>
      </c>
      <c r="M3235">
        <v>1553</v>
      </c>
      <c r="N3235" t="s">
        <v>20</v>
      </c>
      <c r="O3235" s="3">
        <f t="shared" si="200"/>
        <v>2.2553661157744924E-2</v>
      </c>
      <c r="P3235" s="3">
        <f t="shared" si="201"/>
        <v>1.2</v>
      </c>
      <c r="Q3235" s="3">
        <f t="shared" si="202"/>
        <v>6.43915003219575E-4</v>
      </c>
      <c r="R3235">
        <f t="shared" si="203"/>
        <v>169.99</v>
      </c>
    </row>
    <row r="3236" spans="1:18" x14ac:dyDescent="0.2">
      <c r="A3236" t="s">
        <v>61</v>
      </c>
      <c r="B3236" t="s">
        <v>15</v>
      </c>
      <c r="C3236" t="s">
        <v>23</v>
      </c>
      <c r="D3236" t="s">
        <v>24</v>
      </c>
      <c r="E3236">
        <v>187.49</v>
      </c>
      <c r="F3236">
        <v>2</v>
      </c>
      <c r="G3236" t="s">
        <v>18</v>
      </c>
      <c r="H3236" t="s">
        <v>61</v>
      </c>
      <c r="I3236" t="s">
        <v>24</v>
      </c>
      <c r="O3236" s="3">
        <f t="shared" si="200"/>
        <v>0</v>
      </c>
      <c r="P3236" s="3">
        <f t="shared" si="201"/>
        <v>0</v>
      </c>
      <c r="Q3236" s="3">
        <f t="shared" si="202"/>
        <v>0</v>
      </c>
      <c r="R3236">
        <f t="shared" si="203"/>
        <v>374.98</v>
      </c>
    </row>
    <row r="3237" spans="1:18" x14ac:dyDescent="0.2">
      <c r="A3237" t="s">
        <v>61</v>
      </c>
      <c r="B3237" t="s">
        <v>25</v>
      </c>
      <c r="C3237" t="s">
        <v>23</v>
      </c>
      <c r="D3237" t="s">
        <v>24</v>
      </c>
      <c r="E3237">
        <v>299.99</v>
      </c>
      <c r="F3237">
        <v>2</v>
      </c>
      <c r="G3237" t="s">
        <v>18</v>
      </c>
      <c r="H3237" t="s">
        <v>61</v>
      </c>
      <c r="I3237" t="s">
        <v>24</v>
      </c>
      <c r="O3237" s="3">
        <f t="shared" si="200"/>
        <v>0</v>
      </c>
      <c r="P3237" s="3">
        <f t="shared" si="201"/>
        <v>0</v>
      </c>
      <c r="Q3237" s="3">
        <f t="shared" si="202"/>
        <v>0</v>
      </c>
      <c r="R3237">
        <f t="shared" si="203"/>
        <v>599.98</v>
      </c>
    </row>
    <row r="3238" spans="1:18" x14ac:dyDescent="0.2">
      <c r="A3238" t="s">
        <v>61</v>
      </c>
      <c r="C3238" t="s">
        <v>23</v>
      </c>
      <c r="D3238" t="s">
        <v>28</v>
      </c>
      <c r="E3238">
        <v>149.99</v>
      </c>
      <c r="F3238">
        <v>1</v>
      </c>
      <c r="G3238" t="s">
        <v>18</v>
      </c>
      <c r="H3238" t="s">
        <v>61</v>
      </c>
      <c r="I3238" t="s">
        <v>28</v>
      </c>
      <c r="J3238" t="s">
        <v>42</v>
      </c>
      <c r="K3238">
        <v>2752.5</v>
      </c>
      <c r="L3238">
        <v>48661</v>
      </c>
      <c r="M3238">
        <v>1101</v>
      </c>
      <c r="N3238" t="s">
        <v>20</v>
      </c>
      <c r="O3238" s="3">
        <f t="shared" si="200"/>
        <v>2.262592219642013E-2</v>
      </c>
      <c r="P3238" s="3">
        <f t="shared" si="201"/>
        <v>2.5</v>
      </c>
      <c r="Q3238" s="3">
        <f t="shared" si="202"/>
        <v>9.0826521344232513E-4</v>
      </c>
      <c r="R3238">
        <f t="shared" si="203"/>
        <v>149.99</v>
      </c>
    </row>
    <row r="3239" spans="1:18" x14ac:dyDescent="0.2">
      <c r="A3239" t="s">
        <v>61</v>
      </c>
      <c r="B3239" t="s">
        <v>15</v>
      </c>
      <c r="C3239" t="s">
        <v>16</v>
      </c>
      <c r="D3239" t="s">
        <v>24</v>
      </c>
      <c r="E3239">
        <v>169.99</v>
      </c>
      <c r="F3239">
        <v>1</v>
      </c>
      <c r="G3239" t="s">
        <v>18</v>
      </c>
      <c r="H3239" t="s">
        <v>61</v>
      </c>
      <c r="I3239" t="s">
        <v>24</v>
      </c>
      <c r="O3239" s="3">
        <f t="shared" si="200"/>
        <v>0</v>
      </c>
      <c r="P3239" s="3">
        <f t="shared" si="201"/>
        <v>0</v>
      </c>
      <c r="Q3239" s="3">
        <f t="shared" si="202"/>
        <v>0</v>
      </c>
      <c r="R3239">
        <f t="shared" si="203"/>
        <v>169.99</v>
      </c>
    </row>
    <row r="3240" spans="1:18" x14ac:dyDescent="0.2">
      <c r="A3240" t="s">
        <v>61</v>
      </c>
      <c r="B3240" t="s">
        <v>15</v>
      </c>
      <c r="C3240" t="s">
        <v>23</v>
      </c>
      <c r="D3240" t="s">
        <v>24</v>
      </c>
      <c r="E3240">
        <v>149.99</v>
      </c>
      <c r="F3240">
        <v>1</v>
      </c>
      <c r="G3240" t="s">
        <v>18</v>
      </c>
      <c r="H3240" t="s">
        <v>61</v>
      </c>
      <c r="I3240" t="s">
        <v>24</v>
      </c>
      <c r="O3240" s="3">
        <f t="shared" si="200"/>
        <v>0</v>
      </c>
      <c r="P3240" s="3">
        <f t="shared" si="201"/>
        <v>0</v>
      </c>
      <c r="Q3240" s="3">
        <f t="shared" si="202"/>
        <v>0</v>
      </c>
      <c r="R3240">
        <f t="shared" si="203"/>
        <v>149.99</v>
      </c>
    </row>
    <row r="3241" spans="1:18" x14ac:dyDescent="0.2">
      <c r="A3241" t="s">
        <v>61</v>
      </c>
      <c r="B3241" t="s">
        <v>15</v>
      </c>
      <c r="C3241" t="s">
        <v>23</v>
      </c>
      <c r="D3241" t="s">
        <v>28</v>
      </c>
      <c r="E3241">
        <v>187.49</v>
      </c>
      <c r="F3241">
        <v>3</v>
      </c>
      <c r="G3241" t="s">
        <v>18</v>
      </c>
      <c r="H3241" t="s">
        <v>61</v>
      </c>
      <c r="I3241" t="s">
        <v>28</v>
      </c>
      <c r="J3241" t="s">
        <v>42</v>
      </c>
      <c r="K3241">
        <v>2752.5</v>
      </c>
      <c r="L3241">
        <v>48661</v>
      </c>
      <c r="M3241">
        <v>1101</v>
      </c>
      <c r="N3241" t="s">
        <v>20</v>
      </c>
      <c r="O3241" s="3">
        <f t="shared" si="200"/>
        <v>2.262592219642013E-2</v>
      </c>
      <c r="P3241" s="3">
        <f t="shared" si="201"/>
        <v>2.5</v>
      </c>
      <c r="Q3241" s="3">
        <f t="shared" si="202"/>
        <v>2.7247956403269754E-3</v>
      </c>
      <c r="R3241">
        <f t="shared" si="203"/>
        <v>562.47</v>
      </c>
    </row>
    <row r="3242" spans="1:18" x14ac:dyDescent="0.2">
      <c r="A3242" t="s">
        <v>61</v>
      </c>
      <c r="B3242" t="s">
        <v>15</v>
      </c>
      <c r="C3242" t="s">
        <v>16</v>
      </c>
      <c r="D3242" t="s">
        <v>17</v>
      </c>
      <c r="E3242">
        <v>169.99</v>
      </c>
      <c r="F3242">
        <v>1</v>
      </c>
      <c r="G3242" t="s">
        <v>18</v>
      </c>
      <c r="H3242" t="s">
        <v>61</v>
      </c>
      <c r="I3242" t="s">
        <v>17</v>
      </c>
      <c r="J3242" t="s">
        <v>19</v>
      </c>
      <c r="K3242">
        <v>1863.6</v>
      </c>
      <c r="L3242">
        <v>68858</v>
      </c>
      <c r="M3242">
        <v>1553</v>
      </c>
      <c r="N3242" t="s">
        <v>20</v>
      </c>
      <c r="O3242" s="3">
        <f t="shared" si="200"/>
        <v>2.2553661157744924E-2</v>
      </c>
      <c r="P3242" s="3">
        <f t="shared" si="201"/>
        <v>1.2</v>
      </c>
      <c r="Q3242" s="3">
        <f t="shared" si="202"/>
        <v>6.43915003219575E-4</v>
      </c>
      <c r="R3242">
        <f t="shared" si="203"/>
        <v>169.99</v>
      </c>
    </row>
    <row r="3243" spans="1:18" x14ac:dyDescent="0.2">
      <c r="A3243" t="s">
        <v>61</v>
      </c>
      <c r="B3243" t="s">
        <v>15</v>
      </c>
      <c r="C3243" t="s">
        <v>26</v>
      </c>
      <c r="D3243" t="s">
        <v>28</v>
      </c>
      <c r="E3243">
        <v>212.49</v>
      </c>
      <c r="F3243">
        <v>2</v>
      </c>
      <c r="G3243" t="s">
        <v>18</v>
      </c>
      <c r="H3243" t="s">
        <v>61</v>
      </c>
      <c r="I3243" t="s">
        <v>28</v>
      </c>
      <c r="J3243" t="s">
        <v>42</v>
      </c>
      <c r="K3243">
        <v>2752.5</v>
      </c>
      <c r="L3243">
        <v>48661</v>
      </c>
      <c r="M3243">
        <v>1101</v>
      </c>
      <c r="N3243" t="s">
        <v>20</v>
      </c>
      <c r="O3243" s="3">
        <f t="shared" si="200"/>
        <v>2.262592219642013E-2</v>
      </c>
      <c r="P3243" s="3">
        <f t="shared" si="201"/>
        <v>2.5</v>
      </c>
      <c r="Q3243" s="3">
        <f t="shared" si="202"/>
        <v>1.8165304268846503E-3</v>
      </c>
      <c r="R3243">
        <f t="shared" si="203"/>
        <v>424.98</v>
      </c>
    </row>
    <row r="3244" spans="1:18" x14ac:dyDescent="0.2">
      <c r="A3244" t="s">
        <v>61</v>
      </c>
      <c r="B3244" t="s">
        <v>15</v>
      </c>
      <c r="C3244" t="s">
        <v>26</v>
      </c>
      <c r="D3244" t="s">
        <v>17</v>
      </c>
      <c r="E3244">
        <v>169.99</v>
      </c>
      <c r="F3244">
        <v>1</v>
      </c>
      <c r="G3244" t="s">
        <v>18</v>
      </c>
      <c r="H3244" t="s">
        <v>61</v>
      </c>
      <c r="I3244" t="s">
        <v>17</v>
      </c>
      <c r="J3244" t="s">
        <v>19</v>
      </c>
      <c r="K3244">
        <v>1863.6</v>
      </c>
      <c r="L3244">
        <v>68858</v>
      </c>
      <c r="M3244">
        <v>1553</v>
      </c>
      <c r="N3244" t="s">
        <v>20</v>
      </c>
      <c r="O3244" s="3">
        <f t="shared" si="200"/>
        <v>2.2553661157744924E-2</v>
      </c>
      <c r="P3244" s="3">
        <f t="shared" si="201"/>
        <v>1.2</v>
      </c>
      <c r="Q3244" s="3">
        <f t="shared" si="202"/>
        <v>6.43915003219575E-4</v>
      </c>
      <c r="R3244">
        <f t="shared" si="203"/>
        <v>169.99</v>
      </c>
    </row>
    <row r="3245" spans="1:18" x14ac:dyDescent="0.2">
      <c r="A3245" t="s">
        <v>61</v>
      </c>
      <c r="B3245" t="s">
        <v>15</v>
      </c>
      <c r="D3245" t="s">
        <v>17</v>
      </c>
      <c r="E3245">
        <v>199.99</v>
      </c>
      <c r="F3245">
        <v>1</v>
      </c>
      <c r="G3245" t="s">
        <v>18</v>
      </c>
      <c r="H3245" t="s">
        <v>61</v>
      </c>
      <c r="I3245" t="s">
        <v>17</v>
      </c>
      <c r="J3245" t="s">
        <v>19</v>
      </c>
      <c r="K3245">
        <v>1863.6</v>
      </c>
      <c r="L3245">
        <v>68858</v>
      </c>
      <c r="M3245">
        <v>1553</v>
      </c>
      <c r="N3245" t="s">
        <v>20</v>
      </c>
      <c r="O3245" s="3">
        <f t="shared" si="200"/>
        <v>2.2553661157744924E-2</v>
      </c>
      <c r="P3245" s="3">
        <f t="shared" si="201"/>
        <v>1.2</v>
      </c>
      <c r="Q3245" s="3">
        <f t="shared" si="202"/>
        <v>6.43915003219575E-4</v>
      </c>
      <c r="R3245">
        <f t="shared" si="203"/>
        <v>199.99</v>
      </c>
    </row>
    <row r="3246" spans="1:18" x14ac:dyDescent="0.2">
      <c r="A3246" t="s">
        <v>61</v>
      </c>
      <c r="B3246" t="s">
        <v>25</v>
      </c>
      <c r="C3246" t="s">
        <v>21</v>
      </c>
      <c r="D3246" t="s">
        <v>17</v>
      </c>
      <c r="E3246">
        <v>359.99</v>
      </c>
      <c r="F3246">
        <v>3</v>
      </c>
      <c r="G3246" t="s">
        <v>18</v>
      </c>
      <c r="H3246" t="s">
        <v>61</v>
      </c>
      <c r="I3246" t="s">
        <v>17</v>
      </c>
      <c r="J3246" t="s">
        <v>19</v>
      </c>
      <c r="K3246">
        <v>1863.6</v>
      </c>
      <c r="L3246">
        <v>68858</v>
      </c>
      <c r="M3246">
        <v>1553</v>
      </c>
      <c r="N3246" t="s">
        <v>20</v>
      </c>
      <c r="O3246" s="3">
        <f t="shared" si="200"/>
        <v>2.2553661157744924E-2</v>
      </c>
      <c r="P3246" s="3">
        <f t="shared" si="201"/>
        <v>1.2</v>
      </c>
      <c r="Q3246" s="3">
        <f t="shared" si="202"/>
        <v>1.9317450096587251E-3</v>
      </c>
      <c r="R3246">
        <f t="shared" si="203"/>
        <v>1079.97</v>
      </c>
    </row>
    <row r="3247" spans="1:18" x14ac:dyDescent="0.2">
      <c r="A3247" t="s">
        <v>61</v>
      </c>
      <c r="B3247" t="s">
        <v>15</v>
      </c>
      <c r="D3247" t="s">
        <v>17</v>
      </c>
      <c r="E3247">
        <v>199.99</v>
      </c>
      <c r="F3247">
        <v>2</v>
      </c>
      <c r="G3247" t="s">
        <v>18</v>
      </c>
      <c r="H3247" t="s">
        <v>61</v>
      </c>
      <c r="I3247" t="s">
        <v>17</v>
      </c>
      <c r="J3247" t="s">
        <v>19</v>
      </c>
      <c r="K3247">
        <v>1863.6</v>
      </c>
      <c r="L3247">
        <v>68858</v>
      </c>
      <c r="M3247">
        <v>1553</v>
      </c>
      <c r="N3247" t="s">
        <v>20</v>
      </c>
      <c r="O3247" s="3">
        <f t="shared" si="200"/>
        <v>2.2553661157744924E-2</v>
      </c>
      <c r="P3247" s="3">
        <f t="shared" si="201"/>
        <v>1.2</v>
      </c>
      <c r="Q3247" s="3">
        <f t="shared" si="202"/>
        <v>1.28783000643915E-3</v>
      </c>
      <c r="R3247">
        <f t="shared" si="203"/>
        <v>399.98</v>
      </c>
    </row>
    <row r="3248" spans="1:18" x14ac:dyDescent="0.2">
      <c r="A3248" t="s">
        <v>61</v>
      </c>
      <c r="B3248" t="s">
        <v>25</v>
      </c>
      <c r="C3248" t="s">
        <v>26</v>
      </c>
      <c r="D3248" t="s">
        <v>17</v>
      </c>
      <c r="E3248">
        <v>339.99</v>
      </c>
      <c r="F3248">
        <v>2</v>
      </c>
      <c r="G3248" t="s">
        <v>18</v>
      </c>
      <c r="H3248" t="s">
        <v>61</v>
      </c>
      <c r="I3248" t="s">
        <v>17</v>
      </c>
      <c r="J3248" t="s">
        <v>19</v>
      </c>
      <c r="K3248">
        <v>1863.6</v>
      </c>
      <c r="L3248">
        <v>68858</v>
      </c>
      <c r="M3248">
        <v>1553</v>
      </c>
      <c r="N3248" t="s">
        <v>20</v>
      </c>
      <c r="O3248" s="3">
        <f t="shared" si="200"/>
        <v>2.2553661157744924E-2</v>
      </c>
      <c r="P3248" s="3">
        <f t="shared" si="201"/>
        <v>1.2</v>
      </c>
      <c r="Q3248" s="3">
        <f t="shared" si="202"/>
        <v>1.28783000643915E-3</v>
      </c>
      <c r="R3248">
        <f t="shared" si="203"/>
        <v>679.98</v>
      </c>
    </row>
    <row r="3249" spans="1:18" x14ac:dyDescent="0.2">
      <c r="A3249" t="s">
        <v>61</v>
      </c>
      <c r="B3249" t="s">
        <v>15</v>
      </c>
      <c r="C3249" t="s">
        <v>23</v>
      </c>
      <c r="D3249" t="s">
        <v>17</v>
      </c>
      <c r="E3249">
        <v>149.99</v>
      </c>
      <c r="F3249">
        <v>1</v>
      </c>
      <c r="G3249" t="s">
        <v>18</v>
      </c>
      <c r="H3249" t="s">
        <v>61</v>
      </c>
      <c r="I3249" t="s">
        <v>17</v>
      </c>
      <c r="J3249" t="s">
        <v>19</v>
      </c>
      <c r="K3249">
        <v>1863.6</v>
      </c>
      <c r="L3249">
        <v>68858</v>
      </c>
      <c r="M3249">
        <v>1553</v>
      </c>
      <c r="N3249" t="s">
        <v>20</v>
      </c>
      <c r="O3249" s="3">
        <f t="shared" si="200"/>
        <v>2.2553661157744924E-2</v>
      </c>
      <c r="P3249" s="3">
        <f t="shared" si="201"/>
        <v>1.2</v>
      </c>
      <c r="Q3249" s="3">
        <f t="shared" si="202"/>
        <v>6.43915003219575E-4</v>
      </c>
      <c r="R3249">
        <f t="shared" si="203"/>
        <v>149.99</v>
      </c>
    </row>
    <row r="3250" spans="1:18" x14ac:dyDescent="0.2">
      <c r="A3250" t="s">
        <v>61</v>
      </c>
      <c r="B3250" t="s">
        <v>15</v>
      </c>
      <c r="C3250" t="s">
        <v>27</v>
      </c>
      <c r="D3250" t="s">
        <v>28</v>
      </c>
      <c r="E3250">
        <v>159.99</v>
      </c>
      <c r="F3250">
        <v>2</v>
      </c>
      <c r="G3250" t="s">
        <v>18</v>
      </c>
      <c r="H3250" t="s">
        <v>61</v>
      </c>
      <c r="I3250" t="s">
        <v>28</v>
      </c>
      <c r="J3250" t="s">
        <v>42</v>
      </c>
      <c r="K3250">
        <v>2752.5</v>
      </c>
      <c r="L3250">
        <v>48661</v>
      </c>
      <c r="M3250">
        <v>1101</v>
      </c>
      <c r="N3250" t="s">
        <v>20</v>
      </c>
      <c r="O3250" s="3">
        <f t="shared" si="200"/>
        <v>2.262592219642013E-2</v>
      </c>
      <c r="P3250" s="3">
        <f t="shared" si="201"/>
        <v>2.5</v>
      </c>
      <c r="Q3250" s="3">
        <f t="shared" si="202"/>
        <v>1.8165304268846503E-3</v>
      </c>
      <c r="R3250">
        <f t="shared" si="203"/>
        <v>319.98</v>
      </c>
    </row>
    <row r="3251" spans="1:18" x14ac:dyDescent="0.2">
      <c r="A3251" t="s">
        <v>61</v>
      </c>
      <c r="B3251" t="s">
        <v>25</v>
      </c>
      <c r="C3251" t="s">
        <v>29</v>
      </c>
      <c r="D3251" t="s">
        <v>17</v>
      </c>
      <c r="E3251">
        <v>399.99</v>
      </c>
      <c r="F3251">
        <v>1</v>
      </c>
      <c r="G3251" t="s">
        <v>18</v>
      </c>
      <c r="H3251" t="s">
        <v>61</v>
      </c>
      <c r="I3251" t="s">
        <v>17</v>
      </c>
      <c r="J3251" t="s">
        <v>19</v>
      </c>
      <c r="K3251">
        <v>1863.6</v>
      </c>
      <c r="L3251">
        <v>68858</v>
      </c>
      <c r="M3251">
        <v>1553</v>
      </c>
      <c r="N3251" t="s">
        <v>20</v>
      </c>
      <c r="O3251" s="3">
        <f t="shared" si="200"/>
        <v>2.2553661157744924E-2</v>
      </c>
      <c r="P3251" s="3">
        <f t="shared" si="201"/>
        <v>1.2</v>
      </c>
      <c r="Q3251" s="3">
        <f t="shared" si="202"/>
        <v>6.43915003219575E-4</v>
      </c>
      <c r="R3251">
        <f t="shared" si="203"/>
        <v>399.99</v>
      </c>
    </row>
    <row r="3252" spans="1:18" x14ac:dyDescent="0.2">
      <c r="A3252" t="s">
        <v>61</v>
      </c>
      <c r="B3252" t="s">
        <v>15</v>
      </c>
      <c r="C3252" t="s">
        <v>23</v>
      </c>
      <c r="D3252" t="s">
        <v>24</v>
      </c>
      <c r="E3252">
        <v>149.99</v>
      </c>
      <c r="F3252">
        <v>1</v>
      </c>
      <c r="G3252" t="s">
        <v>18</v>
      </c>
      <c r="H3252" t="s">
        <v>61</v>
      </c>
      <c r="I3252" t="s">
        <v>24</v>
      </c>
      <c r="O3252" s="3">
        <f t="shared" si="200"/>
        <v>0</v>
      </c>
      <c r="P3252" s="3">
        <f t="shared" si="201"/>
        <v>0</v>
      </c>
      <c r="Q3252" s="3">
        <f t="shared" si="202"/>
        <v>0</v>
      </c>
      <c r="R3252">
        <f t="shared" si="203"/>
        <v>149.99</v>
      </c>
    </row>
    <row r="3253" spans="1:18" x14ac:dyDescent="0.2">
      <c r="A3253" t="s">
        <v>61</v>
      </c>
      <c r="B3253" t="s">
        <v>25</v>
      </c>
      <c r="D3253" t="s">
        <v>24</v>
      </c>
      <c r="E3253">
        <v>399.99</v>
      </c>
      <c r="F3253">
        <v>3</v>
      </c>
      <c r="G3253" t="s">
        <v>18</v>
      </c>
      <c r="H3253" t="s">
        <v>61</v>
      </c>
      <c r="I3253" t="s">
        <v>24</v>
      </c>
      <c r="O3253" s="3">
        <f t="shared" si="200"/>
        <v>0</v>
      </c>
      <c r="P3253" s="3">
        <f t="shared" si="201"/>
        <v>0</v>
      </c>
      <c r="Q3253" s="3">
        <f t="shared" si="202"/>
        <v>0</v>
      </c>
      <c r="R3253">
        <f t="shared" si="203"/>
        <v>1199.97</v>
      </c>
    </row>
    <row r="3254" spans="1:18" x14ac:dyDescent="0.2">
      <c r="A3254" t="s">
        <v>61</v>
      </c>
      <c r="B3254" t="s">
        <v>15</v>
      </c>
      <c r="C3254" t="s">
        <v>26</v>
      </c>
      <c r="D3254" t="s">
        <v>28</v>
      </c>
      <c r="E3254">
        <v>169.99</v>
      </c>
      <c r="F3254">
        <v>2</v>
      </c>
      <c r="G3254" t="s">
        <v>18</v>
      </c>
      <c r="H3254" t="s">
        <v>61</v>
      </c>
      <c r="I3254" t="s">
        <v>28</v>
      </c>
      <c r="J3254" t="s">
        <v>42</v>
      </c>
      <c r="K3254">
        <v>2752.5</v>
      </c>
      <c r="L3254">
        <v>48661</v>
      </c>
      <c r="M3254">
        <v>1101</v>
      </c>
      <c r="N3254" t="s">
        <v>20</v>
      </c>
      <c r="O3254" s="3">
        <f t="shared" si="200"/>
        <v>2.262592219642013E-2</v>
      </c>
      <c r="P3254" s="3">
        <f t="shared" si="201"/>
        <v>2.5</v>
      </c>
      <c r="Q3254" s="3">
        <f t="shared" si="202"/>
        <v>1.8165304268846503E-3</v>
      </c>
      <c r="R3254">
        <f t="shared" si="203"/>
        <v>339.98</v>
      </c>
    </row>
    <row r="3255" spans="1:18" x14ac:dyDescent="0.2">
      <c r="A3255" t="s">
        <v>61</v>
      </c>
      <c r="B3255" t="s">
        <v>15</v>
      </c>
      <c r="C3255" t="s">
        <v>16</v>
      </c>
      <c r="D3255" t="s">
        <v>17</v>
      </c>
      <c r="E3255">
        <v>169.99</v>
      </c>
      <c r="F3255">
        <v>1</v>
      </c>
      <c r="G3255" t="s">
        <v>18</v>
      </c>
      <c r="H3255" t="s">
        <v>61</v>
      </c>
      <c r="I3255" t="s">
        <v>17</v>
      </c>
      <c r="J3255" t="s">
        <v>19</v>
      </c>
      <c r="K3255">
        <v>1863.6</v>
      </c>
      <c r="L3255">
        <v>68858</v>
      </c>
      <c r="M3255">
        <v>1553</v>
      </c>
      <c r="N3255" t="s">
        <v>20</v>
      </c>
      <c r="O3255" s="3">
        <f t="shared" si="200"/>
        <v>2.2553661157744924E-2</v>
      </c>
      <c r="P3255" s="3">
        <f t="shared" si="201"/>
        <v>1.2</v>
      </c>
      <c r="Q3255" s="3">
        <f t="shared" si="202"/>
        <v>6.43915003219575E-4</v>
      </c>
      <c r="R3255">
        <f t="shared" si="203"/>
        <v>169.99</v>
      </c>
    </row>
    <row r="3256" spans="1:18" x14ac:dyDescent="0.2">
      <c r="A3256" t="s">
        <v>61</v>
      </c>
      <c r="B3256" t="s">
        <v>15</v>
      </c>
      <c r="C3256" t="s">
        <v>16</v>
      </c>
      <c r="D3256" t="s">
        <v>22</v>
      </c>
      <c r="E3256">
        <v>169.99</v>
      </c>
      <c r="F3256">
        <v>1</v>
      </c>
      <c r="G3256" t="s">
        <v>18</v>
      </c>
      <c r="H3256" t="s">
        <v>61</v>
      </c>
      <c r="I3256" t="s">
        <v>22</v>
      </c>
      <c r="O3256" s="3">
        <f t="shared" si="200"/>
        <v>0</v>
      </c>
      <c r="P3256" s="3">
        <f t="shared" si="201"/>
        <v>0</v>
      </c>
      <c r="Q3256" s="3">
        <f t="shared" si="202"/>
        <v>0</v>
      </c>
      <c r="R3256">
        <f t="shared" si="203"/>
        <v>169.99</v>
      </c>
    </row>
    <row r="3257" spans="1:18" x14ac:dyDescent="0.2">
      <c r="A3257" t="s">
        <v>61</v>
      </c>
      <c r="B3257" t="s">
        <v>15</v>
      </c>
      <c r="C3257" t="s">
        <v>23</v>
      </c>
      <c r="D3257" t="s">
        <v>22</v>
      </c>
      <c r="E3257">
        <v>187.49</v>
      </c>
      <c r="F3257">
        <v>1</v>
      </c>
      <c r="G3257" t="s">
        <v>18</v>
      </c>
      <c r="H3257" t="s">
        <v>61</v>
      </c>
      <c r="I3257" t="s">
        <v>22</v>
      </c>
      <c r="O3257" s="3">
        <f t="shared" si="200"/>
        <v>0</v>
      </c>
      <c r="P3257" s="3">
        <f t="shared" si="201"/>
        <v>0</v>
      </c>
      <c r="Q3257" s="3">
        <f t="shared" si="202"/>
        <v>0</v>
      </c>
      <c r="R3257">
        <f t="shared" si="203"/>
        <v>187.49</v>
      </c>
    </row>
    <row r="3258" spans="1:18" x14ac:dyDescent="0.2">
      <c r="A3258" t="s">
        <v>61</v>
      </c>
      <c r="B3258" t="s">
        <v>15</v>
      </c>
      <c r="C3258" t="s">
        <v>23</v>
      </c>
      <c r="D3258" t="s">
        <v>17</v>
      </c>
      <c r="E3258">
        <v>187.49</v>
      </c>
      <c r="F3258">
        <v>1</v>
      </c>
      <c r="G3258" t="s">
        <v>18</v>
      </c>
      <c r="H3258" t="s">
        <v>61</v>
      </c>
      <c r="I3258" t="s">
        <v>17</v>
      </c>
      <c r="J3258" t="s">
        <v>19</v>
      </c>
      <c r="K3258">
        <v>1863.6</v>
      </c>
      <c r="L3258">
        <v>68858</v>
      </c>
      <c r="M3258">
        <v>1553</v>
      </c>
      <c r="N3258" t="s">
        <v>20</v>
      </c>
      <c r="O3258" s="3">
        <f t="shared" si="200"/>
        <v>2.2553661157744924E-2</v>
      </c>
      <c r="P3258" s="3">
        <f t="shared" si="201"/>
        <v>1.2</v>
      </c>
      <c r="Q3258" s="3">
        <f t="shared" si="202"/>
        <v>6.43915003219575E-4</v>
      </c>
      <c r="R3258">
        <f t="shared" si="203"/>
        <v>187.49</v>
      </c>
    </row>
    <row r="3259" spans="1:18" x14ac:dyDescent="0.2">
      <c r="A3259" t="s">
        <v>61</v>
      </c>
      <c r="B3259" t="s">
        <v>15</v>
      </c>
      <c r="C3259" t="s">
        <v>21</v>
      </c>
      <c r="D3259" t="s">
        <v>28</v>
      </c>
      <c r="E3259">
        <v>179.99</v>
      </c>
      <c r="F3259">
        <v>1</v>
      </c>
      <c r="G3259" t="s">
        <v>18</v>
      </c>
      <c r="H3259" t="s">
        <v>61</v>
      </c>
      <c r="I3259" t="s">
        <v>28</v>
      </c>
      <c r="J3259" t="s">
        <v>42</v>
      </c>
      <c r="K3259">
        <v>2752.5</v>
      </c>
      <c r="L3259">
        <v>48661</v>
      </c>
      <c r="M3259">
        <v>1101</v>
      </c>
      <c r="N3259" t="s">
        <v>20</v>
      </c>
      <c r="O3259" s="3">
        <f t="shared" si="200"/>
        <v>2.262592219642013E-2</v>
      </c>
      <c r="P3259" s="3">
        <f t="shared" si="201"/>
        <v>2.5</v>
      </c>
      <c r="Q3259" s="3">
        <f t="shared" si="202"/>
        <v>9.0826521344232513E-4</v>
      </c>
      <c r="R3259">
        <f t="shared" si="203"/>
        <v>179.99</v>
      </c>
    </row>
    <row r="3260" spans="1:18" x14ac:dyDescent="0.2">
      <c r="A3260" t="s">
        <v>61</v>
      </c>
      <c r="B3260" t="s">
        <v>15</v>
      </c>
      <c r="C3260" t="s">
        <v>26</v>
      </c>
      <c r="D3260" t="s">
        <v>24</v>
      </c>
      <c r="E3260">
        <v>169.99</v>
      </c>
      <c r="F3260">
        <v>1</v>
      </c>
      <c r="G3260" t="s">
        <v>18</v>
      </c>
      <c r="H3260" t="s">
        <v>61</v>
      </c>
      <c r="I3260" t="s">
        <v>24</v>
      </c>
      <c r="O3260" s="3">
        <f t="shared" si="200"/>
        <v>0</v>
      </c>
      <c r="P3260" s="3">
        <f t="shared" si="201"/>
        <v>0</v>
      </c>
      <c r="Q3260" s="3">
        <f t="shared" si="202"/>
        <v>0</v>
      </c>
      <c r="R3260">
        <f t="shared" si="203"/>
        <v>169.99</v>
      </c>
    </row>
    <row r="3261" spans="1:18" x14ac:dyDescent="0.2">
      <c r="A3261" t="s">
        <v>61</v>
      </c>
      <c r="B3261" t="s">
        <v>15</v>
      </c>
      <c r="C3261" t="s">
        <v>27</v>
      </c>
      <c r="D3261" t="s">
        <v>24</v>
      </c>
      <c r="E3261">
        <v>199.99</v>
      </c>
      <c r="F3261">
        <v>1</v>
      </c>
      <c r="G3261" t="s">
        <v>18</v>
      </c>
      <c r="H3261" t="s">
        <v>61</v>
      </c>
      <c r="I3261" t="s">
        <v>24</v>
      </c>
      <c r="O3261" s="3">
        <f t="shared" si="200"/>
        <v>0</v>
      </c>
      <c r="P3261" s="3">
        <f t="shared" si="201"/>
        <v>0</v>
      </c>
      <c r="Q3261" s="3">
        <f t="shared" si="202"/>
        <v>0</v>
      </c>
      <c r="R3261">
        <f t="shared" si="203"/>
        <v>199.99</v>
      </c>
    </row>
    <row r="3262" spans="1:18" x14ac:dyDescent="0.2">
      <c r="A3262" t="s">
        <v>61</v>
      </c>
      <c r="C3262" t="s">
        <v>16</v>
      </c>
      <c r="D3262" t="s">
        <v>28</v>
      </c>
      <c r="E3262">
        <v>169.99</v>
      </c>
      <c r="F3262">
        <v>1</v>
      </c>
      <c r="G3262" t="s">
        <v>18</v>
      </c>
      <c r="H3262" t="s">
        <v>61</v>
      </c>
      <c r="I3262" t="s">
        <v>28</v>
      </c>
      <c r="J3262" t="s">
        <v>42</v>
      </c>
      <c r="K3262">
        <v>2752.5</v>
      </c>
      <c r="L3262">
        <v>48661</v>
      </c>
      <c r="M3262">
        <v>1101</v>
      </c>
      <c r="N3262" t="s">
        <v>20</v>
      </c>
      <c r="O3262" s="3">
        <f t="shared" si="200"/>
        <v>2.262592219642013E-2</v>
      </c>
      <c r="P3262" s="3">
        <f t="shared" si="201"/>
        <v>2.5</v>
      </c>
      <c r="Q3262" s="3">
        <f t="shared" si="202"/>
        <v>9.0826521344232513E-4</v>
      </c>
      <c r="R3262">
        <f t="shared" si="203"/>
        <v>169.99</v>
      </c>
    </row>
    <row r="3263" spans="1:18" x14ac:dyDescent="0.2">
      <c r="A3263" t="s">
        <v>61</v>
      </c>
      <c r="B3263" t="s">
        <v>15</v>
      </c>
      <c r="C3263" t="s">
        <v>23</v>
      </c>
      <c r="D3263" t="s">
        <v>24</v>
      </c>
      <c r="E3263">
        <v>149.99</v>
      </c>
      <c r="F3263">
        <v>1</v>
      </c>
      <c r="G3263" t="s">
        <v>18</v>
      </c>
      <c r="H3263" t="s">
        <v>61</v>
      </c>
      <c r="I3263" t="s">
        <v>24</v>
      </c>
      <c r="O3263" s="3">
        <f t="shared" si="200"/>
        <v>0</v>
      </c>
      <c r="P3263" s="3">
        <f t="shared" si="201"/>
        <v>0</v>
      </c>
      <c r="Q3263" s="3">
        <f t="shared" si="202"/>
        <v>0</v>
      </c>
      <c r="R3263">
        <f t="shared" si="203"/>
        <v>149.99</v>
      </c>
    </row>
    <row r="3264" spans="1:18" x14ac:dyDescent="0.2">
      <c r="A3264" t="s">
        <v>61</v>
      </c>
      <c r="B3264" t="s">
        <v>15</v>
      </c>
      <c r="C3264" t="s">
        <v>23</v>
      </c>
      <c r="D3264" t="s">
        <v>17</v>
      </c>
      <c r="E3264">
        <v>149.99</v>
      </c>
      <c r="F3264">
        <v>3</v>
      </c>
      <c r="G3264" t="s">
        <v>18</v>
      </c>
      <c r="H3264" t="s">
        <v>61</v>
      </c>
      <c r="I3264" t="s">
        <v>17</v>
      </c>
      <c r="J3264" t="s">
        <v>19</v>
      </c>
      <c r="K3264">
        <v>1863.6</v>
      </c>
      <c r="L3264">
        <v>68858</v>
      </c>
      <c r="M3264">
        <v>1553</v>
      </c>
      <c r="N3264" t="s">
        <v>20</v>
      </c>
      <c r="O3264" s="3">
        <f t="shared" si="200"/>
        <v>2.2553661157744924E-2</v>
      </c>
      <c r="P3264" s="3">
        <f t="shared" si="201"/>
        <v>1.2</v>
      </c>
      <c r="Q3264" s="3">
        <f t="shared" si="202"/>
        <v>1.9317450096587251E-3</v>
      </c>
      <c r="R3264">
        <f t="shared" si="203"/>
        <v>449.97</v>
      </c>
    </row>
    <row r="3265" spans="1:18" x14ac:dyDescent="0.2">
      <c r="A3265" t="s">
        <v>61</v>
      </c>
      <c r="C3265" t="s">
        <v>23</v>
      </c>
      <c r="D3265" t="s">
        <v>28</v>
      </c>
      <c r="E3265">
        <v>149.99</v>
      </c>
      <c r="F3265">
        <v>1</v>
      </c>
      <c r="G3265" t="s">
        <v>18</v>
      </c>
      <c r="H3265" t="s">
        <v>61</v>
      </c>
      <c r="I3265" t="s">
        <v>28</v>
      </c>
      <c r="J3265" t="s">
        <v>42</v>
      </c>
      <c r="K3265">
        <v>2752.5</v>
      </c>
      <c r="L3265">
        <v>48661</v>
      </c>
      <c r="M3265">
        <v>1101</v>
      </c>
      <c r="N3265" t="s">
        <v>20</v>
      </c>
      <c r="O3265" s="3">
        <f t="shared" si="200"/>
        <v>2.262592219642013E-2</v>
      </c>
      <c r="P3265" s="3">
        <f t="shared" si="201"/>
        <v>2.5</v>
      </c>
      <c r="Q3265" s="3">
        <f t="shared" si="202"/>
        <v>9.0826521344232513E-4</v>
      </c>
      <c r="R3265">
        <f t="shared" si="203"/>
        <v>149.99</v>
      </c>
    </row>
    <row r="3266" spans="1:18" x14ac:dyDescent="0.2">
      <c r="A3266" t="s">
        <v>61</v>
      </c>
      <c r="B3266" t="s">
        <v>15</v>
      </c>
      <c r="C3266" t="s">
        <v>21</v>
      </c>
      <c r="D3266" t="s">
        <v>17</v>
      </c>
      <c r="E3266">
        <v>179.99</v>
      </c>
      <c r="F3266">
        <v>1</v>
      </c>
      <c r="G3266" t="s">
        <v>18</v>
      </c>
      <c r="H3266" t="s">
        <v>61</v>
      </c>
      <c r="I3266" t="s">
        <v>17</v>
      </c>
      <c r="J3266" t="s">
        <v>19</v>
      </c>
      <c r="K3266">
        <v>1863.6</v>
      </c>
      <c r="L3266">
        <v>68858</v>
      </c>
      <c r="M3266">
        <v>1553</v>
      </c>
      <c r="N3266" t="s">
        <v>20</v>
      </c>
      <c r="O3266" s="3">
        <f t="shared" si="200"/>
        <v>2.2553661157744924E-2</v>
      </c>
      <c r="P3266" s="3">
        <f t="shared" si="201"/>
        <v>1.2</v>
      </c>
      <c r="Q3266" s="3">
        <f t="shared" si="202"/>
        <v>6.43915003219575E-4</v>
      </c>
      <c r="R3266">
        <f t="shared" si="203"/>
        <v>179.99</v>
      </c>
    </row>
    <row r="3267" spans="1:18" x14ac:dyDescent="0.2">
      <c r="A3267" t="s">
        <v>61</v>
      </c>
      <c r="B3267" t="s">
        <v>15</v>
      </c>
      <c r="C3267" t="s">
        <v>27</v>
      </c>
      <c r="D3267" t="s">
        <v>28</v>
      </c>
      <c r="E3267">
        <v>159.99</v>
      </c>
      <c r="F3267">
        <v>1</v>
      </c>
      <c r="G3267" t="s">
        <v>18</v>
      </c>
      <c r="H3267" t="s">
        <v>61</v>
      </c>
      <c r="I3267" t="s">
        <v>28</v>
      </c>
      <c r="J3267" t="s">
        <v>42</v>
      </c>
      <c r="K3267">
        <v>2752.5</v>
      </c>
      <c r="L3267">
        <v>48661</v>
      </c>
      <c r="M3267">
        <v>1101</v>
      </c>
      <c r="N3267" t="s">
        <v>20</v>
      </c>
      <c r="O3267" s="3">
        <f t="shared" ref="O3267:O3330" si="204">IFERROR(M3267/L3267,0)</f>
        <v>2.262592219642013E-2</v>
      </c>
      <c r="P3267" s="3">
        <f t="shared" ref="P3267:P3330" si="205">IFERROR(K3267/M3267,0)</f>
        <v>2.5</v>
      </c>
      <c r="Q3267" s="3">
        <f t="shared" ref="Q3267:Q3330" si="206">IFERROR(F3267/M3267,0)</f>
        <v>9.0826521344232513E-4</v>
      </c>
      <c r="R3267">
        <f t="shared" ref="R3267:R3330" si="207">E3267*F3267</f>
        <v>159.99</v>
      </c>
    </row>
    <row r="3268" spans="1:18" x14ac:dyDescent="0.2">
      <c r="A3268" t="s">
        <v>61</v>
      </c>
      <c r="B3268" t="s">
        <v>15</v>
      </c>
      <c r="C3268" t="s">
        <v>21</v>
      </c>
      <c r="D3268" t="s">
        <v>28</v>
      </c>
      <c r="E3268">
        <v>179.99</v>
      </c>
      <c r="F3268">
        <v>1</v>
      </c>
      <c r="G3268" t="s">
        <v>18</v>
      </c>
      <c r="H3268" t="s">
        <v>61</v>
      </c>
      <c r="I3268" t="s">
        <v>28</v>
      </c>
      <c r="J3268" t="s">
        <v>42</v>
      </c>
      <c r="K3268">
        <v>2752.5</v>
      </c>
      <c r="L3268">
        <v>48661</v>
      </c>
      <c r="M3268">
        <v>1101</v>
      </c>
      <c r="N3268" t="s">
        <v>20</v>
      </c>
      <c r="O3268" s="3">
        <f t="shared" si="204"/>
        <v>2.262592219642013E-2</v>
      </c>
      <c r="P3268" s="3">
        <f t="shared" si="205"/>
        <v>2.5</v>
      </c>
      <c r="Q3268" s="3">
        <f t="shared" si="206"/>
        <v>9.0826521344232513E-4</v>
      </c>
      <c r="R3268">
        <f t="shared" si="207"/>
        <v>179.99</v>
      </c>
    </row>
    <row r="3269" spans="1:18" x14ac:dyDescent="0.2">
      <c r="A3269" t="s">
        <v>61</v>
      </c>
      <c r="B3269" t="s">
        <v>15</v>
      </c>
      <c r="C3269" t="s">
        <v>16</v>
      </c>
      <c r="D3269" t="s">
        <v>22</v>
      </c>
      <c r="E3269">
        <v>169.99</v>
      </c>
      <c r="F3269">
        <v>1</v>
      </c>
      <c r="G3269" t="s">
        <v>18</v>
      </c>
      <c r="H3269" t="s">
        <v>61</v>
      </c>
      <c r="I3269" t="s">
        <v>22</v>
      </c>
      <c r="O3269" s="3">
        <f t="shared" si="204"/>
        <v>0</v>
      </c>
      <c r="P3269" s="3">
        <f t="shared" si="205"/>
        <v>0</v>
      </c>
      <c r="Q3269" s="3">
        <f t="shared" si="206"/>
        <v>0</v>
      </c>
      <c r="R3269">
        <f t="shared" si="207"/>
        <v>169.99</v>
      </c>
    </row>
    <row r="3270" spans="1:18" x14ac:dyDescent="0.2">
      <c r="A3270" t="s">
        <v>61</v>
      </c>
      <c r="B3270" t="s">
        <v>15</v>
      </c>
      <c r="C3270" t="s">
        <v>16</v>
      </c>
      <c r="D3270" t="s">
        <v>17</v>
      </c>
      <c r="E3270">
        <v>212.49</v>
      </c>
      <c r="F3270">
        <v>1</v>
      </c>
      <c r="G3270" t="s">
        <v>18</v>
      </c>
      <c r="H3270" t="s">
        <v>61</v>
      </c>
      <c r="I3270" t="s">
        <v>17</v>
      </c>
      <c r="J3270" t="s">
        <v>19</v>
      </c>
      <c r="K3270">
        <v>1863.6</v>
      </c>
      <c r="L3270">
        <v>68858</v>
      </c>
      <c r="M3270">
        <v>1553</v>
      </c>
      <c r="N3270" t="s">
        <v>20</v>
      </c>
      <c r="O3270" s="3">
        <f t="shared" si="204"/>
        <v>2.2553661157744924E-2</v>
      </c>
      <c r="P3270" s="3">
        <f t="shared" si="205"/>
        <v>1.2</v>
      </c>
      <c r="Q3270" s="3">
        <f t="shared" si="206"/>
        <v>6.43915003219575E-4</v>
      </c>
      <c r="R3270">
        <f t="shared" si="207"/>
        <v>212.49</v>
      </c>
    </row>
    <row r="3271" spans="1:18" x14ac:dyDescent="0.2">
      <c r="A3271" t="s">
        <v>61</v>
      </c>
      <c r="B3271" t="s">
        <v>15</v>
      </c>
      <c r="C3271" t="s">
        <v>23</v>
      </c>
      <c r="D3271" t="s">
        <v>17</v>
      </c>
      <c r="E3271">
        <v>149.99</v>
      </c>
      <c r="F3271">
        <v>1</v>
      </c>
      <c r="G3271" t="s">
        <v>18</v>
      </c>
      <c r="H3271" t="s">
        <v>61</v>
      </c>
      <c r="I3271" t="s">
        <v>17</v>
      </c>
      <c r="J3271" t="s">
        <v>19</v>
      </c>
      <c r="K3271">
        <v>1863.6</v>
      </c>
      <c r="L3271">
        <v>68858</v>
      </c>
      <c r="M3271">
        <v>1553</v>
      </c>
      <c r="N3271" t="s">
        <v>20</v>
      </c>
      <c r="O3271" s="3">
        <f t="shared" si="204"/>
        <v>2.2553661157744924E-2</v>
      </c>
      <c r="P3271" s="3">
        <f t="shared" si="205"/>
        <v>1.2</v>
      </c>
      <c r="Q3271" s="3">
        <f t="shared" si="206"/>
        <v>6.43915003219575E-4</v>
      </c>
      <c r="R3271">
        <f t="shared" si="207"/>
        <v>149.99</v>
      </c>
    </row>
    <row r="3272" spans="1:18" x14ac:dyDescent="0.2">
      <c r="A3272" t="s">
        <v>61</v>
      </c>
      <c r="C3272" t="s">
        <v>23</v>
      </c>
      <c r="D3272" t="s">
        <v>17</v>
      </c>
      <c r="E3272">
        <v>149.99</v>
      </c>
      <c r="F3272">
        <v>1</v>
      </c>
      <c r="G3272" t="s">
        <v>18</v>
      </c>
      <c r="H3272" t="s">
        <v>61</v>
      </c>
      <c r="I3272" t="s">
        <v>17</v>
      </c>
      <c r="J3272" t="s">
        <v>19</v>
      </c>
      <c r="K3272">
        <v>1863.6</v>
      </c>
      <c r="L3272">
        <v>68858</v>
      </c>
      <c r="M3272">
        <v>1553</v>
      </c>
      <c r="N3272" t="s">
        <v>20</v>
      </c>
      <c r="O3272" s="3">
        <f t="shared" si="204"/>
        <v>2.2553661157744924E-2</v>
      </c>
      <c r="P3272" s="3">
        <f t="shared" si="205"/>
        <v>1.2</v>
      </c>
      <c r="Q3272" s="3">
        <f t="shared" si="206"/>
        <v>6.43915003219575E-4</v>
      </c>
      <c r="R3272">
        <f t="shared" si="207"/>
        <v>149.99</v>
      </c>
    </row>
    <row r="3273" spans="1:18" x14ac:dyDescent="0.2">
      <c r="A3273" t="s">
        <v>61</v>
      </c>
      <c r="B3273" t="s">
        <v>15</v>
      </c>
      <c r="D3273" t="s">
        <v>24</v>
      </c>
      <c r="E3273">
        <v>199.99</v>
      </c>
      <c r="F3273">
        <v>2</v>
      </c>
      <c r="G3273" t="s">
        <v>18</v>
      </c>
      <c r="H3273" t="s">
        <v>61</v>
      </c>
      <c r="I3273" t="s">
        <v>24</v>
      </c>
      <c r="O3273" s="3">
        <f t="shared" si="204"/>
        <v>0</v>
      </c>
      <c r="P3273" s="3">
        <f t="shared" si="205"/>
        <v>0</v>
      </c>
      <c r="Q3273" s="3">
        <f t="shared" si="206"/>
        <v>0</v>
      </c>
      <c r="R3273">
        <f t="shared" si="207"/>
        <v>399.98</v>
      </c>
    </row>
    <row r="3274" spans="1:18" x14ac:dyDescent="0.2">
      <c r="A3274" t="s">
        <v>61</v>
      </c>
      <c r="B3274" t="s">
        <v>15</v>
      </c>
      <c r="C3274" t="s">
        <v>27</v>
      </c>
      <c r="D3274" t="s">
        <v>24</v>
      </c>
      <c r="E3274">
        <v>159.99</v>
      </c>
      <c r="F3274">
        <v>1</v>
      </c>
      <c r="G3274" t="s">
        <v>18</v>
      </c>
      <c r="H3274" t="s">
        <v>61</v>
      </c>
      <c r="I3274" t="s">
        <v>24</v>
      </c>
      <c r="O3274" s="3">
        <f t="shared" si="204"/>
        <v>0</v>
      </c>
      <c r="P3274" s="3">
        <f t="shared" si="205"/>
        <v>0</v>
      </c>
      <c r="Q3274" s="3">
        <f t="shared" si="206"/>
        <v>0</v>
      </c>
      <c r="R3274">
        <f t="shared" si="207"/>
        <v>159.99</v>
      </c>
    </row>
    <row r="3275" spans="1:18" x14ac:dyDescent="0.2">
      <c r="A3275" t="s">
        <v>61</v>
      </c>
      <c r="B3275" t="s">
        <v>25</v>
      </c>
      <c r="C3275" t="s">
        <v>27</v>
      </c>
      <c r="D3275" t="s">
        <v>17</v>
      </c>
      <c r="E3275">
        <v>319.99</v>
      </c>
      <c r="F3275">
        <v>2</v>
      </c>
      <c r="G3275" t="s">
        <v>18</v>
      </c>
      <c r="H3275" t="s">
        <v>61</v>
      </c>
      <c r="I3275" t="s">
        <v>17</v>
      </c>
      <c r="J3275" t="s">
        <v>19</v>
      </c>
      <c r="K3275">
        <v>1863.6</v>
      </c>
      <c r="L3275">
        <v>68858</v>
      </c>
      <c r="M3275">
        <v>1553</v>
      </c>
      <c r="N3275" t="s">
        <v>20</v>
      </c>
      <c r="O3275" s="3">
        <f t="shared" si="204"/>
        <v>2.2553661157744924E-2</v>
      </c>
      <c r="P3275" s="3">
        <f t="shared" si="205"/>
        <v>1.2</v>
      </c>
      <c r="Q3275" s="3">
        <f t="shared" si="206"/>
        <v>1.28783000643915E-3</v>
      </c>
      <c r="R3275">
        <f t="shared" si="207"/>
        <v>639.98</v>
      </c>
    </row>
    <row r="3276" spans="1:18" x14ac:dyDescent="0.2">
      <c r="A3276" t="s">
        <v>61</v>
      </c>
      <c r="B3276" t="s">
        <v>25</v>
      </c>
      <c r="C3276" t="s">
        <v>23</v>
      </c>
      <c r="D3276" t="s">
        <v>22</v>
      </c>
      <c r="E3276">
        <v>299.99</v>
      </c>
      <c r="F3276">
        <v>1</v>
      </c>
      <c r="G3276" t="s">
        <v>18</v>
      </c>
      <c r="H3276" t="s">
        <v>61</v>
      </c>
      <c r="I3276" t="s">
        <v>22</v>
      </c>
      <c r="O3276" s="3">
        <f t="shared" si="204"/>
        <v>0</v>
      </c>
      <c r="P3276" s="3">
        <f t="shared" si="205"/>
        <v>0</v>
      </c>
      <c r="Q3276" s="3">
        <f t="shared" si="206"/>
        <v>0</v>
      </c>
      <c r="R3276">
        <f t="shared" si="207"/>
        <v>299.99</v>
      </c>
    </row>
    <row r="3277" spans="1:18" x14ac:dyDescent="0.2">
      <c r="A3277" t="s">
        <v>61</v>
      </c>
      <c r="B3277" t="s">
        <v>15</v>
      </c>
      <c r="C3277" t="s">
        <v>21</v>
      </c>
      <c r="D3277" t="s">
        <v>28</v>
      </c>
      <c r="E3277">
        <v>179.99</v>
      </c>
      <c r="F3277">
        <v>2</v>
      </c>
      <c r="G3277" t="s">
        <v>18</v>
      </c>
      <c r="H3277" t="s">
        <v>61</v>
      </c>
      <c r="I3277" t="s">
        <v>28</v>
      </c>
      <c r="J3277" t="s">
        <v>42</v>
      </c>
      <c r="K3277">
        <v>2752.5</v>
      </c>
      <c r="L3277">
        <v>48661</v>
      </c>
      <c r="M3277">
        <v>1101</v>
      </c>
      <c r="N3277" t="s">
        <v>20</v>
      </c>
      <c r="O3277" s="3">
        <f t="shared" si="204"/>
        <v>2.262592219642013E-2</v>
      </c>
      <c r="P3277" s="3">
        <f t="shared" si="205"/>
        <v>2.5</v>
      </c>
      <c r="Q3277" s="3">
        <f t="shared" si="206"/>
        <v>1.8165304268846503E-3</v>
      </c>
      <c r="R3277">
        <f t="shared" si="207"/>
        <v>359.98</v>
      </c>
    </row>
    <row r="3278" spans="1:18" x14ac:dyDescent="0.2">
      <c r="A3278" t="s">
        <v>61</v>
      </c>
      <c r="B3278" t="s">
        <v>15</v>
      </c>
      <c r="C3278" t="s">
        <v>21</v>
      </c>
      <c r="D3278" t="s">
        <v>17</v>
      </c>
      <c r="E3278">
        <v>179.99</v>
      </c>
      <c r="F3278">
        <v>1</v>
      </c>
      <c r="G3278" t="s">
        <v>18</v>
      </c>
      <c r="H3278" t="s">
        <v>61</v>
      </c>
      <c r="I3278" t="s">
        <v>17</v>
      </c>
      <c r="J3278" t="s">
        <v>19</v>
      </c>
      <c r="K3278">
        <v>1863.6</v>
      </c>
      <c r="L3278">
        <v>68858</v>
      </c>
      <c r="M3278">
        <v>1553</v>
      </c>
      <c r="N3278" t="s">
        <v>20</v>
      </c>
      <c r="O3278" s="3">
        <f t="shared" si="204"/>
        <v>2.2553661157744924E-2</v>
      </c>
      <c r="P3278" s="3">
        <f t="shared" si="205"/>
        <v>1.2</v>
      </c>
      <c r="Q3278" s="3">
        <f t="shared" si="206"/>
        <v>6.43915003219575E-4</v>
      </c>
      <c r="R3278">
        <f t="shared" si="207"/>
        <v>179.99</v>
      </c>
    </row>
    <row r="3279" spans="1:18" x14ac:dyDescent="0.2">
      <c r="A3279" t="s">
        <v>61</v>
      </c>
      <c r="B3279" t="s">
        <v>15</v>
      </c>
      <c r="D3279" t="s">
        <v>28</v>
      </c>
      <c r="E3279">
        <v>199.99</v>
      </c>
      <c r="F3279">
        <v>1</v>
      </c>
      <c r="G3279" t="s">
        <v>18</v>
      </c>
      <c r="H3279" t="s">
        <v>61</v>
      </c>
      <c r="I3279" t="s">
        <v>28</v>
      </c>
      <c r="J3279" t="s">
        <v>42</v>
      </c>
      <c r="K3279">
        <v>2752.5</v>
      </c>
      <c r="L3279">
        <v>48661</v>
      </c>
      <c r="M3279">
        <v>1101</v>
      </c>
      <c r="N3279" t="s">
        <v>20</v>
      </c>
      <c r="O3279" s="3">
        <f t="shared" si="204"/>
        <v>2.262592219642013E-2</v>
      </c>
      <c r="P3279" s="3">
        <f t="shared" si="205"/>
        <v>2.5</v>
      </c>
      <c r="Q3279" s="3">
        <f t="shared" si="206"/>
        <v>9.0826521344232513E-4</v>
      </c>
      <c r="R3279">
        <f t="shared" si="207"/>
        <v>199.99</v>
      </c>
    </row>
    <row r="3280" spans="1:18" x14ac:dyDescent="0.2">
      <c r="A3280" t="s">
        <v>61</v>
      </c>
      <c r="B3280" t="s">
        <v>15</v>
      </c>
      <c r="C3280" t="s">
        <v>27</v>
      </c>
      <c r="D3280" t="s">
        <v>17</v>
      </c>
      <c r="E3280">
        <v>199.99</v>
      </c>
      <c r="F3280">
        <v>1</v>
      </c>
      <c r="G3280" t="s">
        <v>18</v>
      </c>
      <c r="H3280" t="s">
        <v>61</v>
      </c>
      <c r="I3280" t="s">
        <v>17</v>
      </c>
      <c r="J3280" t="s">
        <v>19</v>
      </c>
      <c r="K3280">
        <v>1863.6</v>
      </c>
      <c r="L3280">
        <v>68858</v>
      </c>
      <c r="M3280">
        <v>1553</v>
      </c>
      <c r="N3280" t="s">
        <v>20</v>
      </c>
      <c r="O3280" s="3">
        <f t="shared" si="204"/>
        <v>2.2553661157744924E-2</v>
      </c>
      <c r="P3280" s="3">
        <f t="shared" si="205"/>
        <v>1.2</v>
      </c>
      <c r="Q3280" s="3">
        <f t="shared" si="206"/>
        <v>6.43915003219575E-4</v>
      </c>
      <c r="R3280">
        <f t="shared" si="207"/>
        <v>199.99</v>
      </c>
    </row>
    <row r="3281" spans="1:18" x14ac:dyDescent="0.2">
      <c r="A3281" t="s">
        <v>61</v>
      </c>
      <c r="B3281" t="s">
        <v>15</v>
      </c>
      <c r="C3281" t="s">
        <v>27</v>
      </c>
      <c r="D3281" t="s">
        <v>28</v>
      </c>
      <c r="E3281">
        <v>159.99</v>
      </c>
      <c r="F3281">
        <v>1</v>
      </c>
      <c r="G3281" t="s">
        <v>18</v>
      </c>
      <c r="H3281" t="s">
        <v>61</v>
      </c>
      <c r="I3281" t="s">
        <v>28</v>
      </c>
      <c r="J3281" t="s">
        <v>42</v>
      </c>
      <c r="K3281">
        <v>2752.5</v>
      </c>
      <c r="L3281">
        <v>48661</v>
      </c>
      <c r="M3281">
        <v>1101</v>
      </c>
      <c r="N3281" t="s">
        <v>20</v>
      </c>
      <c r="O3281" s="3">
        <f t="shared" si="204"/>
        <v>2.262592219642013E-2</v>
      </c>
      <c r="P3281" s="3">
        <f t="shared" si="205"/>
        <v>2.5</v>
      </c>
      <c r="Q3281" s="3">
        <f t="shared" si="206"/>
        <v>9.0826521344232513E-4</v>
      </c>
      <c r="R3281">
        <f t="shared" si="207"/>
        <v>159.99</v>
      </c>
    </row>
    <row r="3282" spans="1:18" x14ac:dyDescent="0.2">
      <c r="A3282" t="s">
        <v>61</v>
      </c>
      <c r="B3282" t="s">
        <v>15</v>
      </c>
      <c r="C3282" t="s">
        <v>26</v>
      </c>
      <c r="D3282" t="s">
        <v>22</v>
      </c>
      <c r="E3282">
        <v>212.49</v>
      </c>
      <c r="F3282">
        <v>2</v>
      </c>
      <c r="G3282" t="s">
        <v>18</v>
      </c>
      <c r="H3282" t="s">
        <v>61</v>
      </c>
      <c r="I3282" t="s">
        <v>22</v>
      </c>
      <c r="O3282" s="3">
        <f t="shared" si="204"/>
        <v>0</v>
      </c>
      <c r="P3282" s="3">
        <f t="shared" si="205"/>
        <v>0</v>
      </c>
      <c r="Q3282" s="3">
        <f t="shared" si="206"/>
        <v>0</v>
      </c>
      <c r="R3282">
        <f t="shared" si="207"/>
        <v>424.98</v>
      </c>
    </row>
    <row r="3283" spans="1:18" x14ac:dyDescent="0.2">
      <c r="A3283" t="s">
        <v>61</v>
      </c>
      <c r="B3283" t="s">
        <v>15</v>
      </c>
      <c r="C3283" t="s">
        <v>27</v>
      </c>
      <c r="D3283" t="s">
        <v>17</v>
      </c>
      <c r="E3283">
        <v>199.99</v>
      </c>
      <c r="F3283">
        <v>1</v>
      </c>
      <c r="G3283" t="s">
        <v>18</v>
      </c>
      <c r="H3283" t="s">
        <v>61</v>
      </c>
      <c r="I3283" t="s">
        <v>17</v>
      </c>
      <c r="J3283" t="s">
        <v>19</v>
      </c>
      <c r="K3283">
        <v>1863.6</v>
      </c>
      <c r="L3283">
        <v>68858</v>
      </c>
      <c r="M3283">
        <v>1553</v>
      </c>
      <c r="N3283" t="s">
        <v>20</v>
      </c>
      <c r="O3283" s="3">
        <f t="shared" si="204"/>
        <v>2.2553661157744924E-2</v>
      </c>
      <c r="P3283" s="3">
        <f t="shared" si="205"/>
        <v>1.2</v>
      </c>
      <c r="Q3283" s="3">
        <f t="shared" si="206"/>
        <v>6.43915003219575E-4</v>
      </c>
      <c r="R3283">
        <f t="shared" si="207"/>
        <v>199.99</v>
      </c>
    </row>
    <row r="3284" spans="1:18" x14ac:dyDescent="0.2">
      <c r="A3284" t="s">
        <v>61</v>
      </c>
      <c r="B3284" t="s">
        <v>15</v>
      </c>
      <c r="C3284" t="s">
        <v>27</v>
      </c>
      <c r="D3284" t="s">
        <v>17</v>
      </c>
      <c r="E3284">
        <v>159.99</v>
      </c>
      <c r="F3284">
        <v>2</v>
      </c>
      <c r="G3284" t="s">
        <v>18</v>
      </c>
      <c r="H3284" t="s">
        <v>61</v>
      </c>
      <c r="I3284" t="s">
        <v>17</v>
      </c>
      <c r="J3284" t="s">
        <v>19</v>
      </c>
      <c r="K3284">
        <v>1863.6</v>
      </c>
      <c r="L3284">
        <v>68858</v>
      </c>
      <c r="M3284">
        <v>1553</v>
      </c>
      <c r="N3284" t="s">
        <v>20</v>
      </c>
      <c r="O3284" s="3">
        <f t="shared" si="204"/>
        <v>2.2553661157744924E-2</v>
      </c>
      <c r="P3284" s="3">
        <f t="shared" si="205"/>
        <v>1.2</v>
      </c>
      <c r="Q3284" s="3">
        <f t="shared" si="206"/>
        <v>1.28783000643915E-3</v>
      </c>
      <c r="R3284">
        <f t="shared" si="207"/>
        <v>319.98</v>
      </c>
    </row>
    <row r="3285" spans="1:18" x14ac:dyDescent="0.2">
      <c r="A3285" t="s">
        <v>61</v>
      </c>
      <c r="B3285" t="s">
        <v>15</v>
      </c>
      <c r="C3285" t="s">
        <v>26</v>
      </c>
      <c r="D3285" t="s">
        <v>24</v>
      </c>
      <c r="E3285">
        <v>169.99</v>
      </c>
      <c r="F3285">
        <v>2</v>
      </c>
      <c r="G3285" t="s">
        <v>18</v>
      </c>
      <c r="H3285" t="s">
        <v>61</v>
      </c>
      <c r="I3285" t="s">
        <v>24</v>
      </c>
      <c r="O3285" s="3">
        <f t="shared" si="204"/>
        <v>0</v>
      </c>
      <c r="P3285" s="3">
        <f t="shared" si="205"/>
        <v>0</v>
      </c>
      <c r="Q3285" s="3">
        <f t="shared" si="206"/>
        <v>0</v>
      </c>
      <c r="R3285">
        <f t="shared" si="207"/>
        <v>339.98</v>
      </c>
    </row>
    <row r="3286" spans="1:18" x14ac:dyDescent="0.2">
      <c r="A3286" t="s">
        <v>61</v>
      </c>
      <c r="B3286" t="s">
        <v>15</v>
      </c>
      <c r="D3286" t="s">
        <v>28</v>
      </c>
      <c r="E3286">
        <v>199.99</v>
      </c>
      <c r="F3286">
        <v>2</v>
      </c>
      <c r="G3286" t="s">
        <v>18</v>
      </c>
      <c r="H3286" t="s">
        <v>61</v>
      </c>
      <c r="I3286" t="s">
        <v>28</v>
      </c>
      <c r="J3286" t="s">
        <v>42</v>
      </c>
      <c r="K3286">
        <v>2752.5</v>
      </c>
      <c r="L3286">
        <v>48661</v>
      </c>
      <c r="M3286">
        <v>1101</v>
      </c>
      <c r="N3286" t="s">
        <v>20</v>
      </c>
      <c r="O3286" s="3">
        <f t="shared" si="204"/>
        <v>2.262592219642013E-2</v>
      </c>
      <c r="P3286" s="3">
        <f t="shared" si="205"/>
        <v>2.5</v>
      </c>
      <c r="Q3286" s="3">
        <f t="shared" si="206"/>
        <v>1.8165304268846503E-3</v>
      </c>
      <c r="R3286">
        <f t="shared" si="207"/>
        <v>399.98</v>
      </c>
    </row>
    <row r="3287" spans="1:18" x14ac:dyDescent="0.2">
      <c r="A3287" t="s">
        <v>61</v>
      </c>
      <c r="B3287" t="s">
        <v>15</v>
      </c>
      <c r="C3287" t="s">
        <v>23</v>
      </c>
      <c r="D3287" t="s">
        <v>22</v>
      </c>
      <c r="E3287">
        <v>187.49</v>
      </c>
      <c r="F3287">
        <v>1</v>
      </c>
      <c r="G3287" t="s">
        <v>18</v>
      </c>
      <c r="H3287" t="s">
        <v>61</v>
      </c>
      <c r="I3287" t="s">
        <v>22</v>
      </c>
      <c r="O3287" s="3">
        <f t="shared" si="204"/>
        <v>0</v>
      </c>
      <c r="P3287" s="3">
        <f t="shared" si="205"/>
        <v>0</v>
      </c>
      <c r="Q3287" s="3">
        <f t="shared" si="206"/>
        <v>0</v>
      </c>
      <c r="R3287">
        <f t="shared" si="207"/>
        <v>187.49</v>
      </c>
    </row>
    <row r="3288" spans="1:18" x14ac:dyDescent="0.2">
      <c r="A3288" t="s">
        <v>61</v>
      </c>
      <c r="B3288" t="s">
        <v>15</v>
      </c>
      <c r="C3288" t="s">
        <v>26</v>
      </c>
      <c r="D3288" t="s">
        <v>17</v>
      </c>
      <c r="E3288">
        <v>212.49</v>
      </c>
      <c r="F3288">
        <v>1</v>
      </c>
      <c r="G3288" t="s">
        <v>18</v>
      </c>
      <c r="H3288" t="s">
        <v>61</v>
      </c>
      <c r="I3288" t="s">
        <v>17</v>
      </c>
      <c r="J3288" t="s">
        <v>19</v>
      </c>
      <c r="K3288">
        <v>1863.6</v>
      </c>
      <c r="L3288">
        <v>68858</v>
      </c>
      <c r="M3288">
        <v>1553</v>
      </c>
      <c r="N3288" t="s">
        <v>20</v>
      </c>
      <c r="O3288" s="3">
        <f t="shared" si="204"/>
        <v>2.2553661157744924E-2</v>
      </c>
      <c r="P3288" s="3">
        <f t="shared" si="205"/>
        <v>1.2</v>
      </c>
      <c r="Q3288" s="3">
        <f t="shared" si="206"/>
        <v>6.43915003219575E-4</v>
      </c>
      <c r="R3288">
        <f t="shared" si="207"/>
        <v>212.49</v>
      </c>
    </row>
    <row r="3289" spans="1:18" x14ac:dyDescent="0.2">
      <c r="A3289" t="s">
        <v>61</v>
      </c>
      <c r="B3289" t="s">
        <v>15</v>
      </c>
      <c r="D3289" t="s">
        <v>24</v>
      </c>
      <c r="E3289">
        <v>199.99</v>
      </c>
      <c r="F3289">
        <v>1</v>
      </c>
      <c r="G3289" t="s">
        <v>18</v>
      </c>
      <c r="H3289" t="s">
        <v>61</v>
      </c>
      <c r="I3289" t="s">
        <v>24</v>
      </c>
      <c r="O3289" s="3">
        <f t="shared" si="204"/>
        <v>0</v>
      </c>
      <c r="P3289" s="3">
        <f t="shared" si="205"/>
        <v>0</v>
      </c>
      <c r="Q3289" s="3">
        <f t="shared" si="206"/>
        <v>0</v>
      </c>
      <c r="R3289">
        <f t="shared" si="207"/>
        <v>199.99</v>
      </c>
    </row>
    <row r="3290" spans="1:18" x14ac:dyDescent="0.2">
      <c r="A3290" t="s">
        <v>61</v>
      </c>
      <c r="B3290" t="s">
        <v>15</v>
      </c>
      <c r="C3290" t="s">
        <v>16</v>
      </c>
      <c r="D3290" t="s">
        <v>24</v>
      </c>
      <c r="E3290">
        <v>169.99</v>
      </c>
      <c r="F3290">
        <v>1</v>
      </c>
      <c r="G3290" t="s">
        <v>18</v>
      </c>
      <c r="H3290" t="s">
        <v>61</v>
      </c>
      <c r="I3290" t="s">
        <v>24</v>
      </c>
      <c r="O3290" s="3">
        <f t="shared" si="204"/>
        <v>0</v>
      </c>
      <c r="P3290" s="3">
        <f t="shared" si="205"/>
        <v>0</v>
      </c>
      <c r="Q3290" s="3">
        <f t="shared" si="206"/>
        <v>0</v>
      </c>
      <c r="R3290">
        <f t="shared" si="207"/>
        <v>169.99</v>
      </c>
    </row>
    <row r="3291" spans="1:18" x14ac:dyDescent="0.2">
      <c r="A3291" t="s">
        <v>61</v>
      </c>
      <c r="B3291" t="s">
        <v>15</v>
      </c>
      <c r="C3291" t="s">
        <v>26</v>
      </c>
      <c r="D3291" t="s">
        <v>22</v>
      </c>
      <c r="E3291">
        <v>212.49</v>
      </c>
      <c r="F3291">
        <v>2</v>
      </c>
      <c r="G3291" t="s">
        <v>18</v>
      </c>
      <c r="H3291" t="s">
        <v>61</v>
      </c>
      <c r="I3291" t="s">
        <v>22</v>
      </c>
      <c r="O3291" s="3">
        <f t="shared" si="204"/>
        <v>0</v>
      </c>
      <c r="P3291" s="3">
        <f t="shared" si="205"/>
        <v>0</v>
      </c>
      <c r="Q3291" s="3">
        <f t="shared" si="206"/>
        <v>0</v>
      </c>
      <c r="R3291">
        <f t="shared" si="207"/>
        <v>424.98</v>
      </c>
    </row>
    <row r="3292" spans="1:18" x14ac:dyDescent="0.2">
      <c r="A3292" t="s">
        <v>61</v>
      </c>
      <c r="B3292" t="s">
        <v>15</v>
      </c>
      <c r="C3292" t="s">
        <v>23</v>
      </c>
      <c r="D3292" t="s">
        <v>24</v>
      </c>
      <c r="E3292">
        <v>187.49</v>
      </c>
      <c r="F3292">
        <v>1</v>
      </c>
      <c r="G3292" t="s">
        <v>18</v>
      </c>
      <c r="H3292" t="s">
        <v>61</v>
      </c>
      <c r="I3292" t="s">
        <v>24</v>
      </c>
      <c r="O3292" s="3">
        <f t="shared" si="204"/>
        <v>0</v>
      </c>
      <c r="P3292" s="3">
        <f t="shared" si="205"/>
        <v>0</v>
      </c>
      <c r="Q3292" s="3">
        <f t="shared" si="206"/>
        <v>0</v>
      </c>
      <c r="R3292">
        <f t="shared" si="207"/>
        <v>187.49</v>
      </c>
    </row>
    <row r="3293" spans="1:18" x14ac:dyDescent="0.2">
      <c r="A3293" t="s">
        <v>61</v>
      </c>
      <c r="B3293" t="s">
        <v>15</v>
      </c>
      <c r="C3293" t="s">
        <v>21</v>
      </c>
      <c r="D3293" t="s">
        <v>17</v>
      </c>
      <c r="E3293">
        <v>179.99</v>
      </c>
      <c r="F3293">
        <v>1</v>
      </c>
      <c r="G3293" t="s">
        <v>18</v>
      </c>
      <c r="H3293" t="s">
        <v>61</v>
      </c>
      <c r="I3293" t="s">
        <v>17</v>
      </c>
      <c r="J3293" t="s">
        <v>19</v>
      </c>
      <c r="K3293">
        <v>1863.6</v>
      </c>
      <c r="L3293">
        <v>68858</v>
      </c>
      <c r="M3293">
        <v>1553</v>
      </c>
      <c r="N3293" t="s">
        <v>20</v>
      </c>
      <c r="O3293" s="3">
        <f t="shared" si="204"/>
        <v>2.2553661157744924E-2</v>
      </c>
      <c r="P3293" s="3">
        <f t="shared" si="205"/>
        <v>1.2</v>
      </c>
      <c r="Q3293" s="3">
        <f t="shared" si="206"/>
        <v>6.43915003219575E-4</v>
      </c>
      <c r="R3293">
        <f t="shared" si="207"/>
        <v>179.99</v>
      </c>
    </row>
    <row r="3294" spans="1:18" x14ac:dyDescent="0.2">
      <c r="A3294" t="s">
        <v>61</v>
      </c>
      <c r="B3294" t="s">
        <v>15</v>
      </c>
      <c r="C3294" t="s">
        <v>21</v>
      </c>
      <c r="D3294" t="s">
        <v>17</v>
      </c>
      <c r="E3294">
        <v>179.99</v>
      </c>
      <c r="F3294">
        <v>1</v>
      </c>
      <c r="G3294" t="s">
        <v>18</v>
      </c>
      <c r="H3294" t="s">
        <v>61</v>
      </c>
      <c r="I3294" t="s">
        <v>17</v>
      </c>
      <c r="J3294" t="s">
        <v>19</v>
      </c>
      <c r="K3294">
        <v>1863.6</v>
      </c>
      <c r="L3294">
        <v>68858</v>
      </c>
      <c r="M3294">
        <v>1553</v>
      </c>
      <c r="N3294" t="s">
        <v>20</v>
      </c>
      <c r="O3294" s="3">
        <f t="shared" si="204"/>
        <v>2.2553661157744924E-2</v>
      </c>
      <c r="P3294" s="3">
        <f t="shared" si="205"/>
        <v>1.2</v>
      </c>
      <c r="Q3294" s="3">
        <f t="shared" si="206"/>
        <v>6.43915003219575E-4</v>
      </c>
      <c r="R3294">
        <f t="shared" si="207"/>
        <v>179.99</v>
      </c>
    </row>
    <row r="3295" spans="1:18" x14ac:dyDescent="0.2">
      <c r="A3295" t="s">
        <v>61</v>
      </c>
      <c r="B3295" t="s">
        <v>15</v>
      </c>
      <c r="C3295" t="s">
        <v>26</v>
      </c>
      <c r="D3295" t="s">
        <v>17</v>
      </c>
      <c r="E3295">
        <v>212.49</v>
      </c>
      <c r="F3295">
        <v>1</v>
      </c>
      <c r="G3295" t="s">
        <v>18</v>
      </c>
      <c r="H3295" t="s">
        <v>61</v>
      </c>
      <c r="I3295" t="s">
        <v>17</v>
      </c>
      <c r="J3295" t="s">
        <v>19</v>
      </c>
      <c r="K3295">
        <v>1863.6</v>
      </c>
      <c r="L3295">
        <v>68858</v>
      </c>
      <c r="M3295">
        <v>1553</v>
      </c>
      <c r="N3295" t="s">
        <v>20</v>
      </c>
      <c r="O3295" s="3">
        <f t="shared" si="204"/>
        <v>2.2553661157744924E-2</v>
      </c>
      <c r="P3295" s="3">
        <f t="shared" si="205"/>
        <v>1.2</v>
      </c>
      <c r="Q3295" s="3">
        <f t="shared" si="206"/>
        <v>6.43915003219575E-4</v>
      </c>
      <c r="R3295">
        <f t="shared" si="207"/>
        <v>212.49</v>
      </c>
    </row>
    <row r="3296" spans="1:18" x14ac:dyDescent="0.2">
      <c r="A3296" t="s">
        <v>61</v>
      </c>
      <c r="B3296" t="s">
        <v>15</v>
      </c>
      <c r="C3296" t="s">
        <v>27</v>
      </c>
      <c r="D3296" t="s">
        <v>17</v>
      </c>
      <c r="E3296">
        <v>159.99</v>
      </c>
      <c r="F3296">
        <v>3</v>
      </c>
      <c r="G3296" t="s">
        <v>18</v>
      </c>
      <c r="H3296" t="s">
        <v>61</v>
      </c>
      <c r="I3296" t="s">
        <v>17</v>
      </c>
      <c r="J3296" t="s">
        <v>19</v>
      </c>
      <c r="K3296">
        <v>1863.6</v>
      </c>
      <c r="L3296">
        <v>68858</v>
      </c>
      <c r="M3296">
        <v>1553</v>
      </c>
      <c r="N3296" t="s">
        <v>20</v>
      </c>
      <c r="O3296" s="3">
        <f t="shared" si="204"/>
        <v>2.2553661157744924E-2</v>
      </c>
      <c r="P3296" s="3">
        <f t="shared" si="205"/>
        <v>1.2</v>
      </c>
      <c r="Q3296" s="3">
        <f t="shared" si="206"/>
        <v>1.9317450096587251E-3</v>
      </c>
      <c r="R3296">
        <f t="shared" si="207"/>
        <v>479.97</v>
      </c>
    </row>
    <row r="3297" spans="1:18" x14ac:dyDescent="0.2">
      <c r="A3297" t="s">
        <v>61</v>
      </c>
      <c r="B3297" t="s">
        <v>15</v>
      </c>
      <c r="C3297" t="s">
        <v>21</v>
      </c>
      <c r="D3297" t="s">
        <v>22</v>
      </c>
      <c r="E3297">
        <v>224.99</v>
      </c>
      <c r="F3297">
        <v>1</v>
      </c>
      <c r="G3297" t="s">
        <v>18</v>
      </c>
      <c r="H3297" t="s">
        <v>61</v>
      </c>
      <c r="I3297" t="s">
        <v>22</v>
      </c>
      <c r="O3297" s="3">
        <f t="shared" si="204"/>
        <v>0</v>
      </c>
      <c r="P3297" s="3">
        <f t="shared" si="205"/>
        <v>0</v>
      </c>
      <c r="Q3297" s="3">
        <f t="shared" si="206"/>
        <v>0</v>
      </c>
      <c r="R3297">
        <f t="shared" si="207"/>
        <v>224.99</v>
      </c>
    </row>
    <row r="3298" spans="1:18" x14ac:dyDescent="0.2">
      <c r="A3298" t="s">
        <v>61</v>
      </c>
      <c r="B3298" t="s">
        <v>15</v>
      </c>
      <c r="C3298" t="s">
        <v>16</v>
      </c>
      <c r="D3298" t="s">
        <v>17</v>
      </c>
      <c r="E3298">
        <v>169.99</v>
      </c>
      <c r="F3298">
        <v>2</v>
      </c>
      <c r="G3298" t="s">
        <v>18</v>
      </c>
      <c r="H3298" t="s">
        <v>61</v>
      </c>
      <c r="I3298" t="s">
        <v>17</v>
      </c>
      <c r="J3298" t="s">
        <v>19</v>
      </c>
      <c r="K3298">
        <v>1863.6</v>
      </c>
      <c r="L3298">
        <v>68858</v>
      </c>
      <c r="M3298">
        <v>1553</v>
      </c>
      <c r="N3298" t="s">
        <v>20</v>
      </c>
      <c r="O3298" s="3">
        <f t="shared" si="204"/>
        <v>2.2553661157744924E-2</v>
      </c>
      <c r="P3298" s="3">
        <f t="shared" si="205"/>
        <v>1.2</v>
      </c>
      <c r="Q3298" s="3">
        <f t="shared" si="206"/>
        <v>1.28783000643915E-3</v>
      </c>
      <c r="R3298">
        <f t="shared" si="207"/>
        <v>339.98</v>
      </c>
    </row>
    <row r="3299" spans="1:18" x14ac:dyDescent="0.2">
      <c r="A3299" t="s">
        <v>61</v>
      </c>
      <c r="B3299" t="s">
        <v>15</v>
      </c>
      <c r="C3299" t="s">
        <v>27</v>
      </c>
      <c r="D3299" t="s">
        <v>24</v>
      </c>
      <c r="E3299">
        <v>159.99</v>
      </c>
      <c r="F3299">
        <v>1</v>
      </c>
      <c r="G3299" t="s">
        <v>18</v>
      </c>
      <c r="H3299" t="s">
        <v>61</v>
      </c>
      <c r="I3299" t="s">
        <v>24</v>
      </c>
      <c r="O3299" s="3">
        <f t="shared" si="204"/>
        <v>0</v>
      </c>
      <c r="P3299" s="3">
        <f t="shared" si="205"/>
        <v>0</v>
      </c>
      <c r="Q3299" s="3">
        <f t="shared" si="206"/>
        <v>0</v>
      </c>
      <c r="R3299">
        <f t="shared" si="207"/>
        <v>159.99</v>
      </c>
    </row>
    <row r="3300" spans="1:18" x14ac:dyDescent="0.2">
      <c r="A3300" t="s">
        <v>61</v>
      </c>
      <c r="B3300" t="s">
        <v>15</v>
      </c>
      <c r="C3300" t="s">
        <v>21</v>
      </c>
      <c r="D3300" t="s">
        <v>28</v>
      </c>
      <c r="E3300">
        <v>179.99</v>
      </c>
      <c r="F3300">
        <v>1</v>
      </c>
      <c r="G3300" t="s">
        <v>18</v>
      </c>
      <c r="H3300" t="s">
        <v>61</v>
      </c>
      <c r="I3300" t="s">
        <v>28</v>
      </c>
      <c r="J3300" t="s">
        <v>42</v>
      </c>
      <c r="K3300">
        <v>2752.5</v>
      </c>
      <c r="L3300">
        <v>48661</v>
      </c>
      <c r="M3300">
        <v>1101</v>
      </c>
      <c r="N3300" t="s">
        <v>20</v>
      </c>
      <c r="O3300" s="3">
        <f t="shared" si="204"/>
        <v>2.262592219642013E-2</v>
      </c>
      <c r="P3300" s="3">
        <f t="shared" si="205"/>
        <v>2.5</v>
      </c>
      <c r="Q3300" s="3">
        <f t="shared" si="206"/>
        <v>9.0826521344232513E-4</v>
      </c>
      <c r="R3300">
        <f t="shared" si="207"/>
        <v>179.99</v>
      </c>
    </row>
    <row r="3301" spans="1:18" x14ac:dyDescent="0.2">
      <c r="A3301" t="s">
        <v>61</v>
      </c>
      <c r="B3301" t="s">
        <v>25</v>
      </c>
      <c r="C3301" t="s">
        <v>21</v>
      </c>
      <c r="D3301" t="s">
        <v>17</v>
      </c>
      <c r="E3301">
        <v>359.99</v>
      </c>
      <c r="F3301">
        <v>2</v>
      </c>
      <c r="G3301" t="s">
        <v>18</v>
      </c>
      <c r="H3301" t="s">
        <v>61</v>
      </c>
      <c r="I3301" t="s">
        <v>17</v>
      </c>
      <c r="J3301" t="s">
        <v>19</v>
      </c>
      <c r="K3301">
        <v>1863.6</v>
      </c>
      <c r="L3301">
        <v>68858</v>
      </c>
      <c r="M3301">
        <v>1553</v>
      </c>
      <c r="N3301" t="s">
        <v>20</v>
      </c>
      <c r="O3301" s="3">
        <f t="shared" si="204"/>
        <v>2.2553661157744924E-2</v>
      </c>
      <c r="P3301" s="3">
        <f t="shared" si="205"/>
        <v>1.2</v>
      </c>
      <c r="Q3301" s="3">
        <f t="shared" si="206"/>
        <v>1.28783000643915E-3</v>
      </c>
      <c r="R3301">
        <f t="shared" si="207"/>
        <v>719.98</v>
      </c>
    </row>
    <row r="3302" spans="1:18" x14ac:dyDescent="0.2">
      <c r="A3302" t="s">
        <v>61</v>
      </c>
      <c r="C3302" t="s">
        <v>27</v>
      </c>
      <c r="D3302" t="s">
        <v>22</v>
      </c>
      <c r="E3302">
        <v>159.99</v>
      </c>
      <c r="F3302">
        <v>1</v>
      </c>
      <c r="G3302" t="s">
        <v>18</v>
      </c>
      <c r="H3302" t="s">
        <v>61</v>
      </c>
      <c r="I3302" t="s">
        <v>22</v>
      </c>
      <c r="O3302" s="3">
        <f t="shared" si="204"/>
        <v>0</v>
      </c>
      <c r="P3302" s="3">
        <f t="shared" si="205"/>
        <v>0</v>
      </c>
      <c r="Q3302" s="3">
        <f t="shared" si="206"/>
        <v>0</v>
      </c>
      <c r="R3302">
        <f t="shared" si="207"/>
        <v>159.99</v>
      </c>
    </row>
    <row r="3303" spans="1:18" x14ac:dyDescent="0.2">
      <c r="A3303" t="s">
        <v>61</v>
      </c>
      <c r="B3303" t="s">
        <v>25</v>
      </c>
      <c r="C3303" t="s">
        <v>23</v>
      </c>
      <c r="D3303" t="s">
        <v>17</v>
      </c>
      <c r="E3303">
        <v>299.99</v>
      </c>
      <c r="F3303">
        <v>3</v>
      </c>
      <c r="G3303" t="s">
        <v>18</v>
      </c>
      <c r="H3303" t="s">
        <v>61</v>
      </c>
      <c r="I3303" t="s">
        <v>17</v>
      </c>
      <c r="J3303" t="s">
        <v>19</v>
      </c>
      <c r="K3303">
        <v>1863.6</v>
      </c>
      <c r="L3303">
        <v>68858</v>
      </c>
      <c r="M3303">
        <v>1553</v>
      </c>
      <c r="N3303" t="s">
        <v>20</v>
      </c>
      <c r="O3303" s="3">
        <f t="shared" si="204"/>
        <v>2.2553661157744924E-2</v>
      </c>
      <c r="P3303" s="3">
        <f t="shared" si="205"/>
        <v>1.2</v>
      </c>
      <c r="Q3303" s="3">
        <f t="shared" si="206"/>
        <v>1.9317450096587251E-3</v>
      </c>
      <c r="R3303">
        <f t="shared" si="207"/>
        <v>899.97</v>
      </c>
    </row>
    <row r="3304" spans="1:18" x14ac:dyDescent="0.2">
      <c r="A3304" t="s">
        <v>61</v>
      </c>
      <c r="B3304" t="s">
        <v>15</v>
      </c>
      <c r="C3304" t="s">
        <v>21</v>
      </c>
      <c r="D3304" t="s">
        <v>28</v>
      </c>
      <c r="E3304">
        <v>224.99</v>
      </c>
      <c r="F3304">
        <v>4</v>
      </c>
      <c r="G3304" t="s">
        <v>18</v>
      </c>
      <c r="H3304" t="s">
        <v>61</v>
      </c>
      <c r="I3304" t="s">
        <v>28</v>
      </c>
      <c r="J3304" t="s">
        <v>42</v>
      </c>
      <c r="K3304">
        <v>2752.5</v>
      </c>
      <c r="L3304">
        <v>48661</v>
      </c>
      <c r="M3304">
        <v>1101</v>
      </c>
      <c r="N3304" t="s">
        <v>20</v>
      </c>
      <c r="O3304" s="3">
        <f t="shared" si="204"/>
        <v>2.262592219642013E-2</v>
      </c>
      <c r="P3304" s="3">
        <f t="shared" si="205"/>
        <v>2.5</v>
      </c>
      <c r="Q3304" s="3">
        <f t="shared" si="206"/>
        <v>3.6330608537693005E-3</v>
      </c>
      <c r="R3304">
        <f t="shared" si="207"/>
        <v>899.96</v>
      </c>
    </row>
    <row r="3305" spans="1:18" x14ac:dyDescent="0.2">
      <c r="A3305" t="s">
        <v>61</v>
      </c>
      <c r="B3305" t="s">
        <v>15</v>
      </c>
      <c r="C3305" t="s">
        <v>21</v>
      </c>
      <c r="D3305" t="s">
        <v>22</v>
      </c>
      <c r="E3305">
        <v>179.99</v>
      </c>
      <c r="F3305">
        <v>1</v>
      </c>
      <c r="G3305" t="s">
        <v>18</v>
      </c>
      <c r="H3305" t="s">
        <v>61</v>
      </c>
      <c r="I3305" t="s">
        <v>22</v>
      </c>
      <c r="O3305" s="3">
        <f t="shared" si="204"/>
        <v>0</v>
      </c>
      <c r="P3305" s="3">
        <f t="shared" si="205"/>
        <v>0</v>
      </c>
      <c r="Q3305" s="3">
        <f t="shared" si="206"/>
        <v>0</v>
      </c>
      <c r="R3305">
        <f t="shared" si="207"/>
        <v>179.99</v>
      </c>
    </row>
    <row r="3306" spans="1:18" x14ac:dyDescent="0.2">
      <c r="A3306" t="s">
        <v>61</v>
      </c>
      <c r="B3306" t="s">
        <v>15</v>
      </c>
      <c r="C3306" t="s">
        <v>23</v>
      </c>
      <c r="D3306" t="s">
        <v>24</v>
      </c>
      <c r="E3306">
        <v>149.99</v>
      </c>
      <c r="F3306">
        <v>1</v>
      </c>
      <c r="G3306" t="s">
        <v>18</v>
      </c>
      <c r="H3306" t="s">
        <v>61</v>
      </c>
      <c r="I3306" t="s">
        <v>24</v>
      </c>
      <c r="O3306" s="3">
        <f t="shared" si="204"/>
        <v>0</v>
      </c>
      <c r="P3306" s="3">
        <f t="shared" si="205"/>
        <v>0</v>
      </c>
      <c r="Q3306" s="3">
        <f t="shared" si="206"/>
        <v>0</v>
      </c>
      <c r="R3306">
        <f t="shared" si="207"/>
        <v>149.99</v>
      </c>
    </row>
    <row r="3307" spans="1:18" x14ac:dyDescent="0.2">
      <c r="A3307" t="s">
        <v>61</v>
      </c>
      <c r="B3307" t="s">
        <v>25</v>
      </c>
      <c r="C3307" t="s">
        <v>23</v>
      </c>
      <c r="D3307" t="s">
        <v>28</v>
      </c>
      <c r="E3307">
        <v>299.99</v>
      </c>
      <c r="F3307">
        <v>2</v>
      </c>
      <c r="G3307" t="s">
        <v>18</v>
      </c>
      <c r="H3307" t="s">
        <v>61</v>
      </c>
      <c r="I3307" t="s">
        <v>28</v>
      </c>
      <c r="J3307" t="s">
        <v>42</v>
      </c>
      <c r="K3307">
        <v>2752.5</v>
      </c>
      <c r="L3307">
        <v>48661</v>
      </c>
      <c r="M3307">
        <v>1101</v>
      </c>
      <c r="N3307" t="s">
        <v>20</v>
      </c>
      <c r="O3307" s="3">
        <f t="shared" si="204"/>
        <v>2.262592219642013E-2</v>
      </c>
      <c r="P3307" s="3">
        <f t="shared" si="205"/>
        <v>2.5</v>
      </c>
      <c r="Q3307" s="3">
        <f t="shared" si="206"/>
        <v>1.8165304268846503E-3</v>
      </c>
      <c r="R3307">
        <f t="shared" si="207"/>
        <v>599.98</v>
      </c>
    </row>
    <row r="3308" spans="1:18" x14ac:dyDescent="0.2">
      <c r="A3308" t="s">
        <v>61</v>
      </c>
      <c r="B3308" t="s">
        <v>15</v>
      </c>
      <c r="D3308" t="s">
        <v>22</v>
      </c>
      <c r="E3308">
        <v>199.99</v>
      </c>
      <c r="F3308">
        <v>1</v>
      </c>
      <c r="G3308" t="s">
        <v>18</v>
      </c>
      <c r="H3308" t="s">
        <v>61</v>
      </c>
      <c r="I3308" t="s">
        <v>22</v>
      </c>
      <c r="O3308" s="3">
        <f t="shared" si="204"/>
        <v>0</v>
      </c>
      <c r="P3308" s="3">
        <f t="shared" si="205"/>
        <v>0</v>
      </c>
      <c r="Q3308" s="3">
        <f t="shared" si="206"/>
        <v>0</v>
      </c>
      <c r="R3308">
        <f t="shared" si="207"/>
        <v>199.99</v>
      </c>
    </row>
    <row r="3309" spans="1:18" x14ac:dyDescent="0.2">
      <c r="A3309" t="s">
        <v>61</v>
      </c>
      <c r="B3309" t="s">
        <v>25</v>
      </c>
      <c r="C3309" t="s">
        <v>27</v>
      </c>
      <c r="D3309" t="s">
        <v>24</v>
      </c>
      <c r="E3309">
        <v>319.99</v>
      </c>
      <c r="F3309">
        <v>1</v>
      </c>
      <c r="G3309" t="s">
        <v>18</v>
      </c>
      <c r="H3309" t="s">
        <v>61</v>
      </c>
      <c r="I3309" t="s">
        <v>24</v>
      </c>
      <c r="O3309" s="3">
        <f t="shared" si="204"/>
        <v>0</v>
      </c>
      <c r="P3309" s="3">
        <f t="shared" si="205"/>
        <v>0</v>
      </c>
      <c r="Q3309" s="3">
        <f t="shared" si="206"/>
        <v>0</v>
      </c>
      <c r="R3309">
        <f t="shared" si="207"/>
        <v>319.99</v>
      </c>
    </row>
    <row r="3310" spans="1:18" x14ac:dyDescent="0.2">
      <c r="A3310" t="s">
        <v>61</v>
      </c>
      <c r="B3310" t="s">
        <v>15</v>
      </c>
      <c r="C3310" t="s">
        <v>26</v>
      </c>
      <c r="D3310" t="s">
        <v>17</v>
      </c>
      <c r="E3310">
        <v>169.99</v>
      </c>
      <c r="F3310">
        <v>2</v>
      </c>
      <c r="G3310" t="s">
        <v>18</v>
      </c>
      <c r="H3310" t="s">
        <v>61</v>
      </c>
      <c r="I3310" t="s">
        <v>17</v>
      </c>
      <c r="J3310" t="s">
        <v>19</v>
      </c>
      <c r="K3310">
        <v>1863.6</v>
      </c>
      <c r="L3310">
        <v>68858</v>
      </c>
      <c r="M3310">
        <v>1553</v>
      </c>
      <c r="N3310" t="s">
        <v>20</v>
      </c>
      <c r="O3310" s="3">
        <f t="shared" si="204"/>
        <v>2.2553661157744924E-2</v>
      </c>
      <c r="P3310" s="3">
        <f t="shared" si="205"/>
        <v>1.2</v>
      </c>
      <c r="Q3310" s="3">
        <f t="shared" si="206"/>
        <v>1.28783000643915E-3</v>
      </c>
      <c r="R3310">
        <f t="shared" si="207"/>
        <v>339.98</v>
      </c>
    </row>
    <row r="3311" spans="1:18" x14ac:dyDescent="0.2">
      <c r="A3311" t="s">
        <v>61</v>
      </c>
      <c r="B3311" t="s">
        <v>25</v>
      </c>
      <c r="C3311" t="s">
        <v>23</v>
      </c>
      <c r="D3311" t="s">
        <v>17</v>
      </c>
      <c r="E3311">
        <v>299.99</v>
      </c>
      <c r="F3311">
        <v>2</v>
      </c>
      <c r="G3311" t="s">
        <v>18</v>
      </c>
      <c r="H3311" t="s">
        <v>61</v>
      </c>
      <c r="I3311" t="s">
        <v>17</v>
      </c>
      <c r="J3311" t="s">
        <v>19</v>
      </c>
      <c r="K3311">
        <v>1863.6</v>
      </c>
      <c r="L3311">
        <v>68858</v>
      </c>
      <c r="M3311">
        <v>1553</v>
      </c>
      <c r="N3311" t="s">
        <v>20</v>
      </c>
      <c r="O3311" s="3">
        <f t="shared" si="204"/>
        <v>2.2553661157744924E-2</v>
      </c>
      <c r="P3311" s="3">
        <f t="shared" si="205"/>
        <v>1.2</v>
      </c>
      <c r="Q3311" s="3">
        <f t="shared" si="206"/>
        <v>1.28783000643915E-3</v>
      </c>
      <c r="R3311">
        <f t="shared" si="207"/>
        <v>599.98</v>
      </c>
    </row>
    <row r="3312" spans="1:18" x14ac:dyDescent="0.2">
      <c r="A3312" t="s">
        <v>61</v>
      </c>
      <c r="C3312" t="s">
        <v>23</v>
      </c>
      <c r="D3312" t="s">
        <v>17</v>
      </c>
      <c r="E3312">
        <v>149.99</v>
      </c>
      <c r="F3312">
        <v>2</v>
      </c>
      <c r="G3312" t="s">
        <v>18</v>
      </c>
      <c r="H3312" t="s">
        <v>61</v>
      </c>
      <c r="I3312" t="s">
        <v>17</v>
      </c>
      <c r="J3312" t="s">
        <v>19</v>
      </c>
      <c r="K3312">
        <v>1863.6</v>
      </c>
      <c r="L3312">
        <v>68858</v>
      </c>
      <c r="M3312">
        <v>1553</v>
      </c>
      <c r="N3312" t="s">
        <v>20</v>
      </c>
      <c r="O3312" s="3">
        <f t="shared" si="204"/>
        <v>2.2553661157744924E-2</v>
      </c>
      <c r="P3312" s="3">
        <f t="shared" si="205"/>
        <v>1.2</v>
      </c>
      <c r="Q3312" s="3">
        <f t="shared" si="206"/>
        <v>1.28783000643915E-3</v>
      </c>
      <c r="R3312">
        <f t="shared" si="207"/>
        <v>299.98</v>
      </c>
    </row>
    <row r="3313" spans="1:18" x14ac:dyDescent="0.2">
      <c r="A3313" t="s">
        <v>61</v>
      </c>
      <c r="B3313" t="s">
        <v>15</v>
      </c>
      <c r="C3313" t="s">
        <v>23</v>
      </c>
      <c r="D3313" t="s">
        <v>24</v>
      </c>
      <c r="E3313">
        <v>149.99</v>
      </c>
      <c r="F3313">
        <v>1</v>
      </c>
      <c r="G3313" t="s">
        <v>18</v>
      </c>
      <c r="H3313" t="s">
        <v>61</v>
      </c>
      <c r="I3313" t="s">
        <v>24</v>
      </c>
      <c r="O3313" s="3">
        <f t="shared" si="204"/>
        <v>0</v>
      </c>
      <c r="P3313" s="3">
        <f t="shared" si="205"/>
        <v>0</v>
      </c>
      <c r="Q3313" s="3">
        <f t="shared" si="206"/>
        <v>0</v>
      </c>
      <c r="R3313">
        <f t="shared" si="207"/>
        <v>149.99</v>
      </c>
    </row>
    <row r="3314" spans="1:18" x14ac:dyDescent="0.2">
      <c r="A3314" t="s">
        <v>61</v>
      </c>
      <c r="B3314" t="s">
        <v>15</v>
      </c>
      <c r="C3314" t="s">
        <v>23</v>
      </c>
      <c r="D3314" t="s">
        <v>22</v>
      </c>
      <c r="E3314">
        <v>149.99</v>
      </c>
      <c r="F3314">
        <v>1</v>
      </c>
      <c r="G3314" t="s">
        <v>18</v>
      </c>
      <c r="H3314" t="s">
        <v>61</v>
      </c>
      <c r="I3314" t="s">
        <v>22</v>
      </c>
      <c r="O3314" s="3">
        <f t="shared" si="204"/>
        <v>0</v>
      </c>
      <c r="P3314" s="3">
        <f t="shared" si="205"/>
        <v>0</v>
      </c>
      <c r="Q3314" s="3">
        <f t="shared" si="206"/>
        <v>0</v>
      </c>
      <c r="R3314">
        <f t="shared" si="207"/>
        <v>149.99</v>
      </c>
    </row>
    <row r="3315" spans="1:18" x14ac:dyDescent="0.2">
      <c r="A3315" t="s">
        <v>61</v>
      </c>
      <c r="B3315" t="s">
        <v>15</v>
      </c>
      <c r="C3315" t="s">
        <v>27</v>
      </c>
      <c r="D3315" t="s">
        <v>24</v>
      </c>
      <c r="E3315">
        <v>199.99</v>
      </c>
      <c r="F3315">
        <v>1</v>
      </c>
      <c r="G3315" t="s">
        <v>18</v>
      </c>
      <c r="H3315" t="s">
        <v>61</v>
      </c>
      <c r="I3315" t="s">
        <v>24</v>
      </c>
      <c r="O3315" s="3">
        <f t="shared" si="204"/>
        <v>0</v>
      </c>
      <c r="P3315" s="3">
        <f t="shared" si="205"/>
        <v>0</v>
      </c>
      <c r="Q3315" s="3">
        <f t="shared" si="206"/>
        <v>0</v>
      </c>
      <c r="R3315">
        <f t="shared" si="207"/>
        <v>199.99</v>
      </c>
    </row>
    <row r="3316" spans="1:18" x14ac:dyDescent="0.2">
      <c r="A3316" t="s">
        <v>62</v>
      </c>
      <c r="B3316" t="s">
        <v>15</v>
      </c>
      <c r="C3316" t="s">
        <v>16</v>
      </c>
      <c r="D3316" t="s">
        <v>28</v>
      </c>
      <c r="E3316">
        <v>169.99</v>
      </c>
      <c r="F3316">
        <v>1</v>
      </c>
      <c r="G3316" t="s">
        <v>18</v>
      </c>
      <c r="H3316" t="s">
        <v>62</v>
      </c>
      <c r="I3316" t="s">
        <v>28</v>
      </c>
      <c r="O3316" s="3">
        <f t="shared" si="204"/>
        <v>0</v>
      </c>
      <c r="P3316" s="3">
        <f t="shared" si="205"/>
        <v>0</v>
      </c>
      <c r="Q3316" s="3">
        <f t="shared" si="206"/>
        <v>0</v>
      </c>
      <c r="R3316">
        <f t="shared" si="207"/>
        <v>169.99</v>
      </c>
    </row>
    <row r="3317" spans="1:18" x14ac:dyDescent="0.2">
      <c r="A3317" t="s">
        <v>62</v>
      </c>
      <c r="B3317" t="s">
        <v>15</v>
      </c>
      <c r="D3317" t="s">
        <v>17</v>
      </c>
      <c r="E3317">
        <v>199.99</v>
      </c>
      <c r="F3317">
        <v>1</v>
      </c>
      <c r="G3317" t="s">
        <v>18</v>
      </c>
      <c r="H3317" t="s">
        <v>62</v>
      </c>
      <c r="I3317" t="s">
        <v>17</v>
      </c>
      <c r="J3317" t="s">
        <v>19</v>
      </c>
      <c r="K3317">
        <v>1422</v>
      </c>
      <c r="L3317">
        <v>53577</v>
      </c>
      <c r="M3317">
        <v>1185</v>
      </c>
      <c r="N3317" t="s">
        <v>40</v>
      </c>
      <c r="O3317" s="3">
        <f t="shared" si="204"/>
        <v>2.2117699759225042E-2</v>
      </c>
      <c r="P3317" s="3">
        <f t="shared" si="205"/>
        <v>1.2</v>
      </c>
      <c r="Q3317" s="3">
        <f t="shared" si="206"/>
        <v>8.438818565400844E-4</v>
      </c>
      <c r="R3317">
        <f t="shared" si="207"/>
        <v>199.99</v>
      </c>
    </row>
    <row r="3318" spans="1:18" x14ac:dyDescent="0.2">
      <c r="A3318" t="s">
        <v>62</v>
      </c>
      <c r="B3318" t="s">
        <v>15</v>
      </c>
      <c r="C3318" t="s">
        <v>23</v>
      </c>
      <c r="D3318" t="s">
        <v>17</v>
      </c>
      <c r="E3318">
        <v>149.99</v>
      </c>
      <c r="F3318">
        <v>1</v>
      </c>
      <c r="G3318" t="s">
        <v>18</v>
      </c>
      <c r="H3318" t="s">
        <v>62</v>
      </c>
      <c r="I3318" t="s">
        <v>17</v>
      </c>
      <c r="J3318" t="s">
        <v>19</v>
      </c>
      <c r="K3318">
        <v>1422</v>
      </c>
      <c r="L3318">
        <v>53577</v>
      </c>
      <c r="M3318">
        <v>1185</v>
      </c>
      <c r="N3318" t="s">
        <v>40</v>
      </c>
      <c r="O3318" s="3">
        <f t="shared" si="204"/>
        <v>2.2117699759225042E-2</v>
      </c>
      <c r="P3318" s="3">
        <f t="shared" si="205"/>
        <v>1.2</v>
      </c>
      <c r="Q3318" s="3">
        <f t="shared" si="206"/>
        <v>8.438818565400844E-4</v>
      </c>
      <c r="R3318">
        <f t="shared" si="207"/>
        <v>149.99</v>
      </c>
    </row>
    <row r="3319" spans="1:18" x14ac:dyDescent="0.2">
      <c r="A3319" t="s">
        <v>62</v>
      </c>
      <c r="B3319" t="s">
        <v>15</v>
      </c>
      <c r="C3319" t="s">
        <v>27</v>
      </c>
      <c r="D3319" t="s">
        <v>24</v>
      </c>
      <c r="E3319">
        <v>199.99</v>
      </c>
      <c r="F3319">
        <v>1</v>
      </c>
      <c r="G3319" t="s">
        <v>18</v>
      </c>
      <c r="H3319" t="s">
        <v>62</v>
      </c>
      <c r="I3319" t="s">
        <v>24</v>
      </c>
      <c r="O3319" s="3">
        <f t="shared" si="204"/>
        <v>0</v>
      </c>
      <c r="P3319" s="3">
        <f t="shared" si="205"/>
        <v>0</v>
      </c>
      <c r="Q3319" s="3">
        <f t="shared" si="206"/>
        <v>0</v>
      </c>
      <c r="R3319">
        <f t="shared" si="207"/>
        <v>199.99</v>
      </c>
    </row>
    <row r="3320" spans="1:18" x14ac:dyDescent="0.2">
      <c r="A3320" t="s">
        <v>62</v>
      </c>
      <c r="B3320" t="s">
        <v>15</v>
      </c>
      <c r="C3320" t="s">
        <v>26</v>
      </c>
      <c r="D3320" t="s">
        <v>17</v>
      </c>
      <c r="E3320">
        <v>169.99</v>
      </c>
      <c r="F3320">
        <v>1</v>
      </c>
      <c r="G3320" t="s">
        <v>18</v>
      </c>
      <c r="H3320" t="s">
        <v>62</v>
      </c>
      <c r="I3320" t="s">
        <v>17</v>
      </c>
      <c r="J3320" t="s">
        <v>19</v>
      </c>
      <c r="K3320">
        <v>1422</v>
      </c>
      <c r="L3320">
        <v>53577</v>
      </c>
      <c r="M3320">
        <v>1185</v>
      </c>
      <c r="N3320" t="s">
        <v>40</v>
      </c>
      <c r="O3320" s="3">
        <f t="shared" si="204"/>
        <v>2.2117699759225042E-2</v>
      </c>
      <c r="P3320" s="3">
        <f t="shared" si="205"/>
        <v>1.2</v>
      </c>
      <c r="Q3320" s="3">
        <f t="shared" si="206"/>
        <v>8.438818565400844E-4</v>
      </c>
      <c r="R3320">
        <f t="shared" si="207"/>
        <v>169.99</v>
      </c>
    </row>
    <row r="3321" spans="1:18" x14ac:dyDescent="0.2">
      <c r="A3321" t="s">
        <v>62</v>
      </c>
      <c r="B3321" t="s">
        <v>15</v>
      </c>
      <c r="C3321" t="s">
        <v>23</v>
      </c>
      <c r="D3321" t="s">
        <v>17</v>
      </c>
      <c r="E3321">
        <v>149.99</v>
      </c>
      <c r="F3321">
        <v>1</v>
      </c>
      <c r="G3321" t="s">
        <v>18</v>
      </c>
      <c r="H3321" t="s">
        <v>62</v>
      </c>
      <c r="I3321" t="s">
        <v>17</v>
      </c>
      <c r="J3321" t="s">
        <v>19</v>
      </c>
      <c r="K3321">
        <v>1422</v>
      </c>
      <c r="L3321">
        <v>53577</v>
      </c>
      <c r="M3321">
        <v>1185</v>
      </c>
      <c r="N3321" t="s">
        <v>40</v>
      </c>
      <c r="O3321" s="3">
        <f t="shared" si="204"/>
        <v>2.2117699759225042E-2</v>
      </c>
      <c r="P3321" s="3">
        <f t="shared" si="205"/>
        <v>1.2</v>
      </c>
      <c r="Q3321" s="3">
        <f t="shared" si="206"/>
        <v>8.438818565400844E-4</v>
      </c>
      <c r="R3321">
        <f t="shared" si="207"/>
        <v>149.99</v>
      </c>
    </row>
    <row r="3322" spans="1:18" x14ac:dyDescent="0.2">
      <c r="A3322" t="s">
        <v>62</v>
      </c>
      <c r="B3322" t="s">
        <v>15</v>
      </c>
      <c r="C3322" t="s">
        <v>21</v>
      </c>
      <c r="D3322" t="s">
        <v>17</v>
      </c>
      <c r="E3322">
        <v>179.99</v>
      </c>
      <c r="F3322">
        <v>2</v>
      </c>
      <c r="G3322" t="s">
        <v>18</v>
      </c>
      <c r="H3322" t="s">
        <v>62</v>
      </c>
      <c r="I3322" t="s">
        <v>17</v>
      </c>
      <c r="J3322" t="s">
        <v>19</v>
      </c>
      <c r="K3322">
        <v>1422</v>
      </c>
      <c r="L3322">
        <v>53577</v>
      </c>
      <c r="M3322">
        <v>1185</v>
      </c>
      <c r="N3322" t="s">
        <v>40</v>
      </c>
      <c r="O3322" s="3">
        <f t="shared" si="204"/>
        <v>2.2117699759225042E-2</v>
      </c>
      <c r="P3322" s="3">
        <f t="shared" si="205"/>
        <v>1.2</v>
      </c>
      <c r="Q3322" s="3">
        <f t="shared" si="206"/>
        <v>1.6877637130801688E-3</v>
      </c>
      <c r="R3322">
        <f t="shared" si="207"/>
        <v>359.98</v>
      </c>
    </row>
    <row r="3323" spans="1:18" x14ac:dyDescent="0.2">
      <c r="A3323" t="s">
        <v>62</v>
      </c>
      <c r="B3323" t="s">
        <v>15</v>
      </c>
      <c r="C3323" t="s">
        <v>26</v>
      </c>
      <c r="D3323" t="s">
        <v>17</v>
      </c>
      <c r="E3323">
        <v>169.99</v>
      </c>
      <c r="F3323">
        <v>1</v>
      </c>
      <c r="G3323" t="s">
        <v>18</v>
      </c>
      <c r="H3323" t="s">
        <v>62</v>
      </c>
      <c r="I3323" t="s">
        <v>17</v>
      </c>
      <c r="J3323" t="s">
        <v>19</v>
      </c>
      <c r="K3323">
        <v>1422</v>
      </c>
      <c r="L3323">
        <v>53577</v>
      </c>
      <c r="M3323">
        <v>1185</v>
      </c>
      <c r="N3323" t="s">
        <v>40</v>
      </c>
      <c r="O3323" s="3">
        <f t="shared" si="204"/>
        <v>2.2117699759225042E-2</v>
      </c>
      <c r="P3323" s="3">
        <f t="shared" si="205"/>
        <v>1.2</v>
      </c>
      <c r="Q3323" s="3">
        <f t="shared" si="206"/>
        <v>8.438818565400844E-4</v>
      </c>
      <c r="R3323">
        <f t="shared" si="207"/>
        <v>169.99</v>
      </c>
    </row>
    <row r="3324" spans="1:18" x14ac:dyDescent="0.2">
      <c r="A3324" t="s">
        <v>62</v>
      </c>
      <c r="B3324" t="s">
        <v>15</v>
      </c>
      <c r="C3324" t="s">
        <v>26</v>
      </c>
      <c r="D3324" t="s">
        <v>24</v>
      </c>
      <c r="E3324">
        <v>169.99</v>
      </c>
      <c r="F3324">
        <v>1</v>
      </c>
      <c r="G3324" t="s">
        <v>18</v>
      </c>
      <c r="H3324" t="s">
        <v>62</v>
      </c>
      <c r="I3324" t="s">
        <v>24</v>
      </c>
      <c r="O3324" s="3">
        <f t="shared" si="204"/>
        <v>0</v>
      </c>
      <c r="P3324" s="3">
        <f t="shared" si="205"/>
        <v>0</v>
      </c>
      <c r="Q3324" s="3">
        <f t="shared" si="206"/>
        <v>0</v>
      </c>
      <c r="R3324">
        <f t="shared" si="207"/>
        <v>169.99</v>
      </c>
    </row>
    <row r="3325" spans="1:18" x14ac:dyDescent="0.2">
      <c r="A3325" t="s">
        <v>62</v>
      </c>
      <c r="C3325" t="s">
        <v>26</v>
      </c>
      <c r="D3325" t="s">
        <v>28</v>
      </c>
      <c r="E3325">
        <v>169.99</v>
      </c>
      <c r="F3325">
        <v>3</v>
      </c>
      <c r="G3325" t="s">
        <v>18</v>
      </c>
      <c r="H3325" t="s">
        <v>62</v>
      </c>
      <c r="I3325" t="s">
        <v>28</v>
      </c>
      <c r="O3325" s="3">
        <f t="shared" si="204"/>
        <v>0</v>
      </c>
      <c r="P3325" s="3">
        <f t="shared" si="205"/>
        <v>0</v>
      </c>
      <c r="Q3325" s="3">
        <f t="shared" si="206"/>
        <v>0</v>
      </c>
      <c r="R3325">
        <f t="shared" si="207"/>
        <v>509.97</v>
      </c>
    </row>
    <row r="3326" spans="1:18" x14ac:dyDescent="0.2">
      <c r="A3326" t="s">
        <v>62</v>
      </c>
      <c r="B3326" t="s">
        <v>15</v>
      </c>
      <c r="C3326" t="s">
        <v>26</v>
      </c>
      <c r="D3326" t="s">
        <v>24</v>
      </c>
      <c r="E3326">
        <v>169.99</v>
      </c>
      <c r="F3326">
        <v>1</v>
      </c>
      <c r="G3326" t="s">
        <v>18</v>
      </c>
      <c r="H3326" t="s">
        <v>62</v>
      </c>
      <c r="I3326" t="s">
        <v>24</v>
      </c>
      <c r="O3326" s="3">
        <f t="shared" si="204"/>
        <v>0</v>
      </c>
      <c r="P3326" s="3">
        <f t="shared" si="205"/>
        <v>0</v>
      </c>
      <c r="Q3326" s="3">
        <f t="shared" si="206"/>
        <v>0</v>
      </c>
      <c r="R3326">
        <f t="shared" si="207"/>
        <v>169.99</v>
      </c>
    </row>
    <row r="3327" spans="1:18" x14ac:dyDescent="0.2">
      <c r="A3327" t="s">
        <v>62</v>
      </c>
      <c r="C3327" t="s">
        <v>23</v>
      </c>
      <c r="D3327" t="s">
        <v>28</v>
      </c>
      <c r="E3327">
        <v>149.99</v>
      </c>
      <c r="F3327">
        <v>2</v>
      </c>
      <c r="G3327" t="s">
        <v>18</v>
      </c>
      <c r="H3327" t="s">
        <v>62</v>
      </c>
      <c r="I3327" t="s">
        <v>28</v>
      </c>
      <c r="O3327" s="3">
        <f t="shared" si="204"/>
        <v>0</v>
      </c>
      <c r="P3327" s="3">
        <f t="shared" si="205"/>
        <v>0</v>
      </c>
      <c r="Q3327" s="3">
        <f t="shared" si="206"/>
        <v>0</v>
      </c>
      <c r="R3327">
        <f t="shared" si="207"/>
        <v>299.98</v>
      </c>
    </row>
    <row r="3328" spans="1:18" x14ac:dyDescent="0.2">
      <c r="A3328" t="s">
        <v>62</v>
      </c>
      <c r="B3328" t="s">
        <v>25</v>
      </c>
      <c r="D3328" t="s">
        <v>17</v>
      </c>
      <c r="E3328">
        <v>399.99</v>
      </c>
      <c r="F3328">
        <v>1</v>
      </c>
      <c r="G3328" t="s">
        <v>18</v>
      </c>
      <c r="H3328" t="s">
        <v>62</v>
      </c>
      <c r="I3328" t="s">
        <v>17</v>
      </c>
      <c r="J3328" t="s">
        <v>19</v>
      </c>
      <c r="K3328">
        <v>1422</v>
      </c>
      <c r="L3328">
        <v>53577</v>
      </c>
      <c r="M3328">
        <v>1185</v>
      </c>
      <c r="N3328" t="s">
        <v>40</v>
      </c>
      <c r="O3328" s="3">
        <f t="shared" si="204"/>
        <v>2.2117699759225042E-2</v>
      </c>
      <c r="P3328" s="3">
        <f t="shared" si="205"/>
        <v>1.2</v>
      </c>
      <c r="Q3328" s="3">
        <f t="shared" si="206"/>
        <v>8.438818565400844E-4</v>
      </c>
      <c r="R3328">
        <f t="shared" si="207"/>
        <v>399.99</v>
      </c>
    </row>
    <row r="3329" spans="1:18" x14ac:dyDescent="0.2">
      <c r="A3329" t="s">
        <v>62</v>
      </c>
      <c r="B3329" t="s">
        <v>15</v>
      </c>
      <c r="D3329" t="s">
        <v>17</v>
      </c>
      <c r="E3329">
        <v>199.99</v>
      </c>
      <c r="F3329">
        <v>1</v>
      </c>
      <c r="G3329" t="s">
        <v>18</v>
      </c>
      <c r="H3329" t="s">
        <v>62</v>
      </c>
      <c r="I3329" t="s">
        <v>17</v>
      </c>
      <c r="J3329" t="s">
        <v>19</v>
      </c>
      <c r="K3329">
        <v>1422</v>
      </c>
      <c r="L3329">
        <v>53577</v>
      </c>
      <c r="M3329">
        <v>1185</v>
      </c>
      <c r="N3329" t="s">
        <v>40</v>
      </c>
      <c r="O3329" s="3">
        <f t="shared" si="204"/>
        <v>2.2117699759225042E-2</v>
      </c>
      <c r="P3329" s="3">
        <f t="shared" si="205"/>
        <v>1.2</v>
      </c>
      <c r="Q3329" s="3">
        <f t="shared" si="206"/>
        <v>8.438818565400844E-4</v>
      </c>
      <c r="R3329">
        <f t="shared" si="207"/>
        <v>199.99</v>
      </c>
    </row>
    <row r="3330" spans="1:18" x14ac:dyDescent="0.2">
      <c r="A3330" t="s">
        <v>62</v>
      </c>
      <c r="B3330" t="s">
        <v>15</v>
      </c>
      <c r="C3330" t="s">
        <v>23</v>
      </c>
      <c r="D3330" t="s">
        <v>17</v>
      </c>
      <c r="E3330">
        <v>149.99</v>
      </c>
      <c r="F3330">
        <v>1</v>
      </c>
      <c r="G3330" t="s">
        <v>18</v>
      </c>
      <c r="H3330" t="s">
        <v>62</v>
      </c>
      <c r="I3330" t="s">
        <v>17</v>
      </c>
      <c r="J3330" t="s">
        <v>19</v>
      </c>
      <c r="K3330">
        <v>1422</v>
      </c>
      <c r="L3330">
        <v>53577</v>
      </c>
      <c r="M3330">
        <v>1185</v>
      </c>
      <c r="N3330" t="s">
        <v>40</v>
      </c>
      <c r="O3330" s="3">
        <f t="shared" si="204"/>
        <v>2.2117699759225042E-2</v>
      </c>
      <c r="P3330" s="3">
        <f t="shared" si="205"/>
        <v>1.2</v>
      </c>
      <c r="Q3330" s="3">
        <f t="shared" si="206"/>
        <v>8.438818565400844E-4</v>
      </c>
      <c r="R3330">
        <f t="shared" si="207"/>
        <v>149.99</v>
      </c>
    </row>
    <row r="3331" spans="1:18" x14ac:dyDescent="0.2">
      <c r="A3331" t="s">
        <v>62</v>
      </c>
      <c r="B3331" t="s">
        <v>15</v>
      </c>
      <c r="C3331" t="s">
        <v>23</v>
      </c>
      <c r="D3331" t="s">
        <v>17</v>
      </c>
      <c r="E3331">
        <v>149.99</v>
      </c>
      <c r="F3331">
        <v>1</v>
      </c>
      <c r="G3331" t="s">
        <v>18</v>
      </c>
      <c r="H3331" t="s">
        <v>62</v>
      </c>
      <c r="I3331" t="s">
        <v>17</v>
      </c>
      <c r="J3331" t="s">
        <v>19</v>
      </c>
      <c r="K3331">
        <v>1422</v>
      </c>
      <c r="L3331">
        <v>53577</v>
      </c>
      <c r="M3331">
        <v>1185</v>
      </c>
      <c r="N3331" t="s">
        <v>40</v>
      </c>
      <c r="O3331" s="3">
        <f t="shared" ref="O3331:O3394" si="208">IFERROR(M3331/L3331,0)</f>
        <v>2.2117699759225042E-2</v>
      </c>
      <c r="P3331" s="3">
        <f t="shared" ref="P3331:P3394" si="209">IFERROR(K3331/M3331,0)</f>
        <v>1.2</v>
      </c>
      <c r="Q3331" s="3">
        <f t="shared" ref="Q3331:Q3394" si="210">IFERROR(F3331/M3331,0)</f>
        <v>8.438818565400844E-4</v>
      </c>
      <c r="R3331">
        <f t="shared" ref="R3331:R3394" si="211">E3331*F3331</f>
        <v>149.99</v>
      </c>
    </row>
    <row r="3332" spans="1:18" x14ac:dyDescent="0.2">
      <c r="A3332" t="s">
        <v>62</v>
      </c>
      <c r="B3332" t="s">
        <v>15</v>
      </c>
      <c r="C3332" t="s">
        <v>27</v>
      </c>
      <c r="D3332" t="s">
        <v>24</v>
      </c>
      <c r="E3332">
        <v>159.99</v>
      </c>
      <c r="F3332">
        <v>4</v>
      </c>
      <c r="G3332" t="s">
        <v>18</v>
      </c>
      <c r="H3332" t="s">
        <v>62</v>
      </c>
      <c r="I3332" t="s">
        <v>24</v>
      </c>
      <c r="O3332" s="3">
        <f t="shared" si="208"/>
        <v>0</v>
      </c>
      <c r="P3332" s="3">
        <f t="shared" si="209"/>
        <v>0</v>
      </c>
      <c r="Q3332" s="3">
        <f t="shared" si="210"/>
        <v>0</v>
      </c>
      <c r="R3332">
        <f t="shared" si="211"/>
        <v>639.96</v>
      </c>
    </row>
    <row r="3333" spans="1:18" x14ac:dyDescent="0.2">
      <c r="A3333" t="s">
        <v>62</v>
      </c>
      <c r="B3333" t="s">
        <v>15</v>
      </c>
      <c r="D3333" t="s">
        <v>22</v>
      </c>
      <c r="E3333">
        <v>249.99</v>
      </c>
      <c r="F3333">
        <v>1</v>
      </c>
      <c r="G3333" t="s">
        <v>18</v>
      </c>
      <c r="H3333" t="s">
        <v>62</v>
      </c>
      <c r="I3333" t="s">
        <v>22</v>
      </c>
      <c r="O3333" s="3">
        <f t="shared" si="208"/>
        <v>0</v>
      </c>
      <c r="P3333" s="3">
        <f t="shared" si="209"/>
        <v>0</v>
      </c>
      <c r="Q3333" s="3">
        <f t="shared" si="210"/>
        <v>0</v>
      </c>
      <c r="R3333">
        <f t="shared" si="211"/>
        <v>249.99</v>
      </c>
    </row>
    <row r="3334" spans="1:18" x14ac:dyDescent="0.2">
      <c r="A3334" t="s">
        <v>62</v>
      </c>
      <c r="B3334" t="s">
        <v>15</v>
      </c>
      <c r="C3334" t="s">
        <v>21</v>
      </c>
      <c r="D3334" t="s">
        <v>24</v>
      </c>
      <c r="E3334">
        <v>179.99</v>
      </c>
      <c r="F3334">
        <v>2</v>
      </c>
      <c r="G3334" t="s">
        <v>18</v>
      </c>
      <c r="H3334" t="s">
        <v>62</v>
      </c>
      <c r="I3334" t="s">
        <v>24</v>
      </c>
      <c r="O3334" s="3">
        <f t="shared" si="208"/>
        <v>0</v>
      </c>
      <c r="P3334" s="3">
        <f t="shared" si="209"/>
        <v>0</v>
      </c>
      <c r="Q3334" s="3">
        <f t="shared" si="210"/>
        <v>0</v>
      </c>
      <c r="R3334">
        <f t="shared" si="211"/>
        <v>359.98</v>
      </c>
    </row>
    <row r="3335" spans="1:18" x14ac:dyDescent="0.2">
      <c r="A3335" t="s">
        <v>62</v>
      </c>
      <c r="B3335" t="s">
        <v>15</v>
      </c>
      <c r="C3335" t="s">
        <v>23</v>
      </c>
      <c r="D3335" t="s">
        <v>24</v>
      </c>
      <c r="E3335">
        <v>187.49</v>
      </c>
      <c r="F3335">
        <v>1</v>
      </c>
      <c r="G3335" t="s">
        <v>18</v>
      </c>
      <c r="H3335" t="s">
        <v>62</v>
      </c>
      <c r="I3335" t="s">
        <v>24</v>
      </c>
      <c r="O3335" s="3">
        <f t="shared" si="208"/>
        <v>0</v>
      </c>
      <c r="P3335" s="3">
        <f t="shared" si="209"/>
        <v>0</v>
      </c>
      <c r="Q3335" s="3">
        <f t="shared" si="210"/>
        <v>0</v>
      </c>
      <c r="R3335">
        <f t="shared" si="211"/>
        <v>187.49</v>
      </c>
    </row>
    <row r="3336" spans="1:18" x14ac:dyDescent="0.2">
      <c r="A3336" t="s">
        <v>62</v>
      </c>
      <c r="C3336" t="s">
        <v>21</v>
      </c>
      <c r="D3336" t="s">
        <v>24</v>
      </c>
      <c r="E3336">
        <v>179.99</v>
      </c>
      <c r="F3336">
        <v>1</v>
      </c>
      <c r="G3336" t="s">
        <v>18</v>
      </c>
      <c r="H3336" t="s">
        <v>62</v>
      </c>
      <c r="I3336" t="s">
        <v>24</v>
      </c>
      <c r="O3336" s="3">
        <f t="shared" si="208"/>
        <v>0</v>
      </c>
      <c r="P3336" s="3">
        <f t="shared" si="209"/>
        <v>0</v>
      </c>
      <c r="Q3336" s="3">
        <f t="shared" si="210"/>
        <v>0</v>
      </c>
      <c r="R3336">
        <f t="shared" si="211"/>
        <v>179.99</v>
      </c>
    </row>
    <row r="3337" spans="1:18" x14ac:dyDescent="0.2">
      <c r="A3337" t="s">
        <v>62</v>
      </c>
      <c r="B3337" t="s">
        <v>25</v>
      </c>
      <c r="C3337" t="s">
        <v>23</v>
      </c>
      <c r="D3337" t="s">
        <v>24</v>
      </c>
      <c r="E3337">
        <v>299.99</v>
      </c>
      <c r="F3337">
        <v>1</v>
      </c>
      <c r="G3337" t="s">
        <v>18</v>
      </c>
      <c r="H3337" t="s">
        <v>62</v>
      </c>
      <c r="I3337" t="s">
        <v>24</v>
      </c>
      <c r="O3337" s="3">
        <f t="shared" si="208"/>
        <v>0</v>
      </c>
      <c r="P3337" s="3">
        <f t="shared" si="209"/>
        <v>0</v>
      </c>
      <c r="Q3337" s="3">
        <f t="shared" si="210"/>
        <v>0</v>
      </c>
      <c r="R3337">
        <f t="shared" si="211"/>
        <v>299.99</v>
      </c>
    </row>
    <row r="3338" spans="1:18" x14ac:dyDescent="0.2">
      <c r="A3338" t="s">
        <v>62</v>
      </c>
      <c r="B3338" t="s">
        <v>25</v>
      </c>
      <c r="C3338" t="s">
        <v>23</v>
      </c>
      <c r="D3338" t="s">
        <v>24</v>
      </c>
      <c r="E3338">
        <v>299.99</v>
      </c>
      <c r="F3338">
        <v>3</v>
      </c>
      <c r="G3338" t="s">
        <v>18</v>
      </c>
      <c r="H3338" t="s">
        <v>62</v>
      </c>
      <c r="I3338" t="s">
        <v>24</v>
      </c>
      <c r="O3338" s="3">
        <f t="shared" si="208"/>
        <v>0</v>
      </c>
      <c r="P3338" s="3">
        <f t="shared" si="209"/>
        <v>0</v>
      </c>
      <c r="Q3338" s="3">
        <f t="shared" si="210"/>
        <v>0</v>
      </c>
      <c r="R3338">
        <f t="shared" si="211"/>
        <v>899.97</v>
      </c>
    </row>
    <row r="3339" spans="1:18" x14ac:dyDescent="0.2">
      <c r="A3339" t="s">
        <v>62</v>
      </c>
      <c r="B3339" t="s">
        <v>15</v>
      </c>
      <c r="C3339" t="s">
        <v>21</v>
      </c>
      <c r="D3339" t="s">
        <v>17</v>
      </c>
      <c r="E3339">
        <v>224.99</v>
      </c>
      <c r="F3339">
        <v>1</v>
      </c>
      <c r="G3339" t="s">
        <v>18</v>
      </c>
      <c r="H3339" t="s">
        <v>62</v>
      </c>
      <c r="I3339" t="s">
        <v>17</v>
      </c>
      <c r="J3339" t="s">
        <v>19</v>
      </c>
      <c r="K3339">
        <v>1422</v>
      </c>
      <c r="L3339">
        <v>53577</v>
      </c>
      <c r="M3339">
        <v>1185</v>
      </c>
      <c r="N3339" t="s">
        <v>40</v>
      </c>
      <c r="O3339" s="3">
        <f t="shared" si="208"/>
        <v>2.2117699759225042E-2</v>
      </c>
      <c r="P3339" s="3">
        <f t="shared" si="209"/>
        <v>1.2</v>
      </c>
      <c r="Q3339" s="3">
        <f t="shared" si="210"/>
        <v>8.438818565400844E-4</v>
      </c>
      <c r="R3339">
        <f t="shared" si="211"/>
        <v>224.99</v>
      </c>
    </row>
    <row r="3340" spans="1:18" x14ac:dyDescent="0.2">
      <c r="A3340" t="s">
        <v>62</v>
      </c>
      <c r="B3340" t="s">
        <v>15</v>
      </c>
      <c r="C3340" t="s">
        <v>26</v>
      </c>
      <c r="D3340" t="s">
        <v>28</v>
      </c>
      <c r="E3340">
        <v>169.99</v>
      </c>
      <c r="F3340">
        <v>1</v>
      </c>
      <c r="G3340" t="s">
        <v>18</v>
      </c>
      <c r="H3340" t="s">
        <v>62</v>
      </c>
      <c r="I3340" t="s">
        <v>28</v>
      </c>
      <c r="O3340" s="3">
        <f t="shared" si="208"/>
        <v>0</v>
      </c>
      <c r="P3340" s="3">
        <f t="shared" si="209"/>
        <v>0</v>
      </c>
      <c r="Q3340" s="3">
        <f t="shared" si="210"/>
        <v>0</v>
      </c>
      <c r="R3340">
        <f t="shared" si="211"/>
        <v>169.99</v>
      </c>
    </row>
    <row r="3341" spans="1:18" x14ac:dyDescent="0.2">
      <c r="A3341" t="s">
        <v>62</v>
      </c>
      <c r="B3341" t="s">
        <v>15</v>
      </c>
      <c r="C3341" t="s">
        <v>16</v>
      </c>
      <c r="D3341" t="s">
        <v>17</v>
      </c>
      <c r="E3341">
        <v>169.99</v>
      </c>
      <c r="F3341">
        <v>1</v>
      </c>
      <c r="G3341" t="s">
        <v>18</v>
      </c>
      <c r="H3341" t="s">
        <v>62</v>
      </c>
      <c r="I3341" t="s">
        <v>17</v>
      </c>
      <c r="J3341" t="s">
        <v>19</v>
      </c>
      <c r="K3341">
        <v>1422</v>
      </c>
      <c r="L3341">
        <v>53577</v>
      </c>
      <c r="M3341">
        <v>1185</v>
      </c>
      <c r="N3341" t="s">
        <v>40</v>
      </c>
      <c r="O3341" s="3">
        <f t="shared" si="208"/>
        <v>2.2117699759225042E-2</v>
      </c>
      <c r="P3341" s="3">
        <f t="shared" si="209"/>
        <v>1.2</v>
      </c>
      <c r="Q3341" s="3">
        <f t="shared" si="210"/>
        <v>8.438818565400844E-4</v>
      </c>
      <c r="R3341">
        <f t="shared" si="211"/>
        <v>169.99</v>
      </c>
    </row>
    <row r="3342" spans="1:18" x14ac:dyDescent="0.2">
      <c r="A3342" t="s">
        <v>62</v>
      </c>
      <c r="B3342" t="s">
        <v>15</v>
      </c>
      <c r="C3342" t="s">
        <v>21</v>
      </c>
      <c r="D3342" t="s">
        <v>28</v>
      </c>
      <c r="E3342">
        <v>179.99</v>
      </c>
      <c r="F3342">
        <v>4</v>
      </c>
      <c r="G3342" t="s">
        <v>18</v>
      </c>
      <c r="H3342" t="s">
        <v>62</v>
      </c>
      <c r="I3342" t="s">
        <v>28</v>
      </c>
      <c r="O3342" s="3">
        <f t="shared" si="208"/>
        <v>0</v>
      </c>
      <c r="P3342" s="3">
        <f t="shared" si="209"/>
        <v>0</v>
      </c>
      <c r="Q3342" s="3">
        <f t="shared" si="210"/>
        <v>0</v>
      </c>
      <c r="R3342">
        <f t="shared" si="211"/>
        <v>719.96</v>
      </c>
    </row>
    <row r="3343" spans="1:18" x14ac:dyDescent="0.2">
      <c r="A3343" t="s">
        <v>62</v>
      </c>
      <c r="B3343" t="s">
        <v>15</v>
      </c>
      <c r="C3343" t="s">
        <v>23</v>
      </c>
      <c r="D3343" t="s">
        <v>28</v>
      </c>
      <c r="E3343">
        <v>149.99</v>
      </c>
      <c r="F3343">
        <v>3</v>
      </c>
      <c r="G3343" t="s">
        <v>18</v>
      </c>
      <c r="H3343" t="s">
        <v>62</v>
      </c>
      <c r="I3343" t="s">
        <v>28</v>
      </c>
      <c r="O3343" s="3">
        <f t="shared" si="208"/>
        <v>0</v>
      </c>
      <c r="P3343" s="3">
        <f t="shared" si="209"/>
        <v>0</v>
      </c>
      <c r="Q3343" s="3">
        <f t="shared" si="210"/>
        <v>0</v>
      </c>
      <c r="R3343">
        <f t="shared" si="211"/>
        <v>449.97</v>
      </c>
    </row>
    <row r="3344" spans="1:18" x14ac:dyDescent="0.2">
      <c r="A3344" t="s">
        <v>62</v>
      </c>
      <c r="B3344" t="s">
        <v>15</v>
      </c>
      <c r="C3344" t="s">
        <v>27</v>
      </c>
      <c r="D3344" t="s">
        <v>24</v>
      </c>
      <c r="E3344">
        <v>159.99</v>
      </c>
      <c r="F3344">
        <v>1</v>
      </c>
      <c r="G3344" t="s">
        <v>18</v>
      </c>
      <c r="H3344" t="s">
        <v>62</v>
      </c>
      <c r="I3344" t="s">
        <v>24</v>
      </c>
      <c r="O3344" s="3">
        <f t="shared" si="208"/>
        <v>0</v>
      </c>
      <c r="P3344" s="3">
        <f t="shared" si="209"/>
        <v>0</v>
      </c>
      <c r="Q3344" s="3">
        <f t="shared" si="210"/>
        <v>0</v>
      </c>
      <c r="R3344">
        <f t="shared" si="211"/>
        <v>159.99</v>
      </c>
    </row>
    <row r="3345" spans="1:18" x14ac:dyDescent="0.2">
      <c r="A3345" t="s">
        <v>62</v>
      </c>
      <c r="B3345" t="s">
        <v>15</v>
      </c>
      <c r="C3345" t="s">
        <v>23</v>
      </c>
      <c r="D3345" t="s">
        <v>28</v>
      </c>
      <c r="E3345">
        <v>149.99</v>
      </c>
      <c r="F3345">
        <v>2</v>
      </c>
      <c r="G3345" t="s">
        <v>18</v>
      </c>
      <c r="H3345" t="s">
        <v>62</v>
      </c>
      <c r="I3345" t="s">
        <v>28</v>
      </c>
      <c r="O3345" s="3">
        <f t="shared" si="208"/>
        <v>0</v>
      </c>
      <c r="P3345" s="3">
        <f t="shared" si="209"/>
        <v>0</v>
      </c>
      <c r="Q3345" s="3">
        <f t="shared" si="210"/>
        <v>0</v>
      </c>
      <c r="R3345">
        <f t="shared" si="211"/>
        <v>299.98</v>
      </c>
    </row>
    <row r="3346" spans="1:18" x14ac:dyDescent="0.2">
      <c r="A3346" t="s">
        <v>62</v>
      </c>
      <c r="B3346" t="s">
        <v>15</v>
      </c>
      <c r="C3346" t="s">
        <v>21</v>
      </c>
      <c r="D3346" t="s">
        <v>28</v>
      </c>
      <c r="E3346">
        <v>179.99</v>
      </c>
      <c r="F3346">
        <v>1</v>
      </c>
      <c r="G3346" t="s">
        <v>18</v>
      </c>
      <c r="H3346" t="s">
        <v>62</v>
      </c>
      <c r="I3346" t="s">
        <v>28</v>
      </c>
      <c r="O3346" s="3">
        <f t="shared" si="208"/>
        <v>0</v>
      </c>
      <c r="P3346" s="3">
        <f t="shared" si="209"/>
        <v>0</v>
      </c>
      <c r="Q3346" s="3">
        <f t="shared" si="210"/>
        <v>0</v>
      </c>
      <c r="R3346">
        <f t="shared" si="211"/>
        <v>179.99</v>
      </c>
    </row>
    <row r="3347" spans="1:18" x14ac:dyDescent="0.2">
      <c r="A3347" t="s">
        <v>62</v>
      </c>
      <c r="B3347" t="s">
        <v>15</v>
      </c>
      <c r="C3347" t="s">
        <v>23</v>
      </c>
      <c r="D3347" t="s">
        <v>24</v>
      </c>
      <c r="E3347">
        <v>187.49</v>
      </c>
      <c r="F3347">
        <v>3</v>
      </c>
      <c r="G3347" t="s">
        <v>18</v>
      </c>
      <c r="H3347" t="s">
        <v>62</v>
      </c>
      <c r="I3347" t="s">
        <v>24</v>
      </c>
      <c r="O3347" s="3">
        <f t="shared" si="208"/>
        <v>0</v>
      </c>
      <c r="P3347" s="3">
        <f t="shared" si="209"/>
        <v>0</v>
      </c>
      <c r="Q3347" s="3">
        <f t="shared" si="210"/>
        <v>0</v>
      </c>
      <c r="R3347">
        <f t="shared" si="211"/>
        <v>562.47</v>
      </c>
    </row>
    <row r="3348" spans="1:18" x14ac:dyDescent="0.2">
      <c r="A3348" t="s">
        <v>62</v>
      </c>
      <c r="B3348" t="s">
        <v>15</v>
      </c>
      <c r="C3348" t="s">
        <v>16</v>
      </c>
      <c r="D3348" t="s">
        <v>24</v>
      </c>
      <c r="E3348">
        <v>169.99</v>
      </c>
      <c r="F3348">
        <v>4</v>
      </c>
      <c r="G3348" t="s">
        <v>18</v>
      </c>
      <c r="H3348" t="s">
        <v>62</v>
      </c>
      <c r="I3348" t="s">
        <v>24</v>
      </c>
      <c r="O3348" s="3">
        <f t="shared" si="208"/>
        <v>0</v>
      </c>
      <c r="P3348" s="3">
        <f t="shared" si="209"/>
        <v>0</v>
      </c>
      <c r="Q3348" s="3">
        <f t="shared" si="210"/>
        <v>0</v>
      </c>
      <c r="R3348">
        <f t="shared" si="211"/>
        <v>679.96</v>
      </c>
    </row>
    <row r="3349" spans="1:18" x14ac:dyDescent="0.2">
      <c r="A3349" t="s">
        <v>62</v>
      </c>
      <c r="B3349" t="s">
        <v>15</v>
      </c>
      <c r="C3349" t="s">
        <v>26</v>
      </c>
      <c r="D3349" t="s">
        <v>17</v>
      </c>
      <c r="E3349">
        <v>169.99</v>
      </c>
      <c r="F3349">
        <v>3</v>
      </c>
      <c r="G3349" t="s">
        <v>18</v>
      </c>
      <c r="H3349" t="s">
        <v>62</v>
      </c>
      <c r="I3349" t="s">
        <v>17</v>
      </c>
      <c r="J3349" t="s">
        <v>19</v>
      </c>
      <c r="K3349">
        <v>1422</v>
      </c>
      <c r="L3349">
        <v>53577</v>
      </c>
      <c r="M3349">
        <v>1185</v>
      </c>
      <c r="N3349" t="s">
        <v>40</v>
      </c>
      <c r="O3349" s="3">
        <f t="shared" si="208"/>
        <v>2.2117699759225042E-2</v>
      </c>
      <c r="P3349" s="3">
        <f t="shared" si="209"/>
        <v>1.2</v>
      </c>
      <c r="Q3349" s="3">
        <f t="shared" si="210"/>
        <v>2.5316455696202532E-3</v>
      </c>
      <c r="R3349">
        <f t="shared" si="211"/>
        <v>509.97</v>
      </c>
    </row>
    <row r="3350" spans="1:18" x14ac:dyDescent="0.2">
      <c r="A3350" t="s">
        <v>62</v>
      </c>
      <c r="B3350" t="s">
        <v>15</v>
      </c>
      <c r="C3350" t="s">
        <v>23</v>
      </c>
      <c r="D3350" t="s">
        <v>24</v>
      </c>
      <c r="E3350">
        <v>149.99</v>
      </c>
      <c r="F3350">
        <v>1</v>
      </c>
      <c r="G3350" t="s">
        <v>18</v>
      </c>
      <c r="H3350" t="s">
        <v>62</v>
      </c>
      <c r="I3350" t="s">
        <v>24</v>
      </c>
      <c r="O3350" s="3">
        <f t="shared" si="208"/>
        <v>0</v>
      </c>
      <c r="P3350" s="3">
        <f t="shared" si="209"/>
        <v>0</v>
      </c>
      <c r="Q3350" s="3">
        <f t="shared" si="210"/>
        <v>0</v>
      </c>
      <c r="R3350">
        <f t="shared" si="211"/>
        <v>149.99</v>
      </c>
    </row>
    <row r="3351" spans="1:18" x14ac:dyDescent="0.2">
      <c r="A3351" t="s">
        <v>62</v>
      </c>
      <c r="B3351" t="s">
        <v>15</v>
      </c>
      <c r="C3351" t="s">
        <v>16</v>
      </c>
      <c r="D3351" t="s">
        <v>24</v>
      </c>
      <c r="E3351">
        <v>169.99</v>
      </c>
      <c r="F3351">
        <v>4</v>
      </c>
      <c r="G3351" t="s">
        <v>18</v>
      </c>
      <c r="H3351" t="s">
        <v>62</v>
      </c>
      <c r="I3351" t="s">
        <v>24</v>
      </c>
      <c r="O3351" s="3">
        <f t="shared" si="208"/>
        <v>0</v>
      </c>
      <c r="P3351" s="3">
        <f t="shared" si="209"/>
        <v>0</v>
      </c>
      <c r="Q3351" s="3">
        <f t="shared" si="210"/>
        <v>0</v>
      </c>
      <c r="R3351">
        <f t="shared" si="211"/>
        <v>679.96</v>
      </c>
    </row>
    <row r="3352" spans="1:18" x14ac:dyDescent="0.2">
      <c r="A3352" t="s">
        <v>62</v>
      </c>
      <c r="B3352" t="s">
        <v>15</v>
      </c>
      <c r="C3352" t="s">
        <v>23</v>
      </c>
      <c r="D3352" t="s">
        <v>22</v>
      </c>
      <c r="E3352">
        <v>149.99</v>
      </c>
      <c r="F3352">
        <v>2</v>
      </c>
      <c r="G3352" t="s">
        <v>18</v>
      </c>
      <c r="H3352" t="s">
        <v>62</v>
      </c>
      <c r="I3352" t="s">
        <v>22</v>
      </c>
      <c r="O3352" s="3">
        <f t="shared" si="208"/>
        <v>0</v>
      </c>
      <c r="P3352" s="3">
        <f t="shared" si="209"/>
        <v>0</v>
      </c>
      <c r="Q3352" s="3">
        <f t="shared" si="210"/>
        <v>0</v>
      </c>
      <c r="R3352">
        <f t="shared" si="211"/>
        <v>299.98</v>
      </c>
    </row>
    <row r="3353" spans="1:18" x14ac:dyDescent="0.2">
      <c r="A3353" t="s">
        <v>62</v>
      </c>
      <c r="B3353" t="s">
        <v>15</v>
      </c>
      <c r="C3353" t="s">
        <v>23</v>
      </c>
      <c r="D3353" t="s">
        <v>17</v>
      </c>
      <c r="E3353">
        <v>187.49</v>
      </c>
      <c r="F3353">
        <v>1</v>
      </c>
      <c r="G3353" t="s">
        <v>18</v>
      </c>
      <c r="H3353" t="s">
        <v>62</v>
      </c>
      <c r="I3353" t="s">
        <v>17</v>
      </c>
      <c r="J3353" t="s">
        <v>19</v>
      </c>
      <c r="K3353">
        <v>1422</v>
      </c>
      <c r="L3353">
        <v>53577</v>
      </c>
      <c r="M3353">
        <v>1185</v>
      </c>
      <c r="N3353" t="s">
        <v>40</v>
      </c>
      <c r="O3353" s="3">
        <f t="shared" si="208"/>
        <v>2.2117699759225042E-2</v>
      </c>
      <c r="P3353" s="3">
        <f t="shared" si="209"/>
        <v>1.2</v>
      </c>
      <c r="Q3353" s="3">
        <f t="shared" si="210"/>
        <v>8.438818565400844E-4</v>
      </c>
      <c r="R3353">
        <f t="shared" si="211"/>
        <v>187.49</v>
      </c>
    </row>
    <row r="3354" spans="1:18" x14ac:dyDescent="0.2">
      <c r="A3354" t="s">
        <v>62</v>
      </c>
      <c r="B3354" t="s">
        <v>15</v>
      </c>
      <c r="D3354" t="s">
        <v>24</v>
      </c>
      <c r="E3354">
        <v>249.99</v>
      </c>
      <c r="F3354">
        <v>2</v>
      </c>
      <c r="G3354" t="s">
        <v>18</v>
      </c>
      <c r="H3354" t="s">
        <v>62</v>
      </c>
      <c r="I3354" t="s">
        <v>24</v>
      </c>
      <c r="O3354" s="3">
        <f t="shared" si="208"/>
        <v>0</v>
      </c>
      <c r="P3354" s="3">
        <f t="shared" si="209"/>
        <v>0</v>
      </c>
      <c r="Q3354" s="3">
        <f t="shared" si="210"/>
        <v>0</v>
      </c>
      <c r="R3354">
        <f t="shared" si="211"/>
        <v>499.98</v>
      </c>
    </row>
    <row r="3355" spans="1:18" x14ac:dyDescent="0.2">
      <c r="A3355" t="s">
        <v>62</v>
      </c>
      <c r="B3355" t="s">
        <v>15</v>
      </c>
      <c r="C3355" t="s">
        <v>27</v>
      </c>
      <c r="D3355" t="s">
        <v>28</v>
      </c>
      <c r="E3355">
        <v>159.99</v>
      </c>
      <c r="F3355">
        <v>1</v>
      </c>
      <c r="G3355" t="s">
        <v>18</v>
      </c>
      <c r="H3355" t="s">
        <v>62</v>
      </c>
      <c r="I3355" t="s">
        <v>28</v>
      </c>
      <c r="O3355" s="3">
        <f t="shared" si="208"/>
        <v>0</v>
      </c>
      <c r="P3355" s="3">
        <f t="shared" si="209"/>
        <v>0</v>
      </c>
      <c r="Q3355" s="3">
        <f t="shared" si="210"/>
        <v>0</v>
      </c>
      <c r="R3355">
        <f t="shared" si="211"/>
        <v>159.99</v>
      </c>
    </row>
    <row r="3356" spans="1:18" x14ac:dyDescent="0.2">
      <c r="A3356" t="s">
        <v>62</v>
      </c>
      <c r="B3356" t="s">
        <v>15</v>
      </c>
      <c r="C3356" t="s">
        <v>23</v>
      </c>
      <c r="D3356" t="s">
        <v>28</v>
      </c>
      <c r="E3356">
        <v>149.99</v>
      </c>
      <c r="F3356">
        <v>1</v>
      </c>
      <c r="G3356" t="s">
        <v>18</v>
      </c>
      <c r="H3356" t="s">
        <v>62</v>
      </c>
      <c r="I3356" t="s">
        <v>28</v>
      </c>
      <c r="O3356" s="3">
        <f t="shared" si="208"/>
        <v>0</v>
      </c>
      <c r="P3356" s="3">
        <f t="shared" si="209"/>
        <v>0</v>
      </c>
      <c r="Q3356" s="3">
        <f t="shared" si="210"/>
        <v>0</v>
      </c>
      <c r="R3356">
        <f t="shared" si="211"/>
        <v>149.99</v>
      </c>
    </row>
    <row r="3357" spans="1:18" x14ac:dyDescent="0.2">
      <c r="A3357" t="s">
        <v>62</v>
      </c>
      <c r="B3357" t="s">
        <v>15</v>
      </c>
      <c r="C3357" t="s">
        <v>21</v>
      </c>
      <c r="D3357" t="s">
        <v>17</v>
      </c>
      <c r="E3357">
        <v>179.99</v>
      </c>
      <c r="F3357">
        <v>1</v>
      </c>
      <c r="G3357" t="s">
        <v>18</v>
      </c>
      <c r="H3357" t="s">
        <v>62</v>
      </c>
      <c r="I3357" t="s">
        <v>17</v>
      </c>
      <c r="J3357" t="s">
        <v>19</v>
      </c>
      <c r="K3357">
        <v>1422</v>
      </c>
      <c r="L3357">
        <v>53577</v>
      </c>
      <c r="M3357">
        <v>1185</v>
      </c>
      <c r="N3357" t="s">
        <v>40</v>
      </c>
      <c r="O3357" s="3">
        <f t="shared" si="208"/>
        <v>2.2117699759225042E-2</v>
      </c>
      <c r="P3357" s="3">
        <f t="shared" si="209"/>
        <v>1.2</v>
      </c>
      <c r="Q3357" s="3">
        <f t="shared" si="210"/>
        <v>8.438818565400844E-4</v>
      </c>
      <c r="R3357">
        <f t="shared" si="211"/>
        <v>179.99</v>
      </c>
    </row>
    <row r="3358" spans="1:18" x14ac:dyDescent="0.2">
      <c r="A3358" t="s">
        <v>62</v>
      </c>
      <c r="B3358" t="s">
        <v>15</v>
      </c>
      <c r="C3358" t="s">
        <v>21</v>
      </c>
      <c r="D3358" t="s">
        <v>24</v>
      </c>
      <c r="E3358">
        <v>179.99</v>
      </c>
      <c r="F3358">
        <v>2</v>
      </c>
      <c r="G3358" t="s">
        <v>18</v>
      </c>
      <c r="H3358" t="s">
        <v>62</v>
      </c>
      <c r="I3358" t="s">
        <v>24</v>
      </c>
      <c r="O3358" s="3">
        <f t="shared" si="208"/>
        <v>0</v>
      </c>
      <c r="P3358" s="3">
        <f t="shared" si="209"/>
        <v>0</v>
      </c>
      <c r="Q3358" s="3">
        <f t="shared" si="210"/>
        <v>0</v>
      </c>
      <c r="R3358">
        <f t="shared" si="211"/>
        <v>359.98</v>
      </c>
    </row>
    <row r="3359" spans="1:18" x14ac:dyDescent="0.2">
      <c r="A3359" t="s">
        <v>62</v>
      </c>
      <c r="B3359" t="s">
        <v>15</v>
      </c>
      <c r="C3359" t="s">
        <v>23</v>
      </c>
      <c r="D3359" t="s">
        <v>17</v>
      </c>
      <c r="E3359">
        <v>149.99</v>
      </c>
      <c r="F3359">
        <v>2</v>
      </c>
      <c r="G3359" t="s">
        <v>18</v>
      </c>
      <c r="H3359" t="s">
        <v>62</v>
      </c>
      <c r="I3359" t="s">
        <v>17</v>
      </c>
      <c r="J3359" t="s">
        <v>19</v>
      </c>
      <c r="K3359">
        <v>1422</v>
      </c>
      <c r="L3359">
        <v>53577</v>
      </c>
      <c r="M3359">
        <v>1185</v>
      </c>
      <c r="N3359" t="s">
        <v>40</v>
      </c>
      <c r="O3359" s="3">
        <f t="shared" si="208"/>
        <v>2.2117699759225042E-2</v>
      </c>
      <c r="P3359" s="3">
        <f t="shared" si="209"/>
        <v>1.2</v>
      </c>
      <c r="Q3359" s="3">
        <f t="shared" si="210"/>
        <v>1.6877637130801688E-3</v>
      </c>
      <c r="R3359">
        <f t="shared" si="211"/>
        <v>299.98</v>
      </c>
    </row>
    <row r="3360" spans="1:18" x14ac:dyDescent="0.2">
      <c r="A3360" t="s">
        <v>62</v>
      </c>
      <c r="D3360" t="s">
        <v>24</v>
      </c>
      <c r="E3360">
        <v>199.99</v>
      </c>
      <c r="F3360">
        <v>1</v>
      </c>
      <c r="G3360" t="s">
        <v>18</v>
      </c>
      <c r="H3360" t="s">
        <v>62</v>
      </c>
      <c r="I3360" t="s">
        <v>24</v>
      </c>
      <c r="O3360" s="3">
        <f t="shared" si="208"/>
        <v>0</v>
      </c>
      <c r="P3360" s="3">
        <f t="shared" si="209"/>
        <v>0</v>
      </c>
      <c r="Q3360" s="3">
        <f t="shared" si="210"/>
        <v>0</v>
      </c>
      <c r="R3360">
        <f t="shared" si="211"/>
        <v>199.99</v>
      </c>
    </row>
    <row r="3361" spans="1:18" x14ac:dyDescent="0.2">
      <c r="A3361" t="s">
        <v>62</v>
      </c>
      <c r="B3361" t="s">
        <v>15</v>
      </c>
      <c r="C3361" t="s">
        <v>26</v>
      </c>
      <c r="D3361" t="s">
        <v>28</v>
      </c>
      <c r="E3361">
        <v>169.99</v>
      </c>
      <c r="F3361">
        <v>2</v>
      </c>
      <c r="G3361" t="s">
        <v>18</v>
      </c>
      <c r="H3361" t="s">
        <v>62</v>
      </c>
      <c r="I3361" t="s">
        <v>28</v>
      </c>
      <c r="O3361" s="3">
        <f t="shared" si="208"/>
        <v>0</v>
      </c>
      <c r="P3361" s="3">
        <f t="shared" si="209"/>
        <v>0</v>
      </c>
      <c r="Q3361" s="3">
        <f t="shared" si="210"/>
        <v>0</v>
      </c>
      <c r="R3361">
        <f t="shared" si="211"/>
        <v>339.98</v>
      </c>
    </row>
    <row r="3362" spans="1:18" x14ac:dyDescent="0.2">
      <c r="A3362" t="s">
        <v>62</v>
      </c>
      <c r="B3362" t="s">
        <v>25</v>
      </c>
      <c r="C3362" t="s">
        <v>23</v>
      </c>
      <c r="D3362" t="s">
        <v>24</v>
      </c>
      <c r="E3362">
        <v>299.99</v>
      </c>
      <c r="F3362">
        <v>3</v>
      </c>
      <c r="G3362" t="s">
        <v>18</v>
      </c>
      <c r="H3362" t="s">
        <v>62</v>
      </c>
      <c r="I3362" t="s">
        <v>24</v>
      </c>
      <c r="O3362" s="3">
        <f t="shared" si="208"/>
        <v>0</v>
      </c>
      <c r="P3362" s="3">
        <f t="shared" si="209"/>
        <v>0</v>
      </c>
      <c r="Q3362" s="3">
        <f t="shared" si="210"/>
        <v>0</v>
      </c>
      <c r="R3362">
        <f t="shared" si="211"/>
        <v>899.97</v>
      </c>
    </row>
    <row r="3363" spans="1:18" x14ac:dyDescent="0.2">
      <c r="A3363" t="s">
        <v>62</v>
      </c>
      <c r="B3363" t="s">
        <v>25</v>
      </c>
      <c r="C3363" t="s">
        <v>27</v>
      </c>
      <c r="D3363" t="s">
        <v>24</v>
      </c>
      <c r="E3363">
        <v>319.99</v>
      </c>
      <c r="F3363">
        <v>1</v>
      </c>
      <c r="G3363" t="s">
        <v>18</v>
      </c>
      <c r="H3363" t="s">
        <v>62</v>
      </c>
      <c r="I3363" t="s">
        <v>24</v>
      </c>
      <c r="O3363" s="3">
        <f t="shared" si="208"/>
        <v>0</v>
      </c>
      <c r="P3363" s="3">
        <f t="shared" si="209"/>
        <v>0</v>
      </c>
      <c r="Q3363" s="3">
        <f t="shared" si="210"/>
        <v>0</v>
      </c>
      <c r="R3363">
        <f t="shared" si="211"/>
        <v>319.99</v>
      </c>
    </row>
    <row r="3364" spans="1:18" x14ac:dyDescent="0.2">
      <c r="A3364" t="s">
        <v>62</v>
      </c>
      <c r="B3364" t="s">
        <v>15</v>
      </c>
      <c r="C3364" t="s">
        <v>16</v>
      </c>
      <c r="D3364" t="s">
        <v>17</v>
      </c>
      <c r="E3364">
        <v>212.49</v>
      </c>
      <c r="F3364">
        <v>2</v>
      </c>
      <c r="G3364" t="s">
        <v>18</v>
      </c>
      <c r="H3364" t="s">
        <v>62</v>
      </c>
      <c r="I3364" t="s">
        <v>17</v>
      </c>
      <c r="J3364" t="s">
        <v>19</v>
      </c>
      <c r="K3364">
        <v>1422</v>
      </c>
      <c r="L3364">
        <v>53577</v>
      </c>
      <c r="M3364">
        <v>1185</v>
      </c>
      <c r="N3364" t="s">
        <v>40</v>
      </c>
      <c r="O3364" s="3">
        <f t="shared" si="208"/>
        <v>2.2117699759225042E-2</v>
      </c>
      <c r="P3364" s="3">
        <f t="shared" si="209"/>
        <v>1.2</v>
      </c>
      <c r="Q3364" s="3">
        <f t="shared" si="210"/>
        <v>1.6877637130801688E-3</v>
      </c>
      <c r="R3364">
        <f t="shared" si="211"/>
        <v>424.98</v>
      </c>
    </row>
    <row r="3365" spans="1:18" x14ac:dyDescent="0.2">
      <c r="A3365" t="s">
        <v>62</v>
      </c>
      <c r="B3365" t="s">
        <v>25</v>
      </c>
      <c r="C3365" t="s">
        <v>23</v>
      </c>
      <c r="D3365" t="s">
        <v>24</v>
      </c>
      <c r="E3365">
        <v>299.99</v>
      </c>
      <c r="F3365">
        <v>2</v>
      </c>
      <c r="G3365" t="s">
        <v>18</v>
      </c>
      <c r="H3365" t="s">
        <v>62</v>
      </c>
      <c r="I3365" t="s">
        <v>24</v>
      </c>
      <c r="O3365" s="3">
        <f t="shared" si="208"/>
        <v>0</v>
      </c>
      <c r="P3365" s="3">
        <f t="shared" si="209"/>
        <v>0</v>
      </c>
      <c r="Q3365" s="3">
        <f t="shared" si="210"/>
        <v>0</v>
      </c>
      <c r="R3365">
        <f t="shared" si="211"/>
        <v>599.98</v>
      </c>
    </row>
    <row r="3366" spans="1:18" x14ac:dyDescent="0.2">
      <c r="A3366" t="s">
        <v>62</v>
      </c>
      <c r="B3366" t="s">
        <v>15</v>
      </c>
      <c r="C3366" t="s">
        <v>21</v>
      </c>
      <c r="D3366" t="s">
        <v>22</v>
      </c>
      <c r="E3366">
        <v>224.99</v>
      </c>
      <c r="F3366">
        <v>2</v>
      </c>
      <c r="G3366" t="s">
        <v>18</v>
      </c>
      <c r="H3366" t="s">
        <v>62</v>
      </c>
      <c r="I3366" t="s">
        <v>22</v>
      </c>
      <c r="O3366" s="3">
        <f t="shared" si="208"/>
        <v>0</v>
      </c>
      <c r="P3366" s="3">
        <f t="shared" si="209"/>
        <v>0</v>
      </c>
      <c r="Q3366" s="3">
        <f t="shared" si="210"/>
        <v>0</v>
      </c>
      <c r="R3366">
        <f t="shared" si="211"/>
        <v>449.98</v>
      </c>
    </row>
    <row r="3367" spans="1:18" x14ac:dyDescent="0.2">
      <c r="A3367" t="s">
        <v>62</v>
      </c>
      <c r="B3367" t="s">
        <v>15</v>
      </c>
      <c r="C3367" t="s">
        <v>23</v>
      </c>
      <c r="D3367" t="s">
        <v>22</v>
      </c>
      <c r="E3367">
        <v>149.99</v>
      </c>
      <c r="F3367">
        <v>2</v>
      </c>
      <c r="G3367" t="s">
        <v>18</v>
      </c>
      <c r="H3367" t="s">
        <v>62</v>
      </c>
      <c r="I3367" t="s">
        <v>22</v>
      </c>
      <c r="O3367" s="3">
        <f t="shared" si="208"/>
        <v>0</v>
      </c>
      <c r="P3367" s="3">
        <f t="shared" si="209"/>
        <v>0</v>
      </c>
      <c r="Q3367" s="3">
        <f t="shared" si="210"/>
        <v>0</v>
      </c>
      <c r="R3367">
        <f t="shared" si="211"/>
        <v>299.98</v>
      </c>
    </row>
    <row r="3368" spans="1:18" x14ac:dyDescent="0.2">
      <c r="A3368" t="s">
        <v>62</v>
      </c>
      <c r="B3368" t="s">
        <v>15</v>
      </c>
      <c r="D3368" t="s">
        <v>17</v>
      </c>
      <c r="E3368">
        <v>199.99</v>
      </c>
      <c r="F3368">
        <v>2</v>
      </c>
      <c r="G3368" t="s">
        <v>18</v>
      </c>
      <c r="H3368" t="s">
        <v>62</v>
      </c>
      <c r="I3368" t="s">
        <v>17</v>
      </c>
      <c r="J3368" t="s">
        <v>19</v>
      </c>
      <c r="K3368">
        <v>1422</v>
      </c>
      <c r="L3368">
        <v>53577</v>
      </c>
      <c r="M3368">
        <v>1185</v>
      </c>
      <c r="N3368" t="s">
        <v>40</v>
      </c>
      <c r="O3368" s="3">
        <f t="shared" si="208"/>
        <v>2.2117699759225042E-2</v>
      </c>
      <c r="P3368" s="3">
        <f t="shared" si="209"/>
        <v>1.2</v>
      </c>
      <c r="Q3368" s="3">
        <f t="shared" si="210"/>
        <v>1.6877637130801688E-3</v>
      </c>
      <c r="R3368">
        <f t="shared" si="211"/>
        <v>399.98</v>
      </c>
    </row>
    <row r="3369" spans="1:18" x14ac:dyDescent="0.2">
      <c r="A3369" t="s">
        <v>62</v>
      </c>
      <c r="B3369" t="s">
        <v>15</v>
      </c>
      <c r="C3369" t="s">
        <v>21</v>
      </c>
      <c r="D3369" t="s">
        <v>17</v>
      </c>
      <c r="E3369">
        <v>179.99</v>
      </c>
      <c r="F3369">
        <v>1</v>
      </c>
      <c r="G3369" t="s">
        <v>18</v>
      </c>
      <c r="H3369" t="s">
        <v>62</v>
      </c>
      <c r="I3369" t="s">
        <v>17</v>
      </c>
      <c r="J3369" t="s">
        <v>19</v>
      </c>
      <c r="K3369">
        <v>1422</v>
      </c>
      <c r="L3369">
        <v>53577</v>
      </c>
      <c r="M3369">
        <v>1185</v>
      </c>
      <c r="N3369" t="s">
        <v>40</v>
      </c>
      <c r="O3369" s="3">
        <f t="shared" si="208"/>
        <v>2.2117699759225042E-2</v>
      </c>
      <c r="P3369" s="3">
        <f t="shared" si="209"/>
        <v>1.2</v>
      </c>
      <c r="Q3369" s="3">
        <f t="shared" si="210"/>
        <v>8.438818565400844E-4</v>
      </c>
      <c r="R3369">
        <f t="shared" si="211"/>
        <v>179.99</v>
      </c>
    </row>
    <row r="3370" spans="1:18" x14ac:dyDescent="0.2">
      <c r="A3370" t="s">
        <v>62</v>
      </c>
      <c r="B3370" t="s">
        <v>15</v>
      </c>
      <c r="C3370" t="s">
        <v>21</v>
      </c>
      <c r="D3370" t="s">
        <v>17</v>
      </c>
      <c r="E3370">
        <v>224.99</v>
      </c>
      <c r="F3370">
        <v>3</v>
      </c>
      <c r="G3370" t="s">
        <v>18</v>
      </c>
      <c r="H3370" t="s">
        <v>62</v>
      </c>
      <c r="I3370" t="s">
        <v>17</v>
      </c>
      <c r="J3370" t="s">
        <v>19</v>
      </c>
      <c r="K3370">
        <v>1422</v>
      </c>
      <c r="L3370">
        <v>53577</v>
      </c>
      <c r="M3370">
        <v>1185</v>
      </c>
      <c r="N3370" t="s">
        <v>40</v>
      </c>
      <c r="O3370" s="3">
        <f t="shared" si="208"/>
        <v>2.2117699759225042E-2</v>
      </c>
      <c r="P3370" s="3">
        <f t="shared" si="209"/>
        <v>1.2</v>
      </c>
      <c r="Q3370" s="3">
        <f t="shared" si="210"/>
        <v>2.5316455696202532E-3</v>
      </c>
      <c r="R3370">
        <f t="shared" si="211"/>
        <v>674.97</v>
      </c>
    </row>
    <row r="3371" spans="1:18" x14ac:dyDescent="0.2">
      <c r="A3371" t="s">
        <v>62</v>
      </c>
      <c r="B3371" t="s">
        <v>15</v>
      </c>
      <c r="C3371" t="s">
        <v>23</v>
      </c>
      <c r="D3371" t="s">
        <v>28</v>
      </c>
      <c r="E3371">
        <v>149.99</v>
      </c>
      <c r="F3371">
        <v>2</v>
      </c>
      <c r="G3371" t="s">
        <v>18</v>
      </c>
      <c r="H3371" t="s">
        <v>62</v>
      </c>
      <c r="I3371" t="s">
        <v>28</v>
      </c>
      <c r="O3371" s="3">
        <f t="shared" si="208"/>
        <v>0</v>
      </c>
      <c r="P3371" s="3">
        <f t="shared" si="209"/>
        <v>0</v>
      </c>
      <c r="Q3371" s="3">
        <f t="shared" si="210"/>
        <v>0</v>
      </c>
      <c r="R3371">
        <f t="shared" si="211"/>
        <v>299.98</v>
      </c>
    </row>
    <row r="3372" spans="1:18" x14ac:dyDescent="0.2">
      <c r="A3372" t="s">
        <v>62</v>
      </c>
      <c r="B3372" t="s">
        <v>25</v>
      </c>
      <c r="C3372" t="s">
        <v>16</v>
      </c>
      <c r="D3372" t="s">
        <v>22</v>
      </c>
      <c r="E3372">
        <v>339.99</v>
      </c>
      <c r="F3372">
        <v>1</v>
      </c>
      <c r="G3372" t="s">
        <v>18</v>
      </c>
      <c r="H3372" t="s">
        <v>62</v>
      </c>
      <c r="I3372" t="s">
        <v>22</v>
      </c>
      <c r="O3372" s="3">
        <f t="shared" si="208"/>
        <v>0</v>
      </c>
      <c r="P3372" s="3">
        <f t="shared" si="209"/>
        <v>0</v>
      </c>
      <c r="Q3372" s="3">
        <f t="shared" si="210"/>
        <v>0</v>
      </c>
      <c r="R3372">
        <f t="shared" si="211"/>
        <v>339.99</v>
      </c>
    </row>
    <row r="3373" spans="1:18" x14ac:dyDescent="0.2">
      <c r="A3373" t="s">
        <v>62</v>
      </c>
      <c r="B3373" t="s">
        <v>15</v>
      </c>
      <c r="C3373" t="s">
        <v>23</v>
      </c>
      <c r="D3373" t="s">
        <v>17</v>
      </c>
      <c r="E3373">
        <v>149.99</v>
      </c>
      <c r="F3373">
        <v>2</v>
      </c>
      <c r="G3373" t="s">
        <v>18</v>
      </c>
      <c r="H3373" t="s">
        <v>62</v>
      </c>
      <c r="I3373" t="s">
        <v>17</v>
      </c>
      <c r="J3373" t="s">
        <v>19</v>
      </c>
      <c r="K3373">
        <v>1422</v>
      </c>
      <c r="L3373">
        <v>53577</v>
      </c>
      <c r="M3373">
        <v>1185</v>
      </c>
      <c r="N3373" t="s">
        <v>40</v>
      </c>
      <c r="O3373" s="3">
        <f t="shared" si="208"/>
        <v>2.2117699759225042E-2</v>
      </c>
      <c r="P3373" s="3">
        <f t="shared" si="209"/>
        <v>1.2</v>
      </c>
      <c r="Q3373" s="3">
        <f t="shared" si="210"/>
        <v>1.6877637130801688E-3</v>
      </c>
      <c r="R3373">
        <f t="shared" si="211"/>
        <v>299.98</v>
      </c>
    </row>
    <row r="3374" spans="1:18" x14ac:dyDescent="0.2">
      <c r="A3374" t="s">
        <v>62</v>
      </c>
      <c r="B3374" t="s">
        <v>25</v>
      </c>
      <c r="C3374" t="s">
        <v>23</v>
      </c>
      <c r="D3374" t="s">
        <v>17</v>
      </c>
      <c r="E3374">
        <v>299.99</v>
      </c>
      <c r="F3374">
        <v>2</v>
      </c>
      <c r="G3374" t="s">
        <v>18</v>
      </c>
      <c r="H3374" t="s">
        <v>62</v>
      </c>
      <c r="I3374" t="s">
        <v>17</v>
      </c>
      <c r="J3374" t="s">
        <v>19</v>
      </c>
      <c r="K3374">
        <v>1422</v>
      </c>
      <c r="L3374">
        <v>53577</v>
      </c>
      <c r="M3374">
        <v>1185</v>
      </c>
      <c r="N3374" t="s">
        <v>40</v>
      </c>
      <c r="O3374" s="3">
        <f t="shared" si="208"/>
        <v>2.2117699759225042E-2</v>
      </c>
      <c r="P3374" s="3">
        <f t="shared" si="209"/>
        <v>1.2</v>
      </c>
      <c r="Q3374" s="3">
        <f t="shared" si="210"/>
        <v>1.6877637130801688E-3</v>
      </c>
      <c r="R3374">
        <f t="shared" si="211"/>
        <v>599.98</v>
      </c>
    </row>
    <row r="3375" spans="1:18" x14ac:dyDescent="0.2">
      <c r="A3375" t="s">
        <v>62</v>
      </c>
      <c r="B3375" t="s">
        <v>15</v>
      </c>
      <c r="C3375" t="s">
        <v>23</v>
      </c>
      <c r="D3375" t="s">
        <v>22</v>
      </c>
      <c r="E3375">
        <v>187.49</v>
      </c>
      <c r="F3375">
        <v>1</v>
      </c>
      <c r="G3375" t="s">
        <v>18</v>
      </c>
      <c r="H3375" t="s">
        <v>62</v>
      </c>
      <c r="I3375" t="s">
        <v>22</v>
      </c>
      <c r="O3375" s="3">
        <f t="shared" si="208"/>
        <v>0</v>
      </c>
      <c r="P3375" s="3">
        <f t="shared" si="209"/>
        <v>0</v>
      </c>
      <c r="Q3375" s="3">
        <f t="shared" si="210"/>
        <v>0</v>
      </c>
      <c r="R3375">
        <f t="shared" si="211"/>
        <v>187.49</v>
      </c>
    </row>
    <row r="3376" spans="1:18" x14ac:dyDescent="0.2">
      <c r="A3376" t="s">
        <v>62</v>
      </c>
      <c r="B3376" t="s">
        <v>15</v>
      </c>
      <c r="C3376" t="s">
        <v>23</v>
      </c>
      <c r="D3376" t="s">
        <v>28</v>
      </c>
      <c r="E3376">
        <v>149.99</v>
      </c>
      <c r="F3376">
        <v>1</v>
      </c>
      <c r="G3376" t="s">
        <v>18</v>
      </c>
      <c r="H3376" t="s">
        <v>62</v>
      </c>
      <c r="I3376" t="s">
        <v>28</v>
      </c>
      <c r="O3376" s="3">
        <f t="shared" si="208"/>
        <v>0</v>
      </c>
      <c r="P3376" s="3">
        <f t="shared" si="209"/>
        <v>0</v>
      </c>
      <c r="Q3376" s="3">
        <f t="shared" si="210"/>
        <v>0</v>
      </c>
      <c r="R3376">
        <f t="shared" si="211"/>
        <v>149.99</v>
      </c>
    </row>
    <row r="3377" spans="1:18" x14ac:dyDescent="0.2">
      <c r="A3377" t="s">
        <v>62</v>
      </c>
      <c r="C3377" t="s">
        <v>21</v>
      </c>
      <c r="D3377" t="s">
        <v>22</v>
      </c>
      <c r="E3377">
        <v>179.99</v>
      </c>
      <c r="F3377">
        <v>1</v>
      </c>
      <c r="G3377" t="s">
        <v>18</v>
      </c>
      <c r="H3377" t="s">
        <v>62</v>
      </c>
      <c r="I3377" t="s">
        <v>22</v>
      </c>
      <c r="O3377" s="3">
        <f t="shared" si="208"/>
        <v>0</v>
      </c>
      <c r="P3377" s="3">
        <f t="shared" si="209"/>
        <v>0</v>
      </c>
      <c r="Q3377" s="3">
        <f t="shared" si="210"/>
        <v>0</v>
      </c>
      <c r="R3377">
        <f t="shared" si="211"/>
        <v>179.99</v>
      </c>
    </row>
    <row r="3378" spans="1:18" x14ac:dyDescent="0.2">
      <c r="A3378" t="s">
        <v>62</v>
      </c>
      <c r="B3378" t="s">
        <v>15</v>
      </c>
      <c r="C3378" t="s">
        <v>27</v>
      </c>
      <c r="D3378" t="s">
        <v>28</v>
      </c>
      <c r="E3378">
        <v>199.99</v>
      </c>
      <c r="F3378">
        <v>1</v>
      </c>
      <c r="G3378" t="s">
        <v>18</v>
      </c>
      <c r="H3378" t="s">
        <v>62</v>
      </c>
      <c r="I3378" t="s">
        <v>28</v>
      </c>
      <c r="O3378" s="3">
        <f t="shared" si="208"/>
        <v>0</v>
      </c>
      <c r="P3378" s="3">
        <f t="shared" si="209"/>
        <v>0</v>
      </c>
      <c r="Q3378" s="3">
        <f t="shared" si="210"/>
        <v>0</v>
      </c>
      <c r="R3378">
        <f t="shared" si="211"/>
        <v>199.99</v>
      </c>
    </row>
    <row r="3379" spans="1:18" x14ac:dyDescent="0.2">
      <c r="A3379" t="s">
        <v>62</v>
      </c>
      <c r="B3379" t="s">
        <v>15</v>
      </c>
      <c r="C3379" t="s">
        <v>27</v>
      </c>
      <c r="D3379" t="s">
        <v>22</v>
      </c>
      <c r="E3379">
        <v>159.99</v>
      </c>
      <c r="F3379">
        <v>2</v>
      </c>
      <c r="G3379" t="s">
        <v>18</v>
      </c>
      <c r="H3379" t="s">
        <v>62</v>
      </c>
      <c r="I3379" t="s">
        <v>22</v>
      </c>
      <c r="O3379" s="3">
        <f t="shared" si="208"/>
        <v>0</v>
      </c>
      <c r="P3379" s="3">
        <f t="shared" si="209"/>
        <v>0</v>
      </c>
      <c r="Q3379" s="3">
        <f t="shared" si="210"/>
        <v>0</v>
      </c>
      <c r="R3379">
        <f t="shared" si="211"/>
        <v>319.98</v>
      </c>
    </row>
    <row r="3380" spans="1:18" x14ac:dyDescent="0.2">
      <c r="A3380" t="s">
        <v>62</v>
      </c>
      <c r="B3380" t="s">
        <v>15</v>
      </c>
      <c r="C3380" t="s">
        <v>23</v>
      </c>
      <c r="D3380" t="s">
        <v>17</v>
      </c>
      <c r="E3380">
        <v>149.99</v>
      </c>
      <c r="F3380">
        <v>1</v>
      </c>
      <c r="G3380" t="s">
        <v>18</v>
      </c>
      <c r="H3380" t="s">
        <v>62</v>
      </c>
      <c r="I3380" t="s">
        <v>17</v>
      </c>
      <c r="J3380" t="s">
        <v>19</v>
      </c>
      <c r="K3380">
        <v>1422</v>
      </c>
      <c r="L3380">
        <v>53577</v>
      </c>
      <c r="M3380">
        <v>1185</v>
      </c>
      <c r="N3380" t="s">
        <v>40</v>
      </c>
      <c r="O3380" s="3">
        <f t="shared" si="208"/>
        <v>2.2117699759225042E-2</v>
      </c>
      <c r="P3380" s="3">
        <f t="shared" si="209"/>
        <v>1.2</v>
      </c>
      <c r="Q3380" s="3">
        <f t="shared" si="210"/>
        <v>8.438818565400844E-4</v>
      </c>
      <c r="R3380">
        <f t="shared" si="211"/>
        <v>149.99</v>
      </c>
    </row>
    <row r="3381" spans="1:18" x14ac:dyDescent="0.2">
      <c r="A3381" t="s">
        <v>62</v>
      </c>
      <c r="B3381" t="s">
        <v>25</v>
      </c>
      <c r="C3381" t="s">
        <v>21</v>
      </c>
      <c r="D3381" t="s">
        <v>24</v>
      </c>
      <c r="E3381">
        <v>359.99</v>
      </c>
      <c r="F3381">
        <v>1</v>
      </c>
      <c r="G3381" t="s">
        <v>18</v>
      </c>
      <c r="H3381" t="s">
        <v>62</v>
      </c>
      <c r="I3381" t="s">
        <v>24</v>
      </c>
      <c r="O3381" s="3">
        <f t="shared" si="208"/>
        <v>0</v>
      </c>
      <c r="P3381" s="3">
        <f t="shared" si="209"/>
        <v>0</v>
      </c>
      <c r="Q3381" s="3">
        <f t="shared" si="210"/>
        <v>0</v>
      </c>
      <c r="R3381">
        <f t="shared" si="211"/>
        <v>359.99</v>
      </c>
    </row>
    <row r="3382" spans="1:18" x14ac:dyDescent="0.2">
      <c r="A3382" t="s">
        <v>62</v>
      </c>
      <c r="B3382" t="s">
        <v>15</v>
      </c>
      <c r="C3382" t="s">
        <v>21</v>
      </c>
      <c r="D3382" t="s">
        <v>17</v>
      </c>
      <c r="E3382">
        <v>179.99</v>
      </c>
      <c r="F3382">
        <v>1</v>
      </c>
      <c r="G3382" t="s">
        <v>18</v>
      </c>
      <c r="H3382" t="s">
        <v>62</v>
      </c>
      <c r="I3382" t="s">
        <v>17</v>
      </c>
      <c r="J3382" t="s">
        <v>19</v>
      </c>
      <c r="K3382">
        <v>1422</v>
      </c>
      <c r="L3382">
        <v>53577</v>
      </c>
      <c r="M3382">
        <v>1185</v>
      </c>
      <c r="N3382" t="s">
        <v>40</v>
      </c>
      <c r="O3382" s="3">
        <f t="shared" si="208"/>
        <v>2.2117699759225042E-2</v>
      </c>
      <c r="P3382" s="3">
        <f t="shared" si="209"/>
        <v>1.2</v>
      </c>
      <c r="Q3382" s="3">
        <f t="shared" si="210"/>
        <v>8.438818565400844E-4</v>
      </c>
      <c r="R3382">
        <f t="shared" si="211"/>
        <v>179.99</v>
      </c>
    </row>
    <row r="3383" spans="1:18" x14ac:dyDescent="0.2">
      <c r="A3383" t="s">
        <v>62</v>
      </c>
      <c r="B3383" t="s">
        <v>15</v>
      </c>
      <c r="C3383" t="s">
        <v>21</v>
      </c>
      <c r="D3383" t="s">
        <v>17</v>
      </c>
      <c r="E3383">
        <v>179.99</v>
      </c>
      <c r="F3383">
        <v>1</v>
      </c>
      <c r="G3383" t="s">
        <v>18</v>
      </c>
      <c r="H3383" t="s">
        <v>62</v>
      </c>
      <c r="I3383" t="s">
        <v>17</v>
      </c>
      <c r="J3383" t="s">
        <v>19</v>
      </c>
      <c r="K3383">
        <v>1422</v>
      </c>
      <c r="L3383">
        <v>53577</v>
      </c>
      <c r="M3383">
        <v>1185</v>
      </c>
      <c r="N3383" t="s">
        <v>40</v>
      </c>
      <c r="O3383" s="3">
        <f t="shared" si="208"/>
        <v>2.2117699759225042E-2</v>
      </c>
      <c r="P3383" s="3">
        <f t="shared" si="209"/>
        <v>1.2</v>
      </c>
      <c r="Q3383" s="3">
        <f t="shared" si="210"/>
        <v>8.438818565400844E-4</v>
      </c>
      <c r="R3383">
        <f t="shared" si="211"/>
        <v>179.99</v>
      </c>
    </row>
    <row r="3384" spans="1:18" x14ac:dyDescent="0.2">
      <c r="A3384" t="s">
        <v>62</v>
      </c>
      <c r="B3384" t="s">
        <v>15</v>
      </c>
      <c r="C3384" t="s">
        <v>23</v>
      </c>
      <c r="D3384" t="s">
        <v>17</v>
      </c>
      <c r="E3384">
        <v>187.49</v>
      </c>
      <c r="F3384">
        <v>1</v>
      </c>
      <c r="G3384" t="s">
        <v>18</v>
      </c>
      <c r="H3384" t="s">
        <v>62</v>
      </c>
      <c r="I3384" t="s">
        <v>17</v>
      </c>
      <c r="J3384" t="s">
        <v>19</v>
      </c>
      <c r="K3384">
        <v>1422</v>
      </c>
      <c r="L3384">
        <v>53577</v>
      </c>
      <c r="M3384">
        <v>1185</v>
      </c>
      <c r="N3384" t="s">
        <v>40</v>
      </c>
      <c r="O3384" s="3">
        <f t="shared" si="208"/>
        <v>2.2117699759225042E-2</v>
      </c>
      <c r="P3384" s="3">
        <f t="shared" si="209"/>
        <v>1.2</v>
      </c>
      <c r="Q3384" s="3">
        <f t="shared" si="210"/>
        <v>8.438818565400844E-4</v>
      </c>
      <c r="R3384">
        <f t="shared" si="211"/>
        <v>187.49</v>
      </c>
    </row>
    <row r="3385" spans="1:18" x14ac:dyDescent="0.2">
      <c r="A3385" t="s">
        <v>62</v>
      </c>
      <c r="B3385" t="s">
        <v>15</v>
      </c>
      <c r="C3385" t="s">
        <v>23</v>
      </c>
      <c r="D3385" t="s">
        <v>17</v>
      </c>
      <c r="E3385">
        <v>187.49</v>
      </c>
      <c r="F3385">
        <v>1</v>
      </c>
      <c r="G3385" t="s">
        <v>18</v>
      </c>
      <c r="H3385" t="s">
        <v>62</v>
      </c>
      <c r="I3385" t="s">
        <v>17</v>
      </c>
      <c r="J3385" t="s">
        <v>19</v>
      </c>
      <c r="K3385">
        <v>1422</v>
      </c>
      <c r="L3385">
        <v>53577</v>
      </c>
      <c r="M3385">
        <v>1185</v>
      </c>
      <c r="N3385" t="s">
        <v>40</v>
      </c>
      <c r="O3385" s="3">
        <f t="shared" si="208"/>
        <v>2.2117699759225042E-2</v>
      </c>
      <c r="P3385" s="3">
        <f t="shared" si="209"/>
        <v>1.2</v>
      </c>
      <c r="Q3385" s="3">
        <f t="shared" si="210"/>
        <v>8.438818565400844E-4</v>
      </c>
      <c r="R3385">
        <f t="shared" si="211"/>
        <v>187.49</v>
      </c>
    </row>
    <row r="3386" spans="1:18" x14ac:dyDescent="0.2">
      <c r="A3386" t="s">
        <v>62</v>
      </c>
      <c r="B3386" t="s">
        <v>15</v>
      </c>
      <c r="C3386" t="s">
        <v>23</v>
      </c>
      <c r="D3386" t="s">
        <v>24</v>
      </c>
      <c r="E3386">
        <v>149.99</v>
      </c>
      <c r="F3386">
        <v>1</v>
      </c>
      <c r="G3386" t="s">
        <v>18</v>
      </c>
      <c r="H3386" t="s">
        <v>62</v>
      </c>
      <c r="I3386" t="s">
        <v>24</v>
      </c>
      <c r="O3386" s="3">
        <f t="shared" si="208"/>
        <v>0</v>
      </c>
      <c r="P3386" s="3">
        <f t="shared" si="209"/>
        <v>0</v>
      </c>
      <c r="Q3386" s="3">
        <f t="shared" si="210"/>
        <v>0</v>
      </c>
      <c r="R3386">
        <f t="shared" si="211"/>
        <v>149.99</v>
      </c>
    </row>
    <row r="3387" spans="1:18" x14ac:dyDescent="0.2">
      <c r="A3387" t="s">
        <v>62</v>
      </c>
      <c r="B3387" t="s">
        <v>15</v>
      </c>
      <c r="D3387" t="s">
        <v>28</v>
      </c>
      <c r="E3387">
        <v>199.99</v>
      </c>
      <c r="F3387">
        <v>1</v>
      </c>
      <c r="G3387" t="s">
        <v>18</v>
      </c>
      <c r="H3387" t="s">
        <v>62</v>
      </c>
      <c r="I3387" t="s">
        <v>28</v>
      </c>
      <c r="O3387" s="3">
        <f t="shared" si="208"/>
        <v>0</v>
      </c>
      <c r="P3387" s="3">
        <f t="shared" si="209"/>
        <v>0</v>
      </c>
      <c r="Q3387" s="3">
        <f t="shared" si="210"/>
        <v>0</v>
      </c>
      <c r="R3387">
        <f t="shared" si="211"/>
        <v>199.99</v>
      </c>
    </row>
    <row r="3388" spans="1:18" x14ac:dyDescent="0.2">
      <c r="A3388" t="s">
        <v>62</v>
      </c>
      <c r="B3388" t="s">
        <v>25</v>
      </c>
      <c r="C3388" t="s">
        <v>16</v>
      </c>
      <c r="D3388" t="s">
        <v>17</v>
      </c>
      <c r="E3388">
        <v>339.99</v>
      </c>
      <c r="F3388">
        <v>4</v>
      </c>
      <c r="G3388" t="s">
        <v>18</v>
      </c>
      <c r="H3388" t="s">
        <v>62</v>
      </c>
      <c r="I3388" t="s">
        <v>17</v>
      </c>
      <c r="J3388" t="s">
        <v>19</v>
      </c>
      <c r="K3388">
        <v>1422</v>
      </c>
      <c r="L3388">
        <v>53577</v>
      </c>
      <c r="M3388">
        <v>1185</v>
      </c>
      <c r="N3388" t="s">
        <v>40</v>
      </c>
      <c r="O3388" s="3">
        <f t="shared" si="208"/>
        <v>2.2117699759225042E-2</v>
      </c>
      <c r="P3388" s="3">
        <f t="shared" si="209"/>
        <v>1.2</v>
      </c>
      <c r="Q3388" s="3">
        <f t="shared" si="210"/>
        <v>3.3755274261603376E-3</v>
      </c>
      <c r="R3388">
        <f t="shared" si="211"/>
        <v>1359.96</v>
      </c>
    </row>
    <row r="3389" spans="1:18" x14ac:dyDescent="0.2">
      <c r="A3389" t="s">
        <v>62</v>
      </c>
      <c r="B3389" t="s">
        <v>25</v>
      </c>
      <c r="C3389" t="s">
        <v>21</v>
      </c>
      <c r="D3389" t="s">
        <v>22</v>
      </c>
      <c r="E3389">
        <v>359.99</v>
      </c>
      <c r="F3389">
        <v>4</v>
      </c>
      <c r="G3389" t="s">
        <v>18</v>
      </c>
      <c r="H3389" t="s">
        <v>62</v>
      </c>
      <c r="I3389" t="s">
        <v>22</v>
      </c>
      <c r="O3389" s="3">
        <f t="shared" si="208"/>
        <v>0</v>
      </c>
      <c r="P3389" s="3">
        <f t="shared" si="209"/>
        <v>0</v>
      </c>
      <c r="Q3389" s="3">
        <f t="shared" si="210"/>
        <v>0</v>
      </c>
      <c r="R3389">
        <f t="shared" si="211"/>
        <v>1439.96</v>
      </c>
    </row>
    <row r="3390" spans="1:18" x14ac:dyDescent="0.2">
      <c r="A3390" t="s">
        <v>62</v>
      </c>
      <c r="B3390" t="s">
        <v>15</v>
      </c>
      <c r="D3390" t="s">
        <v>17</v>
      </c>
      <c r="E3390">
        <v>199.99</v>
      </c>
      <c r="F3390">
        <v>1</v>
      </c>
      <c r="G3390" t="s">
        <v>18</v>
      </c>
      <c r="H3390" t="s">
        <v>62</v>
      </c>
      <c r="I3390" t="s">
        <v>17</v>
      </c>
      <c r="J3390" t="s">
        <v>19</v>
      </c>
      <c r="K3390">
        <v>1422</v>
      </c>
      <c r="L3390">
        <v>53577</v>
      </c>
      <c r="M3390">
        <v>1185</v>
      </c>
      <c r="N3390" t="s">
        <v>40</v>
      </c>
      <c r="O3390" s="3">
        <f t="shared" si="208"/>
        <v>2.2117699759225042E-2</v>
      </c>
      <c r="P3390" s="3">
        <f t="shared" si="209"/>
        <v>1.2</v>
      </c>
      <c r="Q3390" s="3">
        <f t="shared" si="210"/>
        <v>8.438818565400844E-4</v>
      </c>
      <c r="R3390">
        <f t="shared" si="211"/>
        <v>199.99</v>
      </c>
    </row>
    <row r="3391" spans="1:18" x14ac:dyDescent="0.2">
      <c r="A3391" t="s">
        <v>62</v>
      </c>
      <c r="B3391" t="s">
        <v>25</v>
      </c>
      <c r="C3391" t="s">
        <v>27</v>
      </c>
      <c r="D3391" t="s">
        <v>17</v>
      </c>
      <c r="E3391">
        <v>319.99</v>
      </c>
      <c r="F3391">
        <v>1</v>
      </c>
      <c r="G3391" t="s">
        <v>18</v>
      </c>
      <c r="H3391" t="s">
        <v>62</v>
      </c>
      <c r="I3391" t="s">
        <v>17</v>
      </c>
      <c r="J3391" t="s">
        <v>19</v>
      </c>
      <c r="K3391">
        <v>1422</v>
      </c>
      <c r="L3391">
        <v>53577</v>
      </c>
      <c r="M3391">
        <v>1185</v>
      </c>
      <c r="N3391" t="s">
        <v>40</v>
      </c>
      <c r="O3391" s="3">
        <f t="shared" si="208"/>
        <v>2.2117699759225042E-2</v>
      </c>
      <c r="P3391" s="3">
        <f t="shared" si="209"/>
        <v>1.2</v>
      </c>
      <c r="Q3391" s="3">
        <f t="shared" si="210"/>
        <v>8.438818565400844E-4</v>
      </c>
      <c r="R3391">
        <f t="shared" si="211"/>
        <v>319.99</v>
      </c>
    </row>
    <row r="3392" spans="1:18" x14ac:dyDescent="0.2">
      <c r="A3392" t="s">
        <v>62</v>
      </c>
      <c r="B3392" t="s">
        <v>15</v>
      </c>
      <c r="D3392" t="s">
        <v>17</v>
      </c>
      <c r="E3392">
        <v>199.99</v>
      </c>
      <c r="F3392">
        <v>2</v>
      </c>
      <c r="G3392" t="s">
        <v>18</v>
      </c>
      <c r="H3392" t="s">
        <v>62</v>
      </c>
      <c r="I3392" t="s">
        <v>17</v>
      </c>
      <c r="J3392" t="s">
        <v>19</v>
      </c>
      <c r="K3392">
        <v>1422</v>
      </c>
      <c r="L3392">
        <v>53577</v>
      </c>
      <c r="M3392">
        <v>1185</v>
      </c>
      <c r="N3392" t="s">
        <v>40</v>
      </c>
      <c r="O3392" s="3">
        <f t="shared" si="208"/>
        <v>2.2117699759225042E-2</v>
      </c>
      <c r="P3392" s="3">
        <f t="shared" si="209"/>
        <v>1.2</v>
      </c>
      <c r="Q3392" s="3">
        <f t="shared" si="210"/>
        <v>1.6877637130801688E-3</v>
      </c>
      <c r="R3392">
        <f t="shared" si="211"/>
        <v>399.98</v>
      </c>
    </row>
    <row r="3393" spans="1:18" x14ac:dyDescent="0.2">
      <c r="A3393" t="s">
        <v>62</v>
      </c>
      <c r="B3393" t="s">
        <v>15</v>
      </c>
      <c r="C3393" t="s">
        <v>26</v>
      </c>
      <c r="D3393" t="s">
        <v>28</v>
      </c>
      <c r="E3393">
        <v>169.99</v>
      </c>
      <c r="F3393">
        <v>1</v>
      </c>
      <c r="G3393" t="s">
        <v>18</v>
      </c>
      <c r="H3393" t="s">
        <v>62</v>
      </c>
      <c r="I3393" t="s">
        <v>28</v>
      </c>
      <c r="O3393" s="3">
        <f t="shared" si="208"/>
        <v>0</v>
      </c>
      <c r="P3393" s="3">
        <f t="shared" si="209"/>
        <v>0</v>
      </c>
      <c r="Q3393" s="3">
        <f t="shared" si="210"/>
        <v>0</v>
      </c>
      <c r="R3393">
        <f t="shared" si="211"/>
        <v>169.99</v>
      </c>
    </row>
    <row r="3394" spans="1:18" x14ac:dyDescent="0.2">
      <c r="A3394" t="s">
        <v>62</v>
      </c>
      <c r="B3394" t="s">
        <v>15</v>
      </c>
      <c r="C3394" t="s">
        <v>27</v>
      </c>
      <c r="D3394" t="s">
        <v>28</v>
      </c>
      <c r="E3394">
        <v>159.99</v>
      </c>
      <c r="F3394">
        <v>1</v>
      </c>
      <c r="G3394" t="s">
        <v>18</v>
      </c>
      <c r="H3394" t="s">
        <v>62</v>
      </c>
      <c r="I3394" t="s">
        <v>28</v>
      </c>
      <c r="O3394" s="3">
        <f t="shared" si="208"/>
        <v>0</v>
      </c>
      <c r="P3394" s="3">
        <f t="shared" si="209"/>
        <v>0</v>
      </c>
      <c r="Q3394" s="3">
        <f t="shared" si="210"/>
        <v>0</v>
      </c>
      <c r="R3394">
        <f t="shared" si="211"/>
        <v>159.99</v>
      </c>
    </row>
    <row r="3395" spans="1:18" x14ac:dyDescent="0.2">
      <c r="A3395" t="s">
        <v>62</v>
      </c>
      <c r="B3395" t="s">
        <v>15</v>
      </c>
      <c r="C3395" t="s">
        <v>23</v>
      </c>
      <c r="D3395" t="s">
        <v>24</v>
      </c>
      <c r="E3395">
        <v>187.49</v>
      </c>
      <c r="F3395">
        <v>3</v>
      </c>
      <c r="G3395" t="s">
        <v>18</v>
      </c>
      <c r="H3395" t="s">
        <v>62</v>
      </c>
      <c r="I3395" t="s">
        <v>24</v>
      </c>
      <c r="O3395" s="3">
        <f t="shared" ref="O3395:O3458" si="212">IFERROR(M3395/L3395,0)</f>
        <v>0</v>
      </c>
      <c r="P3395" s="3">
        <f t="shared" ref="P3395:P3458" si="213">IFERROR(K3395/M3395,0)</f>
        <v>0</v>
      </c>
      <c r="Q3395" s="3">
        <f t="shared" ref="Q3395:Q3458" si="214">IFERROR(F3395/M3395,0)</f>
        <v>0</v>
      </c>
      <c r="R3395">
        <f t="shared" ref="R3395:R3458" si="215">E3395*F3395</f>
        <v>562.47</v>
      </c>
    </row>
    <row r="3396" spans="1:18" x14ac:dyDescent="0.2">
      <c r="A3396" t="s">
        <v>62</v>
      </c>
      <c r="B3396" t="s">
        <v>15</v>
      </c>
      <c r="C3396" t="s">
        <v>21</v>
      </c>
      <c r="D3396" t="s">
        <v>17</v>
      </c>
      <c r="E3396">
        <v>179.99</v>
      </c>
      <c r="F3396">
        <v>1</v>
      </c>
      <c r="G3396" t="s">
        <v>18</v>
      </c>
      <c r="H3396" t="s">
        <v>62</v>
      </c>
      <c r="I3396" t="s">
        <v>17</v>
      </c>
      <c r="J3396" t="s">
        <v>19</v>
      </c>
      <c r="K3396">
        <v>1422</v>
      </c>
      <c r="L3396">
        <v>53577</v>
      </c>
      <c r="M3396">
        <v>1185</v>
      </c>
      <c r="N3396" t="s">
        <v>40</v>
      </c>
      <c r="O3396" s="3">
        <f t="shared" si="212"/>
        <v>2.2117699759225042E-2</v>
      </c>
      <c r="P3396" s="3">
        <f t="shared" si="213"/>
        <v>1.2</v>
      </c>
      <c r="Q3396" s="3">
        <f t="shared" si="214"/>
        <v>8.438818565400844E-4</v>
      </c>
      <c r="R3396">
        <f t="shared" si="215"/>
        <v>179.99</v>
      </c>
    </row>
    <row r="3397" spans="1:18" x14ac:dyDescent="0.2">
      <c r="A3397" t="s">
        <v>62</v>
      </c>
      <c r="B3397" t="s">
        <v>15</v>
      </c>
      <c r="D3397" t="s">
        <v>22</v>
      </c>
      <c r="E3397">
        <v>249.99</v>
      </c>
      <c r="F3397">
        <v>1</v>
      </c>
      <c r="G3397" t="s">
        <v>18</v>
      </c>
      <c r="H3397" t="s">
        <v>62</v>
      </c>
      <c r="I3397" t="s">
        <v>22</v>
      </c>
      <c r="O3397" s="3">
        <f t="shared" si="212"/>
        <v>0</v>
      </c>
      <c r="P3397" s="3">
        <f t="shared" si="213"/>
        <v>0</v>
      </c>
      <c r="Q3397" s="3">
        <f t="shared" si="214"/>
        <v>0</v>
      </c>
      <c r="R3397">
        <f t="shared" si="215"/>
        <v>249.99</v>
      </c>
    </row>
    <row r="3398" spans="1:18" x14ac:dyDescent="0.2">
      <c r="A3398" t="s">
        <v>62</v>
      </c>
      <c r="B3398" t="s">
        <v>15</v>
      </c>
      <c r="C3398" t="s">
        <v>16</v>
      </c>
      <c r="D3398" t="s">
        <v>28</v>
      </c>
      <c r="E3398">
        <v>169.99</v>
      </c>
      <c r="F3398">
        <v>3</v>
      </c>
      <c r="G3398" t="s">
        <v>18</v>
      </c>
      <c r="H3398" t="s">
        <v>62</v>
      </c>
      <c r="I3398" t="s">
        <v>28</v>
      </c>
      <c r="O3398" s="3">
        <f t="shared" si="212"/>
        <v>0</v>
      </c>
      <c r="P3398" s="3">
        <f t="shared" si="213"/>
        <v>0</v>
      </c>
      <c r="Q3398" s="3">
        <f t="shared" si="214"/>
        <v>0</v>
      </c>
      <c r="R3398">
        <f t="shared" si="215"/>
        <v>509.97</v>
      </c>
    </row>
    <row r="3399" spans="1:18" x14ac:dyDescent="0.2">
      <c r="A3399" t="s">
        <v>62</v>
      </c>
      <c r="B3399" t="s">
        <v>15</v>
      </c>
      <c r="C3399" t="s">
        <v>21</v>
      </c>
      <c r="D3399" t="s">
        <v>17</v>
      </c>
      <c r="E3399">
        <v>224.99</v>
      </c>
      <c r="F3399">
        <v>1</v>
      </c>
      <c r="G3399" t="s">
        <v>18</v>
      </c>
      <c r="H3399" t="s">
        <v>62</v>
      </c>
      <c r="I3399" t="s">
        <v>17</v>
      </c>
      <c r="J3399" t="s">
        <v>19</v>
      </c>
      <c r="K3399">
        <v>1422</v>
      </c>
      <c r="L3399">
        <v>53577</v>
      </c>
      <c r="M3399">
        <v>1185</v>
      </c>
      <c r="N3399" t="s">
        <v>40</v>
      </c>
      <c r="O3399" s="3">
        <f t="shared" si="212"/>
        <v>2.2117699759225042E-2</v>
      </c>
      <c r="P3399" s="3">
        <f t="shared" si="213"/>
        <v>1.2</v>
      </c>
      <c r="Q3399" s="3">
        <f t="shared" si="214"/>
        <v>8.438818565400844E-4</v>
      </c>
      <c r="R3399">
        <f t="shared" si="215"/>
        <v>224.99</v>
      </c>
    </row>
    <row r="3400" spans="1:18" x14ac:dyDescent="0.2">
      <c r="A3400" t="s">
        <v>62</v>
      </c>
      <c r="C3400" t="s">
        <v>16</v>
      </c>
      <c r="D3400" t="s">
        <v>17</v>
      </c>
      <c r="E3400">
        <v>169.99</v>
      </c>
      <c r="F3400">
        <v>2</v>
      </c>
      <c r="G3400" t="s">
        <v>18</v>
      </c>
      <c r="H3400" t="s">
        <v>62</v>
      </c>
      <c r="I3400" t="s">
        <v>17</v>
      </c>
      <c r="J3400" t="s">
        <v>19</v>
      </c>
      <c r="K3400">
        <v>1422</v>
      </c>
      <c r="L3400">
        <v>53577</v>
      </c>
      <c r="M3400">
        <v>1185</v>
      </c>
      <c r="N3400" t="s">
        <v>40</v>
      </c>
      <c r="O3400" s="3">
        <f t="shared" si="212"/>
        <v>2.2117699759225042E-2</v>
      </c>
      <c r="P3400" s="3">
        <f t="shared" si="213"/>
        <v>1.2</v>
      </c>
      <c r="Q3400" s="3">
        <f t="shared" si="214"/>
        <v>1.6877637130801688E-3</v>
      </c>
      <c r="R3400">
        <f t="shared" si="215"/>
        <v>339.98</v>
      </c>
    </row>
    <row r="3401" spans="1:18" x14ac:dyDescent="0.2">
      <c r="A3401" t="s">
        <v>62</v>
      </c>
      <c r="B3401" t="s">
        <v>15</v>
      </c>
      <c r="C3401" t="s">
        <v>21</v>
      </c>
      <c r="D3401" t="s">
        <v>22</v>
      </c>
      <c r="E3401">
        <v>179.99</v>
      </c>
      <c r="F3401">
        <v>1</v>
      </c>
      <c r="G3401" t="s">
        <v>18</v>
      </c>
      <c r="H3401" t="s">
        <v>62</v>
      </c>
      <c r="I3401" t="s">
        <v>22</v>
      </c>
      <c r="O3401" s="3">
        <f t="shared" si="212"/>
        <v>0</v>
      </c>
      <c r="P3401" s="3">
        <f t="shared" si="213"/>
        <v>0</v>
      </c>
      <c r="Q3401" s="3">
        <f t="shared" si="214"/>
        <v>0</v>
      </c>
      <c r="R3401">
        <f t="shared" si="215"/>
        <v>179.99</v>
      </c>
    </row>
    <row r="3402" spans="1:18" x14ac:dyDescent="0.2">
      <c r="A3402" t="s">
        <v>62</v>
      </c>
      <c r="B3402" t="s">
        <v>15</v>
      </c>
      <c r="C3402" t="s">
        <v>16</v>
      </c>
      <c r="D3402" t="s">
        <v>24</v>
      </c>
      <c r="E3402">
        <v>212.49</v>
      </c>
      <c r="F3402">
        <v>1</v>
      </c>
      <c r="G3402" t="s">
        <v>18</v>
      </c>
      <c r="H3402" t="s">
        <v>62</v>
      </c>
      <c r="I3402" t="s">
        <v>24</v>
      </c>
      <c r="O3402" s="3">
        <f t="shared" si="212"/>
        <v>0</v>
      </c>
      <c r="P3402" s="3">
        <f t="shared" si="213"/>
        <v>0</v>
      </c>
      <c r="Q3402" s="3">
        <f t="shared" si="214"/>
        <v>0</v>
      </c>
      <c r="R3402">
        <f t="shared" si="215"/>
        <v>212.49</v>
      </c>
    </row>
    <row r="3403" spans="1:18" x14ac:dyDescent="0.2">
      <c r="A3403" t="s">
        <v>62</v>
      </c>
      <c r="B3403" t="s">
        <v>15</v>
      </c>
      <c r="C3403" t="s">
        <v>23</v>
      </c>
      <c r="D3403" t="s">
        <v>17</v>
      </c>
      <c r="E3403">
        <v>149.99</v>
      </c>
      <c r="F3403">
        <v>1</v>
      </c>
      <c r="G3403" t="s">
        <v>18</v>
      </c>
      <c r="H3403" t="s">
        <v>62</v>
      </c>
      <c r="I3403" t="s">
        <v>17</v>
      </c>
      <c r="J3403" t="s">
        <v>19</v>
      </c>
      <c r="K3403">
        <v>1422</v>
      </c>
      <c r="L3403">
        <v>53577</v>
      </c>
      <c r="M3403">
        <v>1185</v>
      </c>
      <c r="N3403" t="s">
        <v>40</v>
      </c>
      <c r="O3403" s="3">
        <f t="shared" si="212"/>
        <v>2.2117699759225042E-2</v>
      </c>
      <c r="P3403" s="3">
        <f t="shared" si="213"/>
        <v>1.2</v>
      </c>
      <c r="Q3403" s="3">
        <f t="shared" si="214"/>
        <v>8.438818565400844E-4</v>
      </c>
      <c r="R3403">
        <f t="shared" si="215"/>
        <v>149.99</v>
      </c>
    </row>
    <row r="3404" spans="1:18" x14ac:dyDescent="0.2">
      <c r="A3404" t="s">
        <v>62</v>
      </c>
      <c r="B3404" t="s">
        <v>15</v>
      </c>
      <c r="C3404" t="s">
        <v>26</v>
      </c>
      <c r="D3404" t="s">
        <v>24</v>
      </c>
      <c r="E3404">
        <v>169.99</v>
      </c>
      <c r="F3404">
        <v>3</v>
      </c>
      <c r="G3404" t="s">
        <v>18</v>
      </c>
      <c r="H3404" t="s">
        <v>62</v>
      </c>
      <c r="I3404" t="s">
        <v>24</v>
      </c>
      <c r="O3404" s="3">
        <f t="shared" si="212"/>
        <v>0</v>
      </c>
      <c r="P3404" s="3">
        <f t="shared" si="213"/>
        <v>0</v>
      </c>
      <c r="Q3404" s="3">
        <f t="shared" si="214"/>
        <v>0</v>
      </c>
      <c r="R3404">
        <f t="shared" si="215"/>
        <v>509.97</v>
      </c>
    </row>
    <row r="3405" spans="1:18" x14ac:dyDescent="0.2">
      <c r="A3405" t="s">
        <v>62</v>
      </c>
      <c r="B3405" t="s">
        <v>15</v>
      </c>
      <c r="C3405" t="s">
        <v>16</v>
      </c>
      <c r="D3405" t="s">
        <v>28</v>
      </c>
      <c r="E3405">
        <v>212.49</v>
      </c>
      <c r="F3405">
        <v>2</v>
      </c>
      <c r="G3405" t="s">
        <v>18</v>
      </c>
      <c r="H3405" t="s">
        <v>62</v>
      </c>
      <c r="I3405" t="s">
        <v>28</v>
      </c>
      <c r="O3405" s="3">
        <f t="shared" si="212"/>
        <v>0</v>
      </c>
      <c r="P3405" s="3">
        <f t="shared" si="213"/>
        <v>0</v>
      </c>
      <c r="Q3405" s="3">
        <f t="shared" si="214"/>
        <v>0</v>
      </c>
      <c r="R3405">
        <f t="shared" si="215"/>
        <v>424.98</v>
      </c>
    </row>
    <row r="3406" spans="1:18" x14ac:dyDescent="0.2">
      <c r="A3406" t="s">
        <v>62</v>
      </c>
      <c r="B3406" t="s">
        <v>15</v>
      </c>
      <c r="C3406" t="s">
        <v>27</v>
      </c>
      <c r="D3406" t="s">
        <v>24</v>
      </c>
      <c r="E3406">
        <v>199.99</v>
      </c>
      <c r="F3406">
        <v>2</v>
      </c>
      <c r="G3406" t="s">
        <v>18</v>
      </c>
      <c r="H3406" t="s">
        <v>62</v>
      </c>
      <c r="I3406" t="s">
        <v>24</v>
      </c>
      <c r="O3406" s="3">
        <f t="shared" si="212"/>
        <v>0</v>
      </c>
      <c r="P3406" s="3">
        <f t="shared" si="213"/>
        <v>0</v>
      </c>
      <c r="Q3406" s="3">
        <f t="shared" si="214"/>
        <v>0</v>
      </c>
      <c r="R3406">
        <f t="shared" si="215"/>
        <v>399.98</v>
      </c>
    </row>
    <row r="3407" spans="1:18" x14ac:dyDescent="0.2">
      <c r="A3407" t="s">
        <v>62</v>
      </c>
      <c r="B3407" t="s">
        <v>15</v>
      </c>
      <c r="C3407" t="s">
        <v>26</v>
      </c>
      <c r="D3407" t="s">
        <v>17</v>
      </c>
      <c r="E3407">
        <v>212.49</v>
      </c>
      <c r="F3407">
        <v>3</v>
      </c>
      <c r="G3407" t="s">
        <v>18</v>
      </c>
      <c r="H3407" t="s">
        <v>62</v>
      </c>
      <c r="I3407" t="s">
        <v>17</v>
      </c>
      <c r="J3407" t="s">
        <v>19</v>
      </c>
      <c r="K3407">
        <v>1422</v>
      </c>
      <c r="L3407">
        <v>53577</v>
      </c>
      <c r="M3407">
        <v>1185</v>
      </c>
      <c r="N3407" t="s">
        <v>40</v>
      </c>
      <c r="O3407" s="3">
        <f t="shared" si="212"/>
        <v>2.2117699759225042E-2</v>
      </c>
      <c r="P3407" s="3">
        <f t="shared" si="213"/>
        <v>1.2</v>
      </c>
      <c r="Q3407" s="3">
        <f t="shared" si="214"/>
        <v>2.5316455696202532E-3</v>
      </c>
      <c r="R3407">
        <f t="shared" si="215"/>
        <v>637.47</v>
      </c>
    </row>
    <row r="3408" spans="1:18" x14ac:dyDescent="0.2">
      <c r="A3408" t="s">
        <v>62</v>
      </c>
      <c r="B3408" t="s">
        <v>15</v>
      </c>
      <c r="C3408" t="s">
        <v>29</v>
      </c>
      <c r="D3408" t="s">
        <v>17</v>
      </c>
      <c r="E3408">
        <v>249.99</v>
      </c>
      <c r="F3408">
        <v>1</v>
      </c>
      <c r="G3408" t="s">
        <v>18</v>
      </c>
      <c r="H3408" t="s">
        <v>62</v>
      </c>
      <c r="I3408" t="s">
        <v>17</v>
      </c>
      <c r="J3408" t="s">
        <v>19</v>
      </c>
      <c r="K3408">
        <v>1422</v>
      </c>
      <c r="L3408">
        <v>53577</v>
      </c>
      <c r="M3408">
        <v>1185</v>
      </c>
      <c r="N3408" t="s">
        <v>40</v>
      </c>
      <c r="O3408" s="3">
        <f t="shared" si="212"/>
        <v>2.2117699759225042E-2</v>
      </c>
      <c r="P3408" s="3">
        <f t="shared" si="213"/>
        <v>1.2</v>
      </c>
      <c r="Q3408" s="3">
        <f t="shared" si="214"/>
        <v>8.438818565400844E-4</v>
      </c>
      <c r="R3408">
        <f t="shared" si="215"/>
        <v>249.99</v>
      </c>
    </row>
    <row r="3409" spans="1:18" x14ac:dyDescent="0.2">
      <c r="A3409" t="s">
        <v>62</v>
      </c>
      <c r="B3409" t="s">
        <v>15</v>
      </c>
      <c r="C3409" t="s">
        <v>21</v>
      </c>
      <c r="D3409" t="s">
        <v>28</v>
      </c>
      <c r="E3409">
        <v>179.99</v>
      </c>
      <c r="F3409">
        <v>1</v>
      </c>
      <c r="G3409" t="s">
        <v>18</v>
      </c>
      <c r="H3409" t="s">
        <v>62</v>
      </c>
      <c r="I3409" t="s">
        <v>28</v>
      </c>
      <c r="O3409" s="3">
        <f t="shared" si="212"/>
        <v>0</v>
      </c>
      <c r="P3409" s="3">
        <f t="shared" si="213"/>
        <v>0</v>
      </c>
      <c r="Q3409" s="3">
        <f t="shared" si="214"/>
        <v>0</v>
      </c>
      <c r="R3409">
        <f t="shared" si="215"/>
        <v>179.99</v>
      </c>
    </row>
    <row r="3410" spans="1:18" x14ac:dyDescent="0.2">
      <c r="A3410" t="s">
        <v>62</v>
      </c>
      <c r="B3410" t="s">
        <v>15</v>
      </c>
      <c r="D3410" t="s">
        <v>24</v>
      </c>
      <c r="E3410">
        <v>199.99</v>
      </c>
      <c r="F3410">
        <v>4</v>
      </c>
      <c r="G3410" t="s">
        <v>18</v>
      </c>
      <c r="H3410" t="s">
        <v>62</v>
      </c>
      <c r="I3410" t="s">
        <v>24</v>
      </c>
      <c r="O3410" s="3">
        <f t="shared" si="212"/>
        <v>0</v>
      </c>
      <c r="P3410" s="3">
        <f t="shared" si="213"/>
        <v>0</v>
      </c>
      <c r="Q3410" s="3">
        <f t="shared" si="214"/>
        <v>0</v>
      </c>
      <c r="R3410">
        <f t="shared" si="215"/>
        <v>799.96</v>
      </c>
    </row>
    <row r="3411" spans="1:18" x14ac:dyDescent="0.2">
      <c r="A3411" t="s">
        <v>62</v>
      </c>
      <c r="B3411" t="s">
        <v>15</v>
      </c>
      <c r="C3411" t="s">
        <v>23</v>
      </c>
      <c r="D3411" t="s">
        <v>22</v>
      </c>
      <c r="E3411">
        <v>149.99</v>
      </c>
      <c r="F3411">
        <v>2</v>
      </c>
      <c r="G3411" t="s">
        <v>18</v>
      </c>
      <c r="H3411" t="s">
        <v>62</v>
      </c>
      <c r="I3411" t="s">
        <v>22</v>
      </c>
      <c r="O3411" s="3">
        <f t="shared" si="212"/>
        <v>0</v>
      </c>
      <c r="P3411" s="3">
        <f t="shared" si="213"/>
        <v>0</v>
      </c>
      <c r="Q3411" s="3">
        <f t="shared" si="214"/>
        <v>0</v>
      </c>
      <c r="R3411">
        <f t="shared" si="215"/>
        <v>299.98</v>
      </c>
    </row>
    <row r="3412" spans="1:18" x14ac:dyDescent="0.2">
      <c r="A3412" t="s">
        <v>62</v>
      </c>
      <c r="B3412" t="s">
        <v>15</v>
      </c>
      <c r="C3412" t="s">
        <v>23</v>
      </c>
      <c r="D3412" t="s">
        <v>28</v>
      </c>
      <c r="E3412">
        <v>149.99</v>
      </c>
      <c r="F3412">
        <v>4</v>
      </c>
      <c r="G3412" t="s">
        <v>18</v>
      </c>
      <c r="H3412" t="s">
        <v>62</v>
      </c>
      <c r="I3412" t="s">
        <v>28</v>
      </c>
      <c r="O3412" s="3">
        <f t="shared" si="212"/>
        <v>0</v>
      </c>
      <c r="P3412" s="3">
        <f t="shared" si="213"/>
        <v>0</v>
      </c>
      <c r="Q3412" s="3">
        <f t="shared" si="214"/>
        <v>0</v>
      </c>
      <c r="R3412">
        <f t="shared" si="215"/>
        <v>599.96</v>
      </c>
    </row>
    <row r="3413" spans="1:18" x14ac:dyDescent="0.2">
      <c r="A3413" t="s">
        <v>62</v>
      </c>
      <c r="B3413" t="s">
        <v>15</v>
      </c>
      <c r="C3413" t="s">
        <v>23</v>
      </c>
      <c r="D3413" t="s">
        <v>17</v>
      </c>
      <c r="E3413">
        <v>187.49</v>
      </c>
      <c r="F3413">
        <v>2</v>
      </c>
      <c r="G3413" t="s">
        <v>18</v>
      </c>
      <c r="H3413" t="s">
        <v>62</v>
      </c>
      <c r="I3413" t="s">
        <v>17</v>
      </c>
      <c r="J3413" t="s">
        <v>19</v>
      </c>
      <c r="K3413">
        <v>1422</v>
      </c>
      <c r="L3413">
        <v>53577</v>
      </c>
      <c r="M3413">
        <v>1185</v>
      </c>
      <c r="N3413" t="s">
        <v>40</v>
      </c>
      <c r="O3413" s="3">
        <f t="shared" si="212"/>
        <v>2.2117699759225042E-2</v>
      </c>
      <c r="P3413" s="3">
        <f t="shared" si="213"/>
        <v>1.2</v>
      </c>
      <c r="Q3413" s="3">
        <f t="shared" si="214"/>
        <v>1.6877637130801688E-3</v>
      </c>
      <c r="R3413">
        <f t="shared" si="215"/>
        <v>374.98</v>
      </c>
    </row>
    <row r="3414" spans="1:18" x14ac:dyDescent="0.2">
      <c r="A3414" t="s">
        <v>62</v>
      </c>
      <c r="B3414" t="s">
        <v>15</v>
      </c>
      <c r="C3414" t="s">
        <v>27</v>
      </c>
      <c r="D3414" t="s">
        <v>22</v>
      </c>
      <c r="E3414">
        <v>159.99</v>
      </c>
      <c r="F3414">
        <v>1</v>
      </c>
      <c r="G3414" t="s">
        <v>18</v>
      </c>
      <c r="H3414" t="s">
        <v>62</v>
      </c>
      <c r="I3414" t="s">
        <v>22</v>
      </c>
      <c r="O3414" s="3">
        <f t="shared" si="212"/>
        <v>0</v>
      </c>
      <c r="P3414" s="3">
        <f t="shared" si="213"/>
        <v>0</v>
      </c>
      <c r="Q3414" s="3">
        <f t="shared" si="214"/>
        <v>0</v>
      </c>
      <c r="R3414">
        <f t="shared" si="215"/>
        <v>159.99</v>
      </c>
    </row>
    <row r="3415" spans="1:18" x14ac:dyDescent="0.2">
      <c r="A3415" t="s">
        <v>62</v>
      </c>
      <c r="B3415" t="s">
        <v>15</v>
      </c>
      <c r="C3415" t="s">
        <v>27</v>
      </c>
      <c r="D3415" t="s">
        <v>28</v>
      </c>
      <c r="E3415">
        <v>159.99</v>
      </c>
      <c r="F3415">
        <v>2</v>
      </c>
      <c r="G3415" t="s">
        <v>18</v>
      </c>
      <c r="H3415" t="s">
        <v>62</v>
      </c>
      <c r="I3415" t="s">
        <v>28</v>
      </c>
      <c r="O3415" s="3">
        <f t="shared" si="212"/>
        <v>0</v>
      </c>
      <c r="P3415" s="3">
        <f t="shared" si="213"/>
        <v>0</v>
      </c>
      <c r="Q3415" s="3">
        <f t="shared" si="214"/>
        <v>0</v>
      </c>
      <c r="R3415">
        <f t="shared" si="215"/>
        <v>319.98</v>
      </c>
    </row>
    <row r="3416" spans="1:18" x14ac:dyDescent="0.2">
      <c r="A3416" t="s">
        <v>62</v>
      </c>
      <c r="B3416" t="s">
        <v>15</v>
      </c>
      <c r="C3416" t="s">
        <v>26</v>
      </c>
      <c r="D3416" t="s">
        <v>24</v>
      </c>
      <c r="E3416">
        <v>169.99</v>
      </c>
      <c r="F3416">
        <v>1</v>
      </c>
      <c r="G3416" t="s">
        <v>18</v>
      </c>
      <c r="H3416" t="s">
        <v>62</v>
      </c>
      <c r="I3416" t="s">
        <v>24</v>
      </c>
      <c r="O3416" s="3">
        <f t="shared" si="212"/>
        <v>0</v>
      </c>
      <c r="P3416" s="3">
        <f t="shared" si="213"/>
        <v>0</v>
      </c>
      <c r="Q3416" s="3">
        <f t="shared" si="214"/>
        <v>0</v>
      </c>
      <c r="R3416">
        <f t="shared" si="215"/>
        <v>169.99</v>
      </c>
    </row>
    <row r="3417" spans="1:18" x14ac:dyDescent="0.2">
      <c r="A3417" t="s">
        <v>62</v>
      </c>
      <c r="B3417" t="s">
        <v>15</v>
      </c>
      <c r="C3417" t="s">
        <v>23</v>
      </c>
      <c r="D3417" t="s">
        <v>17</v>
      </c>
      <c r="E3417">
        <v>149.99</v>
      </c>
      <c r="F3417">
        <v>1</v>
      </c>
      <c r="G3417" t="s">
        <v>18</v>
      </c>
      <c r="H3417" t="s">
        <v>62</v>
      </c>
      <c r="I3417" t="s">
        <v>17</v>
      </c>
      <c r="J3417" t="s">
        <v>19</v>
      </c>
      <c r="K3417">
        <v>1422</v>
      </c>
      <c r="L3417">
        <v>53577</v>
      </c>
      <c r="M3417">
        <v>1185</v>
      </c>
      <c r="N3417" t="s">
        <v>40</v>
      </c>
      <c r="O3417" s="3">
        <f t="shared" si="212"/>
        <v>2.2117699759225042E-2</v>
      </c>
      <c r="P3417" s="3">
        <f t="shared" si="213"/>
        <v>1.2</v>
      </c>
      <c r="Q3417" s="3">
        <f t="shared" si="214"/>
        <v>8.438818565400844E-4</v>
      </c>
      <c r="R3417">
        <f t="shared" si="215"/>
        <v>149.99</v>
      </c>
    </row>
    <row r="3418" spans="1:18" x14ac:dyDescent="0.2">
      <c r="A3418" t="s">
        <v>63</v>
      </c>
      <c r="C3418" t="s">
        <v>23</v>
      </c>
      <c r="D3418" t="s">
        <v>22</v>
      </c>
      <c r="E3418">
        <v>149.99</v>
      </c>
      <c r="F3418">
        <v>1</v>
      </c>
      <c r="G3418" t="s">
        <v>18</v>
      </c>
      <c r="H3418" t="s">
        <v>63</v>
      </c>
      <c r="I3418" t="s">
        <v>22</v>
      </c>
      <c r="O3418" s="3">
        <f t="shared" si="212"/>
        <v>0</v>
      </c>
      <c r="P3418" s="3">
        <f t="shared" si="213"/>
        <v>0</v>
      </c>
      <c r="Q3418" s="3">
        <f t="shared" si="214"/>
        <v>0</v>
      </c>
      <c r="R3418">
        <f t="shared" si="215"/>
        <v>149.99</v>
      </c>
    </row>
    <row r="3419" spans="1:18" x14ac:dyDescent="0.2">
      <c r="A3419" t="s">
        <v>63</v>
      </c>
      <c r="B3419" t="s">
        <v>15</v>
      </c>
      <c r="D3419" t="s">
        <v>17</v>
      </c>
      <c r="E3419">
        <v>199.99</v>
      </c>
      <c r="F3419">
        <v>1</v>
      </c>
      <c r="G3419" t="s">
        <v>18</v>
      </c>
      <c r="H3419" t="s">
        <v>63</v>
      </c>
      <c r="I3419" t="s">
        <v>17</v>
      </c>
      <c r="O3419" s="3">
        <f t="shared" si="212"/>
        <v>0</v>
      </c>
      <c r="P3419" s="3">
        <f t="shared" si="213"/>
        <v>0</v>
      </c>
      <c r="Q3419" s="3">
        <f t="shared" si="214"/>
        <v>0</v>
      </c>
      <c r="R3419">
        <f t="shared" si="215"/>
        <v>199.99</v>
      </c>
    </row>
    <row r="3420" spans="1:18" x14ac:dyDescent="0.2">
      <c r="A3420" t="s">
        <v>63</v>
      </c>
      <c r="B3420" t="s">
        <v>15</v>
      </c>
      <c r="C3420" t="s">
        <v>16</v>
      </c>
      <c r="D3420" t="s">
        <v>22</v>
      </c>
      <c r="E3420">
        <v>169.99</v>
      </c>
      <c r="F3420">
        <v>1</v>
      </c>
      <c r="G3420" t="s">
        <v>18</v>
      </c>
      <c r="H3420" t="s">
        <v>63</v>
      </c>
      <c r="I3420" t="s">
        <v>22</v>
      </c>
      <c r="O3420" s="3">
        <f t="shared" si="212"/>
        <v>0</v>
      </c>
      <c r="P3420" s="3">
        <f t="shared" si="213"/>
        <v>0</v>
      </c>
      <c r="Q3420" s="3">
        <f t="shared" si="214"/>
        <v>0</v>
      </c>
      <c r="R3420">
        <f t="shared" si="215"/>
        <v>169.99</v>
      </c>
    </row>
    <row r="3421" spans="1:18" x14ac:dyDescent="0.2">
      <c r="A3421" t="s">
        <v>63</v>
      </c>
      <c r="B3421" t="s">
        <v>15</v>
      </c>
      <c r="C3421" t="s">
        <v>26</v>
      </c>
      <c r="D3421" t="s">
        <v>17</v>
      </c>
      <c r="E3421">
        <v>212.49</v>
      </c>
      <c r="F3421">
        <v>1</v>
      </c>
      <c r="G3421" t="s">
        <v>18</v>
      </c>
      <c r="H3421" t="s">
        <v>63</v>
      </c>
      <c r="I3421" t="s">
        <v>17</v>
      </c>
      <c r="O3421" s="3">
        <f t="shared" si="212"/>
        <v>0</v>
      </c>
      <c r="P3421" s="3">
        <f t="shared" si="213"/>
        <v>0</v>
      </c>
      <c r="Q3421" s="3">
        <f t="shared" si="214"/>
        <v>0</v>
      </c>
      <c r="R3421">
        <f t="shared" si="215"/>
        <v>212.49</v>
      </c>
    </row>
    <row r="3422" spans="1:18" x14ac:dyDescent="0.2">
      <c r="A3422" t="s">
        <v>63</v>
      </c>
      <c r="B3422" t="s">
        <v>15</v>
      </c>
      <c r="C3422" t="s">
        <v>21</v>
      </c>
      <c r="D3422" t="s">
        <v>28</v>
      </c>
      <c r="E3422">
        <v>179.99</v>
      </c>
      <c r="F3422">
        <v>4</v>
      </c>
      <c r="G3422" t="s">
        <v>18</v>
      </c>
      <c r="H3422" t="s">
        <v>63</v>
      </c>
      <c r="I3422" t="s">
        <v>28</v>
      </c>
      <c r="O3422" s="3">
        <f t="shared" si="212"/>
        <v>0</v>
      </c>
      <c r="P3422" s="3">
        <f t="shared" si="213"/>
        <v>0</v>
      </c>
      <c r="Q3422" s="3">
        <f t="shared" si="214"/>
        <v>0</v>
      </c>
      <c r="R3422">
        <f t="shared" si="215"/>
        <v>719.96</v>
      </c>
    </row>
    <row r="3423" spans="1:18" x14ac:dyDescent="0.2">
      <c r="A3423" t="s">
        <v>63</v>
      </c>
      <c r="B3423" t="s">
        <v>15</v>
      </c>
      <c r="C3423" t="s">
        <v>16</v>
      </c>
      <c r="D3423" t="s">
        <v>24</v>
      </c>
      <c r="E3423">
        <v>169.99</v>
      </c>
      <c r="F3423">
        <v>1</v>
      </c>
      <c r="G3423" t="s">
        <v>18</v>
      </c>
      <c r="H3423" t="s">
        <v>63</v>
      </c>
      <c r="I3423" t="s">
        <v>24</v>
      </c>
      <c r="O3423" s="3">
        <f t="shared" si="212"/>
        <v>0</v>
      </c>
      <c r="P3423" s="3">
        <f t="shared" si="213"/>
        <v>0</v>
      </c>
      <c r="Q3423" s="3">
        <f t="shared" si="214"/>
        <v>0</v>
      </c>
      <c r="R3423">
        <f t="shared" si="215"/>
        <v>169.99</v>
      </c>
    </row>
    <row r="3424" spans="1:18" x14ac:dyDescent="0.2">
      <c r="A3424" t="s">
        <v>63</v>
      </c>
      <c r="B3424" t="s">
        <v>15</v>
      </c>
      <c r="C3424" t="s">
        <v>21</v>
      </c>
      <c r="D3424" t="s">
        <v>24</v>
      </c>
      <c r="E3424">
        <v>179.99</v>
      </c>
      <c r="F3424">
        <v>2</v>
      </c>
      <c r="G3424" t="s">
        <v>18</v>
      </c>
      <c r="H3424" t="s">
        <v>63</v>
      </c>
      <c r="I3424" t="s">
        <v>24</v>
      </c>
      <c r="O3424" s="3">
        <f t="shared" si="212"/>
        <v>0</v>
      </c>
      <c r="P3424" s="3">
        <f t="shared" si="213"/>
        <v>0</v>
      </c>
      <c r="Q3424" s="3">
        <f t="shared" si="214"/>
        <v>0</v>
      </c>
      <c r="R3424">
        <f t="shared" si="215"/>
        <v>359.98</v>
      </c>
    </row>
    <row r="3425" spans="1:18" x14ac:dyDescent="0.2">
      <c r="A3425" t="s">
        <v>63</v>
      </c>
      <c r="B3425" t="s">
        <v>15</v>
      </c>
      <c r="C3425" t="s">
        <v>23</v>
      </c>
      <c r="D3425" t="s">
        <v>24</v>
      </c>
      <c r="E3425">
        <v>149.99</v>
      </c>
      <c r="F3425">
        <v>1</v>
      </c>
      <c r="G3425" t="s">
        <v>18</v>
      </c>
      <c r="H3425" t="s">
        <v>63</v>
      </c>
      <c r="I3425" t="s">
        <v>24</v>
      </c>
      <c r="O3425" s="3">
        <f t="shared" si="212"/>
        <v>0</v>
      </c>
      <c r="P3425" s="3">
        <f t="shared" si="213"/>
        <v>0</v>
      </c>
      <c r="Q3425" s="3">
        <f t="shared" si="214"/>
        <v>0</v>
      </c>
      <c r="R3425">
        <f t="shared" si="215"/>
        <v>149.99</v>
      </c>
    </row>
    <row r="3426" spans="1:18" x14ac:dyDescent="0.2">
      <c r="A3426" t="s">
        <v>63</v>
      </c>
      <c r="B3426" t="s">
        <v>15</v>
      </c>
      <c r="C3426" t="s">
        <v>29</v>
      </c>
      <c r="D3426" t="s">
        <v>22</v>
      </c>
      <c r="E3426">
        <v>199.99</v>
      </c>
      <c r="F3426">
        <v>1</v>
      </c>
      <c r="G3426" t="s">
        <v>18</v>
      </c>
      <c r="H3426" t="s">
        <v>63</v>
      </c>
      <c r="I3426" t="s">
        <v>22</v>
      </c>
      <c r="O3426" s="3">
        <f t="shared" si="212"/>
        <v>0</v>
      </c>
      <c r="P3426" s="3">
        <f t="shared" si="213"/>
        <v>0</v>
      </c>
      <c r="Q3426" s="3">
        <f t="shared" si="214"/>
        <v>0</v>
      </c>
      <c r="R3426">
        <f t="shared" si="215"/>
        <v>199.99</v>
      </c>
    </row>
    <row r="3427" spans="1:18" x14ac:dyDescent="0.2">
      <c r="A3427" t="s">
        <v>63</v>
      </c>
      <c r="B3427" t="s">
        <v>15</v>
      </c>
      <c r="C3427" t="s">
        <v>26</v>
      </c>
      <c r="D3427" t="s">
        <v>24</v>
      </c>
      <c r="E3427">
        <v>169.99</v>
      </c>
      <c r="F3427">
        <v>1</v>
      </c>
      <c r="G3427" t="s">
        <v>18</v>
      </c>
      <c r="H3427" t="s">
        <v>63</v>
      </c>
      <c r="I3427" t="s">
        <v>24</v>
      </c>
      <c r="O3427" s="3">
        <f t="shared" si="212"/>
        <v>0</v>
      </c>
      <c r="P3427" s="3">
        <f t="shared" si="213"/>
        <v>0</v>
      </c>
      <c r="Q3427" s="3">
        <f t="shared" si="214"/>
        <v>0</v>
      </c>
      <c r="R3427">
        <f t="shared" si="215"/>
        <v>169.99</v>
      </c>
    </row>
    <row r="3428" spans="1:18" x14ac:dyDescent="0.2">
      <c r="A3428" t="s">
        <v>63</v>
      </c>
      <c r="B3428" t="s">
        <v>15</v>
      </c>
      <c r="C3428" t="s">
        <v>26</v>
      </c>
      <c r="D3428" t="s">
        <v>22</v>
      </c>
      <c r="E3428">
        <v>212.49</v>
      </c>
      <c r="F3428">
        <v>1</v>
      </c>
      <c r="G3428" t="s">
        <v>18</v>
      </c>
      <c r="H3428" t="s">
        <v>63</v>
      </c>
      <c r="I3428" t="s">
        <v>22</v>
      </c>
      <c r="O3428" s="3">
        <f t="shared" si="212"/>
        <v>0</v>
      </c>
      <c r="P3428" s="3">
        <f t="shared" si="213"/>
        <v>0</v>
      </c>
      <c r="Q3428" s="3">
        <f t="shared" si="214"/>
        <v>0</v>
      </c>
      <c r="R3428">
        <f t="shared" si="215"/>
        <v>212.49</v>
      </c>
    </row>
    <row r="3429" spans="1:18" x14ac:dyDescent="0.2">
      <c r="A3429" t="s">
        <v>63</v>
      </c>
      <c r="B3429" t="s">
        <v>15</v>
      </c>
      <c r="C3429" t="s">
        <v>21</v>
      </c>
      <c r="D3429" t="s">
        <v>28</v>
      </c>
      <c r="E3429">
        <v>224.99</v>
      </c>
      <c r="F3429">
        <v>1</v>
      </c>
      <c r="G3429" t="s">
        <v>18</v>
      </c>
      <c r="H3429" t="s">
        <v>63</v>
      </c>
      <c r="I3429" t="s">
        <v>28</v>
      </c>
      <c r="O3429" s="3">
        <f t="shared" si="212"/>
        <v>0</v>
      </c>
      <c r="P3429" s="3">
        <f t="shared" si="213"/>
        <v>0</v>
      </c>
      <c r="Q3429" s="3">
        <f t="shared" si="214"/>
        <v>0</v>
      </c>
      <c r="R3429">
        <f t="shared" si="215"/>
        <v>224.99</v>
      </c>
    </row>
    <row r="3430" spans="1:18" x14ac:dyDescent="0.2">
      <c r="A3430" t="s">
        <v>63</v>
      </c>
      <c r="B3430" t="s">
        <v>15</v>
      </c>
      <c r="C3430" t="s">
        <v>26</v>
      </c>
      <c r="D3430" t="s">
        <v>17</v>
      </c>
      <c r="E3430">
        <v>212.49</v>
      </c>
      <c r="F3430">
        <v>1</v>
      </c>
      <c r="G3430" t="s">
        <v>18</v>
      </c>
      <c r="H3430" t="s">
        <v>63</v>
      </c>
      <c r="I3430" t="s">
        <v>17</v>
      </c>
      <c r="O3430" s="3">
        <f t="shared" si="212"/>
        <v>0</v>
      </c>
      <c r="P3430" s="3">
        <f t="shared" si="213"/>
        <v>0</v>
      </c>
      <c r="Q3430" s="3">
        <f t="shared" si="214"/>
        <v>0</v>
      </c>
      <c r="R3430">
        <f t="shared" si="215"/>
        <v>212.49</v>
      </c>
    </row>
    <row r="3431" spans="1:18" x14ac:dyDescent="0.2">
      <c r="A3431" t="s">
        <v>63</v>
      </c>
      <c r="B3431" t="s">
        <v>15</v>
      </c>
      <c r="C3431" t="s">
        <v>26</v>
      </c>
      <c r="D3431" t="s">
        <v>24</v>
      </c>
      <c r="E3431">
        <v>212.49</v>
      </c>
      <c r="F3431">
        <v>1</v>
      </c>
      <c r="G3431" t="s">
        <v>18</v>
      </c>
      <c r="H3431" t="s">
        <v>63</v>
      </c>
      <c r="I3431" t="s">
        <v>24</v>
      </c>
      <c r="O3431" s="3">
        <f t="shared" si="212"/>
        <v>0</v>
      </c>
      <c r="P3431" s="3">
        <f t="shared" si="213"/>
        <v>0</v>
      </c>
      <c r="Q3431" s="3">
        <f t="shared" si="214"/>
        <v>0</v>
      </c>
      <c r="R3431">
        <f t="shared" si="215"/>
        <v>212.49</v>
      </c>
    </row>
    <row r="3432" spans="1:18" x14ac:dyDescent="0.2">
      <c r="A3432" t="s">
        <v>63</v>
      </c>
      <c r="B3432" t="s">
        <v>15</v>
      </c>
      <c r="C3432" t="s">
        <v>23</v>
      </c>
      <c r="D3432" t="s">
        <v>17</v>
      </c>
      <c r="E3432">
        <v>187.49</v>
      </c>
      <c r="F3432">
        <v>3</v>
      </c>
      <c r="G3432" t="s">
        <v>18</v>
      </c>
      <c r="H3432" t="s">
        <v>63</v>
      </c>
      <c r="I3432" t="s">
        <v>17</v>
      </c>
      <c r="O3432" s="3">
        <f t="shared" si="212"/>
        <v>0</v>
      </c>
      <c r="P3432" s="3">
        <f t="shared" si="213"/>
        <v>0</v>
      </c>
      <c r="Q3432" s="3">
        <f t="shared" si="214"/>
        <v>0</v>
      </c>
      <c r="R3432">
        <f t="shared" si="215"/>
        <v>562.47</v>
      </c>
    </row>
    <row r="3433" spans="1:18" x14ac:dyDescent="0.2">
      <c r="A3433" t="s">
        <v>63</v>
      </c>
      <c r="B3433" t="s">
        <v>15</v>
      </c>
      <c r="C3433" t="s">
        <v>16</v>
      </c>
      <c r="D3433" t="s">
        <v>17</v>
      </c>
      <c r="E3433">
        <v>212.49</v>
      </c>
      <c r="F3433">
        <v>2</v>
      </c>
      <c r="G3433" t="s">
        <v>18</v>
      </c>
      <c r="H3433" t="s">
        <v>63</v>
      </c>
      <c r="I3433" t="s">
        <v>17</v>
      </c>
      <c r="O3433" s="3">
        <f t="shared" si="212"/>
        <v>0</v>
      </c>
      <c r="P3433" s="3">
        <f t="shared" si="213"/>
        <v>0</v>
      </c>
      <c r="Q3433" s="3">
        <f t="shared" si="214"/>
        <v>0</v>
      </c>
      <c r="R3433">
        <f t="shared" si="215"/>
        <v>424.98</v>
      </c>
    </row>
    <row r="3434" spans="1:18" x14ac:dyDescent="0.2">
      <c r="A3434" t="s">
        <v>63</v>
      </c>
      <c r="B3434" t="s">
        <v>15</v>
      </c>
      <c r="C3434" t="s">
        <v>16</v>
      </c>
      <c r="D3434" t="s">
        <v>24</v>
      </c>
      <c r="E3434">
        <v>212.49</v>
      </c>
      <c r="F3434">
        <v>1</v>
      </c>
      <c r="G3434" t="s">
        <v>18</v>
      </c>
      <c r="H3434" t="s">
        <v>63</v>
      </c>
      <c r="I3434" t="s">
        <v>24</v>
      </c>
      <c r="O3434" s="3">
        <f t="shared" si="212"/>
        <v>0</v>
      </c>
      <c r="P3434" s="3">
        <f t="shared" si="213"/>
        <v>0</v>
      </c>
      <c r="Q3434" s="3">
        <f t="shared" si="214"/>
        <v>0</v>
      </c>
      <c r="R3434">
        <f t="shared" si="215"/>
        <v>212.49</v>
      </c>
    </row>
    <row r="3435" spans="1:18" x14ac:dyDescent="0.2">
      <c r="A3435" t="s">
        <v>63</v>
      </c>
      <c r="C3435" t="s">
        <v>26</v>
      </c>
      <c r="D3435" t="s">
        <v>17</v>
      </c>
      <c r="E3435">
        <v>169.99</v>
      </c>
      <c r="F3435">
        <v>1</v>
      </c>
      <c r="G3435" t="s">
        <v>18</v>
      </c>
      <c r="H3435" t="s">
        <v>63</v>
      </c>
      <c r="I3435" t="s">
        <v>17</v>
      </c>
      <c r="O3435" s="3">
        <f t="shared" si="212"/>
        <v>0</v>
      </c>
      <c r="P3435" s="3">
        <f t="shared" si="213"/>
        <v>0</v>
      </c>
      <c r="Q3435" s="3">
        <f t="shared" si="214"/>
        <v>0</v>
      </c>
      <c r="R3435">
        <f t="shared" si="215"/>
        <v>169.99</v>
      </c>
    </row>
    <row r="3436" spans="1:18" x14ac:dyDescent="0.2">
      <c r="A3436" t="s">
        <v>63</v>
      </c>
      <c r="B3436" t="s">
        <v>15</v>
      </c>
      <c r="C3436" t="s">
        <v>16</v>
      </c>
      <c r="D3436" t="s">
        <v>28</v>
      </c>
      <c r="E3436">
        <v>169.99</v>
      </c>
      <c r="F3436">
        <v>3</v>
      </c>
      <c r="G3436" t="s">
        <v>18</v>
      </c>
      <c r="H3436" t="s">
        <v>63</v>
      </c>
      <c r="I3436" t="s">
        <v>28</v>
      </c>
      <c r="O3436" s="3">
        <f t="shared" si="212"/>
        <v>0</v>
      </c>
      <c r="P3436" s="3">
        <f t="shared" si="213"/>
        <v>0</v>
      </c>
      <c r="Q3436" s="3">
        <f t="shared" si="214"/>
        <v>0</v>
      </c>
      <c r="R3436">
        <f t="shared" si="215"/>
        <v>509.97</v>
      </c>
    </row>
    <row r="3437" spans="1:18" x14ac:dyDescent="0.2">
      <c r="A3437" t="s">
        <v>63</v>
      </c>
      <c r="B3437" t="s">
        <v>15</v>
      </c>
      <c r="C3437" t="s">
        <v>21</v>
      </c>
      <c r="D3437" t="s">
        <v>17</v>
      </c>
      <c r="E3437">
        <v>179.99</v>
      </c>
      <c r="F3437">
        <v>3</v>
      </c>
      <c r="G3437" t="s">
        <v>18</v>
      </c>
      <c r="H3437" t="s">
        <v>63</v>
      </c>
      <c r="I3437" t="s">
        <v>17</v>
      </c>
      <c r="O3437" s="3">
        <f t="shared" si="212"/>
        <v>0</v>
      </c>
      <c r="P3437" s="3">
        <f t="shared" si="213"/>
        <v>0</v>
      </c>
      <c r="Q3437" s="3">
        <f t="shared" si="214"/>
        <v>0</v>
      </c>
      <c r="R3437">
        <f t="shared" si="215"/>
        <v>539.97</v>
      </c>
    </row>
    <row r="3438" spans="1:18" x14ac:dyDescent="0.2">
      <c r="A3438" t="s">
        <v>63</v>
      </c>
      <c r="B3438" t="s">
        <v>15</v>
      </c>
      <c r="C3438" t="s">
        <v>23</v>
      </c>
      <c r="D3438" t="s">
        <v>17</v>
      </c>
      <c r="E3438">
        <v>187.49</v>
      </c>
      <c r="F3438">
        <v>2</v>
      </c>
      <c r="G3438" t="s">
        <v>18</v>
      </c>
      <c r="H3438" t="s">
        <v>63</v>
      </c>
      <c r="I3438" t="s">
        <v>17</v>
      </c>
      <c r="O3438" s="3">
        <f t="shared" si="212"/>
        <v>0</v>
      </c>
      <c r="P3438" s="3">
        <f t="shared" si="213"/>
        <v>0</v>
      </c>
      <c r="Q3438" s="3">
        <f t="shared" si="214"/>
        <v>0</v>
      </c>
      <c r="R3438">
        <f t="shared" si="215"/>
        <v>374.98</v>
      </c>
    </row>
    <row r="3439" spans="1:18" x14ac:dyDescent="0.2">
      <c r="A3439" t="s">
        <v>63</v>
      </c>
      <c r="B3439" t="s">
        <v>15</v>
      </c>
      <c r="C3439" t="s">
        <v>23</v>
      </c>
      <c r="D3439" t="s">
        <v>28</v>
      </c>
      <c r="E3439">
        <v>149.99</v>
      </c>
      <c r="F3439">
        <v>1</v>
      </c>
      <c r="G3439" t="s">
        <v>18</v>
      </c>
      <c r="H3439" t="s">
        <v>63</v>
      </c>
      <c r="I3439" t="s">
        <v>28</v>
      </c>
      <c r="O3439" s="3">
        <f t="shared" si="212"/>
        <v>0</v>
      </c>
      <c r="P3439" s="3">
        <f t="shared" si="213"/>
        <v>0</v>
      </c>
      <c r="Q3439" s="3">
        <f t="shared" si="214"/>
        <v>0</v>
      </c>
      <c r="R3439">
        <f t="shared" si="215"/>
        <v>149.99</v>
      </c>
    </row>
    <row r="3440" spans="1:18" x14ac:dyDescent="0.2">
      <c r="A3440" t="s">
        <v>63</v>
      </c>
      <c r="B3440" t="s">
        <v>15</v>
      </c>
      <c r="C3440" t="s">
        <v>16</v>
      </c>
      <c r="D3440" t="s">
        <v>17</v>
      </c>
      <c r="E3440">
        <v>169.99</v>
      </c>
      <c r="F3440">
        <v>1</v>
      </c>
      <c r="G3440" t="s">
        <v>18</v>
      </c>
      <c r="H3440" t="s">
        <v>63</v>
      </c>
      <c r="I3440" t="s">
        <v>17</v>
      </c>
      <c r="O3440" s="3">
        <f t="shared" si="212"/>
        <v>0</v>
      </c>
      <c r="P3440" s="3">
        <f t="shared" si="213"/>
        <v>0</v>
      </c>
      <c r="Q3440" s="3">
        <f t="shared" si="214"/>
        <v>0</v>
      </c>
      <c r="R3440">
        <f t="shared" si="215"/>
        <v>169.99</v>
      </c>
    </row>
    <row r="3441" spans="1:18" x14ac:dyDescent="0.2">
      <c r="A3441" t="s">
        <v>63</v>
      </c>
      <c r="B3441" t="s">
        <v>15</v>
      </c>
      <c r="C3441" t="s">
        <v>23</v>
      </c>
      <c r="D3441" t="s">
        <v>24</v>
      </c>
      <c r="E3441">
        <v>187.49</v>
      </c>
      <c r="F3441">
        <v>2</v>
      </c>
      <c r="G3441" t="s">
        <v>18</v>
      </c>
      <c r="H3441" t="s">
        <v>63</v>
      </c>
      <c r="I3441" t="s">
        <v>24</v>
      </c>
      <c r="O3441" s="3">
        <f t="shared" si="212"/>
        <v>0</v>
      </c>
      <c r="P3441" s="3">
        <f t="shared" si="213"/>
        <v>0</v>
      </c>
      <c r="Q3441" s="3">
        <f t="shared" si="214"/>
        <v>0</v>
      </c>
      <c r="R3441">
        <f t="shared" si="215"/>
        <v>374.98</v>
      </c>
    </row>
    <row r="3442" spans="1:18" x14ac:dyDescent="0.2">
      <c r="A3442" t="s">
        <v>63</v>
      </c>
      <c r="B3442" t="s">
        <v>15</v>
      </c>
      <c r="C3442" t="s">
        <v>23</v>
      </c>
      <c r="D3442" t="s">
        <v>28</v>
      </c>
      <c r="E3442">
        <v>187.49</v>
      </c>
      <c r="F3442">
        <v>1</v>
      </c>
      <c r="G3442" t="s">
        <v>18</v>
      </c>
      <c r="H3442" t="s">
        <v>63</v>
      </c>
      <c r="I3442" t="s">
        <v>28</v>
      </c>
      <c r="O3442" s="3">
        <f t="shared" si="212"/>
        <v>0</v>
      </c>
      <c r="P3442" s="3">
        <f t="shared" si="213"/>
        <v>0</v>
      </c>
      <c r="Q3442" s="3">
        <f t="shared" si="214"/>
        <v>0</v>
      </c>
      <c r="R3442">
        <f t="shared" si="215"/>
        <v>187.49</v>
      </c>
    </row>
    <row r="3443" spans="1:18" x14ac:dyDescent="0.2">
      <c r="A3443" t="s">
        <v>63</v>
      </c>
      <c r="B3443" t="s">
        <v>25</v>
      </c>
      <c r="C3443" t="s">
        <v>21</v>
      </c>
      <c r="D3443" t="s">
        <v>17</v>
      </c>
      <c r="E3443">
        <v>359.99</v>
      </c>
      <c r="F3443">
        <v>1</v>
      </c>
      <c r="G3443" t="s">
        <v>18</v>
      </c>
      <c r="H3443" t="s">
        <v>63</v>
      </c>
      <c r="I3443" t="s">
        <v>17</v>
      </c>
      <c r="O3443" s="3">
        <f t="shared" si="212"/>
        <v>0</v>
      </c>
      <c r="P3443" s="3">
        <f t="shared" si="213"/>
        <v>0</v>
      </c>
      <c r="Q3443" s="3">
        <f t="shared" si="214"/>
        <v>0</v>
      </c>
      <c r="R3443">
        <f t="shared" si="215"/>
        <v>359.99</v>
      </c>
    </row>
    <row r="3444" spans="1:18" x14ac:dyDescent="0.2">
      <c r="A3444" t="s">
        <v>63</v>
      </c>
      <c r="B3444" t="s">
        <v>15</v>
      </c>
      <c r="C3444" t="s">
        <v>23</v>
      </c>
      <c r="D3444" t="s">
        <v>28</v>
      </c>
      <c r="E3444">
        <v>149.99</v>
      </c>
      <c r="F3444">
        <v>1</v>
      </c>
      <c r="G3444" t="s">
        <v>18</v>
      </c>
      <c r="H3444" t="s">
        <v>63</v>
      </c>
      <c r="I3444" t="s">
        <v>28</v>
      </c>
      <c r="O3444" s="3">
        <f t="shared" si="212"/>
        <v>0</v>
      </c>
      <c r="P3444" s="3">
        <f t="shared" si="213"/>
        <v>0</v>
      </c>
      <c r="Q3444" s="3">
        <f t="shared" si="214"/>
        <v>0</v>
      </c>
      <c r="R3444">
        <f t="shared" si="215"/>
        <v>149.99</v>
      </c>
    </row>
    <row r="3445" spans="1:18" x14ac:dyDescent="0.2">
      <c r="A3445" t="s">
        <v>63</v>
      </c>
      <c r="B3445" t="s">
        <v>15</v>
      </c>
      <c r="C3445" t="s">
        <v>16</v>
      </c>
      <c r="D3445" t="s">
        <v>28</v>
      </c>
      <c r="E3445">
        <v>169.99</v>
      </c>
      <c r="F3445">
        <v>2</v>
      </c>
      <c r="G3445" t="s">
        <v>18</v>
      </c>
      <c r="H3445" t="s">
        <v>63</v>
      </c>
      <c r="I3445" t="s">
        <v>28</v>
      </c>
      <c r="O3445" s="3">
        <f t="shared" si="212"/>
        <v>0</v>
      </c>
      <c r="P3445" s="3">
        <f t="shared" si="213"/>
        <v>0</v>
      </c>
      <c r="Q3445" s="3">
        <f t="shared" si="214"/>
        <v>0</v>
      </c>
      <c r="R3445">
        <f t="shared" si="215"/>
        <v>339.98</v>
      </c>
    </row>
    <row r="3446" spans="1:18" x14ac:dyDescent="0.2">
      <c r="A3446" t="s">
        <v>63</v>
      </c>
      <c r="B3446" t="s">
        <v>15</v>
      </c>
      <c r="C3446" t="s">
        <v>26</v>
      </c>
      <c r="D3446" t="s">
        <v>22</v>
      </c>
      <c r="E3446">
        <v>169.99</v>
      </c>
      <c r="F3446">
        <v>1</v>
      </c>
      <c r="G3446" t="s">
        <v>18</v>
      </c>
      <c r="H3446" t="s">
        <v>63</v>
      </c>
      <c r="I3446" t="s">
        <v>22</v>
      </c>
      <c r="O3446" s="3">
        <f t="shared" si="212"/>
        <v>0</v>
      </c>
      <c r="P3446" s="3">
        <f t="shared" si="213"/>
        <v>0</v>
      </c>
      <c r="Q3446" s="3">
        <f t="shared" si="214"/>
        <v>0</v>
      </c>
      <c r="R3446">
        <f t="shared" si="215"/>
        <v>169.99</v>
      </c>
    </row>
    <row r="3447" spans="1:18" x14ac:dyDescent="0.2">
      <c r="A3447" t="s">
        <v>63</v>
      </c>
      <c r="B3447" t="s">
        <v>15</v>
      </c>
      <c r="C3447" t="s">
        <v>21</v>
      </c>
      <c r="D3447" t="s">
        <v>17</v>
      </c>
      <c r="E3447">
        <v>179.99</v>
      </c>
      <c r="F3447">
        <v>2</v>
      </c>
      <c r="G3447" t="s">
        <v>18</v>
      </c>
      <c r="H3447" t="s">
        <v>63</v>
      </c>
      <c r="I3447" t="s">
        <v>17</v>
      </c>
      <c r="O3447" s="3">
        <f t="shared" si="212"/>
        <v>0</v>
      </c>
      <c r="P3447" s="3">
        <f t="shared" si="213"/>
        <v>0</v>
      </c>
      <c r="Q3447" s="3">
        <f t="shared" si="214"/>
        <v>0</v>
      </c>
      <c r="R3447">
        <f t="shared" si="215"/>
        <v>359.98</v>
      </c>
    </row>
    <row r="3448" spans="1:18" x14ac:dyDescent="0.2">
      <c r="A3448" t="s">
        <v>63</v>
      </c>
      <c r="B3448" t="s">
        <v>15</v>
      </c>
      <c r="C3448" t="s">
        <v>27</v>
      </c>
      <c r="D3448" t="s">
        <v>28</v>
      </c>
      <c r="E3448">
        <v>199.99</v>
      </c>
      <c r="F3448">
        <v>1</v>
      </c>
      <c r="G3448" t="s">
        <v>18</v>
      </c>
      <c r="H3448" t="s">
        <v>63</v>
      </c>
      <c r="I3448" t="s">
        <v>28</v>
      </c>
      <c r="O3448" s="3">
        <f t="shared" si="212"/>
        <v>0</v>
      </c>
      <c r="P3448" s="3">
        <f t="shared" si="213"/>
        <v>0</v>
      </c>
      <c r="Q3448" s="3">
        <f t="shared" si="214"/>
        <v>0</v>
      </c>
      <c r="R3448">
        <f t="shared" si="215"/>
        <v>199.99</v>
      </c>
    </row>
    <row r="3449" spans="1:18" x14ac:dyDescent="0.2">
      <c r="A3449" t="s">
        <v>63</v>
      </c>
      <c r="C3449" t="s">
        <v>23</v>
      </c>
      <c r="D3449" t="s">
        <v>17</v>
      </c>
      <c r="E3449">
        <v>149.99</v>
      </c>
      <c r="F3449">
        <v>1</v>
      </c>
      <c r="G3449" t="s">
        <v>18</v>
      </c>
      <c r="H3449" t="s">
        <v>63</v>
      </c>
      <c r="I3449" t="s">
        <v>17</v>
      </c>
      <c r="O3449" s="3">
        <f t="shared" si="212"/>
        <v>0</v>
      </c>
      <c r="P3449" s="3">
        <f t="shared" si="213"/>
        <v>0</v>
      </c>
      <c r="Q3449" s="3">
        <f t="shared" si="214"/>
        <v>0</v>
      </c>
      <c r="R3449">
        <f t="shared" si="215"/>
        <v>149.99</v>
      </c>
    </row>
    <row r="3450" spans="1:18" x14ac:dyDescent="0.2">
      <c r="A3450" t="s">
        <v>63</v>
      </c>
      <c r="B3450" t="s">
        <v>15</v>
      </c>
      <c r="C3450" t="s">
        <v>16</v>
      </c>
      <c r="D3450" t="s">
        <v>28</v>
      </c>
      <c r="E3450">
        <v>169.99</v>
      </c>
      <c r="F3450">
        <v>2</v>
      </c>
      <c r="G3450" t="s">
        <v>18</v>
      </c>
      <c r="H3450" t="s">
        <v>63</v>
      </c>
      <c r="I3450" t="s">
        <v>28</v>
      </c>
      <c r="O3450" s="3">
        <f t="shared" si="212"/>
        <v>0</v>
      </c>
      <c r="P3450" s="3">
        <f t="shared" si="213"/>
        <v>0</v>
      </c>
      <c r="Q3450" s="3">
        <f t="shared" si="214"/>
        <v>0</v>
      </c>
      <c r="R3450">
        <f t="shared" si="215"/>
        <v>339.98</v>
      </c>
    </row>
    <row r="3451" spans="1:18" x14ac:dyDescent="0.2">
      <c r="A3451" t="s">
        <v>63</v>
      </c>
      <c r="B3451" t="s">
        <v>15</v>
      </c>
      <c r="C3451" t="s">
        <v>21</v>
      </c>
      <c r="D3451" t="s">
        <v>17</v>
      </c>
      <c r="E3451">
        <v>179.99</v>
      </c>
      <c r="F3451">
        <v>2</v>
      </c>
      <c r="G3451" t="s">
        <v>18</v>
      </c>
      <c r="H3451" t="s">
        <v>63</v>
      </c>
      <c r="I3451" t="s">
        <v>17</v>
      </c>
      <c r="O3451" s="3">
        <f t="shared" si="212"/>
        <v>0</v>
      </c>
      <c r="P3451" s="3">
        <f t="shared" si="213"/>
        <v>0</v>
      </c>
      <c r="Q3451" s="3">
        <f t="shared" si="214"/>
        <v>0</v>
      </c>
      <c r="R3451">
        <f t="shared" si="215"/>
        <v>359.98</v>
      </c>
    </row>
    <row r="3452" spans="1:18" x14ac:dyDescent="0.2">
      <c r="A3452" t="s">
        <v>63</v>
      </c>
      <c r="C3452" t="s">
        <v>21</v>
      </c>
      <c r="D3452" t="s">
        <v>24</v>
      </c>
      <c r="E3452">
        <v>179.99</v>
      </c>
      <c r="F3452">
        <v>1</v>
      </c>
      <c r="G3452" t="s">
        <v>18</v>
      </c>
      <c r="H3452" t="s">
        <v>63</v>
      </c>
      <c r="I3452" t="s">
        <v>24</v>
      </c>
      <c r="O3452" s="3">
        <f t="shared" si="212"/>
        <v>0</v>
      </c>
      <c r="P3452" s="3">
        <f t="shared" si="213"/>
        <v>0</v>
      </c>
      <c r="Q3452" s="3">
        <f t="shared" si="214"/>
        <v>0</v>
      </c>
      <c r="R3452">
        <f t="shared" si="215"/>
        <v>179.99</v>
      </c>
    </row>
    <row r="3453" spans="1:18" x14ac:dyDescent="0.2">
      <c r="A3453" t="s">
        <v>63</v>
      </c>
      <c r="B3453" t="s">
        <v>15</v>
      </c>
      <c r="C3453" t="s">
        <v>23</v>
      </c>
      <c r="D3453" t="s">
        <v>22</v>
      </c>
      <c r="E3453">
        <v>149.99</v>
      </c>
      <c r="F3453">
        <v>1</v>
      </c>
      <c r="G3453" t="s">
        <v>18</v>
      </c>
      <c r="H3453" t="s">
        <v>63</v>
      </c>
      <c r="I3453" t="s">
        <v>22</v>
      </c>
      <c r="O3453" s="3">
        <f t="shared" si="212"/>
        <v>0</v>
      </c>
      <c r="P3453" s="3">
        <f t="shared" si="213"/>
        <v>0</v>
      </c>
      <c r="Q3453" s="3">
        <f t="shared" si="214"/>
        <v>0</v>
      </c>
      <c r="R3453">
        <f t="shared" si="215"/>
        <v>149.99</v>
      </c>
    </row>
    <row r="3454" spans="1:18" x14ac:dyDescent="0.2">
      <c r="A3454" t="s">
        <v>63</v>
      </c>
      <c r="B3454" t="s">
        <v>15</v>
      </c>
      <c r="D3454" t="s">
        <v>24</v>
      </c>
      <c r="E3454">
        <v>199.99</v>
      </c>
      <c r="F3454">
        <v>2</v>
      </c>
      <c r="G3454" t="s">
        <v>18</v>
      </c>
      <c r="H3454" t="s">
        <v>63</v>
      </c>
      <c r="I3454" t="s">
        <v>24</v>
      </c>
      <c r="O3454" s="3">
        <f t="shared" si="212"/>
        <v>0</v>
      </c>
      <c r="P3454" s="3">
        <f t="shared" si="213"/>
        <v>0</v>
      </c>
      <c r="Q3454" s="3">
        <f t="shared" si="214"/>
        <v>0</v>
      </c>
      <c r="R3454">
        <f t="shared" si="215"/>
        <v>399.98</v>
      </c>
    </row>
    <row r="3455" spans="1:18" x14ac:dyDescent="0.2">
      <c r="A3455" t="s">
        <v>63</v>
      </c>
      <c r="B3455" t="s">
        <v>15</v>
      </c>
      <c r="C3455" t="s">
        <v>21</v>
      </c>
      <c r="D3455" t="s">
        <v>24</v>
      </c>
      <c r="E3455">
        <v>179.99</v>
      </c>
      <c r="F3455">
        <v>1</v>
      </c>
      <c r="G3455" t="s">
        <v>18</v>
      </c>
      <c r="H3455" t="s">
        <v>63</v>
      </c>
      <c r="I3455" t="s">
        <v>24</v>
      </c>
      <c r="O3455" s="3">
        <f t="shared" si="212"/>
        <v>0</v>
      </c>
      <c r="P3455" s="3">
        <f t="shared" si="213"/>
        <v>0</v>
      </c>
      <c r="Q3455" s="3">
        <f t="shared" si="214"/>
        <v>0</v>
      </c>
      <c r="R3455">
        <f t="shared" si="215"/>
        <v>179.99</v>
      </c>
    </row>
    <row r="3456" spans="1:18" x14ac:dyDescent="0.2">
      <c r="A3456" t="s">
        <v>63</v>
      </c>
      <c r="B3456" t="s">
        <v>15</v>
      </c>
      <c r="C3456" t="s">
        <v>23</v>
      </c>
      <c r="D3456" t="s">
        <v>17</v>
      </c>
      <c r="E3456">
        <v>149.99</v>
      </c>
      <c r="F3456">
        <v>2</v>
      </c>
      <c r="G3456" t="s">
        <v>18</v>
      </c>
      <c r="H3456" t="s">
        <v>63</v>
      </c>
      <c r="I3456" t="s">
        <v>17</v>
      </c>
      <c r="O3456" s="3">
        <f t="shared" si="212"/>
        <v>0</v>
      </c>
      <c r="P3456" s="3">
        <f t="shared" si="213"/>
        <v>0</v>
      </c>
      <c r="Q3456" s="3">
        <f t="shared" si="214"/>
        <v>0</v>
      </c>
      <c r="R3456">
        <f t="shared" si="215"/>
        <v>299.98</v>
      </c>
    </row>
    <row r="3457" spans="1:18" x14ac:dyDescent="0.2">
      <c r="A3457" t="s">
        <v>63</v>
      </c>
      <c r="B3457" t="s">
        <v>15</v>
      </c>
      <c r="C3457" t="s">
        <v>23</v>
      </c>
      <c r="D3457" t="s">
        <v>28</v>
      </c>
      <c r="E3457">
        <v>149.99</v>
      </c>
      <c r="F3457">
        <v>2</v>
      </c>
      <c r="G3457" t="s">
        <v>18</v>
      </c>
      <c r="H3457" t="s">
        <v>63</v>
      </c>
      <c r="I3457" t="s">
        <v>28</v>
      </c>
      <c r="O3457" s="3">
        <f t="shared" si="212"/>
        <v>0</v>
      </c>
      <c r="P3457" s="3">
        <f t="shared" si="213"/>
        <v>0</v>
      </c>
      <c r="Q3457" s="3">
        <f t="shared" si="214"/>
        <v>0</v>
      </c>
      <c r="R3457">
        <f t="shared" si="215"/>
        <v>299.98</v>
      </c>
    </row>
    <row r="3458" spans="1:18" x14ac:dyDescent="0.2">
      <c r="A3458" t="s">
        <v>63</v>
      </c>
      <c r="B3458" t="s">
        <v>15</v>
      </c>
      <c r="C3458" t="s">
        <v>21</v>
      </c>
      <c r="D3458" t="s">
        <v>24</v>
      </c>
      <c r="E3458">
        <v>179.99</v>
      </c>
      <c r="F3458">
        <v>1</v>
      </c>
      <c r="G3458" t="s">
        <v>18</v>
      </c>
      <c r="H3458" t="s">
        <v>63</v>
      </c>
      <c r="I3458" t="s">
        <v>24</v>
      </c>
      <c r="O3458" s="3">
        <f t="shared" si="212"/>
        <v>0</v>
      </c>
      <c r="P3458" s="3">
        <f t="shared" si="213"/>
        <v>0</v>
      </c>
      <c r="Q3458" s="3">
        <f t="shared" si="214"/>
        <v>0</v>
      </c>
      <c r="R3458">
        <f t="shared" si="215"/>
        <v>179.99</v>
      </c>
    </row>
    <row r="3459" spans="1:18" x14ac:dyDescent="0.2">
      <c r="A3459" t="s">
        <v>63</v>
      </c>
      <c r="B3459" t="s">
        <v>25</v>
      </c>
      <c r="D3459" t="s">
        <v>17</v>
      </c>
      <c r="E3459">
        <v>399.99</v>
      </c>
      <c r="F3459">
        <v>2</v>
      </c>
      <c r="G3459" t="s">
        <v>18</v>
      </c>
      <c r="H3459" t="s">
        <v>63</v>
      </c>
      <c r="I3459" t="s">
        <v>17</v>
      </c>
      <c r="O3459" s="3">
        <f t="shared" ref="O3459:O3522" si="216">IFERROR(M3459/L3459,0)</f>
        <v>0</v>
      </c>
      <c r="P3459" s="3">
        <f t="shared" ref="P3459:P3522" si="217">IFERROR(K3459/M3459,0)</f>
        <v>0</v>
      </c>
      <c r="Q3459" s="3">
        <f t="shared" ref="Q3459:Q3522" si="218">IFERROR(F3459/M3459,0)</f>
        <v>0</v>
      </c>
      <c r="R3459">
        <f t="shared" ref="R3459:R3522" si="219">E3459*F3459</f>
        <v>799.98</v>
      </c>
    </row>
    <row r="3460" spans="1:18" x14ac:dyDescent="0.2">
      <c r="A3460" t="s">
        <v>63</v>
      </c>
      <c r="B3460" t="s">
        <v>15</v>
      </c>
      <c r="C3460" t="s">
        <v>26</v>
      </c>
      <c r="D3460" t="s">
        <v>24</v>
      </c>
      <c r="E3460">
        <v>169.99</v>
      </c>
      <c r="F3460">
        <v>1</v>
      </c>
      <c r="G3460" t="s">
        <v>18</v>
      </c>
      <c r="H3460" t="s">
        <v>63</v>
      </c>
      <c r="I3460" t="s">
        <v>24</v>
      </c>
      <c r="O3460" s="3">
        <f t="shared" si="216"/>
        <v>0</v>
      </c>
      <c r="P3460" s="3">
        <f t="shared" si="217"/>
        <v>0</v>
      </c>
      <c r="Q3460" s="3">
        <f t="shared" si="218"/>
        <v>0</v>
      </c>
      <c r="R3460">
        <f t="shared" si="219"/>
        <v>169.99</v>
      </c>
    </row>
    <row r="3461" spans="1:18" x14ac:dyDescent="0.2">
      <c r="A3461" t="s">
        <v>63</v>
      </c>
      <c r="B3461" t="s">
        <v>15</v>
      </c>
      <c r="C3461" t="s">
        <v>21</v>
      </c>
      <c r="D3461" t="s">
        <v>24</v>
      </c>
      <c r="E3461">
        <v>179.99</v>
      </c>
      <c r="F3461">
        <v>1</v>
      </c>
      <c r="G3461" t="s">
        <v>18</v>
      </c>
      <c r="H3461" t="s">
        <v>63</v>
      </c>
      <c r="I3461" t="s">
        <v>24</v>
      </c>
      <c r="O3461" s="3">
        <f t="shared" si="216"/>
        <v>0</v>
      </c>
      <c r="P3461" s="3">
        <f t="shared" si="217"/>
        <v>0</v>
      </c>
      <c r="Q3461" s="3">
        <f t="shared" si="218"/>
        <v>0</v>
      </c>
      <c r="R3461">
        <f t="shared" si="219"/>
        <v>179.99</v>
      </c>
    </row>
    <row r="3462" spans="1:18" x14ac:dyDescent="0.2">
      <c r="A3462" t="s">
        <v>63</v>
      </c>
      <c r="B3462" t="s">
        <v>15</v>
      </c>
      <c r="C3462" t="s">
        <v>16</v>
      </c>
      <c r="D3462" t="s">
        <v>17</v>
      </c>
      <c r="E3462">
        <v>169.99</v>
      </c>
      <c r="F3462">
        <v>1</v>
      </c>
      <c r="G3462" t="s">
        <v>18</v>
      </c>
      <c r="H3462" t="s">
        <v>63</v>
      </c>
      <c r="I3462" t="s">
        <v>17</v>
      </c>
      <c r="O3462" s="3">
        <f t="shared" si="216"/>
        <v>0</v>
      </c>
      <c r="P3462" s="3">
        <f t="shared" si="217"/>
        <v>0</v>
      </c>
      <c r="Q3462" s="3">
        <f t="shared" si="218"/>
        <v>0</v>
      </c>
      <c r="R3462">
        <f t="shared" si="219"/>
        <v>169.99</v>
      </c>
    </row>
    <row r="3463" spans="1:18" x14ac:dyDescent="0.2">
      <c r="A3463" t="s">
        <v>63</v>
      </c>
      <c r="B3463" t="s">
        <v>15</v>
      </c>
      <c r="C3463" t="s">
        <v>23</v>
      </c>
      <c r="D3463" t="s">
        <v>17</v>
      </c>
      <c r="E3463">
        <v>149.99</v>
      </c>
      <c r="F3463">
        <v>1</v>
      </c>
      <c r="G3463" t="s">
        <v>18</v>
      </c>
      <c r="H3463" t="s">
        <v>63</v>
      </c>
      <c r="I3463" t="s">
        <v>17</v>
      </c>
      <c r="O3463" s="3">
        <f t="shared" si="216"/>
        <v>0</v>
      </c>
      <c r="P3463" s="3">
        <f t="shared" si="217"/>
        <v>0</v>
      </c>
      <c r="Q3463" s="3">
        <f t="shared" si="218"/>
        <v>0</v>
      </c>
      <c r="R3463">
        <f t="shared" si="219"/>
        <v>149.99</v>
      </c>
    </row>
    <row r="3464" spans="1:18" x14ac:dyDescent="0.2">
      <c r="A3464" t="s">
        <v>63</v>
      </c>
      <c r="B3464" t="s">
        <v>15</v>
      </c>
      <c r="C3464" t="s">
        <v>16</v>
      </c>
      <c r="D3464" t="s">
        <v>24</v>
      </c>
      <c r="E3464">
        <v>169.99</v>
      </c>
      <c r="F3464">
        <v>3</v>
      </c>
      <c r="G3464" t="s">
        <v>18</v>
      </c>
      <c r="H3464" t="s">
        <v>63</v>
      </c>
      <c r="I3464" t="s">
        <v>24</v>
      </c>
      <c r="O3464" s="3">
        <f t="shared" si="216"/>
        <v>0</v>
      </c>
      <c r="P3464" s="3">
        <f t="shared" si="217"/>
        <v>0</v>
      </c>
      <c r="Q3464" s="3">
        <f t="shared" si="218"/>
        <v>0</v>
      </c>
      <c r="R3464">
        <f t="shared" si="219"/>
        <v>509.97</v>
      </c>
    </row>
    <row r="3465" spans="1:18" x14ac:dyDescent="0.2">
      <c r="A3465" t="s">
        <v>63</v>
      </c>
      <c r="B3465" t="s">
        <v>15</v>
      </c>
      <c r="C3465" t="s">
        <v>26</v>
      </c>
      <c r="D3465" t="s">
        <v>17</v>
      </c>
      <c r="E3465">
        <v>169.99</v>
      </c>
      <c r="F3465">
        <v>1</v>
      </c>
      <c r="G3465" t="s">
        <v>18</v>
      </c>
      <c r="H3465" t="s">
        <v>63</v>
      </c>
      <c r="I3465" t="s">
        <v>17</v>
      </c>
      <c r="O3465" s="3">
        <f t="shared" si="216"/>
        <v>0</v>
      </c>
      <c r="P3465" s="3">
        <f t="shared" si="217"/>
        <v>0</v>
      </c>
      <c r="Q3465" s="3">
        <f t="shared" si="218"/>
        <v>0</v>
      </c>
      <c r="R3465">
        <f t="shared" si="219"/>
        <v>169.99</v>
      </c>
    </row>
    <row r="3466" spans="1:18" x14ac:dyDescent="0.2">
      <c r="A3466" t="s">
        <v>63</v>
      </c>
      <c r="B3466" t="s">
        <v>25</v>
      </c>
      <c r="C3466" t="s">
        <v>23</v>
      </c>
      <c r="D3466" t="s">
        <v>17</v>
      </c>
      <c r="E3466">
        <v>299.99</v>
      </c>
      <c r="F3466">
        <v>1</v>
      </c>
      <c r="G3466" t="s">
        <v>18</v>
      </c>
      <c r="H3466" t="s">
        <v>63</v>
      </c>
      <c r="I3466" t="s">
        <v>17</v>
      </c>
      <c r="O3466" s="3">
        <f t="shared" si="216"/>
        <v>0</v>
      </c>
      <c r="P3466" s="3">
        <f t="shared" si="217"/>
        <v>0</v>
      </c>
      <c r="Q3466" s="3">
        <f t="shared" si="218"/>
        <v>0</v>
      </c>
      <c r="R3466">
        <f t="shared" si="219"/>
        <v>299.99</v>
      </c>
    </row>
    <row r="3467" spans="1:18" x14ac:dyDescent="0.2">
      <c r="A3467" t="s">
        <v>63</v>
      </c>
      <c r="B3467" t="s">
        <v>15</v>
      </c>
      <c r="C3467" t="s">
        <v>27</v>
      </c>
      <c r="D3467" t="s">
        <v>28</v>
      </c>
      <c r="E3467">
        <v>199.99</v>
      </c>
      <c r="F3467">
        <v>3</v>
      </c>
      <c r="G3467" t="s">
        <v>18</v>
      </c>
      <c r="H3467" t="s">
        <v>63</v>
      </c>
      <c r="I3467" t="s">
        <v>28</v>
      </c>
      <c r="O3467" s="3">
        <f t="shared" si="216"/>
        <v>0</v>
      </c>
      <c r="P3467" s="3">
        <f t="shared" si="217"/>
        <v>0</v>
      </c>
      <c r="Q3467" s="3">
        <f t="shared" si="218"/>
        <v>0</v>
      </c>
      <c r="R3467">
        <f t="shared" si="219"/>
        <v>599.97</v>
      </c>
    </row>
    <row r="3468" spans="1:18" x14ac:dyDescent="0.2">
      <c r="A3468" t="s">
        <v>63</v>
      </c>
      <c r="B3468" t="s">
        <v>15</v>
      </c>
      <c r="C3468" t="s">
        <v>21</v>
      </c>
      <c r="D3468" t="s">
        <v>28</v>
      </c>
      <c r="E3468">
        <v>224.99</v>
      </c>
      <c r="F3468">
        <v>2</v>
      </c>
      <c r="G3468" t="s">
        <v>18</v>
      </c>
      <c r="H3468" t="s">
        <v>63</v>
      </c>
      <c r="I3468" t="s">
        <v>28</v>
      </c>
      <c r="O3468" s="3">
        <f t="shared" si="216"/>
        <v>0</v>
      </c>
      <c r="P3468" s="3">
        <f t="shared" si="217"/>
        <v>0</v>
      </c>
      <c r="Q3468" s="3">
        <f t="shared" si="218"/>
        <v>0</v>
      </c>
      <c r="R3468">
        <f t="shared" si="219"/>
        <v>449.98</v>
      </c>
    </row>
    <row r="3469" spans="1:18" x14ac:dyDescent="0.2">
      <c r="A3469" t="s">
        <v>63</v>
      </c>
      <c r="B3469" t="s">
        <v>15</v>
      </c>
      <c r="C3469" t="s">
        <v>27</v>
      </c>
      <c r="D3469" t="s">
        <v>24</v>
      </c>
      <c r="E3469">
        <v>159.99</v>
      </c>
      <c r="F3469">
        <v>3</v>
      </c>
      <c r="G3469" t="s">
        <v>18</v>
      </c>
      <c r="H3469" t="s">
        <v>63</v>
      </c>
      <c r="I3469" t="s">
        <v>24</v>
      </c>
      <c r="O3469" s="3">
        <f t="shared" si="216"/>
        <v>0</v>
      </c>
      <c r="P3469" s="3">
        <f t="shared" si="217"/>
        <v>0</v>
      </c>
      <c r="Q3469" s="3">
        <f t="shared" si="218"/>
        <v>0</v>
      </c>
      <c r="R3469">
        <f t="shared" si="219"/>
        <v>479.97</v>
      </c>
    </row>
    <row r="3470" spans="1:18" x14ac:dyDescent="0.2">
      <c r="A3470" t="s">
        <v>63</v>
      </c>
      <c r="B3470" t="s">
        <v>15</v>
      </c>
      <c r="C3470" t="s">
        <v>27</v>
      </c>
      <c r="D3470" t="s">
        <v>28</v>
      </c>
      <c r="E3470">
        <v>199.99</v>
      </c>
      <c r="F3470">
        <v>1</v>
      </c>
      <c r="G3470" t="s">
        <v>18</v>
      </c>
      <c r="H3470" t="s">
        <v>63</v>
      </c>
      <c r="I3470" t="s">
        <v>28</v>
      </c>
      <c r="O3470" s="3">
        <f t="shared" si="216"/>
        <v>0</v>
      </c>
      <c r="P3470" s="3">
        <f t="shared" si="217"/>
        <v>0</v>
      </c>
      <c r="Q3470" s="3">
        <f t="shared" si="218"/>
        <v>0</v>
      </c>
      <c r="R3470">
        <f t="shared" si="219"/>
        <v>199.99</v>
      </c>
    </row>
    <row r="3471" spans="1:18" x14ac:dyDescent="0.2">
      <c r="A3471" t="s">
        <v>63</v>
      </c>
      <c r="B3471" t="s">
        <v>15</v>
      </c>
      <c r="C3471" t="s">
        <v>27</v>
      </c>
      <c r="D3471" t="s">
        <v>17</v>
      </c>
      <c r="E3471">
        <v>199.99</v>
      </c>
      <c r="F3471">
        <v>1</v>
      </c>
      <c r="G3471" t="s">
        <v>18</v>
      </c>
      <c r="H3471" t="s">
        <v>63</v>
      </c>
      <c r="I3471" t="s">
        <v>17</v>
      </c>
      <c r="O3471" s="3">
        <f t="shared" si="216"/>
        <v>0</v>
      </c>
      <c r="P3471" s="3">
        <f t="shared" si="217"/>
        <v>0</v>
      </c>
      <c r="Q3471" s="3">
        <f t="shared" si="218"/>
        <v>0</v>
      </c>
      <c r="R3471">
        <f t="shared" si="219"/>
        <v>199.99</v>
      </c>
    </row>
    <row r="3472" spans="1:18" x14ac:dyDescent="0.2">
      <c r="A3472" t="s">
        <v>63</v>
      </c>
      <c r="C3472" t="s">
        <v>16</v>
      </c>
      <c r="D3472" t="s">
        <v>24</v>
      </c>
      <c r="E3472">
        <v>169.99</v>
      </c>
      <c r="F3472">
        <v>1</v>
      </c>
      <c r="G3472" t="s">
        <v>18</v>
      </c>
      <c r="H3472" t="s">
        <v>63</v>
      </c>
      <c r="I3472" t="s">
        <v>24</v>
      </c>
      <c r="O3472" s="3">
        <f t="shared" si="216"/>
        <v>0</v>
      </c>
      <c r="P3472" s="3">
        <f t="shared" si="217"/>
        <v>0</v>
      </c>
      <c r="Q3472" s="3">
        <f t="shared" si="218"/>
        <v>0</v>
      </c>
      <c r="R3472">
        <f t="shared" si="219"/>
        <v>169.99</v>
      </c>
    </row>
    <row r="3473" spans="1:18" x14ac:dyDescent="0.2">
      <c r="A3473" t="s">
        <v>63</v>
      </c>
      <c r="B3473" t="s">
        <v>15</v>
      </c>
      <c r="C3473" t="s">
        <v>23</v>
      </c>
      <c r="D3473" t="s">
        <v>17</v>
      </c>
      <c r="E3473">
        <v>149.99</v>
      </c>
      <c r="F3473">
        <v>1</v>
      </c>
      <c r="G3473" t="s">
        <v>18</v>
      </c>
      <c r="H3473" t="s">
        <v>63</v>
      </c>
      <c r="I3473" t="s">
        <v>17</v>
      </c>
      <c r="O3473" s="3">
        <f t="shared" si="216"/>
        <v>0</v>
      </c>
      <c r="P3473" s="3">
        <f t="shared" si="217"/>
        <v>0</v>
      </c>
      <c r="Q3473" s="3">
        <f t="shared" si="218"/>
        <v>0</v>
      </c>
      <c r="R3473">
        <f t="shared" si="219"/>
        <v>149.99</v>
      </c>
    </row>
    <row r="3474" spans="1:18" x14ac:dyDescent="0.2">
      <c r="A3474" t="s">
        <v>63</v>
      </c>
      <c r="B3474" t="s">
        <v>15</v>
      </c>
      <c r="D3474" t="s">
        <v>17</v>
      </c>
      <c r="E3474">
        <v>249.99</v>
      </c>
      <c r="F3474">
        <v>3</v>
      </c>
      <c r="G3474" t="s">
        <v>18</v>
      </c>
      <c r="H3474" t="s">
        <v>63</v>
      </c>
      <c r="I3474" t="s">
        <v>17</v>
      </c>
      <c r="O3474" s="3">
        <f t="shared" si="216"/>
        <v>0</v>
      </c>
      <c r="P3474" s="3">
        <f t="shared" si="217"/>
        <v>0</v>
      </c>
      <c r="Q3474" s="3">
        <f t="shared" si="218"/>
        <v>0</v>
      </c>
      <c r="R3474">
        <f t="shared" si="219"/>
        <v>749.97</v>
      </c>
    </row>
    <row r="3475" spans="1:18" x14ac:dyDescent="0.2">
      <c r="A3475" t="s">
        <v>63</v>
      </c>
      <c r="B3475" t="s">
        <v>15</v>
      </c>
      <c r="C3475" t="s">
        <v>26</v>
      </c>
      <c r="D3475" t="s">
        <v>24</v>
      </c>
      <c r="E3475">
        <v>169.99</v>
      </c>
      <c r="F3475">
        <v>1</v>
      </c>
      <c r="G3475" t="s">
        <v>18</v>
      </c>
      <c r="H3475" t="s">
        <v>63</v>
      </c>
      <c r="I3475" t="s">
        <v>24</v>
      </c>
      <c r="O3475" s="3">
        <f t="shared" si="216"/>
        <v>0</v>
      </c>
      <c r="P3475" s="3">
        <f t="shared" si="217"/>
        <v>0</v>
      </c>
      <c r="Q3475" s="3">
        <f t="shared" si="218"/>
        <v>0</v>
      </c>
      <c r="R3475">
        <f t="shared" si="219"/>
        <v>169.99</v>
      </c>
    </row>
    <row r="3476" spans="1:18" x14ac:dyDescent="0.2">
      <c r="A3476" t="s">
        <v>63</v>
      </c>
      <c r="B3476" t="s">
        <v>15</v>
      </c>
      <c r="C3476" t="s">
        <v>23</v>
      </c>
      <c r="D3476" t="s">
        <v>28</v>
      </c>
      <c r="E3476">
        <v>187.49</v>
      </c>
      <c r="F3476">
        <v>3</v>
      </c>
      <c r="G3476" t="s">
        <v>18</v>
      </c>
      <c r="H3476" t="s">
        <v>63</v>
      </c>
      <c r="I3476" t="s">
        <v>28</v>
      </c>
      <c r="O3476" s="3">
        <f t="shared" si="216"/>
        <v>0</v>
      </c>
      <c r="P3476" s="3">
        <f t="shared" si="217"/>
        <v>0</v>
      </c>
      <c r="Q3476" s="3">
        <f t="shared" si="218"/>
        <v>0</v>
      </c>
      <c r="R3476">
        <f t="shared" si="219"/>
        <v>562.47</v>
      </c>
    </row>
    <row r="3477" spans="1:18" x14ac:dyDescent="0.2">
      <c r="A3477" t="s">
        <v>63</v>
      </c>
      <c r="B3477" t="s">
        <v>15</v>
      </c>
      <c r="C3477" t="s">
        <v>16</v>
      </c>
      <c r="D3477" t="s">
        <v>28</v>
      </c>
      <c r="E3477">
        <v>212.49</v>
      </c>
      <c r="F3477">
        <v>4</v>
      </c>
      <c r="G3477" t="s">
        <v>18</v>
      </c>
      <c r="H3477" t="s">
        <v>63</v>
      </c>
      <c r="I3477" t="s">
        <v>28</v>
      </c>
      <c r="O3477" s="3">
        <f t="shared" si="216"/>
        <v>0</v>
      </c>
      <c r="P3477" s="3">
        <f t="shared" si="217"/>
        <v>0</v>
      </c>
      <c r="Q3477" s="3">
        <f t="shared" si="218"/>
        <v>0</v>
      </c>
      <c r="R3477">
        <f t="shared" si="219"/>
        <v>849.96</v>
      </c>
    </row>
    <row r="3478" spans="1:18" x14ac:dyDescent="0.2">
      <c r="A3478" t="s">
        <v>63</v>
      </c>
      <c r="B3478" t="s">
        <v>15</v>
      </c>
      <c r="C3478" t="s">
        <v>16</v>
      </c>
      <c r="D3478" t="s">
        <v>28</v>
      </c>
      <c r="E3478">
        <v>169.99</v>
      </c>
      <c r="F3478">
        <v>2</v>
      </c>
      <c r="G3478" t="s">
        <v>18</v>
      </c>
      <c r="H3478" t="s">
        <v>63</v>
      </c>
      <c r="I3478" t="s">
        <v>28</v>
      </c>
      <c r="O3478" s="3">
        <f t="shared" si="216"/>
        <v>0</v>
      </c>
      <c r="P3478" s="3">
        <f t="shared" si="217"/>
        <v>0</v>
      </c>
      <c r="Q3478" s="3">
        <f t="shared" si="218"/>
        <v>0</v>
      </c>
      <c r="R3478">
        <f t="shared" si="219"/>
        <v>339.98</v>
      </c>
    </row>
    <row r="3479" spans="1:18" x14ac:dyDescent="0.2">
      <c r="A3479" t="s">
        <v>63</v>
      </c>
      <c r="B3479" t="s">
        <v>15</v>
      </c>
      <c r="C3479" t="s">
        <v>26</v>
      </c>
      <c r="D3479" t="s">
        <v>17</v>
      </c>
      <c r="E3479">
        <v>212.49</v>
      </c>
      <c r="F3479">
        <v>1</v>
      </c>
      <c r="G3479" t="s">
        <v>18</v>
      </c>
      <c r="H3479" t="s">
        <v>63</v>
      </c>
      <c r="I3479" t="s">
        <v>17</v>
      </c>
      <c r="O3479" s="3">
        <f t="shared" si="216"/>
        <v>0</v>
      </c>
      <c r="P3479" s="3">
        <f t="shared" si="217"/>
        <v>0</v>
      </c>
      <c r="Q3479" s="3">
        <f t="shared" si="218"/>
        <v>0</v>
      </c>
      <c r="R3479">
        <f t="shared" si="219"/>
        <v>212.49</v>
      </c>
    </row>
    <row r="3480" spans="1:18" x14ac:dyDescent="0.2">
      <c r="A3480" t="s">
        <v>63</v>
      </c>
      <c r="B3480" t="s">
        <v>15</v>
      </c>
      <c r="C3480" t="s">
        <v>27</v>
      </c>
      <c r="D3480" t="s">
        <v>17</v>
      </c>
      <c r="E3480">
        <v>159.99</v>
      </c>
      <c r="F3480">
        <v>2</v>
      </c>
      <c r="G3480" t="s">
        <v>18</v>
      </c>
      <c r="H3480" t="s">
        <v>63</v>
      </c>
      <c r="I3480" t="s">
        <v>17</v>
      </c>
      <c r="O3480" s="3">
        <f t="shared" si="216"/>
        <v>0</v>
      </c>
      <c r="P3480" s="3">
        <f t="shared" si="217"/>
        <v>0</v>
      </c>
      <c r="Q3480" s="3">
        <f t="shared" si="218"/>
        <v>0</v>
      </c>
      <c r="R3480">
        <f t="shared" si="219"/>
        <v>319.98</v>
      </c>
    </row>
    <row r="3481" spans="1:18" x14ac:dyDescent="0.2">
      <c r="A3481" t="s">
        <v>63</v>
      </c>
      <c r="B3481" t="s">
        <v>15</v>
      </c>
      <c r="C3481" t="s">
        <v>16</v>
      </c>
      <c r="D3481" t="s">
        <v>24</v>
      </c>
      <c r="E3481">
        <v>212.49</v>
      </c>
      <c r="F3481">
        <v>2</v>
      </c>
      <c r="G3481" t="s">
        <v>18</v>
      </c>
      <c r="H3481" t="s">
        <v>63</v>
      </c>
      <c r="I3481" t="s">
        <v>24</v>
      </c>
      <c r="O3481" s="3">
        <f t="shared" si="216"/>
        <v>0</v>
      </c>
      <c r="P3481" s="3">
        <f t="shared" si="217"/>
        <v>0</v>
      </c>
      <c r="Q3481" s="3">
        <f t="shared" si="218"/>
        <v>0</v>
      </c>
      <c r="R3481">
        <f t="shared" si="219"/>
        <v>424.98</v>
      </c>
    </row>
    <row r="3482" spans="1:18" x14ac:dyDescent="0.2">
      <c r="A3482" t="s">
        <v>63</v>
      </c>
      <c r="B3482" t="s">
        <v>15</v>
      </c>
      <c r="C3482" t="s">
        <v>16</v>
      </c>
      <c r="D3482" t="s">
        <v>22</v>
      </c>
      <c r="E3482">
        <v>212.49</v>
      </c>
      <c r="F3482">
        <v>1</v>
      </c>
      <c r="G3482" t="s">
        <v>18</v>
      </c>
      <c r="H3482" t="s">
        <v>63</v>
      </c>
      <c r="I3482" t="s">
        <v>22</v>
      </c>
      <c r="O3482" s="3">
        <f t="shared" si="216"/>
        <v>0</v>
      </c>
      <c r="P3482" s="3">
        <f t="shared" si="217"/>
        <v>0</v>
      </c>
      <c r="Q3482" s="3">
        <f t="shared" si="218"/>
        <v>0</v>
      </c>
      <c r="R3482">
        <f t="shared" si="219"/>
        <v>212.49</v>
      </c>
    </row>
    <row r="3483" spans="1:18" x14ac:dyDescent="0.2">
      <c r="A3483" t="s">
        <v>63</v>
      </c>
      <c r="B3483" t="s">
        <v>15</v>
      </c>
      <c r="C3483" t="s">
        <v>16</v>
      </c>
      <c r="D3483" t="s">
        <v>17</v>
      </c>
      <c r="E3483">
        <v>212.49</v>
      </c>
      <c r="F3483">
        <v>1</v>
      </c>
      <c r="G3483" t="s">
        <v>18</v>
      </c>
      <c r="H3483" t="s">
        <v>63</v>
      </c>
      <c r="I3483" t="s">
        <v>17</v>
      </c>
      <c r="O3483" s="3">
        <f t="shared" si="216"/>
        <v>0</v>
      </c>
      <c r="P3483" s="3">
        <f t="shared" si="217"/>
        <v>0</v>
      </c>
      <c r="Q3483" s="3">
        <f t="shared" si="218"/>
        <v>0</v>
      </c>
      <c r="R3483">
        <f t="shared" si="219"/>
        <v>212.49</v>
      </c>
    </row>
    <row r="3484" spans="1:18" x14ac:dyDescent="0.2">
      <c r="A3484" t="s">
        <v>63</v>
      </c>
      <c r="B3484" t="s">
        <v>15</v>
      </c>
      <c r="C3484" t="s">
        <v>16</v>
      </c>
      <c r="D3484" t="s">
        <v>17</v>
      </c>
      <c r="E3484">
        <v>212.49</v>
      </c>
      <c r="F3484">
        <v>1</v>
      </c>
      <c r="G3484" t="s">
        <v>18</v>
      </c>
      <c r="H3484" t="s">
        <v>63</v>
      </c>
      <c r="I3484" t="s">
        <v>17</v>
      </c>
      <c r="O3484" s="3">
        <f t="shared" si="216"/>
        <v>0</v>
      </c>
      <c r="P3484" s="3">
        <f t="shared" si="217"/>
        <v>0</v>
      </c>
      <c r="Q3484" s="3">
        <f t="shared" si="218"/>
        <v>0</v>
      </c>
      <c r="R3484">
        <f t="shared" si="219"/>
        <v>212.49</v>
      </c>
    </row>
    <row r="3485" spans="1:18" x14ac:dyDescent="0.2">
      <c r="A3485" t="s">
        <v>63</v>
      </c>
      <c r="B3485" t="s">
        <v>15</v>
      </c>
      <c r="C3485" t="s">
        <v>21</v>
      </c>
      <c r="D3485" t="s">
        <v>24</v>
      </c>
      <c r="E3485">
        <v>179.99</v>
      </c>
      <c r="F3485">
        <v>1</v>
      </c>
      <c r="G3485" t="s">
        <v>18</v>
      </c>
      <c r="H3485" t="s">
        <v>63</v>
      </c>
      <c r="I3485" t="s">
        <v>24</v>
      </c>
      <c r="O3485" s="3">
        <f t="shared" si="216"/>
        <v>0</v>
      </c>
      <c r="P3485" s="3">
        <f t="shared" si="217"/>
        <v>0</v>
      </c>
      <c r="Q3485" s="3">
        <f t="shared" si="218"/>
        <v>0</v>
      </c>
      <c r="R3485">
        <f t="shared" si="219"/>
        <v>179.99</v>
      </c>
    </row>
    <row r="3486" spans="1:18" x14ac:dyDescent="0.2">
      <c r="A3486" t="s">
        <v>63</v>
      </c>
      <c r="B3486" t="s">
        <v>15</v>
      </c>
      <c r="C3486" t="s">
        <v>23</v>
      </c>
      <c r="D3486" t="s">
        <v>28</v>
      </c>
      <c r="E3486">
        <v>149.99</v>
      </c>
      <c r="F3486">
        <v>1</v>
      </c>
      <c r="G3486" t="s">
        <v>18</v>
      </c>
      <c r="H3486" t="s">
        <v>63</v>
      </c>
      <c r="I3486" t="s">
        <v>28</v>
      </c>
      <c r="O3486" s="3">
        <f t="shared" si="216"/>
        <v>0</v>
      </c>
      <c r="P3486" s="3">
        <f t="shared" si="217"/>
        <v>0</v>
      </c>
      <c r="Q3486" s="3">
        <f t="shared" si="218"/>
        <v>0</v>
      </c>
      <c r="R3486">
        <f t="shared" si="219"/>
        <v>149.99</v>
      </c>
    </row>
    <row r="3487" spans="1:18" x14ac:dyDescent="0.2">
      <c r="A3487" t="s">
        <v>63</v>
      </c>
      <c r="B3487" t="s">
        <v>15</v>
      </c>
      <c r="C3487" t="s">
        <v>21</v>
      </c>
      <c r="D3487" t="s">
        <v>17</v>
      </c>
      <c r="E3487">
        <v>224.99</v>
      </c>
      <c r="F3487">
        <v>3</v>
      </c>
      <c r="G3487" t="s">
        <v>18</v>
      </c>
      <c r="H3487" t="s">
        <v>63</v>
      </c>
      <c r="I3487" t="s">
        <v>17</v>
      </c>
      <c r="O3487" s="3">
        <f t="shared" si="216"/>
        <v>0</v>
      </c>
      <c r="P3487" s="3">
        <f t="shared" si="217"/>
        <v>0</v>
      </c>
      <c r="Q3487" s="3">
        <f t="shared" si="218"/>
        <v>0</v>
      </c>
      <c r="R3487">
        <f t="shared" si="219"/>
        <v>674.97</v>
      </c>
    </row>
    <row r="3488" spans="1:18" x14ac:dyDescent="0.2">
      <c r="A3488" t="s">
        <v>63</v>
      </c>
      <c r="C3488" t="s">
        <v>27</v>
      </c>
      <c r="D3488" t="s">
        <v>24</v>
      </c>
      <c r="E3488">
        <v>159.99</v>
      </c>
      <c r="F3488">
        <v>1</v>
      </c>
      <c r="G3488" t="s">
        <v>18</v>
      </c>
      <c r="H3488" t="s">
        <v>63</v>
      </c>
      <c r="I3488" t="s">
        <v>24</v>
      </c>
      <c r="O3488" s="3">
        <f t="shared" si="216"/>
        <v>0</v>
      </c>
      <c r="P3488" s="3">
        <f t="shared" si="217"/>
        <v>0</v>
      </c>
      <c r="Q3488" s="3">
        <f t="shared" si="218"/>
        <v>0</v>
      </c>
      <c r="R3488">
        <f t="shared" si="219"/>
        <v>159.99</v>
      </c>
    </row>
    <row r="3489" spans="1:18" x14ac:dyDescent="0.2">
      <c r="A3489" t="s">
        <v>63</v>
      </c>
      <c r="B3489" t="s">
        <v>15</v>
      </c>
      <c r="C3489" t="s">
        <v>23</v>
      </c>
      <c r="D3489" t="s">
        <v>24</v>
      </c>
      <c r="E3489">
        <v>149.99</v>
      </c>
      <c r="F3489">
        <v>1</v>
      </c>
      <c r="G3489" t="s">
        <v>18</v>
      </c>
      <c r="H3489" t="s">
        <v>63</v>
      </c>
      <c r="I3489" t="s">
        <v>24</v>
      </c>
      <c r="O3489" s="3">
        <f t="shared" si="216"/>
        <v>0</v>
      </c>
      <c r="P3489" s="3">
        <f t="shared" si="217"/>
        <v>0</v>
      </c>
      <c r="Q3489" s="3">
        <f t="shared" si="218"/>
        <v>0</v>
      </c>
      <c r="R3489">
        <f t="shared" si="219"/>
        <v>149.99</v>
      </c>
    </row>
    <row r="3490" spans="1:18" x14ac:dyDescent="0.2">
      <c r="A3490" t="s">
        <v>63</v>
      </c>
      <c r="B3490" t="s">
        <v>15</v>
      </c>
      <c r="C3490" t="s">
        <v>23</v>
      </c>
      <c r="D3490" t="s">
        <v>17</v>
      </c>
      <c r="E3490">
        <v>149.99</v>
      </c>
      <c r="F3490">
        <v>2</v>
      </c>
      <c r="G3490" t="s">
        <v>18</v>
      </c>
      <c r="H3490" t="s">
        <v>63</v>
      </c>
      <c r="I3490" t="s">
        <v>17</v>
      </c>
      <c r="O3490" s="3">
        <f t="shared" si="216"/>
        <v>0</v>
      </c>
      <c r="P3490" s="3">
        <f t="shared" si="217"/>
        <v>0</v>
      </c>
      <c r="Q3490" s="3">
        <f t="shared" si="218"/>
        <v>0</v>
      </c>
      <c r="R3490">
        <f t="shared" si="219"/>
        <v>299.98</v>
      </c>
    </row>
    <row r="3491" spans="1:18" x14ac:dyDescent="0.2">
      <c r="A3491" t="s">
        <v>63</v>
      </c>
      <c r="B3491" t="s">
        <v>15</v>
      </c>
      <c r="D3491" t="s">
        <v>22</v>
      </c>
      <c r="E3491">
        <v>199.99</v>
      </c>
      <c r="F3491">
        <v>2</v>
      </c>
      <c r="G3491" t="s">
        <v>18</v>
      </c>
      <c r="H3491" t="s">
        <v>63</v>
      </c>
      <c r="I3491" t="s">
        <v>22</v>
      </c>
      <c r="O3491" s="3">
        <f t="shared" si="216"/>
        <v>0</v>
      </c>
      <c r="P3491" s="3">
        <f t="shared" si="217"/>
        <v>0</v>
      </c>
      <c r="Q3491" s="3">
        <f t="shared" si="218"/>
        <v>0</v>
      </c>
      <c r="R3491">
        <f t="shared" si="219"/>
        <v>399.98</v>
      </c>
    </row>
    <row r="3492" spans="1:18" x14ac:dyDescent="0.2">
      <c r="A3492" t="s">
        <v>63</v>
      </c>
      <c r="C3492" t="s">
        <v>23</v>
      </c>
      <c r="D3492" t="s">
        <v>24</v>
      </c>
      <c r="E3492">
        <v>149.99</v>
      </c>
      <c r="F3492">
        <v>3</v>
      </c>
      <c r="G3492" t="s">
        <v>18</v>
      </c>
      <c r="H3492" t="s">
        <v>63</v>
      </c>
      <c r="I3492" t="s">
        <v>24</v>
      </c>
      <c r="O3492" s="3">
        <f t="shared" si="216"/>
        <v>0</v>
      </c>
      <c r="P3492" s="3">
        <f t="shared" si="217"/>
        <v>0</v>
      </c>
      <c r="Q3492" s="3">
        <f t="shared" si="218"/>
        <v>0</v>
      </c>
      <c r="R3492">
        <f t="shared" si="219"/>
        <v>449.97</v>
      </c>
    </row>
    <row r="3493" spans="1:18" x14ac:dyDescent="0.2">
      <c r="A3493" t="s">
        <v>63</v>
      </c>
      <c r="B3493" t="s">
        <v>15</v>
      </c>
      <c r="C3493" t="s">
        <v>21</v>
      </c>
      <c r="D3493" t="s">
        <v>28</v>
      </c>
      <c r="E3493">
        <v>224.99</v>
      </c>
      <c r="F3493">
        <v>1</v>
      </c>
      <c r="G3493" t="s">
        <v>18</v>
      </c>
      <c r="H3493" t="s">
        <v>63</v>
      </c>
      <c r="I3493" t="s">
        <v>28</v>
      </c>
      <c r="O3493" s="3">
        <f t="shared" si="216"/>
        <v>0</v>
      </c>
      <c r="P3493" s="3">
        <f t="shared" si="217"/>
        <v>0</v>
      </c>
      <c r="Q3493" s="3">
        <f t="shared" si="218"/>
        <v>0</v>
      </c>
      <c r="R3493">
        <f t="shared" si="219"/>
        <v>224.99</v>
      </c>
    </row>
    <row r="3494" spans="1:18" x14ac:dyDescent="0.2">
      <c r="A3494" t="s">
        <v>63</v>
      </c>
      <c r="B3494" t="s">
        <v>15</v>
      </c>
      <c r="C3494" t="s">
        <v>27</v>
      </c>
      <c r="D3494" t="s">
        <v>22</v>
      </c>
      <c r="E3494">
        <v>159.99</v>
      </c>
      <c r="F3494">
        <v>1</v>
      </c>
      <c r="G3494" t="s">
        <v>18</v>
      </c>
      <c r="H3494" t="s">
        <v>63</v>
      </c>
      <c r="I3494" t="s">
        <v>22</v>
      </c>
      <c r="O3494" s="3">
        <f t="shared" si="216"/>
        <v>0</v>
      </c>
      <c r="P3494" s="3">
        <f t="shared" si="217"/>
        <v>0</v>
      </c>
      <c r="Q3494" s="3">
        <f t="shared" si="218"/>
        <v>0</v>
      </c>
      <c r="R3494">
        <f t="shared" si="219"/>
        <v>159.99</v>
      </c>
    </row>
    <row r="3495" spans="1:18" x14ac:dyDescent="0.2">
      <c r="A3495" t="s">
        <v>63</v>
      </c>
      <c r="B3495" t="s">
        <v>15</v>
      </c>
      <c r="C3495" t="s">
        <v>23</v>
      </c>
      <c r="D3495" t="s">
        <v>17</v>
      </c>
      <c r="E3495">
        <v>187.49</v>
      </c>
      <c r="F3495">
        <v>2</v>
      </c>
      <c r="G3495" t="s">
        <v>18</v>
      </c>
      <c r="H3495" t="s">
        <v>63</v>
      </c>
      <c r="I3495" t="s">
        <v>17</v>
      </c>
      <c r="O3495" s="3">
        <f t="shared" si="216"/>
        <v>0</v>
      </c>
      <c r="P3495" s="3">
        <f t="shared" si="217"/>
        <v>0</v>
      </c>
      <c r="Q3495" s="3">
        <f t="shared" si="218"/>
        <v>0</v>
      </c>
      <c r="R3495">
        <f t="shared" si="219"/>
        <v>374.98</v>
      </c>
    </row>
    <row r="3496" spans="1:18" x14ac:dyDescent="0.2">
      <c r="A3496" t="s">
        <v>63</v>
      </c>
      <c r="B3496" t="s">
        <v>15</v>
      </c>
      <c r="C3496" t="s">
        <v>21</v>
      </c>
      <c r="D3496" t="s">
        <v>28</v>
      </c>
      <c r="E3496">
        <v>224.99</v>
      </c>
      <c r="F3496">
        <v>4</v>
      </c>
      <c r="G3496" t="s">
        <v>18</v>
      </c>
      <c r="H3496" t="s">
        <v>63</v>
      </c>
      <c r="I3496" t="s">
        <v>28</v>
      </c>
      <c r="O3496" s="3">
        <f t="shared" si="216"/>
        <v>0</v>
      </c>
      <c r="P3496" s="3">
        <f t="shared" si="217"/>
        <v>0</v>
      </c>
      <c r="Q3496" s="3">
        <f t="shared" si="218"/>
        <v>0</v>
      </c>
      <c r="R3496">
        <f t="shared" si="219"/>
        <v>899.96</v>
      </c>
    </row>
    <row r="3497" spans="1:18" x14ac:dyDescent="0.2">
      <c r="A3497" t="s">
        <v>63</v>
      </c>
      <c r="B3497" t="s">
        <v>15</v>
      </c>
      <c r="C3497" t="s">
        <v>23</v>
      </c>
      <c r="D3497" t="s">
        <v>22</v>
      </c>
      <c r="E3497">
        <v>149.99</v>
      </c>
      <c r="F3497">
        <v>1</v>
      </c>
      <c r="G3497" t="s">
        <v>18</v>
      </c>
      <c r="H3497" t="s">
        <v>63</v>
      </c>
      <c r="I3497" t="s">
        <v>22</v>
      </c>
      <c r="O3497" s="3">
        <f t="shared" si="216"/>
        <v>0</v>
      </c>
      <c r="P3497" s="3">
        <f t="shared" si="217"/>
        <v>0</v>
      </c>
      <c r="Q3497" s="3">
        <f t="shared" si="218"/>
        <v>0</v>
      </c>
      <c r="R3497">
        <f t="shared" si="219"/>
        <v>149.99</v>
      </c>
    </row>
    <row r="3498" spans="1:18" x14ac:dyDescent="0.2">
      <c r="A3498" t="s">
        <v>63</v>
      </c>
      <c r="B3498" t="s">
        <v>15</v>
      </c>
      <c r="D3498" t="s">
        <v>28</v>
      </c>
      <c r="E3498">
        <v>199.99</v>
      </c>
      <c r="F3498">
        <v>3</v>
      </c>
      <c r="G3498" t="s">
        <v>18</v>
      </c>
      <c r="H3498" t="s">
        <v>63</v>
      </c>
      <c r="I3498" t="s">
        <v>28</v>
      </c>
      <c r="O3498" s="3">
        <f t="shared" si="216"/>
        <v>0</v>
      </c>
      <c r="P3498" s="3">
        <f t="shared" si="217"/>
        <v>0</v>
      </c>
      <c r="Q3498" s="3">
        <f t="shared" si="218"/>
        <v>0</v>
      </c>
      <c r="R3498">
        <f t="shared" si="219"/>
        <v>599.97</v>
      </c>
    </row>
    <row r="3499" spans="1:18" x14ac:dyDescent="0.2">
      <c r="A3499" t="s">
        <v>63</v>
      </c>
      <c r="B3499" t="s">
        <v>15</v>
      </c>
      <c r="C3499" t="s">
        <v>23</v>
      </c>
      <c r="D3499" t="s">
        <v>28</v>
      </c>
      <c r="E3499">
        <v>187.49</v>
      </c>
      <c r="F3499">
        <v>2</v>
      </c>
      <c r="G3499" t="s">
        <v>18</v>
      </c>
      <c r="H3499" t="s">
        <v>63</v>
      </c>
      <c r="I3499" t="s">
        <v>28</v>
      </c>
      <c r="O3499" s="3">
        <f t="shared" si="216"/>
        <v>0</v>
      </c>
      <c r="P3499" s="3">
        <f t="shared" si="217"/>
        <v>0</v>
      </c>
      <c r="Q3499" s="3">
        <f t="shared" si="218"/>
        <v>0</v>
      </c>
      <c r="R3499">
        <f t="shared" si="219"/>
        <v>374.98</v>
      </c>
    </row>
    <row r="3500" spans="1:18" x14ac:dyDescent="0.2">
      <c r="A3500" t="s">
        <v>63</v>
      </c>
      <c r="B3500" t="s">
        <v>15</v>
      </c>
      <c r="C3500" t="s">
        <v>21</v>
      </c>
      <c r="D3500" t="s">
        <v>17</v>
      </c>
      <c r="E3500">
        <v>224.99</v>
      </c>
      <c r="F3500">
        <v>1</v>
      </c>
      <c r="G3500" t="s">
        <v>18</v>
      </c>
      <c r="H3500" t="s">
        <v>63</v>
      </c>
      <c r="I3500" t="s">
        <v>17</v>
      </c>
      <c r="O3500" s="3">
        <f t="shared" si="216"/>
        <v>0</v>
      </c>
      <c r="P3500" s="3">
        <f t="shared" si="217"/>
        <v>0</v>
      </c>
      <c r="Q3500" s="3">
        <f t="shared" si="218"/>
        <v>0</v>
      </c>
      <c r="R3500">
        <f t="shared" si="219"/>
        <v>224.99</v>
      </c>
    </row>
    <row r="3501" spans="1:18" x14ac:dyDescent="0.2">
      <c r="A3501" t="s">
        <v>63</v>
      </c>
      <c r="B3501" t="s">
        <v>15</v>
      </c>
      <c r="D3501" t="s">
        <v>28</v>
      </c>
      <c r="E3501">
        <v>199.99</v>
      </c>
      <c r="F3501">
        <v>2</v>
      </c>
      <c r="G3501" t="s">
        <v>18</v>
      </c>
      <c r="H3501" t="s">
        <v>63</v>
      </c>
      <c r="I3501" t="s">
        <v>28</v>
      </c>
      <c r="O3501" s="3">
        <f t="shared" si="216"/>
        <v>0</v>
      </c>
      <c r="P3501" s="3">
        <f t="shared" si="217"/>
        <v>0</v>
      </c>
      <c r="Q3501" s="3">
        <f t="shared" si="218"/>
        <v>0</v>
      </c>
      <c r="R3501">
        <f t="shared" si="219"/>
        <v>399.98</v>
      </c>
    </row>
    <row r="3502" spans="1:18" x14ac:dyDescent="0.2">
      <c r="A3502" t="s">
        <v>63</v>
      </c>
      <c r="B3502" t="s">
        <v>15</v>
      </c>
      <c r="C3502" t="s">
        <v>21</v>
      </c>
      <c r="D3502" t="s">
        <v>24</v>
      </c>
      <c r="E3502">
        <v>179.99</v>
      </c>
      <c r="F3502">
        <v>3</v>
      </c>
      <c r="G3502" t="s">
        <v>18</v>
      </c>
      <c r="H3502" t="s">
        <v>63</v>
      </c>
      <c r="I3502" t="s">
        <v>24</v>
      </c>
      <c r="O3502" s="3">
        <f t="shared" si="216"/>
        <v>0</v>
      </c>
      <c r="P3502" s="3">
        <f t="shared" si="217"/>
        <v>0</v>
      </c>
      <c r="Q3502" s="3">
        <f t="shared" si="218"/>
        <v>0</v>
      </c>
      <c r="R3502">
        <f t="shared" si="219"/>
        <v>539.97</v>
      </c>
    </row>
    <row r="3503" spans="1:18" x14ac:dyDescent="0.2">
      <c r="A3503" t="s">
        <v>63</v>
      </c>
      <c r="B3503" t="s">
        <v>15</v>
      </c>
      <c r="C3503" t="s">
        <v>21</v>
      </c>
      <c r="D3503" t="s">
        <v>17</v>
      </c>
      <c r="E3503">
        <v>179.99</v>
      </c>
      <c r="F3503">
        <v>1</v>
      </c>
      <c r="G3503" t="s">
        <v>18</v>
      </c>
      <c r="H3503" t="s">
        <v>63</v>
      </c>
      <c r="I3503" t="s">
        <v>17</v>
      </c>
      <c r="O3503" s="3">
        <f t="shared" si="216"/>
        <v>0</v>
      </c>
      <c r="P3503" s="3">
        <f t="shared" si="217"/>
        <v>0</v>
      </c>
      <c r="Q3503" s="3">
        <f t="shared" si="218"/>
        <v>0</v>
      </c>
      <c r="R3503">
        <f t="shared" si="219"/>
        <v>179.99</v>
      </c>
    </row>
    <row r="3504" spans="1:18" x14ac:dyDescent="0.2">
      <c r="A3504" t="s">
        <v>63</v>
      </c>
      <c r="B3504" t="s">
        <v>15</v>
      </c>
      <c r="C3504" t="s">
        <v>21</v>
      </c>
      <c r="D3504" t="s">
        <v>17</v>
      </c>
      <c r="E3504">
        <v>224.99</v>
      </c>
      <c r="F3504">
        <v>3</v>
      </c>
      <c r="G3504" t="s">
        <v>18</v>
      </c>
      <c r="H3504" t="s">
        <v>63</v>
      </c>
      <c r="I3504" t="s">
        <v>17</v>
      </c>
      <c r="O3504" s="3">
        <f t="shared" si="216"/>
        <v>0</v>
      </c>
      <c r="P3504" s="3">
        <f t="shared" si="217"/>
        <v>0</v>
      </c>
      <c r="Q3504" s="3">
        <f t="shared" si="218"/>
        <v>0</v>
      </c>
      <c r="R3504">
        <f t="shared" si="219"/>
        <v>674.97</v>
      </c>
    </row>
    <row r="3505" spans="1:18" x14ac:dyDescent="0.2">
      <c r="A3505" t="s">
        <v>63</v>
      </c>
      <c r="B3505" t="s">
        <v>15</v>
      </c>
      <c r="C3505" t="s">
        <v>23</v>
      </c>
      <c r="D3505" t="s">
        <v>17</v>
      </c>
      <c r="E3505">
        <v>149.99</v>
      </c>
      <c r="F3505">
        <v>2</v>
      </c>
      <c r="G3505" t="s">
        <v>18</v>
      </c>
      <c r="H3505" t="s">
        <v>63</v>
      </c>
      <c r="I3505" t="s">
        <v>17</v>
      </c>
      <c r="O3505" s="3">
        <f t="shared" si="216"/>
        <v>0</v>
      </c>
      <c r="P3505" s="3">
        <f t="shared" si="217"/>
        <v>0</v>
      </c>
      <c r="Q3505" s="3">
        <f t="shared" si="218"/>
        <v>0</v>
      </c>
      <c r="R3505">
        <f t="shared" si="219"/>
        <v>299.98</v>
      </c>
    </row>
    <row r="3506" spans="1:18" x14ac:dyDescent="0.2">
      <c r="A3506" t="s">
        <v>63</v>
      </c>
      <c r="B3506" t="s">
        <v>25</v>
      </c>
      <c r="C3506" t="s">
        <v>23</v>
      </c>
      <c r="D3506" t="s">
        <v>24</v>
      </c>
      <c r="E3506">
        <v>299.99</v>
      </c>
      <c r="F3506">
        <v>1</v>
      </c>
      <c r="G3506" t="s">
        <v>18</v>
      </c>
      <c r="H3506" t="s">
        <v>63</v>
      </c>
      <c r="I3506" t="s">
        <v>24</v>
      </c>
      <c r="O3506" s="3">
        <f t="shared" si="216"/>
        <v>0</v>
      </c>
      <c r="P3506" s="3">
        <f t="shared" si="217"/>
        <v>0</v>
      </c>
      <c r="Q3506" s="3">
        <f t="shared" si="218"/>
        <v>0</v>
      </c>
      <c r="R3506">
        <f t="shared" si="219"/>
        <v>299.99</v>
      </c>
    </row>
    <row r="3507" spans="1:18" x14ac:dyDescent="0.2">
      <c r="A3507" t="s">
        <v>63</v>
      </c>
      <c r="B3507" t="s">
        <v>15</v>
      </c>
      <c r="C3507" t="s">
        <v>21</v>
      </c>
      <c r="D3507" t="s">
        <v>22</v>
      </c>
      <c r="E3507">
        <v>179.99</v>
      </c>
      <c r="F3507">
        <v>1</v>
      </c>
      <c r="G3507" t="s">
        <v>18</v>
      </c>
      <c r="H3507" t="s">
        <v>63</v>
      </c>
      <c r="I3507" t="s">
        <v>22</v>
      </c>
      <c r="O3507" s="3">
        <f t="shared" si="216"/>
        <v>0</v>
      </c>
      <c r="P3507" s="3">
        <f t="shared" si="217"/>
        <v>0</v>
      </c>
      <c r="Q3507" s="3">
        <f t="shared" si="218"/>
        <v>0</v>
      </c>
      <c r="R3507">
        <f t="shared" si="219"/>
        <v>179.99</v>
      </c>
    </row>
    <row r="3508" spans="1:18" x14ac:dyDescent="0.2">
      <c r="A3508" t="s">
        <v>63</v>
      </c>
      <c r="B3508" t="s">
        <v>15</v>
      </c>
      <c r="C3508" t="s">
        <v>26</v>
      </c>
      <c r="D3508" t="s">
        <v>28</v>
      </c>
      <c r="E3508">
        <v>169.99</v>
      </c>
      <c r="F3508">
        <v>1</v>
      </c>
      <c r="G3508" t="s">
        <v>18</v>
      </c>
      <c r="H3508" t="s">
        <v>63</v>
      </c>
      <c r="I3508" t="s">
        <v>28</v>
      </c>
      <c r="O3508" s="3">
        <f t="shared" si="216"/>
        <v>0</v>
      </c>
      <c r="P3508" s="3">
        <f t="shared" si="217"/>
        <v>0</v>
      </c>
      <c r="Q3508" s="3">
        <f t="shared" si="218"/>
        <v>0</v>
      </c>
      <c r="R3508">
        <f t="shared" si="219"/>
        <v>169.99</v>
      </c>
    </row>
    <row r="3509" spans="1:18" x14ac:dyDescent="0.2">
      <c r="A3509" t="s">
        <v>63</v>
      </c>
      <c r="B3509" t="s">
        <v>25</v>
      </c>
      <c r="C3509" t="s">
        <v>16</v>
      </c>
      <c r="D3509" t="s">
        <v>24</v>
      </c>
      <c r="E3509">
        <v>339.99</v>
      </c>
      <c r="F3509">
        <v>4</v>
      </c>
      <c r="G3509" t="s">
        <v>18</v>
      </c>
      <c r="H3509" t="s">
        <v>63</v>
      </c>
      <c r="I3509" t="s">
        <v>24</v>
      </c>
      <c r="O3509" s="3">
        <f t="shared" si="216"/>
        <v>0</v>
      </c>
      <c r="P3509" s="3">
        <f t="shared" si="217"/>
        <v>0</v>
      </c>
      <c r="Q3509" s="3">
        <f t="shared" si="218"/>
        <v>0</v>
      </c>
      <c r="R3509">
        <f t="shared" si="219"/>
        <v>1359.96</v>
      </c>
    </row>
    <row r="3510" spans="1:18" x14ac:dyDescent="0.2">
      <c r="A3510" t="s">
        <v>63</v>
      </c>
      <c r="B3510" t="s">
        <v>15</v>
      </c>
      <c r="C3510" t="s">
        <v>29</v>
      </c>
      <c r="D3510" t="s">
        <v>17</v>
      </c>
      <c r="E3510">
        <v>199.99</v>
      </c>
      <c r="F3510">
        <v>4</v>
      </c>
      <c r="G3510" t="s">
        <v>18</v>
      </c>
      <c r="H3510" t="s">
        <v>63</v>
      </c>
      <c r="I3510" t="s">
        <v>17</v>
      </c>
      <c r="O3510" s="3">
        <f t="shared" si="216"/>
        <v>0</v>
      </c>
      <c r="P3510" s="3">
        <f t="shared" si="217"/>
        <v>0</v>
      </c>
      <c r="Q3510" s="3">
        <f t="shared" si="218"/>
        <v>0</v>
      </c>
      <c r="R3510">
        <f t="shared" si="219"/>
        <v>799.96</v>
      </c>
    </row>
    <row r="3511" spans="1:18" x14ac:dyDescent="0.2">
      <c r="A3511" t="s">
        <v>63</v>
      </c>
      <c r="B3511" t="s">
        <v>15</v>
      </c>
      <c r="C3511" t="s">
        <v>26</v>
      </c>
      <c r="D3511" t="s">
        <v>24</v>
      </c>
      <c r="E3511">
        <v>169.99</v>
      </c>
      <c r="F3511">
        <v>3</v>
      </c>
      <c r="G3511" t="s">
        <v>18</v>
      </c>
      <c r="H3511" t="s">
        <v>63</v>
      </c>
      <c r="I3511" t="s">
        <v>24</v>
      </c>
      <c r="O3511" s="3">
        <f t="shared" si="216"/>
        <v>0</v>
      </c>
      <c r="P3511" s="3">
        <f t="shared" si="217"/>
        <v>0</v>
      </c>
      <c r="Q3511" s="3">
        <f t="shared" si="218"/>
        <v>0</v>
      </c>
      <c r="R3511">
        <f t="shared" si="219"/>
        <v>509.97</v>
      </c>
    </row>
    <row r="3512" spans="1:18" x14ac:dyDescent="0.2">
      <c r="A3512" t="s">
        <v>63</v>
      </c>
      <c r="B3512" t="s">
        <v>15</v>
      </c>
      <c r="C3512" t="s">
        <v>21</v>
      </c>
      <c r="D3512" t="s">
        <v>28</v>
      </c>
      <c r="E3512">
        <v>179.99</v>
      </c>
      <c r="F3512">
        <v>1</v>
      </c>
      <c r="G3512" t="s">
        <v>18</v>
      </c>
      <c r="H3512" t="s">
        <v>63</v>
      </c>
      <c r="I3512" t="s">
        <v>28</v>
      </c>
      <c r="O3512" s="3">
        <f t="shared" si="216"/>
        <v>0</v>
      </c>
      <c r="P3512" s="3">
        <f t="shared" si="217"/>
        <v>0</v>
      </c>
      <c r="Q3512" s="3">
        <f t="shared" si="218"/>
        <v>0</v>
      </c>
      <c r="R3512">
        <f t="shared" si="219"/>
        <v>179.99</v>
      </c>
    </row>
    <row r="3513" spans="1:18" x14ac:dyDescent="0.2">
      <c r="A3513" t="s">
        <v>63</v>
      </c>
      <c r="D3513" t="s">
        <v>17</v>
      </c>
      <c r="E3513">
        <v>199.99</v>
      </c>
      <c r="F3513">
        <v>2</v>
      </c>
      <c r="G3513" t="s">
        <v>18</v>
      </c>
      <c r="H3513" t="s">
        <v>63</v>
      </c>
      <c r="I3513" t="s">
        <v>17</v>
      </c>
      <c r="O3513" s="3">
        <f t="shared" si="216"/>
        <v>0</v>
      </c>
      <c r="P3513" s="3">
        <f t="shared" si="217"/>
        <v>0</v>
      </c>
      <c r="Q3513" s="3">
        <f t="shared" si="218"/>
        <v>0</v>
      </c>
      <c r="R3513">
        <f t="shared" si="219"/>
        <v>399.98</v>
      </c>
    </row>
    <row r="3514" spans="1:18" x14ac:dyDescent="0.2">
      <c r="A3514" t="s">
        <v>63</v>
      </c>
      <c r="B3514" t="s">
        <v>15</v>
      </c>
      <c r="C3514" t="s">
        <v>26</v>
      </c>
      <c r="D3514" t="s">
        <v>17</v>
      </c>
      <c r="E3514">
        <v>169.99</v>
      </c>
      <c r="F3514">
        <v>1</v>
      </c>
      <c r="G3514" t="s">
        <v>18</v>
      </c>
      <c r="H3514" t="s">
        <v>63</v>
      </c>
      <c r="I3514" t="s">
        <v>17</v>
      </c>
      <c r="O3514" s="3">
        <f t="shared" si="216"/>
        <v>0</v>
      </c>
      <c r="P3514" s="3">
        <f t="shared" si="217"/>
        <v>0</v>
      </c>
      <c r="Q3514" s="3">
        <f t="shared" si="218"/>
        <v>0</v>
      </c>
      <c r="R3514">
        <f t="shared" si="219"/>
        <v>169.99</v>
      </c>
    </row>
    <row r="3515" spans="1:18" x14ac:dyDescent="0.2">
      <c r="A3515" t="s">
        <v>63</v>
      </c>
      <c r="B3515" t="s">
        <v>15</v>
      </c>
      <c r="C3515" t="s">
        <v>23</v>
      </c>
      <c r="D3515" t="s">
        <v>28</v>
      </c>
      <c r="E3515">
        <v>149.99</v>
      </c>
      <c r="F3515">
        <v>2</v>
      </c>
      <c r="G3515" t="s">
        <v>18</v>
      </c>
      <c r="H3515" t="s">
        <v>63</v>
      </c>
      <c r="I3515" t="s">
        <v>28</v>
      </c>
      <c r="O3515" s="3">
        <f t="shared" si="216"/>
        <v>0</v>
      </c>
      <c r="P3515" s="3">
        <f t="shared" si="217"/>
        <v>0</v>
      </c>
      <c r="Q3515" s="3">
        <f t="shared" si="218"/>
        <v>0</v>
      </c>
      <c r="R3515">
        <f t="shared" si="219"/>
        <v>299.98</v>
      </c>
    </row>
    <row r="3516" spans="1:18" x14ac:dyDescent="0.2">
      <c r="A3516" t="s">
        <v>63</v>
      </c>
      <c r="B3516" t="s">
        <v>15</v>
      </c>
      <c r="C3516" t="s">
        <v>29</v>
      </c>
      <c r="D3516" t="s">
        <v>28</v>
      </c>
      <c r="E3516">
        <v>249.99</v>
      </c>
      <c r="F3516">
        <v>1</v>
      </c>
      <c r="G3516" t="s">
        <v>18</v>
      </c>
      <c r="H3516" t="s">
        <v>63</v>
      </c>
      <c r="I3516" t="s">
        <v>28</v>
      </c>
      <c r="O3516" s="3">
        <f t="shared" si="216"/>
        <v>0</v>
      </c>
      <c r="P3516" s="3">
        <f t="shared" si="217"/>
        <v>0</v>
      </c>
      <c r="Q3516" s="3">
        <f t="shared" si="218"/>
        <v>0</v>
      </c>
      <c r="R3516">
        <f t="shared" si="219"/>
        <v>249.99</v>
      </c>
    </row>
    <row r="3517" spans="1:18" x14ac:dyDescent="0.2">
      <c r="A3517" t="s">
        <v>63</v>
      </c>
      <c r="B3517" t="s">
        <v>15</v>
      </c>
      <c r="D3517" t="s">
        <v>22</v>
      </c>
      <c r="E3517">
        <v>199.99</v>
      </c>
      <c r="F3517">
        <v>1</v>
      </c>
      <c r="G3517" t="s">
        <v>18</v>
      </c>
      <c r="H3517" t="s">
        <v>63</v>
      </c>
      <c r="I3517" t="s">
        <v>22</v>
      </c>
      <c r="O3517" s="3">
        <f t="shared" si="216"/>
        <v>0</v>
      </c>
      <c r="P3517" s="3">
        <f t="shared" si="217"/>
        <v>0</v>
      </c>
      <c r="Q3517" s="3">
        <f t="shared" si="218"/>
        <v>0</v>
      </c>
      <c r="R3517">
        <f t="shared" si="219"/>
        <v>199.99</v>
      </c>
    </row>
    <row r="3518" spans="1:18" x14ac:dyDescent="0.2">
      <c r="A3518" t="s">
        <v>63</v>
      </c>
      <c r="B3518" t="s">
        <v>15</v>
      </c>
      <c r="C3518" t="s">
        <v>21</v>
      </c>
      <c r="D3518" t="s">
        <v>17</v>
      </c>
      <c r="E3518">
        <v>179.99</v>
      </c>
      <c r="F3518">
        <v>2</v>
      </c>
      <c r="G3518" t="s">
        <v>18</v>
      </c>
      <c r="H3518" t="s">
        <v>63</v>
      </c>
      <c r="I3518" t="s">
        <v>17</v>
      </c>
      <c r="O3518" s="3">
        <f t="shared" si="216"/>
        <v>0</v>
      </c>
      <c r="P3518" s="3">
        <f t="shared" si="217"/>
        <v>0</v>
      </c>
      <c r="Q3518" s="3">
        <f t="shared" si="218"/>
        <v>0</v>
      </c>
      <c r="R3518">
        <f t="shared" si="219"/>
        <v>359.98</v>
      </c>
    </row>
    <row r="3519" spans="1:18" x14ac:dyDescent="0.2">
      <c r="A3519" t="s">
        <v>63</v>
      </c>
      <c r="B3519" t="s">
        <v>15</v>
      </c>
      <c r="C3519" t="s">
        <v>16</v>
      </c>
      <c r="D3519" t="s">
        <v>24</v>
      </c>
      <c r="E3519">
        <v>169.99</v>
      </c>
      <c r="F3519">
        <v>1</v>
      </c>
      <c r="G3519" t="s">
        <v>18</v>
      </c>
      <c r="H3519" t="s">
        <v>63</v>
      </c>
      <c r="I3519" t="s">
        <v>24</v>
      </c>
      <c r="O3519" s="3">
        <f t="shared" si="216"/>
        <v>0</v>
      </c>
      <c r="P3519" s="3">
        <f t="shared" si="217"/>
        <v>0</v>
      </c>
      <c r="Q3519" s="3">
        <f t="shared" si="218"/>
        <v>0</v>
      </c>
      <c r="R3519">
        <f t="shared" si="219"/>
        <v>169.99</v>
      </c>
    </row>
    <row r="3520" spans="1:18" x14ac:dyDescent="0.2">
      <c r="A3520" t="s">
        <v>63</v>
      </c>
      <c r="B3520" t="s">
        <v>15</v>
      </c>
      <c r="C3520" t="s">
        <v>23</v>
      </c>
      <c r="D3520" t="s">
        <v>24</v>
      </c>
      <c r="E3520">
        <v>187.49</v>
      </c>
      <c r="F3520">
        <v>1</v>
      </c>
      <c r="G3520" t="s">
        <v>18</v>
      </c>
      <c r="H3520" t="s">
        <v>63</v>
      </c>
      <c r="I3520" t="s">
        <v>24</v>
      </c>
      <c r="O3520" s="3">
        <f t="shared" si="216"/>
        <v>0</v>
      </c>
      <c r="P3520" s="3">
        <f t="shared" si="217"/>
        <v>0</v>
      </c>
      <c r="Q3520" s="3">
        <f t="shared" si="218"/>
        <v>0</v>
      </c>
      <c r="R3520">
        <f t="shared" si="219"/>
        <v>187.49</v>
      </c>
    </row>
    <row r="3521" spans="1:18" x14ac:dyDescent="0.2">
      <c r="A3521" t="s">
        <v>64</v>
      </c>
      <c r="B3521" t="s">
        <v>15</v>
      </c>
      <c r="D3521" t="s">
        <v>22</v>
      </c>
      <c r="E3521">
        <v>199.99</v>
      </c>
      <c r="F3521">
        <v>1</v>
      </c>
      <c r="G3521" t="s">
        <v>18</v>
      </c>
      <c r="H3521" t="s">
        <v>64</v>
      </c>
      <c r="I3521" t="s">
        <v>22</v>
      </c>
      <c r="O3521" s="3">
        <f t="shared" si="216"/>
        <v>0</v>
      </c>
      <c r="P3521" s="3">
        <f t="shared" si="217"/>
        <v>0</v>
      </c>
      <c r="Q3521" s="3">
        <f t="shared" si="218"/>
        <v>0</v>
      </c>
      <c r="R3521">
        <f t="shared" si="219"/>
        <v>199.99</v>
      </c>
    </row>
    <row r="3522" spans="1:18" x14ac:dyDescent="0.2">
      <c r="A3522" t="s">
        <v>64</v>
      </c>
      <c r="B3522" t="s">
        <v>15</v>
      </c>
      <c r="C3522" t="s">
        <v>23</v>
      </c>
      <c r="D3522" t="s">
        <v>17</v>
      </c>
      <c r="E3522">
        <v>149.99</v>
      </c>
      <c r="F3522">
        <v>1</v>
      </c>
      <c r="G3522" t="s">
        <v>18</v>
      </c>
      <c r="H3522" t="s">
        <v>64</v>
      </c>
      <c r="I3522" t="s">
        <v>17</v>
      </c>
      <c r="O3522" s="3">
        <f t="shared" si="216"/>
        <v>0</v>
      </c>
      <c r="P3522" s="3">
        <f t="shared" si="217"/>
        <v>0</v>
      </c>
      <c r="Q3522" s="3">
        <f t="shared" si="218"/>
        <v>0</v>
      </c>
      <c r="R3522">
        <f t="shared" si="219"/>
        <v>149.99</v>
      </c>
    </row>
    <row r="3523" spans="1:18" x14ac:dyDescent="0.2">
      <c r="A3523" t="s">
        <v>64</v>
      </c>
      <c r="B3523" t="s">
        <v>25</v>
      </c>
      <c r="C3523" t="s">
        <v>21</v>
      </c>
      <c r="D3523" t="s">
        <v>22</v>
      </c>
      <c r="E3523">
        <v>359.99</v>
      </c>
      <c r="F3523">
        <v>3</v>
      </c>
      <c r="G3523" t="s">
        <v>18</v>
      </c>
      <c r="H3523" t="s">
        <v>64</v>
      </c>
      <c r="I3523" t="s">
        <v>22</v>
      </c>
      <c r="O3523" s="3">
        <f t="shared" ref="O3523:O3586" si="220">IFERROR(M3523/L3523,0)</f>
        <v>0</v>
      </c>
      <c r="P3523" s="3">
        <f t="shared" ref="P3523:P3586" si="221">IFERROR(K3523/M3523,0)</f>
        <v>0</v>
      </c>
      <c r="Q3523" s="3">
        <f t="shared" ref="Q3523:Q3586" si="222">IFERROR(F3523/M3523,0)</f>
        <v>0</v>
      </c>
      <c r="R3523">
        <f t="shared" ref="R3523:R3586" si="223">E3523*F3523</f>
        <v>1079.97</v>
      </c>
    </row>
    <row r="3524" spans="1:18" x14ac:dyDescent="0.2">
      <c r="A3524" t="s">
        <v>64</v>
      </c>
      <c r="B3524" t="s">
        <v>15</v>
      </c>
      <c r="C3524" t="s">
        <v>23</v>
      </c>
      <c r="D3524" t="s">
        <v>22</v>
      </c>
      <c r="E3524">
        <v>187.49</v>
      </c>
      <c r="F3524">
        <v>1</v>
      </c>
      <c r="G3524" t="s">
        <v>18</v>
      </c>
      <c r="H3524" t="s">
        <v>64</v>
      </c>
      <c r="I3524" t="s">
        <v>22</v>
      </c>
      <c r="O3524" s="3">
        <f t="shared" si="220"/>
        <v>0</v>
      </c>
      <c r="P3524" s="3">
        <f t="shared" si="221"/>
        <v>0</v>
      </c>
      <c r="Q3524" s="3">
        <f t="shared" si="222"/>
        <v>0</v>
      </c>
      <c r="R3524">
        <f t="shared" si="223"/>
        <v>187.49</v>
      </c>
    </row>
    <row r="3525" spans="1:18" x14ac:dyDescent="0.2">
      <c r="A3525" t="s">
        <v>64</v>
      </c>
      <c r="B3525" t="s">
        <v>15</v>
      </c>
      <c r="C3525" t="s">
        <v>23</v>
      </c>
      <c r="D3525" t="s">
        <v>17</v>
      </c>
      <c r="E3525">
        <v>149.99</v>
      </c>
      <c r="F3525">
        <v>3</v>
      </c>
      <c r="G3525" t="s">
        <v>18</v>
      </c>
      <c r="H3525" t="s">
        <v>64</v>
      </c>
      <c r="I3525" t="s">
        <v>17</v>
      </c>
      <c r="O3525" s="3">
        <f t="shared" si="220"/>
        <v>0</v>
      </c>
      <c r="P3525" s="3">
        <f t="shared" si="221"/>
        <v>0</v>
      </c>
      <c r="Q3525" s="3">
        <f t="shared" si="222"/>
        <v>0</v>
      </c>
      <c r="R3525">
        <f t="shared" si="223"/>
        <v>449.97</v>
      </c>
    </row>
    <row r="3526" spans="1:18" x14ac:dyDescent="0.2">
      <c r="A3526" t="s">
        <v>64</v>
      </c>
      <c r="B3526" t="s">
        <v>15</v>
      </c>
      <c r="C3526" t="s">
        <v>21</v>
      </c>
      <c r="D3526" t="s">
        <v>17</v>
      </c>
      <c r="E3526">
        <v>224.99</v>
      </c>
      <c r="F3526">
        <v>3</v>
      </c>
      <c r="G3526" t="s">
        <v>18</v>
      </c>
      <c r="H3526" t="s">
        <v>64</v>
      </c>
      <c r="I3526" t="s">
        <v>17</v>
      </c>
      <c r="O3526" s="3">
        <f t="shared" si="220"/>
        <v>0</v>
      </c>
      <c r="P3526" s="3">
        <f t="shared" si="221"/>
        <v>0</v>
      </c>
      <c r="Q3526" s="3">
        <f t="shared" si="222"/>
        <v>0</v>
      </c>
      <c r="R3526">
        <f t="shared" si="223"/>
        <v>674.97</v>
      </c>
    </row>
    <row r="3527" spans="1:18" x14ac:dyDescent="0.2">
      <c r="A3527" t="s">
        <v>64</v>
      </c>
      <c r="B3527" t="s">
        <v>15</v>
      </c>
      <c r="C3527" t="s">
        <v>23</v>
      </c>
      <c r="D3527" t="s">
        <v>24</v>
      </c>
      <c r="E3527">
        <v>187.49</v>
      </c>
      <c r="F3527">
        <v>1</v>
      </c>
      <c r="G3527" t="s">
        <v>18</v>
      </c>
      <c r="H3527" t="s">
        <v>64</v>
      </c>
      <c r="I3527" t="s">
        <v>24</v>
      </c>
      <c r="O3527" s="3">
        <f t="shared" si="220"/>
        <v>0</v>
      </c>
      <c r="P3527" s="3">
        <f t="shared" si="221"/>
        <v>0</v>
      </c>
      <c r="Q3527" s="3">
        <f t="shared" si="222"/>
        <v>0</v>
      </c>
      <c r="R3527">
        <f t="shared" si="223"/>
        <v>187.49</v>
      </c>
    </row>
    <row r="3528" spans="1:18" x14ac:dyDescent="0.2">
      <c r="A3528" t="s">
        <v>64</v>
      </c>
      <c r="B3528" t="s">
        <v>15</v>
      </c>
      <c r="C3528" t="s">
        <v>23</v>
      </c>
      <c r="D3528" t="s">
        <v>28</v>
      </c>
      <c r="E3528">
        <v>149.99</v>
      </c>
      <c r="F3528">
        <v>4</v>
      </c>
      <c r="G3528" t="s">
        <v>18</v>
      </c>
      <c r="H3528" t="s">
        <v>64</v>
      </c>
      <c r="I3528" t="s">
        <v>28</v>
      </c>
      <c r="O3528" s="3">
        <f t="shared" si="220"/>
        <v>0</v>
      </c>
      <c r="P3528" s="3">
        <f t="shared" si="221"/>
        <v>0</v>
      </c>
      <c r="Q3528" s="3">
        <f t="shared" si="222"/>
        <v>0</v>
      </c>
      <c r="R3528">
        <f t="shared" si="223"/>
        <v>599.96</v>
      </c>
    </row>
    <row r="3529" spans="1:18" x14ac:dyDescent="0.2">
      <c r="A3529" t="s">
        <v>64</v>
      </c>
      <c r="C3529" t="s">
        <v>21</v>
      </c>
      <c r="D3529" t="s">
        <v>24</v>
      </c>
      <c r="E3529">
        <v>179.99</v>
      </c>
      <c r="F3529">
        <v>2</v>
      </c>
      <c r="G3529" t="s">
        <v>18</v>
      </c>
      <c r="H3529" t="s">
        <v>64</v>
      </c>
      <c r="I3529" t="s">
        <v>24</v>
      </c>
      <c r="O3529" s="3">
        <f t="shared" si="220"/>
        <v>0</v>
      </c>
      <c r="P3529" s="3">
        <f t="shared" si="221"/>
        <v>0</v>
      </c>
      <c r="Q3529" s="3">
        <f t="shared" si="222"/>
        <v>0</v>
      </c>
      <c r="R3529">
        <f t="shared" si="223"/>
        <v>359.98</v>
      </c>
    </row>
    <row r="3530" spans="1:18" x14ac:dyDescent="0.2">
      <c r="A3530" t="s">
        <v>64</v>
      </c>
      <c r="B3530" t="s">
        <v>15</v>
      </c>
      <c r="D3530" t="s">
        <v>24</v>
      </c>
      <c r="E3530">
        <v>249.99</v>
      </c>
      <c r="F3530">
        <v>1</v>
      </c>
      <c r="G3530" t="s">
        <v>18</v>
      </c>
      <c r="H3530" t="s">
        <v>64</v>
      </c>
      <c r="I3530" t="s">
        <v>24</v>
      </c>
      <c r="O3530" s="3">
        <f t="shared" si="220"/>
        <v>0</v>
      </c>
      <c r="P3530" s="3">
        <f t="shared" si="221"/>
        <v>0</v>
      </c>
      <c r="Q3530" s="3">
        <f t="shared" si="222"/>
        <v>0</v>
      </c>
      <c r="R3530">
        <f t="shared" si="223"/>
        <v>249.99</v>
      </c>
    </row>
    <row r="3531" spans="1:18" x14ac:dyDescent="0.2">
      <c r="A3531" t="s">
        <v>64</v>
      </c>
      <c r="B3531" t="s">
        <v>15</v>
      </c>
      <c r="C3531" t="s">
        <v>26</v>
      </c>
      <c r="D3531" t="s">
        <v>28</v>
      </c>
      <c r="E3531">
        <v>169.99</v>
      </c>
      <c r="F3531">
        <v>2</v>
      </c>
      <c r="G3531" t="s">
        <v>18</v>
      </c>
      <c r="H3531" t="s">
        <v>64</v>
      </c>
      <c r="I3531" t="s">
        <v>28</v>
      </c>
      <c r="O3531" s="3">
        <f t="shared" si="220"/>
        <v>0</v>
      </c>
      <c r="P3531" s="3">
        <f t="shared" si="221"/>
        <v>0</v>
      </c>
      <c r="Q3531" s="3">
        <f t="shared" si="222"/>
        <v>0</v>
      </c>
      <c r="R3531">
        <f t="shared" si="223"/>
        <v>339.98</v>
      </c>
    </row>
    <row r="3532" spans="1:18" x14ac:dyDescent="0.2">
      <c r="A3532" t="s">
        <v>64</v>
      </c>
      <c r="B3532" t="s">
        <v>15</v>
      </c>
      <c r="C3532" t="s">
        <v>23</v>
      </c>
      <c r="D3532" t="s">
        <v>28</v>
      </c>
      <c r="E3532">
        <v>149.99</v>
      </c>
      <c r="F3532">
        <v>2</v>
      </c>
      <c r="G3532" t="s">
        <v>18</v>
      </c>
      <c r="H3532" t="s">
        <v>64</v>
      </c>
      <c r="I3532" t="s">
        <v>28</v>
      </c>
      <c r="O3532" s="3">
        <f t="shared" si="220"/>
        <v>0</v>
      </c>
      <c r="P3532" s="3">
        <f t="shared" si="221"/>
        <v>0</v>
      </c>
      <c r="Q3532" s="3">
        <f t="shared" si="222"/>
        <v>0</v>
      </c>
      <c r="R3532">
        <f t="shared" si="223"/>
        <v>299.98</v>
      </c>
    </row>
    <row r="3533" spans="1:18" x14ac:dyDescent="0.2">
      <c r="A3533" t="s">
        <v>64</v>
      </c>
      <c r="B3533" t="s">
        <v>25</v>
      </c>
      <c r="D3533" t="s">
        <v>28</v>
      </c>
      <c r="E3533">
        <v>399.99</v>
      </c>
      <c r="F3533">
        <v>1</v>
      </c>
      <c r="G3533" t="s">
        <v>18</v>
      </c>
      <c r="H3533" t="s">
        <v>64</v>
      </c>
      <c r="I3533" t="s">
        <v>28</v>
      </c>
      <c r="O3533" s="3">
        <f t="shared" si="220"/>
        <v>0</v>
      </c>
      <c r="P3533" s="3">
        <f t="shared" si="221"/>
        <v>0</v>
      </c>
      <c r="Q3533" s="3">
        <f t="shared" si="222"/>
        <v>0</v>
      </c>
      <c r="R3533">
        <f t="shared" si="223"/>
        <v>399.99</v>
      </c>
    </row>
    <row r="3534" spans="1:18" x14ac:dyDescent="0.2">
      <c r="A3534" t="s">
        <v>64</v>
      </c>
      <c r="B3534" t="s">
        <v>15</v>
      </c>
      <c r="C3534" t="s">
        <v>23</v>
      </c>
      <c r="D3534" t="s">
        <v>28</v>
      </c>
      <c r="E3534">
        <v>187.49</v>
      </c>
      <c r="F3534">
        <v>1</v>
      </c>
      <c r="G3534" t="s">
        <v>18</v>
      </c>
      <c r="H3534" t="s">
        <v>64</v>
      </c>
      <c r="I3534" t="s">
        <v>28</v>
      </c>
      <c r="O3534" s="3">
        <f t="shared" si="220"/>
        <v>0</v>
      </c>
      <c r="P3534" s="3">
        <f t="shared" si="221"/>
        <v>0</v>
      </c>
      <c r="Q3534" s="3">
        <f t="shared" si="222"/>
        <v>0</v>
      </c>
      <c r="R3534">
        <f t="shared" si="223"/>
        <v>187.49</v>
      </c>
    </row>
    <row r="3535" spans="1:18" x14ac:dyDescent="0.2">
      <c r="A3535" t="s">
        <v>64</v>
      </c>
      <c r="B3535" t="s">
        <v>15</v>
      </c>
      <c r="C3535" t="s">
        <v>29</v>
      </c>
      <c r="D3535" t="s">
        <v>17</v>
      </c>
      <c r="E3535">
        <v>199.99</v>
      </c>
      <c r="F3535">
        <v>1</v>
      </c>
      <c r="G3535" t="s">
        <v>18</v>
      </c>
      <c r="H3535" t="s">
        <v>64</v>
      </c>
      <c r="I3535" t="s">
        <v>17</v>
      </c>
      <c r="O3535" s="3">
        <f t="shared" si="220"/>
        <v>0</v>
      </c>
      <c r="P3535" s="3">
        <f t="shared" si="221"/>
        <v>0</v>
      </c>
      <c r="Q3535" s="3">
        <f t="shared" si="222"/>
        <v>0</v>
      </c>
      <c r="R3535">
        <f t="shared" si="223"/>
        <v>199.99</v>
      </c>
    </row>
    <row r="3536" spans="1:18" x14ac:dyDescent="0.2">
      <c r="A3536" t="s">
        <v>64</v>
      </c>
      <c r="B3536" t="s">
        <v>15</v>
      </c>
      <c r="C3536" t="s">
        <v>27</v>
      </c>
      <c r="D3536" t="s">
        <v>17</v>
      </c>
      <c r="E3536">
        <v>159.99</v>
      </c>
      <c r="F3536">
        <v>3</v>
      </c>
      <c r="G3536" t="s">
        <v>18</v>
      </c>
      <c r="H3536" t="s">
        <v>64</v>
      </c>
      <c r="I3536" t="s">
        <v>17</v>
      </c>
      <c r="O3536" s="3">
        <f t="shared" si="220"/>
        <v>0</v>
      </c>
      <c r="P3536" s="3">
        <f t="shared" si="221"/>
        <v>0</v>
      </c>
      <c r="Q3536" s="3">
        <f t="shared" si="222"/>
        <v>0</v>
      </c>
      <c r="R3536">
        <f t="shared" si="223"/>
        <v>479.97</v>
      </c>
    </row>
    <row r="3537" spans="1:18" x14ac:dyDescent="0.2">
      <c r="A3537" t="s">
        <v>64</v>
      </c>
      <c r="B3537" t="s">
        <v>15</v>
      </c>
      <c r="C3537" t="s">
        <v>21</v>
      </c>
      <c r="D3537" t="s">
        <v>28</v>
      </c>
      <c r="E3537">
        <v>224.99</v>
      </c>
      <c r="F3537">
        <v>1</v>
      </c>
      <c r="G3537" t="s">
        <v>18</v>
      </c>
      <c r="H3537" t="s">
        <v>64</v>
      </c>
      <c r="I3537" t="s">
        <v>28</v>
      </c>
      <c r="O3537" s="3">
        <f t="shared" si="220"/>
        <v>0</v>
      </c>
      <c r="P3537" s="3">
        <f t="shared" si="221"/>
        <v>0</v>
      </c>
      <c r="Q3537" s="3">
        <f t="shared" si="222"/>
        <v>0</v>
      </c>
      <c r="R3537">
        <f t="shared" si="223"/>
        <v>224.99</v>
      </c>
    </row>
    <row r="3538" spans="1:18" x14ac:dyDescent="0.2">
      <c r="A3538" t="s">
        <v>64</v>
      </c>
      <c r="B3538" t="s">
        <v>15</v>
      </c>
      <c r="C3538" t="s">
        <v>26</v>
      </c>
      <c r="D3538" t="s">
        <v>28</v>
      </c>
      <c r="E3538">
        <v>212.49</v>
      </c>
      <c r="F3538">
        <v>2</v>
      </c>
      <c r="G3538" t="s">
        <v>18</v>
      </c>
      <c r="H3538" t="s">
        <v>64</v>
      </c>
      <c r="I3538" t="s">
        <v>28</v>
      </c>
      <c r="O3538" s="3">
        <f t="shared" si="220"/>
        <v>0</v>
      </c>
      <c r="P3538" s="3">
        <f t="shared" si="221"/>
        <v>0</v>
      </c>
      <c r="Q3538" s="3">
        <f t="shared" si="222"/>
        <v>0</v>
      </c>
      <c r="R3538">
        <f t="shared" si="223"/>
        <v>424.98</v>
      </c>
    </row>
    <row r="3539" spans="1:18" x14ac:dyDescent="0.2">
      <c r="A3539" t="s">
        <v>64</v>
      </c>
      <c r="B3539" t="s">
        <v>15</v>
      </c>
      <c r="C3539" t="s">
        <v>16</v>
      </c>
      <c r="D3539" t="s">
        <v>17</v>
      </c>
      <c r="E3539">
        <v>212.49</v>
      </c>
      <c r="F3539">
        <v>1</v>
      </c>
      <c r="G3539" t="s">
        <v>18</v>
      </c>
      <c r="H3539" t="s">
        <v>64</v>
      </c>
      <c r="I3539" t="s">
        <v>17</v>
      </c>
      <c r="O3539" s="3">
        <f t="shared" si="220"/>
        <v>0</v>
      </c>
      <c r="P3539" s="3">
        <f t="shared" si="221"/>
        <v>0</v>
      </c>
      <c r="Q3539" s="3">
        <f t="shared" si="222"/>
        <v>0</v>
      </c>
      <c r="R3539">
        <f t="shared" si="223"/>
        <v>212.49</v>
      </c>
    </row>
    <row r="3540" spans="1:18" x14ac:dyDescent="0.2">
      <c r="A3540" t="s">
        <v>64</v>
      </c>
      <c r="B3540" t="s">
        <v>15</v>
      </c>
      <c r="C3540" t="s">
        <v>26</v>
      </c>
      <c r="D3540" t="s">
        <v>22</v>
      </c>
      <c r="E3540">
        <v>169.99</v>
      </c>
      <c r="F3540">
        <v>1</v>
      </c>
      <c r="G3540" t="s">
        <v>18</v>
      </c>
      <c r="H3540" t="s">
        <v>64</v>
      </c>
      <c r="I3540" t="s">
        <v>22</v>
      </c>
      <c r="O3540" s="3">
        <f t="shared" si="220"/>
        <v>0</v>
      </c>
      <c r="P3540" s="3">
        <f t="shared" si="221"/>
        <v>0</v>
      </c>
      <c r="Q3540" s="3">
        <f t="shared" si="222"/>
        <v>0</v>
      </c>
      <c r="R3540">
        <f t="shared" si="223"/>
        <v>169.99</v>
      </c>
    </row>
    <row r="3541" spans="1:18" x14ac:dyDescent="0.2">
      <c r="A3541" t="s">
        <v>64</v>
      </c>
      <c r="B3541" t="s">
        <v>15</v>
      </c>
      <c r="C3541" t="s">
        <v>26</v>
      </c>
      <c r="D3541" t="s">
        <v>24</v>
      </c>
      <c r="E3541">
        <v>169.99</v>
      </c>
      <c r="F3541">
        <v>1</v>
      </c>
      <c r="G3541" t="s">
        <v>18</v>
      </c>
      <c r="H3541" t="s">
        <v>64</v>
      </c>
      <c r="I3541" t="s">
        <v>24</v>
      </c>
      <c r="O3541" s="3">
        <f t="shared" si="220"/>
        <v>0</v>
      </c>
      <c r="P3541" s="3">
        <f t="shared" si="221"/>
        <v>0</v>
      </c>
      <c r="Q3541" s="3">
        <f t="shared" si="222"/>
        <v>0</v>
      </c>
      <c r="R3541">
        <f t="shared" si="223"/>
        <v>169.99</v>
      </c>
    </row>
    <row r="3542" spans="1:18" x14ac:dyDescent="0.2">
      <c r="A3542" t="s">
        <v>64</v>
      </c>
      <c r="C3542" t="s">
        <v>23</v>
      </c>
      <c r="D3542" t="s">
        <v>17</v>
      </c>
      <c r="E3542">
        <v>149.99</v>
      </c>
      <c r="F3542">
        <v>1</v>
      </c>
      <c r="G3542" t="s">
        <v>18</v>
      </c>
      <c r="H3542" t="s">
        <v>64</v>
      </c>
      <c r="I3542" t="s">
        <v>17</v>
      </c>
      <c r="O3542" s="3">
        <f t="shared" si="220"/>
        <v>0</v>
      </c>
      <c r="P3542" s="3">
        <f t="shared" si="221"/>
        <v>0</v>
      </c>
      <c r="Q3542" s="3">
        <f t="shared" si="222"/>
        <v>0</v>
      </c>
      <c r="R3542">
        <f t="shared" si="223"/>
        <v>149.99</v>
      </c>
    </row>
    <row r="3543" spans="1:18" x14ac:dyDescent="0.2">
      <c r="A3543" t="s">
        <v>64</v>
      </c>
      <c r="B3543" t="s">
        <v>15</v>
      </c>
      <c r="C3543" t="s">
        <v>21</v>
      </c>
      <c r="D3543" t="s">
        <v>17</v>
      </c>
      <c r="E3543">
        <v>179.99</v>
      </c>
      <c r="F3543">
        <v>1</v>
      </c>
      <c r="G3543" t="s">
        <v>18</v>
      </c>
      <c r="H3543" t="s">
        <v>64</v>
      </c>
      <c r="I3543" t="s">
        <v>17</v>
      </c>
      <c r="O3543" s="3">
        <f t="shared" si="220"/>
        <v>0</v>
      </c>
      <c r="P3543" s="3">
        <f t="shared" si="221"/>
        <v>0</v>
      </c>
      <c r="Q3543" s="3">
        <f t="shared" si="222"/>
        <v>0</v>
      </c>
      <c r="R3543">
        <f t="shared" si="223"/>
        <v>179.99</v>
      </c>
    </row>
    <row r="3544" spans="1:18" x14ac:dyDescent="0.2">
      <c r="A3544" t="s">
        <v>64</v>
      </c>
      <c r="B3544" t="s">
        <v>15</v>
      </c>
      <c r="C3544" t="s">
        <v>16</v>
      </c>
      <c r="D3544" t="s">
        <v>28</v>
      </c>
      <c r="E3544">
        <v>169.99</v>
      </c>
      <c r="F3544">
        <v>1</v>
      </c>
      <c r="G3544" t="s">
        <v>18</v>
      </c>
      <c r="H3544" t="s">
        <v>64</v>
      </c>
      <c r="I3544" t="s">
        <v>28</v>
      </c>
      <c r="O3544" s="3">
        <f t="shared" si="220"/>
        <v>0</v>
      </c>
      <c r="P3544" s="3">
        <f t="shared" si="221"/>
        <v>0</v>
      </c>
      <c r="Q3544" s="3">
        <f t="shared" si="222"/>
        <v>0</v>
      </c>
      <c r="R3544">
        <f t="shared" si="223"/>
        <v>169.99</v>
      </c>
    </row>
    <row r="3545" spans="1:18" x14ac:dyDescent="0.2">
      <c r="A3545" t="s">
        <v>64</v>
      </c>
      <c r="B3545" t="s">
        <v>15</v>
      </c>
      <c r="C3545" t="s">
        <v>23</v>
      </c>
      <c r="D3545" t="s">
        <v>24</v>
      </c>
      <c r="E3545">
        <v>149.99</v>
      </c>
      <c r="F3545">
        <v>2</v>
      </c>
      <c r="G3545" t="s">
        <v>18</v>
      </c>
      <c r="H3545" t="s">
        <v>64</v>
      </c>
      <c r="I3545" t="s">
        <v>24</v>
      </c>
      <c r="O3545" s="3">
        <f t="shared" si="220"/>
        <v>0</v>
      </c>
      <c r="P3545" s="3">
        <f t="shared" si="221"/>
        <v>0</v>
      </c>
      <c r="Q3545" s="3">
        <f t="shared" si="222"/>
        <v>0</v>
      </c>
      <c r="R3545">
        <f t="shared" si="223"/>
        <v>299.98</v>
      </c>
    </row>
    <row r="3546" spans="1:18" x14ac:dyDescent="0.2">
      <c r="A3546" t="s">
        <v>64</v>
      </c>
      <c r="B3546" t="s">
        <v>15</v>
      </c>
      <c r="C3546" t="s">
        <v>29</v>
      </c>
      <c r="D3546" t="s">
        <v>22</v>
      </c>
      <c r="E3546">
        <v>249.99</v>
      </c>
      <c r="F3546">
        <v>1</v>
      </c>
      <c r="G3546" t="s">
        <v>18</v>
      </c>
      <c r="H3546" t="s">
        <v>64</v>
      </c>
      <c r="I3546" t="s">
        <v>22</v>
      </c>
      <c r="O3546" s="3">
        <f t="shared" si="220"/>
        <v>0</v>
      </c>
      <c r="P3546" s="3">
        <f t="shared" si="221"/>
        <v>0</v>
      </c>
      <c r="Q3546" s="3">
        <f t="shared" si="222"/>
        <v>0</v>
      </c>
      <c r="R3546">
        <f t="shared" si="223"/>
        <v>249.99</v>
      </c>
    </row>
    <row r="3547" spans="1:18" x14ac:dyDescent="0.2">
      <c r="A3547" t="s">
        <v>64</v>
      </c>
      <c r="B3547" t="s">
        <v>15</v>
      </c>
      <c r="C3547" t="s">
        <v>16</v>
      </c>
      <c r="D3547" t="s">
        <v>22</v>
      </c>
      <c r="E3547">
        <v>212.49</v>
      </c>
      <c r="F3547">
        <v>4</v>
      </c>
      <c r="G3547" t="s">
        <v>18</v>
      </c>
      <c r="H3547" t="s">
        <v>64</v>
      </c>
      <c r="I3547" t="s">
        <v>22</v>
      </c>
      <c r="O3547" s="3">
        <f t="shared" si="220"/>
        <v>0</v>
      </c>
      <c r="P3547" s="3">
        <f t="shared" si="221"/>
        <v>0</v>
      </c>
      <c r="Q3547" s="3">
        <f t="shared" si="222"/>
        <v>0</v>
      </c>
      <c r="R3547">
        <f t="shared" si="223"/>
        <v>849.96</v>
      </c>
    </row>
    <row r="3548" spans="1:18" x14ac:dyDescent="0.2">
      <c r="A3548" t="s">
        <v>64</v>
      </c>
      <c r="B3548" t="s">
        <v>15</v>
      </c>
      <c r="C3548" t="s">
        <v>16</v>
      </c>
      <c r="D3548" t="s">
        <v>24</v>
      </c>
      <c r="E3548">
        <v>169.99</v>
      </c>
      <c r="F3548">
        <v>2</v>
      </c>
      <c r="G3548" t="s">
        <v>18</v>
      </c>
      <c r="H3548" t="s">
        <v>64</v>
      </c>
      <c r="I3548" t="s">
        <v>24</v>
      </c>
      <c r="O3548" s="3">
        <f t="shared" si="220"/>
        <v>0</v>
      </c>
      <c r="P3548" s="3">
        <f t="shared" si="221"/>
        <v>0</v>
      </c>
      <c r="Q3548" s="3">
        <f t="shared" si="222"/>
        <v>0</v>
      </c>
      <c r="R3548">
        <f t="shared" si="223"/>
        <v>339.98</v>
      </c>
    </row>
    <row r="3549" spans="1:18" x14ac:dyDescent="0.2">
      <c r="A3549" t="s">
        <v>64</v>
      </c>
      <c r="B3549" t="s">
        <v>15</v>
      </c>
      <c r="C3549" t="s">
        <v>16</v>
      </c>
      <c r="D3549" t="s">
        <v>28</v>
      </c>
      <c r="E3549">
        <v>212.49</v>
      </c>
      <c r="F3549">
        <v>3</v>
      </c>
      <c r="G3549" t="s">
        <v>18</v>
      </c>
      <c r="H3549" t="s">
        <v>64</v>
      </c>
      <c r="I3549" t="s">
        <v>28</v>
      </c>
      <c r="O3549" s="3">
        <f t="shared" si="220"/>
        <v>0</v>
      </c>
      <c r="P3549" s="3">
        <f t="shared" si="221"/>
        <v>0</v>
      </c>
      <c r="Q3549" s="3">
        <f t="shared" si="222"/>
        <v>0</v>
      </c>
      <c r="R3549">
        <f t="shared" si="223"/>
        <v>637.47</v>
      </c>
    </row>
    <row r="3550" spans="1:18" x14ac:dyDescent="0.2">
      <c r="A3550" t="s">
        <v>64</v>
      </c>
      <c r="B3550" t="s">
        <v>15</v>
      </c>
      <c r="C3550" t="s">
        <v>26</v>
      </c>
      <c r="D3550" t="s">
        <v>24</v>
      </c>
      <c r="E3550">
        <v>169.99</v>
      </c>
      <c r="F3550">
        <v>3</v>
      </c>
      <c r="G3550" t="s">
        <v>18</v>
      </c>
      <c r="H3550" t="s">
        <v>64</v>
      </c>
      <c r="I3550" t="s">
        <v>24</v>
      </c>
      <c r="O3550" s="3">
        <f t="shared" si="220"/>
        <v>0</v>
      </c>
      <c r="P3550" s="3">
        <f t="shared" si="221"/>
        <v>0</v>
      </c>
      <c r="Q3550" s="3">
        <f t="shared" si="222"/>
        <v>0</v>
      </c>
      <c r="R3550">
        <f t="shared" si="223"/>
        <v>509.97</v>
      </c>
    </row>
    <row r="3551" spans="1:18" x14ac:dyDescent="0.2">
      <c r="A3551" t="s">
        <v>64</v>
      </c>
      <c r="B3551" t="s">
        <v>15</v>
      </c>
      <c r="C3551" t="s">
        <v>16</v>
      </c>
      <c r="D3551" t="s">
        <v>24</v>
      </c>
      <c r="E3551">
        <v>169.99</v>
      </c>
      <c r="F3551">
        <v>2</v>
      </c>
      <c r="G3551" t="s">
        <v>18</v>
      </c>
      <c r="H3551" t="s">
        <v>64</v>
      </c>
      <c r="I3551" t="s">
        <v>24</v>
      </c>
      <c r="O3551" s="3">
        <f t="shared" si="220"/>
        <v>0</v>
      </c>
      <c r="P3551" s="3">
        <f t="shared" si="221"/>
        <v>0</v>
      </c>
      <c r="Q3551" s="3">
        <f t="shared" si="222"/>
        <v>0</v>
      </c>
      <c r="R3551">
        <f t="shared" si="223"/>
        <v>339.98</v>
      </c>
    </row>
    <row r="3552" spans="1:18" x14ac:dyDescent="0.2">
      <c r="A3552" t="s">
        <v>64</v>
      </c>
      <c r="B3552" t="s">
        <v>15</v>
      </c>
      <c r="C3552" t="s">
        <v>23</v>
      </c>
      <c r="D3552" t="s">
        <v>17</v>
      </c>
      <c r="E3552">
        <v>149.99</v>
      </c>
      <c r="F3552">
        <v>2</v>
      </c>
      <c r="G3552" t="s">
        <v>18</v>
      </c>
      <c r="H3552" t="s">
        <v>64</v>
      </c>
      <c r="I3552" t="s">
        <v>17</v>
      </c>
      <c r="O3552" s="3">
        <f t="shared" si="220"/>
        <v>0</v>
      </c>
      <c r="P3552" s="3">
        <f t="shared" si="221"/>
        <v>0</v>
      </c>
      <c r="Q3552" s="3">
        <f t="shared" si="222"/>
        <v>0</v>
      </c>
      <c r="R3552">
        <f t="shared" si="223"/>
        <v>299.98</v>
      </c>
    </row>
    <row r="3553" spans="1:18" x14ac:dyDescent="0.2">
      <c r="A3553" t="s">
        <v>64</v>
      </c>
      <c r="B3553" t="s">
        <v>15</v>
      </c>
      <c r="C3553" t="s">
        <v>21</v>
      </c>
      <c r="D3553" t="s">
        <v>28</v>
      </c>
      <c r="E3553">
        <v>179.99</v>
      </c>
      <c r="F3553">
        <v>1</v>
      </c>
      <c r="G3553" t="s">
        <v>18</v>
      </c>
      <c r="H3553" t="s">
        <v>64</v>
      </c>
      <c r="I3553" t="s">
        <v>28</v>
      </c>
      <c r="O3553" s="3">
        <f t="shared" si="220"/>
        <v>0</v>
      </c>
      <c r="P3553" s="3">
        <f t="shared" si="221"/>
        <v>0</v>
      </c>
      <c r="Q3553" s="3">
        <f t="shared" si="222"/>
        <v>0</v>
      </c>
      <c r="R3553">
        <f t="shared" si="223"/>
        <v>179.99</v>
      </c>
    </row>
    <row r="3554" spans="1:18" x14ac:dyDescent="0.2">
      <c r="A3554" t="s">
        <v>64</v>
      </c>
      <c r="B3554" t="s">
        <v>25</v>
      </c>
      <c r="C3554" t="s">
        <v>23</v>
      </c>
      <c r="D3554" t="s">
        <v>24</v>
      </c>
      <c r="E3554">
        <v>299.99</v>
      </c>
      <c r="F3554">
        <v>2</v>
      </c>
      <c r="G3554" t="s">
        <v>18</v>
      </c>
      <c r="H3554" t="s">
        <v>64</v>
      </c>
      <c r="I3554" t="s">
        <v>24</v>
      </c>
      <c r="O3554" s="3">
        <f t="shared" si="220"/>
        <v>0</v>
      </c>
      <c r="P3554" s="3">
        <f t="shared" si="221"/>
        <v>0</v>
      </c>
      <c r="Q3554" s="3">
        <f t="shared" si="222"/>
        <v>0</v>
      </c>
      <c r="R3554">
        <f t="shared" si="223"/>
        <v>599.98</v>
      </c>
    </row>
    <row r="3555" spans="1:18" x14ac:dyDescent="0.2">
      <c r="A3555" t="s">
        <v>64</v>
      </c>
      <c r="B3555" t="s">
        <v>15</v>
      </c>
      <c r="C3555" t="s">
        <v>21</v>
      </c>
      <c r="D3555" t="s">
        <v>22</v>
      </c>
      <c r="E3555">
        <v>179.99</v>
      </c>
      <c r="F3555">
        <v>1</v>
      </c>
      <c r="G3555" t="s">
        <v>18</v>
      </c>
      <c r="H3555" t="s">
        <v>64</v>
      </c>
      <c r="I3555" t="s">
        <v>22</v>
      </c>
      <c r="O3555" s="3">
        <f t="shared" si="220"/>
        <v>0</v>
      </c>
      <c r="P3555" s="3">
        <f t="shared" si="221"/>
        <v>0</v>
      </c>
      <c r="Q3555" s="3">
        <f t="shared" si="222"/>
        <v>0</v>
      </c>
      <c r="R3555">
        <f t="shared" si="223"/>
        <v>179.99</v>
      </c>
    </row>
    <row r="3556" spans="1:18" x14ac:dyDescent="0.2">
      <c r="A3556" t="s">
        <v>64</v>
      </c>
      <c r="C3556" t="s">
        <v>21</v>
      </c>
      <c r="D3556" t="s">
        <v>17</v>
      </c>
      <c r="E3556">
        <v>179.99</v>
      </c>
      <c r="F3556">
        <v>1</v>
      </c>
      <c r="G3556" t="s">
        <v>18</v>
      </c>
      <c r="H3556" t="s">
        <v>64</v>
      </c>
      <c r="I3556" t="s">
        <v>17</v>
      </c>
      <c r="O3556" s="3">
        <f t="shared" si="220"/>
        <v>0</v>
      </c>
      <c r="P3556" s="3">
        <f t="shared" si="221"/>
        <v>0</v>
      </c>
      <c r="Q3556" s="3">
        <f t="shared" si="222"/>
        <v>0</v>
      </c>
      <c r="R3556">
        <f t="shared" si="223"/>
        <v>179.99</v>
      </c>
    </row>
    <row r="3557" spans="1:18" x14ac:dyDescent="0.2">
      <c r="A3557" t="s">
        <v>64</v>
      </c>
      <c r="B3557" t="s">
        <v>15</v>
      </c>
      <c r="C3557" t="s">
        <v>23</v>
      </c>
      <c r="D3557" t="s">
        <v>22</v>
      </c>
      <c r="E3557">
        <v>149.99</v>
      </c>
      <c r="F3557">
        <v>2</v>
      </c>
      <c r="G3557" t="s">
        <v>18</v>
      </c>
      <c r="H3557" t="s">
        <v>64</v>
      </c>
      <c r="I3557" t="s">
        <v>22</v>
      </c>
      <c r="O3557" s="3">
        <f t="shared" si="220"/>
        <v>0</v>
      </c>
      <c r="P3557" s="3">
        <f t="shared" si="221"/>
        <v>0</v>
      </c>
      <c r="Q3557" s="3">
        <f t="shared" si="222"/>
        <v>0</v>
      </c>
      <c r="R3557">
        <f t="shared" si="223"/>
        <v>299.98</v>
      </c>
    </row>
    <row r="3558" spans="1:18" x14ac:dyDescent="0.2">
      <c r="A3558" t="s">
        <v>64</v>
      </c>
      <c r="B3558" t="s">
        <v>25</v>
      </c>
      <c r="C3558" t="s">
        <v>26</v>
      </c>
      <c r="D3558" t="s">
        <v>24</v>
      </c>
      <c r="E3558">
        <v>339.99</v>
      </c>
      <c r="F3558">
        <v>1</v>
      </c>
      <c r="G3558" t="s">
        <v>18</v>
      </c>
      <c r="H3558" t="s">
        <v>64</v>
      </c>
      <c r="I3558" t="s">
        <v>24</v>
      </c>
      <c r="O3558" s="3">
        <f t="shared" si="220"/>
        <v>0</v>
      </c>
      <c r="P3558" s="3">
        <f t="shared" si="221"/>
        <v>0</v>
      </c>
      <c r="Q3558" s="3">
        <f t="shared" si="222"/>
        <v>0</v>
      </c>
      <c r="R3558">
        <f t="shared" si="223"/>
        <v>339.99</v>
      </c>
    </row>
    <row r="3559" spans="1:18" x14ac:dyDescent="0.2">
      <c r="A3559" t="s">
        <v>64</v>
      </c>
      <c r="B3559" t="s">
        <v>15</v>
      </c>
      <c r="C3559" t="s">
        <v>26</v>
      </c>
      <c r="D3559" t="s">
        <v>24</v>
      </c>
      <c r="E3559">
        <v>169.99</v>
      </c>
      <c r="F3559">
        <v>1</v>
      </c>
      <c r="G3559" t="s">
        <v>18</v>
      </c>
      <c r="H3559" t="s">
        <v>64</v>
      </c>
      <c r="I3559" t="s">
        <v>24</v>
      </c>
      <c r="O3559" s="3">
        <f t="shared" si="220"/>
        <v>0</v>
      </c>
      <c r="P3559" s="3">
        <f t="shared" si="221"/>
        <v>0</v>
      </c>
      <c r="Q3559" s="3">
        <f t="shared" si="222"/>
        <v>0</v>
      </c>
      <c r="R3559">
        <f t="shared" si="223"/>
        <v>169.99</v>
      </c>
    </row>
    <row r="3560" spans="1:18" x14ac:dyDescent="0.2">
      <c r="A3560" t="s">
        <v>64</v>
      </c>
      <c r="B3560" t="s">
        <v>15</v>
      </c>
      <c r="C3560" t="s">
        <v>27</v>
      </c>
      <c r="D3560" t="s">
        <v>28</v>
      </c>
      <c r="E3560">
        <v>159.99</v>
      </c>
      <c r="F3560">
        <v>1</v>
      </c>
      <c r="G3560" t="s">
        <v>18</v>
      </c>
      <c r="H3560" t="s">
        <v>64</v>
      </c>
      <c r="I3560" t="s">
        <v>28</v>
      </c>
      <c r="O3560" s="3">
        <f t="shared" si="220"/>
        <v>0</v>
      </c>
      <c r="P3560" s="3">
        <f t="shared" si="221"/>
        <v>0</v>
      </c>
      <c r="Q3560" s="3">
        <f t="shared" si="222"/>
        <v>0</v>
      </c>
      <c r="R3560">
        <f t="shared" si="223"/>
        <v>159.99</v>
      </c>
    </row>
    <row r="3561" spans="1:18" x14ac:dyDescent="0.2">
      <c r="A3561" t="s">
        <v>64</v>
      </c>
      <c r="B3561" t="s">
        <v>15</v>
      </c>
      <c r="C3561" t="s">
        <v>26</v>
      </c>
      <c r="D3561" t="s">
        <v>28</v>
      </c>
      <c r="E3561">
        <v>169.99</v>
      </c>
      <c r="F3561">
        <v>1</v>
      </c>
      <c r="G3561" t="s">
        <v>18</v>
      </c>
      <c r="H3561" t="s">
        <v>64</v>
      </c>
      <c r="I3561" t="s">
        <v>28</v>
      </c>
      <c r="O3561" s="3">
        <f t="shared" si="220"/>
        <v>0</v>
      </c>
      <c r="P3561" s="3">
        <f t="shared" si="221"/>
        <v>0</v>
      </c>
      <c r="Q3561" s="3">
        <f t="shared" si="222"/>
        <v>0</v>
      </c>
      <c r="R3561">
        <f t="shared" si="223"/>
        <v>169.99</v>
      </c>
    </row>
    <row r="3562" spans="1:18" x14ac:dyDescent="0.2">
      <c r="A3562" t="s">
        <v>64</v>
      </c>
      <c r="B3562" t="s">
        <v>25</v>
      </c>
      <c r="C3562" t="s">
        <v>23</v>
      </c>
      <c r="D3562" t="s">
        <v>22</v>
      </c>
      <c r="E3562">
        <v>299.99</v>
      </c>
      <c r="F3562">
        <v>1</v>
      </c>
      <c r="G3562" t="s">
        <v>18</v>
      </c>
      <c r="H3562" t="s">
        <v>64</v>
      </c>
      <c r="I3562" t="s">
        <v>22</v>
      </c>
      <c r="O3562" s="3">
        <f t="shared" si="220"/>
        <v>0</v>
      </c>
      <c r="P3562" s="3">
        <f t="shared" si="221"/>
        <v>0</v>
      </c>
      <c r="Q3562" s="3">
        <f t="shared" si="222"/>
        <v>0</v>
      </c>
      <c r="R3562">
        <f t="shared" si="223"/>
        <v>299.99</v>
      </c>
    </row>
    <row r="3563" spans="1:18" x14ac:dyDescent="0.2">
      <c r="A3563" t="s">
        <v>64</v>
      </c>
      <c r="B3563" t="s">
        <v>15</v>
      </c>
      <c r="C3563" t="s">
        <v>26</v>
      </c>
      <c r="D3563" t="s">
        <v>17</v>
      </c>
      <c r="E3563">
        <v>212.49</v>
      </c>
      <c r="F3563">
        <v>3</v>
      </c>
      <c r="G3563" t="s">
        <v>18</v>
      </c>
      <c r="H3563" t="s">
        <v>64</v>
      </c>
      <c r="I3563" t="s">
        <v>17</v>
      </c>
      <c r="O3563" s="3">
        <f t="shared" si="220"/>
        <v>0</v>
      </c>
      <c r="P3563" s="3">
        <f t="shared" si="221"/>
        <v>0</v>
      </c>
      <c r="Q3563" s="3">
        <f t="shared" si="222"/>
        <v>0</v>
      </c>
      <c r="R3563">
        <f t="shared" si="223"/>
        <v>637.47</v>
      </c>
    </row>
    <row r="3564" spans="1:18" x14ac:dyDescent="0.2">
      <c r="A3564" t="s">
        <v>64</v>
      </c>
      <c r="B3564" t="s">
        <v>15</v>
      </c>
      <c r="C3564" t="s">
        <v>23</v>
      </c>
      <c r="D3564" t="s">
        <v>17</v>
      </c>
      <c r="E3564">
        <v>187.49</v>
      </c>
      <c r="F3564">
        <v>3</v>
      </c>
      <c r="G3564" t="s">
        <v>18</v>
      </c>
      <c r="H3564" t="s">
        <v>64</v>
      </c>
      <c r="I3564" t="s">
        <v>17</v>
      </c>
      <c r="O3564" s="3">
        <f t="shared" si="220"/>
        <v>0</v>
      </c>
      <c r="P3564" s="3">
        <f t="shared" si="221"/>
        <v>0</v>
      </c>
      <c r="Q3564" s="3">
        <f t="shared" si="222"/>
        <v>0</v>
      </c>
      <c r="R3564">
        <f t="shared" si="223"/>
        <v>562.47</v>
      </c>
    </row>
    <row r="3565" spans="1:18" x14ac:dyDescent="0.2">
      <c r="A3565" t="s">
        <v>64</v>
      </c>
      <c r="B3565" t="s">
        <v>15</v>
      </c>
      <c r="C3565" t="s">
        <v>23</v>
      </c>
      <c r="D3565" t="s">
        <v>24</v>
      </c>
      <c r="E3565">
        <v>149.99</v>
      </c>
      <c r="F3565">
        <v>1</v>
      </c>
      <c r="G3565" t="s">
        <v>18</v>
      </c>
      <c r="H3565" t="s">
        <v>64</v>
      </c>
      <c r="I3565" t="s">
        <v>24</v>
      </c>
      <c r="O3565" s="3">
        <f t="shared" si="220"/>
        <v>0</v>
      </c>
      <c r="P3565" s="3">
        <f t="shared" si="221"/>
        <v>0</v>
      </c>
      <c r="Q3565" s="3">
        <f t="shared" si="222"/>
        <v>0</v>
      </c>
      <c r="R3565">
        <f t="shared" si="223"/>
        <v>149.99</v>
      </c>
    </row>
    <row r="3566" spans="1:18" x14ac:dyDescent="0.2">
      <c r="A3566" t="s">
        <v>64</v>
      </c>
      <c r="B3566" t="s">
        <v>15</v>
      </c>
      <c r="C3566" t="s">
        <v>27</v>
      </c>
      <c r="D3566" t="s">
        <v>24</v>
      </c>
      <c r="E3566">
        <v>159.99</v>
      </c>
      <c r="F3566">
        <v>1</v>
      </c>
      <c r="G3566" t="s">
        <v>18</v>
      </c>
      <c r="H3566" t="s">
        <v>64</v>
      </c>
      <c r="I3566" t="s">
        <v>24</v>
      </c>
      <c r="O3566" s="3">
        <f t="shared" si="220"/>
        <v>0</v>
      </c>
      <c r="P3566" s="3">
        <f t="shared" si="221"/>
        <v>0</v>
      </c>
      <c r="Q3566" s="3">
        <f t="shared" si="222"/>
        <v>0</v>
      </c>
      <c r="R3566">
        <f t="shared" si="223"/>
        <v>159.99</v>
      </c>
    </row>
    <row r="3567" spans="1:18" x14ac:dyDescent="0.2">
      <c r="A3567" t="s">
        <v>64</v>
      </c>
      <c r="B3567" t="s">
        <v>15</v>
      </c>
      <c r="D3567" t="s">
        <v>22</v>
      </c>
      <c r="E3567">
        <v>249.99</v>
      </c>
      <c r="F3567">
        <v>1</v>
      </c>
      <c r="G3567" t="s">
        <v>18</v>
      </c>
      <c r="H3567" t="s">
        <v>64</v>
      </c>
      <c r="I3567" t="s">
        <v>22</v>
      </c>
      <c r="O3567" s="3">
        <f t="shared" si="220"/>
        <v>0</v>
      </c>
      <c r="P3567" s="3">
        <f t="shared" si="221"/>
        <v>0</v>
      </c>
      <c r="Q3567" s="3">
        <f t="shared" si="222"/>
        <v>0</v>
      </c>
      <c r="R3567">
        <f t="shared" si="223"/>
        <v>249.99</v>
      </c>
    </row>
    <row r="3568" spans="1:18" x14ac:dyDescent="0.2">
      <c r="A3568" t="s">
        <v>64</v>
      </c>
      <c r="B3568" t="s">
        <v>15</v>
      </c>
      <c r="C3568" t="s">
        <v>26</v>
      </c>
      <c r="D3568" t="s">
        <v>24</v>
      </c>
      <c r="E3568">
        <v>169.99</v>
      </c>
      <c r="F3568">
        <v>2</v>
      </c>
      <c r="G3568" t="s">
        <v>18</v>
      </c>
      <c r="H3568" t="s">
        <v>64</v>
      </c>
      <c r="I3568" t="s">
        <v>24</v>
      </c>
      <c r="O3568" s="3">
        <f t="shared" si="220"/>
        <v>0</v>
      </c>
      <c r="P3568" s="3">
        <f t="shared" si="221"/>
        <v>0</v>
      </c>
      <c r="Q3568" s="3">
        <f t="shared" si="222"/>
        <v>0</v>
      </c>
      <c r="R3568">
        <f t="shared" si="223"/>
        <v>339.98</v>
      </c>
    </row>
    <row r="3569" spans="1:18" x14ac:dyDescent="0.2">
      <c r="A3569" t="s">
        <v>64</v>
      </c>
      <c r="B3569" t="s">
        <v>15</v>
      </c>
      <c r="D3569" t="s">
        <v>24</v>
      </c>
      <c r="E3569">
        <v>199.99</v>
      </c>
      <c r="F3569">
        <v>1</v>
      </c>
      <c r="G3569" t="s">
        <v>18</v>
      </c>
      <c r="H3569" t="s">
        <v>64</v>
      </c>
      <c r="I3569" t="s">
        <v>24</v>
      </c>
      <c r="O3569" s="3">
        <f t="shared" si="220"/>
        <v>0</v>
      </c>
      <c r="P3569" s="3">
        <f t="shared" si="221"/>
        <v>0</v>
      </c>
      <c r="Q3569" s="3">
        <f t="shared" si="222"/>
        <v>0</v>
      </c>
      <c r="R3569">
        <f t="shared" si="223"/>
        <v>199.99</v>
      </c>
    </row>
    <row r="3570" spans="1:18" x14ac:dyDescent="0.2">
      <c r="A3570" t="s">
        <v>64</v>
      </c>
      <c r="B3570" t="s">
        <v>15</v>
      </c>
      <c r="C3570" t="s">
        <v>27</v>
      </c>
      <c r="D3570" t="s">
        <v>22</v>
      </c>
      <c r="E3570">
        <v>159.99</v>
      </c>
      <c r="F3570">
        <v>1</v>
      </c>
      <c r="G3570" t="s">
        <v>18</v>
      </c>
      <c r="H3570" t="s">
        <v>64</v>
      </c>
      <c r="I3570" t="s">
        <v>22</v>
      </c>
      <c r="O3570" s="3">
        <f t="shared" si="220"/>
        <v>0</v>
      </c>
      <c r="P3570" s="3">
        <f t="shared" si="221"/>
        <v>0</v>
      </c>
      <c r="Q3570" s="3">
        <f t="shared" si="222"/>
        <v>0</v>
      </c>
      <c r="R3570">
        <f t="shared" si="223"/>
        <v>159.99</v>
      </c>
    </row>
    <row r="3571" spans="1:18" x14ac:dyDescent="0.2">
      <c r="A3571" t="s">
        <v>64</v>
      </c>
      <c r="C3571" t="s">
        <v>16</v>
      </c>
      <c r="D3571" t="s">
        <v>22</v>
      </c>
      <c r="E3571">
        <v>169.99</v>
      </c>
      <c r="F3571">
        <v>1</v>
      </c>
      <c r="G3571" t="s">
        <v>18</v>
      </c>
      <c r="H3571" t="s">
        <v>64</v>
      </c>
      <c r="I3571" t="s">
        <v>22</v>
      </c>
      <c r="O3571" s="3">
        <f t="shared" si="220"/>
        <v>0</v>
      </c>
      <c r="P3571" s="3">
        <f t="shared" si="221"/>
        <v>0</v>
      </c>
      <c r="Q3571" s="3">
        <f t="shared" si="222"/>
        <v>0</v>
      </c>
      <c r="R3571">
        <f t="shared" si="223"/>
        <v>169.99</v>
      </c>
    </row>
    <row r="3572" spans="1:18" x14ac:dyDescent="0.2">
      <c r="A3572" t="s">
        <v>64</v>
      </c>
      <c r="B3572" t="s">
        <v>15</v>
      </c>
      <c r="C3572" t="s">
        <v>27</v>
      </c>
      <c r="D3572" t="s">
        <v>22</v>
      </c>
      <c r="E3572">
        <v>199.99</v>
      </c>
      <c r="F3572">
        <v>1</v>
      </c>
      <c r="G3572" t="s">
        <v>18</v>
      </c>
      <c r="H3572" t="s">
        <v>64</v>
      </c>
      <c r="I3572" t="s">
        <v>22</v>
      </c>
      <c r="O3572" s="3">
        <f t="shared" si="220"/>
        <v>0</v>
      </c>
      <c r="P3572" s="3">
        <f t="shared" si="221"/>
        <v>0</v>
      </c>
      <c r="Q3572" s="3">
        <f t="shared" si="222"/>
        <v>0</v>
      </c>
      <c r="R3572">
        <f t="shared" si="223"/>
        <v>199.99</v>
      </c>
    </row>
    <row r="3573" spans="1:18" x14ac:dyDescent="0.2">
      <c r="A3573" t="s">
        <v>64</v>
      </c>
      <c r="B3573" t="s">
        <v>15</v>
      </c>
      <c r="C3573" t="s">
        <v>16</v>
      </c>
      <c r="D3573" t="s">
        <v>24</v>
      </c>
      <c r="E3573">
        <v>212.49</v>
      </c>
      <c r="F3573">
        <v>1</v>
      </c>
      <c r="G3573" t="s">
        <v>18</v>
      </c>
      <c r="H3573" t="s">
        <v>64</v>
      </c>
      <c r="I3573" t="s">
        <v>24</v>
      </c>
      <c r="O3573" s="3">
        <f t="shared" si="220"/>
        <v>0</v>
      </c>
      <c r="P3573" s="3">
        <f t="shared" si="221"/>
        <v>0</v>
      </c>
      <c r="Q3573" s="3">
        <f t="shared" si="222"/>
        <v>0</v>
      </c>
      <c r="R3573">
        <f t="shared" si="223"/>
        <v>212.49</v>
      </c>
    </row>
    <row r="3574" spans="1:18" x14ac:dyDescent="0.2">
      <c r="A3574" t="s">
        <v>64</v>
      </c>
      <c r="B3574" t="s">
        <v>15</v>
      </c>
      <c r="C3574" t="s">
        <v>23</v>
      </c>
      <c r="D3574" t="s">
        <v>22</v>
      </c>
      <c r="E3574">
        <v>187.49</v>
      </c>
      <c r="F3574">
        <v>1</v>
      </c>
      <c r="G3574" t="s">
        <v>18</v>
      </c>
      <c r="H3574" t="s">
        <v>64</v>
      </c>
      <c r="I3574" t="s">
        <v>22</v>
      </c>
      <c r="O3574" s="3">
        <f t="shared" si="220"/>
        <v>0</v>
      </c>
      <c r="P3574" s="3">
        <f t="shared" si="221"/>
        <v>0</v>
      </c>
      <c r="Q3574" s="3">
        <f t="shared" si="222"/>
        <v>0</v>
      </c>
      <c r="R3574">
        <f t="shared" si="223"/>
        <v>187.49</v>
      </c>
    </row>
    <row r="3575" spans="1:18" x14ac:dyDescent="0.2">
      <c r="A3575" t="s">
        <v>64</v>
      </c>
      <c r="B3575" t="s">
        <v>15</v>
      </c>
      <c r="C3575" t="s">
        <v>16</v>
      </c>
      <c r="D3575" t="s">
        <v>28</v>
      </c>
      <c r="E3575">
        <v>169.99</v>
      </c>
      <c r="F3575">
        <v>1</v>
      </c>
      <c r="G3575" t="s">
        <v>18</v>
      </c>
      <c r="H3575" t="s">
        <v>64</v>
      </c>
      <c r="I3575" t="s">
        <v>28</v>
      </c>
      <c r="O3575" s="3">
        <f t="shared" si="220"/>
        <v>0</v>
      </c>
      <c r="P3575" s="3">
        <f t="shared" si="221"/>
        <v>0</v>
      </c>
      <c r="Q3575" s="3">
        <f t="shared" si="222"/>
        <v>0</v>
      </c>
      <c r="R3575">
        <f t="shared" si="223"/>
        <v>169.99</v>
      </c>
    </row>
    <row r="3576" spans="1:18" x14ac:dyDescent="0.2">
      <c r="A3576" t="s">
        <v>64</v>
      </c>
      <c r="B3576" t="s">
        <v>25</v>
      </c>
      <c r="C3576" t="s">
        <v>26</v>
      </c>
      <c r="D3576" t="s">
        <v>17</v>
      </c>
      <c r="E3576">
        <v>339.99</v>
      </c>
      <c r="F3576">
        <v>1</v>
      </c>
      <c r="G3576" t="s">
        <v>18</v>
      </c>
      <c r="H3576" t="s">
        <v>64</v>
      </c>
      <c r="I3576" t="s">
        <v>17</v>
      </c>
      <c r="O3576" s="3">
        <f t="shared" si="220"/>
        <v>0</v>
      </c>
      <c r="P3576" s="3">
        <f t="shared" si="221"/>
        <v>0</v>
      </c>
      <c r="Q3576" s="3">
        <f t="shared" si="222"/>
        <v>0</v>
      </c>
      <c r="R3576">
        <f t="shared" si="223"/>
        <v>339.99</v>
      </c>
    </row>
    <row r="3577" spans="1:18" x14ac:dyDescent="0.2">
      <c r="A3577" t="s">
        <v>64</v>
      </c>
      <c r="B3577" t="s">
        <v>15</v>
      </c>
      <c r="C3577" t="s">
        <v>21</v>
      </c>
      <c r="D3577" t="s">
        <v>17</v>
      </c>
      <c r="E3577">
        <v>179.99</v>
      </c>
      <c r="F3577">
        <v>2</v>
      </c>
      <c r="G3577" t="s">
        <v>18</v>
      </c>
      <c r="H3577" t="s">
        <v>64</v>
      </c>
      <c r="I3577" t="s">
        <v>17</v>
      </c>
      <c r="O3577" s="3">
        <f t="shared" si="220"/>
        <v>0</v>
      </c>
      <c r="P3577" s="3">
        <f t="shared" si="221"/>
        <v>0</v>
      </c>
      <c r="Q3577" s="3">
        <f t="shared" si="222"/>
        <v>0</v>
      </c>
      <c r="R3577">
        <f t="shared" si="223"/>
        <v>359.98</v>
      </c>
    </row>
    <row r="3578" spans="1:18" x14ac:dyDescent="0.2">
      <c r="A3578" t="s">
        <v>64</v>
      </c>
      <c r="C3578" t="s">
        <v>26</v>
      </c>
      <c r="D3578" t="s">
        <v>24</v>
      </c>
      <c r="E3578">
        <v>169.99</v>
      </c>
      <c r="F3578">
        <v>1</v>
      </c>
      <c r="G3578" t="s">
        <v>18</v>
      </c>
      <c r="H3578" t="s">
        <v>64</v>
      </c>
      <c r="I3578" t="s">
        <v>24</v>
      </c>
      <c r="O3578" s="3">
        <f t="shared" si="220"/>
        <v>0</v>
      </c>
      <c r="P3578" s="3">
        <f t="shared" si="221"/>
        <v>0</v>
      </c>
      <c r="Q3578" s="3">
        <f t="shared" si="222"/>
        <v>0</v>
      </c>
      <c r="R3578">
        <f t="shared" si="223"/>
        <v>169.99</v>
      </c>
    </row>
    <row r="3579" spans="1:18" x14ac:dyDescent="0.2">
      <c r="A3579" t="s">
        <v>64</v>
      </c>
      <c r="C3579" t="s">
        <v>23</v>
      </c>
      <c r="D3579" t="s">
        <v>24</v>
      </c>
      <c r="E3579">
        <v>149.99</v>
      </c>
      <c r="F3579">
        <v>2</v>
      </c>
      <c r="G3579" t="s">
        <v>18</v>
      </c>
      <c r="H3579" t="s">
        <v>64</v>
      </c>
      <c r="I3579" t="s">
        <v>24</v>
      </c>
      <c r="O3579" s="3">
        <f t="shared" si="220"/>
        <v>0</v>
      </c>
      <c r="P3579" s="3">
        <f t="shared" si="221"/>
        <v>0</v>
      </c>
      <c r="Q3579" s="3">
        <f t="shared" si="222"/>
        <v>0</v>
      </c>
      <c r="R3579">
        <f t="shared" si="223"/>
        <v>299.98</v>
      </c>
    </row>
    <row r="3580" spans="1:18" x14ac:dyDescent="0.2">
      <c r="A3580" t="s">
        <v>64</v>
      </c>
      <c r="B3580" t="s">
        <v>25</v>
      </c>
      <c r="D3580" t="s">
        <v>24</v>
      </c>
      <c r="E3580">
        <v>399.99</v>
      </c>
      <c r="F3580">
        <v>3</v>
      </c>
      <c r="G3580" t="s">
        <v>18</v>
      </c>
      <c r="H3580" t="s">
        <v>64</v>
      </c>
      <c r="I3580" t="s">
        <v>24</v>
      </c>
      <c r="O3580" s="3">
        <f t="shared" si="220"/>
        <v>0</v>
      </c>
      <c r="P3580" s="3">
        <f t="shared" si="221"/>
        <v>0</v>
      </c>
      <c r="Q3580" s="3">
        <f t="shared" si="222"/>
        <v>0</v>
      </c>
      <c r="R3580">
        <f t="shared" si="223"/>
        <v>1199.97</v>
      </c>
    </row>
    <row r="3581" spans="1:18" x14ac:dyDescent="0.2">
      <c r="A3581" t="s">
        <v>64</v>
      </c>
      <c r="B3581" t="s">
        <v>15</v>
      </c>
      <c r="C3581" t="s">
        <v>21</v>
      </c>
      <c r="D3581" t="s">
        <v>17</v>
      </c>
      <c r="E3581">
        <v>179.99</v>
      </c>
      <c r="F3581">
        <v>1</v>
      </c>
      <c r="G3581" t="s">
        <v>18</v>
      </c>
      <c r="H3581" t="s">
        <v>64</v>
      </c>
      <c r="I3581" t="s">
        <v>17</v>
      </c>
      <c r="O3581" s="3">
        <f t="shared" si="220"/>
        <v>0</v>
      </c>
      <c r="P3581" s="3">
        <f t="shared" si="221"/>
        <v>0</v>
      </c>
      <c r="Q3581" s="3">
        <f t="shared" si="222"/>
        <v>0</v>
      </c>
      <c r="R3581">
        <f t="shared" si="223"/>
        <v>179.99</v>
      </c>
    </row>
    <row r="3582" spans="1:18" x14ac:dyDescent="0.2">
      <c r="A3582" t="s">
        <v>64</v>
      </c>
      <c r="C3582" t="s">
        <v>23</v>
      </c>
      <c r="D3582" t="s">
        <v>17</v>
      </c>
      <c r="E3582">
        <v>149.99</v>
      </c>
      <c r="F3582">
        <v>2</v>
      </c>
      <c r="G3582" t="s">
        <v>18</v>
      </c>
      <c r="H3582" t="s">
        <v>64</v>
      </c>
      <c r="I3582" t="s">
        <v>17</v>
      </c>
      <c r="O3582" s="3">
        <f t="shared" si="220"/>
        <v>0</v>
      </c>
      <c r="P3582" s="3">
        <f t="shared" si="221"/>
        <v>0</v>
      </c>
      <c r="Q3582" s="3">
        <f t="shared" si="222"/>
        <v>0</v>
      </c>
      <c r="R3582">
        <f t="shared" si="223"/>
        <v>299.98</v>
      </c>
    </row>
    <row r="3583" spans="1:18" x14ac:dyDescent="0.2">
      <c r="A3583" t="s">
        <v>64</v>
      </c>
      <c r="B3583" t="s">
        <v>15</v>
      </c>
      <c r="C3583" t="s">
        <v>23</v>
      </c>
      <c r="D3583" t="s">
        <v>24</v>
      </c>
      <c r="E3583">
        <v>187.49</v>
      </c>
      <c r="F3583">
        <v>1</v>
      </c>
      <c r="G3583" t="s">
        <v>18</v>
      </c>
      <c r="H3583" t="s">
        <v>64</v>
      </c>
      <c r="I3583" t="s">
        <v>24</v>
      </c>
      <c r="O3583" s="3">
        <f t="shared" si="220"/>
        <v>0</v>
      </c>
      <c r="P3583" s="3">
        <f t="shared" si="221"/>
        <v>0</v>
      </c>
      <c r="Q3583" s="3">
        <f t="shared" si="222"/>
        <v>0</v>
      </c>
      <c r="R3583">
        <f t="shared" si="223"/>
        <v>187.49</v>
      </c>
    </row>
    <row r="3584" spans="1:18" x14ac:dyDescent="0.2">
      <c r="A3584" t="s">
        <v>64</v>
      </c>
      <c r="B3584" t="s">
        <v>15</v>
      </c>
      <c r="C3584" t="s">
        <v>23</v>
      </c>
      <c r="D3584" t="s">
        <v>24</v>
      </c>
      <c r="E3584">
        <v>187.49</v>
      </c>
      <c r="F3584">
        <v>4</v>
      </c>
      <c r="G3584" t="s">
        <v>18</v>
      </c>
      <c r="H3584" t="s">
        <v>64</v>
      </c>
      <c r="I3584" t="s">
        <v>24</v>
      </c>
      <c r="O3584" s="3">
        <f t="shared" si="220"/>
        <v>0</v>
      </c>
      <c r="P3584" s="3">
        <f t="shared" si="221"/>
        <v>0</v>
      </c>
      <c r="Q3584" s="3">
        <f t="shared" si="222"/>
        <v>0</v>
      </c>
      <c r="R3584">
        <f t="shared" si="223"/>
        <v>749.96</v>
      </c>
    </row>
    <row r="3585" spans="1:18" x14ac:dyDescent="0.2">
      <c r="A3585" t="s">
        <v>64</v>
      </c>
      <c r="B3585" t="s">
        <v>15</v>
      </c>
      <c r="C3585" t="s">
        <v>27</v>
      </c>
      <c r="D3585" t="s">
        <v>24</v>
      </c>
      <c r="E3585">
        <v>199.99</v>
      </c>
      <c r="F3585">
        <v>3</v>
      </c>
      <c r="G3585" t="s">
        <v>18</v>
      </c>
      <c r="H3585" t="s">
        <v>64</v>
      </c>
      <c r="I3585" t="s">
        <v>24</v>
      </c>
      <c r="O3585" s="3">
        <f t="shared" si="220"/>
        <v>0</v>
      </c>
      <c r="P3585" s="3">
        <f t="shared" si="221"/>
        <v>0</v>
      </c>
      <c r="Q3585" s="3">
        <f t="shared" si="222"/>
        <v>0</v>
      </c>
      <c r="R3585">
        <f t="shared" si="223"/>
        <v>599.97</v>
      </c>
    </row>
    <row r="3586" spans="1:18" x14ac:dyDescent="0.2">
      <c r="A3586" t="s">
        <v>64</v>
      </c>
      <c r="B3586" t="s">
        <v>15</v>
      </c>
      <c r="C3586" t="s">
        <v>16</v>
      </c>
      <c r="D3586" t="s">
        <v>24</v>
      </c>
      <c r="E3586">
        <v>212.49</v>
      </c>
      <c r="F3586">
        <v>1</v>
      </c>
      <c r="G3586" t="s">
        <v>18</v>
      </c>
      <c r="H3586" t="s">
        <v>64</v>
      </c>
      <c r="I3586" t="s">
        <v>24</v>
      </c>
      <c r="O3586" s="3">
        <f t="shared" si="220"/>
        <v>0</v>
      </c>
      <c r="P3586" s="3">
        <f t="shared" si="221"/>
        <v>0</v>
      </c>
      <c r="Q3586" s="3">
        <f t="shared" si="222"/>
        <v>0</v>
      </c>
      <c r="R3586">
        <f t="shared" si="223"/>
        <v>212.49</v>
      </c>
    </row>
    <row r="3587" spans="1:18" x14ac:dyDescent="0.2">
      <c r="A3587" t="s">
        <v>64</v>
      </c>
      <c r="B3587" t="s">
        <v>25</v>
      </c>
      <c r="C3587" t="s">
        <v>21</v>
      </c>
      <c r="D3587" t="s">
        <v>17</v>
      </c>
      <c r="E3587">
        <v>359.99</v>
      </c>
      <c r="F3587">
        <v>1</v>
      </c>
      <c r="G3587" t="s">
        <v>18</v>
      </c>
      <c r="H3587" t="s">
        <v>64</v>
      </c>
      <c r="I3587" t="s">
        <v>17</v>
      </c>
      <c r="O3587" s="3">
        <f t="shared" ref="O3587:O3650" si="224">IFERROR(M3587/L3587,0)</f>
        <v>0</v>
      </c>
      <c r="P3587" s="3">
        <f t="shared" ref="P3587:P3650" si="225">IFERROR(K3587/M3587,0)</f>
        <v>0</v>
      </c>
      <c r="Q3587" s="3">
        <f t="shared" ref="Q3587:Q3650" si="226">IFERROR(F3587/M3587,0)</f>
        <v>0</v>
      </c>
      <c r="R3587">
        <f t="shared" ref="R3587:R3650" si="227">E3587*F3587</f>
        <v>359.99</v>
      </c>
    </row>
    <row r="3588" spans="1:18" x14ac:dyDescent="0.2">
      <c r="A3588" t="s">
        <v>64</v>
      </c>
      <c r="B3588" t="s">
        <v>25</v>
      </c>
      <c r="C3588" t="s">
        <v>21</v>
      </c>
      <c r="D3588" t="s">
        <v>17</v>
      </c>
      <c r="E3588">
        <v>359.99</v>
      </c>
      <c r="F3588">
        <v>1</v>
      </c>
      <c r="G3588" t="s">
        <v>18</v>
      </c>
      <c r="H3588" t="s">
        <v>64</v>
      </c>
      <c r="I3588" t="s">
        <v>17</v>
      </c>
      <c r="O3588" s="3">
        <f t="shared" si="224"/>
        <v>0</v>
      </c>
      <c r="P3588" s="3">
        <f t="shared" si="225"/>
        <v>0</v>
      </c>
      <c r="Q3588" s="3">
        <f t="shared" si="226"/>
        <v>0</v>
      </c>
      <c r="R3588">
        <f t="shared" si="227"/>
        <v>359.99</v>
      </c>
    </row>
    <row r="3589" spans="1:18" x14ac:dyDescent="0.2">
      <c r="A3589" t="s">
        <v>64</v>
      </c>
      <c r="B3589" t="s">
        <v>15</v>
      </c>
      <c r="C3589" t="s">
        <v>21</v>
      </c>
      <c r="D3589" t="s">
        <v>17</v>
      </c>
      <c r="E3589">
        <v>179.99</v>
      </c>
      <c r="F3589">
        <v>1</v>
      </c>
      <c r="G3589" t="s">
        <v>18</v>
      </c>
      <c r="H3589" t="s">
        <v>64</v>
      </c>
      <c r="I3589" t="s">
        <v>17</v>
      </c>
      <c r="O3589" s="3">
        <f t="shared" si="224"/>
        <v>0</v>
      </c>
      <c r="P3589" s="3">
        <f t="shared" si="225"/>
        <v>0</v>
      </c>
      <c r="Q3589" s="3">
        <f t="shared" si="226"/>
        <v>0</v>
      </c>
      <c r="R3589">
        <f t="shared" si="227"/>
        <v>179.99</v>
      </c>
    </row>
    <row r="3590" spans="1:18" x14ac:dyDescent="0.2">
      <c r="A3590" t="s">
        <v>64</v>
      </c>
      <c r="B3590" t="s">
        <v>15</v>
      </c>
      <c r="C3590" t="s">
        <v>23</v>
      </c>
      <c r="D3590" t="s">
        <v>24</v>
      </c>
      <c r="E3590">
        <v>149.99</v>
      </c>
      <c r="F3590">
        <v>1</v>
      </c>
      <c r="G3590" t="s">
        <v>18</v>
      </c>
      <c r="H3590" t="s">
        <v>64</v>
      </c>
      <c r="I3590" t="s">
        <v>24</v>
      </c>
      <c r="O3590" s="3">
        <f t="shared" si="224"/>
        <v>0</v>
      </c>
      <c r="P3590" s="3">
        <f t="shared" si="225"/>
        <v>0</v>
      </c>
      <c r="Q3590" s="3">
        <f t="shared" si="226"/>
        <v>0</v>
      </c>
      <c r="R3590">
        <f t="shared" si="227"/>
        <v>149.99</v>
      </c>
    </row>
    <row r="3591" spans="1:18" x14ac:dyDescent="0.2">
      <c r="A3591" t="s">
        <v>64</v>
      </c>
      <c r="B3591" t="s">
        <v>15</v>
      </c>
      <c r="C3591" t="s">
        <v>27</v>
      </c>
      <c r="D3591" t="s">
        <v>28</v>
      </c>
      <c r="E3591">
        <v>159.99</v>
      </c>
      <c r="F3591">
        <v>1</v>
      </c>
      <c r="G3591" t="s">
        <v>18</v>
      </c>
      <c r="H3591" t="s">
        <v>64</v>
      </c>
      <c r="I3591" t="s">
        <v>28</v>
      </c>
      <c r="O3591" s="3">
        <f t="shared" si="224"/>
        <v>0</v>
      </c>
      <c r="P3591" s="3">
        <f t="shared" si="225"/>
        <v>0</v>
      </c>
      <c r="Q3591" s="3">
        <f t="shared" si="226"/>
        <v>0</v>
      </c>
      <c r="R3591">
        <f t="shared" si="227"/>
        <v>159.99</v>
      </c>
    </row>
    <row r="3592" spans="1:18" x14ac:dyDescent="0.2">
      <c r="A3592" t="s">
        <v>64</v>
      </c>
      <c r="D3592" t="s">
        <v>17</v>
      </c>
      <c r="E3592">
        <v>199.99</v>
      </c>
      <c r="F3592">
        <v>1</v>
      </c>
      <c r="G3592" t="s">
        <v>18</v>
      </c>
      <c r="H3592" t="s">
        <v>64</v>
      </c>
      <c r="I3592" t="s">
        <v>17</v>
      </c>
      <c r="O3592" s="3">
        <f t="shared" si="224"/>
        <v>0</v>
      </c>
      <c r="P3592" s="3">
        <f t="shared" si="225"/>
        <v>0</v>
      </c>
      <c r="Q3592" s="3">
        <f t="shared" si="226"/>
        <v>0</v>
      </c>
      <c r="R3592">
        <f t="shared" si="227"/>
        <v>199.99</v>
      </c>
    </row>
    <row r="3593" spans="1:18" x14ac:dyDescent="0.2">
      <c r="A3593" t="s">
        <v>64</v>
      </c>
      <c r="B3593" t="s">
        <v>15</v>
      </c>
      <c r="C3593" t="s">
        <v>27</v>
      </c>
      <c r="D3593" t="s">
        <v>28</v>
      </c>
      <c r="E3593">
        <v>199.99</v>
      </c>
      <c r="F3593">
        <v>3</v>
      </c>
      <c r="G3593" t="s">
        <v>18</v>
      </c>
      <c r="H3593" t="s">
        <v>64</v>
      </c>
      <c r="I3593" t="s">
        <v>28</v>
      </c>
      <c r="O3593" s="3">
        <f t="shared" si="224"/>
        <v>0</v>
      </c>
      <c r="P3593" s="3">
        <f t="shared" si="225"/>
        <v>0</v>
      </c>
      <c r="Q3593" s="3">
        <f t="shared" si="226"/>
        <v>0</v>
      </c>
      <c r="R3593">
        <f t="shared" si="227"/>
        <v>599.97</v>
      </c>
    </row>
    <row r="3594" spans="1:18" x14ac:dyDescent="0.2">
      <c r="A3594" t="s">
        <v>64</v>
      </c>
      <c r="B3594" t="s">
        <v>15</v>
      </c>
      <c r="D3594" t="s">
        <v>17</v>
      </c>
      <c r="E3594">
        <v>199.99</v>
      </c>
      <c r="F3594">
        <v>1</v>
      </c>
      <c r="G3594" t="s">
        <v>18</v>
      </c>
      <c r="H3594" t="s">
        <v>64</v>
      </c>
      <c r="I3594" t="s">
        <v>17</v>
      </c>
      <c r="O3594" s="3">
        <f t="shared" si="224"/>
        <v>0</v>
      </c>
      <c r="P3594" s="3">
        <f t="shared" si="225"/>
        <v>0</v>
      </c>
      <c r="Q3594" s="3">
        <f t="shared" si="226"/>
        <v>0</v>
      </c>
      <c r="R3594">
        <f t="shared" si="227"/>
        <v>199.99</v>
      </c>
    </row>
    <row r="3595" spans="1:18" x14ac:dyDescent="0.2">
      <c r="A3595" t="s">
        <v>64</v>
      </c>
      <c r="C3595" t="s">
        <v>29</v>
      </c>
      <c r="D3595" t="s">
        <v>24</v>
      </c>
      <c r="E3595">
        <v>199.99</v>
      </c>
      <c r="F3595">
        <v>1</v>
      </c>
      <c r="G3595" t="s">
        <v>18</v>
      </c>
      <c r="H3595" t="s">
        <v>64</v>
      </c>
      <c r="I3595" t="s">
        <v>24</v>
      </c>
      <c r="O3595" s="3">
        <f t="shared" si="224"/>
        <v>0</v>
      </c>
      <c r="P3595" s="3">
        <f t="shared" si="225"/>
        <v>0</v>
      </c>
      <c r="Q3595" s="3">
        <f t="shared" si="226"/>
        <v>0</v>
      </c>
      <c r="R3595">
        <f t="shared" si="227"/>
        <v>199.99</v>
      </c>
    </row>
    <row r="3596" spans="1:18" x14ac:dyDescent="0.2">
      <c r="A3596" t="s">
        <v>64</v>
      </c>
      <c r="B3596" t="s">
        <v>15</v>
      </c>
      <c r="C3596" t="s">
        <v>16</v>
      </c>
      <c r="D3596" t="s">
        <v>17</v>
      </c>
      <c r="E3596">
        <v>169.99</v>
      </c>
      <c r="F3596">
        <v>1</v>
      </c>
      <c r="G3596" t="s">
        <v>18</v>
      </c>
      <c r="H3596" t="s">
        <v>64</v>
      </c>
      <c r="I3596" t="s">
        <v>17</v>
      </c>
      <c r="O3596" s="3">
        <f t="shared" si="224"/>
        <v>0</v>
      </c>
      <c r="P3596" s="3">
        <f t="shared" si="225"/>
        <v>0</v>
      </c>
      <c r="Q3596" s="3">
        <f t="shared" si="226"/>
        <v>0</v>
      </c>
      <c r="R3596">
        <f t="shared" si="227"/>
        <v>169.99</v>
      </c>
    </row>
    <row r="3597" spans="1:18" x14ac:dyDescent="0.2">
      <c r="A3597" t="s">
        <v>64</v>
      </c>
      <c r="B3597" t="s">
        <v>15</v>
      </c>
      <c r="C3597" t="s">
        <v>23</v>
      </c>
      <c r="D3597" t="s">
        <v>28</v>
      </c>
      <c r="E3597">
        <v>149.99</v>
      </c>
      <c r="F3597">
        <v>2</v>
      </c>
      <c r="G3597" t="s">
        <v>18</v>
      </c>
      <c r="H3597" t="s">
        <v>64</v>
      </c>
      <c r="I3597" t="s">
        <v>28</v>
      </c>
      <c r="O3597" s="3">
        <f t="shared" si="224"/>
        <v>0</v>
      </c>
      <c r="P3597" s="3">
        <f t="shared" si="225"/>
        <v>0</v>
      </c>
      <c r="Q3597" s="3">
        <f t="shared" si="226"/>
        <v>0</v>
      </c>
      <c r="R3597">
        <f t="shared" si="227"/>
        <v>299.98</v>
      </c>
    </row>
    <row r="3598" spans="1:18" x14ac:dyDescent="0.2">
      <c r="A3598" t="s">
        <v>64</v>
      </c>
      <c r="B3598" t="s">
        <v>15</v>
      </c>
      <c r="C3598" t="s">
        <v>26</v>
      </c>
      <c r="D3598" t="s">
        <v>28</v>
      </c>
      <c r="E3598">
        <v>169.99</v>
      </c>
      <c r="F3598">
        <v>2</v>
      </c>
      <c r="G3598" t="s">
        <v>18</v>
      </c>
      <c r="H3598" t="s">
        <v>64</v>
      </c>
      <c r="I3598" t="s">
        <v>28</v>
      </c>
      <c r="O3598" s="3">
        <f t="shared" si="224"/>
        <v>0</v>
      </c>
      <c r="P3598" s="3">
        <f t="shared" si="225"/>
        <v>0</v>
      </c>
      <c r="Q3598" s="3">
        <f t="shared" si="226"/>
        <v>0</v>
      </c>
      <c r="R3598">
        <f t="shared" si="227"/>
        <v>339.98</v>
      </c>
    </row>
    <row r="3599" spans="1:18" x14ac:dyDescent="0.2">
      <c r="A3599" t="s">
        <v>64</v>
      </c>
      <c r="C3599" t="s">
        <v>23</v>
      </c>
      <c r="D3599" t="s">
        <v>28</v>
      </c>
      <c r="E3599">
        <v>149.99</v>
      </c>
      <c r="F3599">
        <v>1</v>
      </c>
      <c r="G3599" t="s">
        <v>18</v>
      </c>
      <c r="H3599" t="s">
        <v>64</v>
      </c>
      <c r="I3599" t="s">
        <v>28</v>
      </c>
      <c r="O3599" s="3">
        <f t="shared" si="224"/>
        <v>0</v>
      </c>
      <c r="P3599" s="3">
        <f t="shared" si="225"/>
        <v>0</v>
      </c>
      <c r="Q3599" s="3">
        <f t="shared" si="226"/>
        <v>0</v>
      </c>
      <c r="R3599">
        <f t="shared" si="227"/>
        <v>149.99</v>
      </c>
    </row>
    <row r="3600" spans="1:18" x14ac:dyDescent="0.2">
      <c r="A3600" t="s">
        <v>64</v>
      </c>
      <c r="B3600" t="s">
        <v>15</v>
      </c>
      <c r="C3600" t="s">
        <v>21</v>
      </c>
      <c r="D3600" t="s">
        <v>24</v>
      </c>
      <c r="E3600">
        <v>179.99</v>
      </c>
      <c r="F3600">
        <v>1</v>
      </c>
      <c r="G3600" t="s">
        <v>18</v>
      </c>
      <c r="H3600" t="s">
        <v>64</v>
      </c>
      <c r="I3600" t="s">
        <v>24</v>
      </c>
      <c r="O3600" s="3">
        <f t="shared" si="224"/>
        <v>0</v>
      </c>
      <c r="P3600" s="3">
        <f t="shared" si="225"/>
        <v>0</v>
      </c>
      <c r="Q3600" s="3">
        <f t="shared" si="226"/>
        <v>0</v>
      </c>
      <c r="R3600">
        <f t="shared" si="227"/>
        <v>179.99</v>
      </c>
    </row>
    <row r="3601" spans="1:18" x14ac:dyDescent="0.2">
      <c r="A3601" t="s">
        <v>64</v>
      </c>
      <c r="B3601" t="s">
        <v>15</v>
      </c>
      <c r="C3601" t="s">
        <v>23</v>
      </c>
      <c r="D3601" t="s">
        <v>17</v>
      </c>
      <c r="E3601">
        <v>149.99</v>
      </c>
      <c r="F3601">
        <v>1</v>
      </c>
      <c r="G3601" t="s">
        <v>18</v>
      </c>
      <c r="H3601" t="s">
        <v>64</v>
      </c>
      <c r="I3601" t="s">
        <v>17</v>
      </c>
      <c r="O3601" s="3">
        <f t="shared" si="224"/>
        <v>0</v>
      </c>
      <c r="P3601" s="3">
        <f t="shared" si="225"/>
        <v>0</v>
      </c>
      <c r="Q3601" s="3">
        <f t="shared" si="226"/>
        <v>0</v>
      </c>
      <c r="R3601">
        <f t="shared" si="227"/>
        <v>149.99</v>
      </c>
    </row>
    <row r="3602" spans="1:18" x14ac:dyDescent="0.2">
      <c r="A3602" t="s">
        <v>64</v>
      </c>
      <c r="B3602" t="s">
        <v>15</v>
      </c>
      <c r="C3602" t="s">
        <v>26</v>
      </c>
      <c r="D3602" t="s">
        <v>17</v>
      </c>
      <c r="E3602">
        <v>169.99</v>
      </c>
      <c r="F3602">
        <v>1</v>
      </c>
      <c r="G3602" t="s">
        <v>18</v>
      </c>
      <c r="H3602" t="s">
        <v>64</v>
      </c>
      <c r="I3602" t="s">
        <v>17</v>
      </c>
      <c r="O3602" s="3">
        <f t="shared" si="224"/>
        <v>0</v>
      </c>
      <c r="P3602" s="3">
        <f t="shared" si="225"/>
        <v>0</v>
      </c>
      <c r="Q3602" s="3">
        <f t="shared" si="226"/>
        <v>0</v>
      </c>
      <c r="R3602">
        <f t="shared" si="227"/>
        <v>169.99</v>
      </c>
    </row>
    <row r="3603" spans="1:18" x14ac:dyDescent="0.2">
      <c r="A3603" t="s">
        <v>64</v>
      </c>
      <c r="B3603" t="s">
        <v>15</v>
      </c>
      <c r="C3603" t="s">
        <v>21</v>
      </c>
      <c r="D3603" t="s">
        <v>24</v>
      </c>
      <c r="E3603">
        <v>224.99</v>
      </c>
      <c r="F3603">
        <v>1</v>
      </c>
      <c r="G3603" t="s">
        <v>18</v>
      </c>
      <c r="H3603" t="s">
        <v>64</v>
      </c>
      <c r="I3603" t="s">
        <v>24</v>
      </c>
      <c r="O3603" s="3">
        <f t="shared" si="224"/>
        <v>0</v>
      </c>
      <c r="P3603" s="3">
        <f t="shared" si="225"/>
        <v>0</v>
      </c>
      <c r="Q3603" s="3">
        <f t="shared" si="226"/>
        <v>0</v>
      </c>
      <c r="R3603">
        <f t="shared" si="227"/>
        <v>224.99</v>
      </c>
    </row>
    <row r="3604" spans="1:18" x14ac:dyDescent="0.2">
      <c r="A3604" t="s">
        <v>64</v>
      </c>
      <c r="B3604" t="s">
        <v>15</v>
      </c>
      <c r="C3604" t="s">
        <v>23</v>
      </c>
      <c r="D3604" t="s">
        <v>22</v>
      </c>
      <c r="E3604">
        <v>187.49</v>
      </c>
      <c r="F3604">
        <v>2</v>
      </c>
      <c r="G3604" t="s">
        <v>18</v>
      </c>
      <c r="H3604" t="s">
        <v>64</v>
      </c>
      <c r="I3604" t="s">
        <v>22</v>
      </c>
      <c r="O3604" s="3">
        <f t="shared" si="224"/>
        <v>0</v>
      </c>
      <c r="P3604" s="3">
        <f t="shared" si="225"/>
        <v>0</v>
      </c>
      <c r="Q3604" s="3">
        <f t="shared" si="226"/>
        <v>0</v>
      </c>
      <c r="R3604">
        <f t="shared" si="227"/>
        <v>374.98</v>
      </c>
    </row>
    <row r="3605" spans="1:18" x14ac:dyDescent="0.2">
      <c r="A3605" t="s">
        <v>64</v>
      </c>
      <c r="B3605" t="s">
        <v>15</v>
      </c>
      <c r="C3605" t="s">
        <v>23</v>
      </c>
      <c r="D3605" t="s">
        <v>24</v>
      </c>
      <c r="E3605">
        <v>149.99</v>
      </c>
      <c r="F3605">
        <v>1</v>
      </c>
      <c r="G3605" t="s">
        <v>18</v>
      </c>
      <c r="H3605" t="s">
        <v>64</v>
      </c>
      <c r="I3605" t="s">
        <v>24</v>
      </c>
      <c r="O3605" s="3">
        <f t="shared" si="224"/>
        <v>0</v>
      </c>
      <c r="P3605" s="3">
        <f t="shared" si="225"/>
        <v>0</v>
      </c>
      <c r="Q3605" s="3">
        <f t="shared" si="226"/>
        <v>0</v>
      </c>
      <c r="R3605">
        <f t="shared" si="227"/>
        <v>149.99</v>
      </c>
    </row>
    <row r="3606" spans="1:18" x14ac:dyDescent="0.2">
      <c r="A3606" t="s">
        <v>64</v>
      </c>
      <c r="B3606" t="s">
        <v>15</v>
      </c>
      <c r="C3606" t="s">
        <v>16</v>
      </c>
      <c r="D3606" t="s">
        <v>17</v>
      </c>
      <c r="E3606">
        <v>169.99</v>
      </c>
      <c r="F3606">
        <v>2</v>
      </c>
      <c r="G3606" t="s">
        <v>18</v>
      </c>
      <c r="H3606" t="s">
        <v>64</v>
      </c>
      <c r="I3606" t="s">
        <v>17</v>
      </c>
      <c r="O3606" s="3">
        <f t="shared" si="224"/>
        <v>0</v>
      </c>
      <c r="P3606" s="3">
        <f t="shared" si="225"/>
        <v>0</v>
      </c>
      <c r="Q3606" s="3">
        <f t="shared" si="226"/>
        <v>0</v>
      </c>
      <c r="R3606">
        <f t="shared" si="227"/>
        <v>339.98</v>
      </c>
    </row>
    <row r="3607" spans="1:18" x14ac:dyDescent="0.2">
      <c r="A3607" t="s">
        <v>64</v>
      </c>
      <c r="B3607" t="s">
        <v>15</v>
      </c>
      <c r="C3607" t="s">
        <v>21</v>
      </c>
      <c r="D3607" t="s">
        <v>24</v>
      </c>
      <c r="E3607">
        <v>179.99</v>
      </c>
      <c r="F3607">
        <v>3</v>
      </c>
      <c r="G3607" t="s">
        <v>18</v>
      </c>
      <c r="H3607" t="s">
        <v>64</v>
      </c>
      <c r="I3607" t="s">
        <v>24</v>
      </c>
      <c r="O3607" s="3">
        <f t="shared" si="224"/>
        <v>0</v>
      </c>
      <c r="P3607" s="3">
        <f t="shared" si="225"/>
        <v>0</v>
      </c>
      <c r="Q3607" s="3">
        <f t="shared" si="226"/>
        <v>0</v>
      </c>
      <c r="R3607">
        <f t="shared" si="227"/>
        <v>539.97</v>
      </c>
    </row>
    <row r="3608" spans="1:18" x14ac:dyDescent="0.2">
      <c r="A3608" t="s">
        <v>64</v>
      </c>
      <c r="B3608" t="s">
        <v>15</v>
      </c>
      <c r="C3608" t="s">
        <v>27</v>
      </c>
      <c r="D3608" t="s">
        <v>22</v>
      </c>
      <c r="E3608">
        <v>159.99</v>
      </c>
      <c r="F3608">
        <v>2</v>
      </c>
      <c r="G3608" t="s">
        <v>18</v>
      </c>
      <c r="H3608" t="s">
        <v>64</v>
      </c>
      <c r="I3608" t="s">
        <v>22</v>
      </c>
      <c r="O3608" s="3">
        <f t="shared" si="224"/>
        <v>0</v>
      </c>
      <c r="P3608" s="3">
        <f t="shared" si="225"/>
        <v>0</v>
      </c>
      <c r="Q3608" s="3">
        <f t="shared" si="226"/>
        <v>0</v>
      </c>
      <c r="R3608">
        <f t="shared" si="227"/>
        <v>319.98</v>
      </c>
    </row>
    <row r="3609" spans="1:18" x14ac:dyDescent="0.2">
      <c r="A3609" t="s">
        <v>64</v>
      </c>
      <c r="B3609" t="s">
        <v>15</v>
      </c>
      <c r="C3609" t="s">
        <v>21</v>
      </c>
      <c r="D3609" t="s">
        <v>24</v>
      </c>
      <c r="E3609">
        <v>224.99</v>
      </c>
      <c r="F3609">
        <v>3</v>
      </c>
      <c r="G3609" t="s">
        <v>18</v>
      </c>
      <c r="H3609" t="s">
        <v>64</v>
      </c>
      <c r="I3609" t="s">
        <v>24</v>
      </c>
      <c r="O3609" s="3">
        <f t="shared" si="224"/>
        <v>0</v>
      </c>
      <c r="P3609" s="3">
        <f t="shared" si="225"/>
        <v>0</v>
      </c>
      <c r="Q3609" s="3">
        <f t="shared" si="226"/>
        <v>0</v>
      </c>
      <c r="R3609">
        <f t="shared" si="227"/>
        <v>674.97</v>
      </c>
    </row>
    <row r="3610" spans="1:18" x14ac:dyDescent="0.2">
      <c r="A3610" t="s">
        <v>64</v>
      </c>
      <c r="B3610" t="s">
        <v>15</v>
      </c>
      <c r="C3610" t="s">
        <v>23</v>
      </c>
      <c r="D3610" t="s">
        <v>28</v>
      </c>
      <c r="E3610">
        <v>149.99</v>
      </c>
      <c r="F3610">
        <v>1</v>
      </c>
      <c r="G3610" t="s">
        <v>18</v>
      </c>
      <c r="H3610" t="s">
        <v>64</v>
      </c>
      <c r="I3610" t="s">
        <v>28</v>
      </c>
      <c r="O3610" s="3">
        <f t="shared" si="224"/>
        <v>0</v>
      </c>
      <c r="P3610" s="3">
        <f t="shared" si="225"/>
        <v>0</v>
      </c>
      <c r="Q3610" s="3">
        <f t="shared" si="226"/>
        <v>0</v>
      </c>
      <c r="R3610">
        <f t="shared" si="227"/>
        <v>149.99</v>
      </c>
    </row>
    <row r="3611" spans="1:18" x14ac:dyDescent="0.2">
      <c r="A3611" t="s">
        <v>64</v>
      </c>
      <c r="B3611" t="s">
        <v>15</v>
      </c>
      <c r="C3611" t="s">
        <v>23</v>
      </c>
      <c r="D3611" t="s">
        <v>28</v>
      </c>
      <c r="E3611">
        <v>149.99</v>
      </c>
      <c r="F3611">
        <v>3</v>
      </c>
      <c r="G3611" t="s">
        <v>18</v>
      </c>
      <c r="H3611" t="s">
        <v>64</v>
      </c>
      <c r="I3611" t="s">
        <v>28</v>
      </c>
      <c r="O3611" s="3">
        <f t="shared" si="224"/>
        <v>0</v>
      </c>
      <c r="P3611" s="3">
        <f t="shared" si="225"/>
        <v>0</v>
      </c>
      <c r="Q3611" s="3">
        <f t="shared" si="226"/>
        <v>0</v>
      </c>
      <c r="R3611">
        <f t="shared" si="227"/>
        <v>449.97</v>
      </c>
    </row>
    <row r="3612" spans="1:18" x14ac:dyDescent="0.2">
      <c r="A3612" t="s">
        <v>64</v>
      </c>
      <c r="B3612" t="s">
        <v>15</v>
      </c>
      <c r="C3612" t="s">
        <v>27</v>
      </c>
      <c r="D3612" t="s">
        <v>22</v>
      </c>
      <c r="E3612">
        <v>159.99</v>
      </c>
      <c r="F3612">
        <v>1</v>
      </c>
      <c r="G3612" t="s">
        <v>18</v>
      </c>
      <c r="H3612" t="s">
        <v>64</v>
      </c>
      <c r="I3612" t="s">
        <v>22</v>
      </c>
      <c r="O3612" s="3">
        <f t="shared" si="224"/>
        <v>0</v>
      </c>
      <c r="P3612" s="3">
        <f t="shared" si="225"/>
        <v>0</v>
      </c>
      <c r="Q3612" s="3">
        <f t="shared" si="226"/>
        <v>0</v>
      </c>
      <c r="R3612">
        <f t="shared" si="227"/>
        <v>159.99</v>
      </c>
    </row>
    <row r="3613" spans="1:18" x14ac:dyDescent="0.2">
      <c r="A3613" t="s">
        <v>64</v>
      </c>
      <c r="B3613" t="s">
        <v>15</v>
      </c>
      <c r="C3613" t="s">
        <v>26</v>
      </c>
      <c r="D3613" t="s">
        <v>24</v>
      </c>
      <c r="E3613">
        <v>169.99</v>
      </c>
      <c r="F3613">
        <v>2</v>
      </c>
      <c r="G3613" t="s">
        <v>18</v>
      </c>
      <c r="H3613" t="s">
        <v>64</v>
      </c>
      <c r="I3613" t="s">
        <v>24</v>
      </c>
      <c r="O3613" s="3">
        <f t="shared" si="224"/>
        <v>0</v>
      </c>
      <c r="P3613" s="3">
        <f t="shared" si="225"/>
        <v>0</v>
      </c>
      <c r="Q3613" s="3">
        <f t="shared" si="226"/>
        <v>0</v>
      </c>
      <c r="R3613">
        <f t="shared" si="227"/>
        <v>339.98</v>
      </c>
    </row>
    <row r="3614" spans="1:18" x14ac:dyDescent="0.2">
      <c r="A3614" t="s">
        <v>64</v>
      </c>
      <c r="B3614" t="s">
        <v>15</v>
      </c>
      <c r="C3614" t="s">
        <v>26</v>
      </c>
      <c r="D3614" t="s">
        <v>17</v>
      </c>
      <c r="E3614">
        <v>169.99</v>
      </c>
      <c r="F3614">
        <v>1</v>
      </c>
      <c r="G3614" t="s">
        <v>18</v>
      </c>
      <c r="H3614" t="s">
        <v>64</v>
      </c>
      <c r="I3614" t="s">
        <v>17</v>
      </c>
      <c r="O3614" s="3">
        <f t="shared" si="224"/>
        <v>0</v>
      </c>
      <c r="P3614" s="3">
        <f t="shared" si="225"/>
        <v>0</v>
      </c>
      <c r="Q3614" s="3">
        <f t="shared" si="226"/>
        <v>0</v>
      </c>
      <c r="R3614">
        <f t="shared" si="227"/>
        <v>169.99</v>
      </c>
    </row>
    <row r="3615" spans="1:18" x14ac:dyDescent="0.2">
      <c r="A3615" t="s">
        <v>64</v>
      </c>
      <c r="B3615" t="s">
        <v>15</v>
      </c>
      <c r="C3615" t="s">
        <v>26</v>
      </c>
      <c r="D3615" t="s">
        <v>28</v>
      </c>
      <c r="E3615">
        <v>212.49</v>
      </c>
      <c r="F3615">
        <v>1</v>
      </c>
      <c r="G3615" t="s">
        <v>18</v>
      </c>
      <c r="H3615" t="s">
        <v>64</v>
      </c>
      <c r="I3615" t="s">
        <v>28</v>
      </c>
      <c r="O3615" s="3">
        <f t="shared" si="224"/>
        <v>0</v>
      </c>
      <c r="P3615" s="3">
        <f t="shared" si="225"/>
        <v>0</v>
      </c>
      <c r="Q3615" s="3">
        <f t="shared" si="226"/>
        <v>0</v>
      </c>
      <c r="R3615">
        <f t="shared" si="227"/>
        <v>212.49</v>
      </c>
    </row>
    <row r="3616" spans="1:18" x14ac:dyDescent="0.2">
      <c r="A3616" t="s">
        <v>64</v>
      </c>
      <c r="B3616" t="s">
        <v>15</v>
      </c>
      <c r="C3616" t="s">
        <v>23</v>
      </c>
      <c r="D3616" t="s">
        <v>28</v>
      </c>
      <c r="E3616">
        <v>149.99</v>
      </c>
      <c r="F3616">
        <v>2</v>
      </c>
      <c r="G3616" t="s">
        <v>18</v>
      </c>
      <c r="H3616" t="s">
        <v>64</v>
      </c>
      <c r="I3616" t="s">
        <v>28</v>
      </c>
      <c r="O3616" s="3">
        <f t="shared" si="224"/>
        <v>0</v>
      </c>
      <c r="P3616" s="3">
        <f t="shared" si="225"/>
        <v>0</v>
      </c>
      <c r="Q3616" s="3">
        <f t="shared" si="226"/>
        <v>0</v>
      </c>
      <c r="R3616">
        <f t="shared" si="227"/>
        <v>299.98</v>
      </c>
    </row>
    <row r="3617" spans="1:18" x14ac:dyDescent="0.2">
      <c r="A3617" t="s">
        <v>64</v>
      </c>
      <c r="B3617" t="s">
        <v>15</v>
      </c>
      <c r="C3617" t="s">
        <v>21</v>
      </c>
      <c r="D3617" t="s">
        <v>24</v>
      </c>
      <c r="E3617">
        <v>179.99</v>
      </c>
      <c r="F3617">
        <v>1</v>
      </c>
      <c r="G3617" t="s">
        <v>18</v>
      </c>
      <c r="H3617" t="s">
        <v>64</v>
      </c>
      <c r="I3617" t="s">
        <v>24</v>
      </c>
      <c r="O3617" s="3">
        <f t="shared" si="224"/>
        <v>0</v>
      </c>
      <c r="P3617" s="3">
        <f t="shared" si="225"/>
        <v>0</v>
      </c>
      <c r="Q3617" s="3">
        <f t="shared" si="226"/>
        <v>0</v>
      </c>
      <c r="R3617">
        <f t="shared" si="227"/>
        <v>179.99</v>
      </c>
    </row>
    <row r="3618" spans="1:18" x14ac:dyDescent="0.2">
      <c r="A3618" t="s">
        <v>64</v>
      </c>
      <c r="B3618" t="s">
        <v>15</v>
      </c>
      <c r="C3618" t="s">
        <v>23</v>
      </c>
      <c r="D3618" t="s">
        <v>24</v>
      </c>
      <c r="E3618">
        <v>149.99</v>
      </c>
      <c r="F3618">
        <v>1</v>
      </c>
      <c r="G3618" t="s">
        <v>18</v>
      </c>
      <c r="H3618" t="s">
        <v>64</v>
      </c>
      <c r="I3618" t="s">
        <v>24</v>
      </c>
      <c r="O3618" s="3">
        <f t="shared" si="224"/>
        <v>0</v>
      </c>
      <c r="P3618" s="3">
        <f t="shared" si="225"/>
        <v>0</v>
      </c>
      <c r="Q3618" s="3">
        <f t="shared" si="226"/>
        <v>0</v>
      </c>
      <c r="R3618">
        <f t="shared" si="227"/>
        <v>149.99</v>
      </c>
    </row>
    <row r="3619" spans="1:18" x14ac:dyDescent="0.2">
      <c r="A3619" t="s">
        <v>64</v>
      </c>
      <c r="B3619" t="s">
        <v>15</v>
      </c>
      <c r="C3619" t="s">
        <v>16</v>
      </c>
      <c r="D3619" t="s">
        <v>28</v>
      </c>
      <c r="E3619">
        <v>169.99</v>
      </c>
      <c r="F3619">
        <v>1</v>
      </c>
      <c r="G3619" t="s">
        <v>18</v>
      </c>
      <c r="H3619" t="s">
        <v>64</v>
      </c>
      <c r="I3619" t="s">
        <v>28</v>
      </c>
      <c r="O3619" s="3">
        <f t="shared" si="224"/>
        <v>0</v>
      </c>
      <c r="P3619" s="3">
        <f t="shared" si="225"/>
        <v>0</v>
      </c>
      <c r="Q3619" s="3">
        <f t="shared" si="226"/>
        <v>0</v>
      </c>
      <c r="R3619">
        <f t="shared" si="227"/>
        <v>169.99</v>
      </c>
    </row>
    <row r="3620" spans="1:18" x14ac:dyDescent="0.2">
      <c r="A3620" t="s">
        <v>64</v>
      </c>
      <c r="B3620" t="s">
        <v>15</v>
      </c>
      <c r="C3620" t="s">
        <v>21</v>
      </c>
      <c r="D3620" t="s">
        <v>17</v>
      </c>
      <c r="E3620">
        <v>179.99</v>
      </c>
      <c r="F3620">
        <v>2</v>
      </c>
      <c r="G3620" t="s">
        <v>18</v>
      </c>
      <c r="H3620" t="s">
        <v>64</v>
      </c>
      <c r="I3620" t="s">
        <v>17</v>
      </c>
      <c r="O3620" s="3">
        <f t="shared" si="224"/>
        <v>0</v>
      </c>
      <c r="P3620" s="3">
        <f t="shared" si="225"/>
        <v>0</v>
      </c>
      <c r="Q3620" s="3">
        <f t="shared" si="226"/>
        <v>0</v>
      </c>
      <c r="R3620">
        <f t="shared" si="227"/>
        <v>359.98</v>
      </c>
    </row>
    <row r="3621" spans="1:18" x14ac:dyDescent="0.2">
      <c r="A3621" t="s">
        <v>64</v>
      </c>
      <c r="B3621" t="s">
        <v>15</v>
      </c>
      <c r="C3621" t="s">
        <v>21</v>
      </c>
      <c r="D3621" t="s">
        <v>17</v>
      </c>
      <c r="E3621">
        <v>179.99</v>
      </c>
      <c r="F3621">
        <v>4</v>
      </c>
      <c r="G3621" t="s">
        <v>18</v>
      </c>
      <c r="H3621" t="s">
        <v>64</v>
      </c>
      <c r="I3621" t="s">
        <v>17</v>
      </c>
      <c r="O3621" s="3">
        <f t="shared" si="224"/>
        <v>0</v>
      </c>
      <c r="P3621" s="3">
        <f t="shared" si="225"/>
        <v>0</v>
      </c>
      <c r="Q3621" s="3">
        <f t="shared" si="226"/>
        <v>0</v>
      </c>
      <c r="R3621">
        <f t="shared" si="227"/>
        <v>719.96</v>
      </c>
    </row>
    <row r="3622" spans="1:18" x14ac:dyDescent="0.2">
      <c r="A3622" t="s">
        <v>64</v>
      </c>
      <c r="B3622" t="s">
        <v>15</v>
      </c>
      <c r="C3622" t="s">
        <v>23</v>
      </c>
      <c r="D3622" t="s">
        <v>17</v>
      </c>
      <c r="E3622">
        <v>149.99</v>
      </c>
      <c r="F3622">
        <v>1</v>
      </c>
      <c r="G3622" t="s">
        <v>18</v>
      </c>
      <c r="H3622" t="s">
        <v>64</v>
      </c>
      <c r="I3622" t="s">
        <v>17</v>
      </c>
      <c r="O3622" s="3">
        <f t="shared" si="224"/>
        <v>0</v>
      </c>
      <c r="P3622" s="3">
        <f t="shared" si="225"/>
        <v>0</v>
      </c>
      <c r="Q3622" s="3">
        <f t="shared" si="226"/>
        <v>0</v>
      </c>
      <c r="R3622">
        <f t="shared" si="227"/>
        <v>149.99</v>
      </c>
    </row>
    <row r="3623" spans="1:18" x14ac:dyDescent="0.2">
      <c r="A3623" t="s">
        <v>64</v>
      </c>
      <c r="B3623" t="s">
        <v>15</v>
      </c>
      <c r="C3623" t="s">
        <v>27</v>
      </c>
      <c r="D3623" t="s">
        <v>17</v>
      </c>
      <c r="E3623">
        <v>199.99</v>
      </c>
      <c r="F3623">
        <v>1</v>
      </c>
      <c r="G3623" t="s">
        <v>18</v>
      </c>
      <c r="H3623" t="s">
        <v>64</v>
      </c>
      <c r="I3623" t="s">
        <v>17</v>
      </c>
      <c r="O3623" s="3">
        <f t="shared" si="224"/>
        <v>0</v>
      </c>
      <c r="P3623" s="3">
        <f t="shared" si="225"/>
        <v>0</v>
      </c>
      <c r="Q3623" s="3">
        <f t="shared" si="226"/>
        <v>0</v>
      </c>
      <c r="R3623">
        <f t="shared" si="227"/>
        <v>199.99</v>
      </c>
    </row>
    <row r="3624" spans="1:18" x14ac:dyDescent="0.2">
      <c r="A3624" t="s">
        <v>64</v>
      </c>
      <c r="B3624" t="s">
        <v>15</v>
      </c>
      <c r="C3624" t="s">
        <v>23</v>
      </c>
      <c r="D3624" t="s">
        <v>17</v>
      </c>
      <c r="E3624">
        <v>149.99</v>
      </c>
      <c r="F3624">
        <v>1</v>
      </c>
      <c r="G3624" t="s">
        <v>18</v>
      </c>
      <c r="H3624" t="s">
        <v>64</v>
      </c>
      <c r="I3624" t="s">
        <v>17</v>
      </c>
      <c r="O3624" s="3">
        <f t="shared" si="224"/>
        <v>0</v>
      </c>
      <c r="P3624" s="3">
        <f t="shared" si="225"/>
        <v>0</v>
      </c>
      <c r="Q3624" s="3">
        <f t="shared" si="226"/>
        <v>0</v>
      </c>
      <c r="R3624">
        <f t="shared" si="227"/>
        <v>149.99</v>
      </c>
    </row>
    <row r="3625" spans="1:18" x14ac:dyDescent="0.2">
      <c r="A3625" t="s">
        <v>65</v>
      </c>
      <c r="B3625" t="s">
        <v>15</v>
      </c>
      <c r="C3625" t="s">
        <v>27</v>
      </c>
      <c r="D3625" t="s">
        <v>17</v>
      </c>
      <c r="E3625">
        <v>159.99</v>
      </c>
      <c r="F3625">
        <v>1</v>
      </c>
      <c r="G3625" t="s">
        <v>18</v>
      </c>
      <c r="H3625" t="s">
        <v>65</v>
      </c>
      <c r="I3625" t="s">
        <v>17</v>
      </c>
      <c r="O3625" s="3">
        <f t="shared" si="224"/>
        <v>0</v>
      </c>
      <c r="P3625" s="3">
        <f t="shared" si="225"/>
        <v>0</v>
      </c>
      <c r="Q3625" s="3">
        <f t="shared" si="226"/>
        <v>0</v>
      </c>
      <c r="R3625">
        <f t="shared" si="227"/>
        <v>159.99</v>
      </c>
    </row>
    <row r="3626" spans="1:18" x14ac:dyDescent="0.2">
      <c r="A3626" t="s">
        <v>65</v>
      </c>
      <c r="B3626" t="s">
        <v>15</v>
      </c>
      <c r="C3626" t="s">
        <v>16</v>
      </c>
      <c r="D3626" t="s">
        <v>22</v>
      </c>
      <c r="E3626">
        <v>169.99</v>
      </c>
      <c r="F3626">
        <v>2</v>
      </c>
      <c r="G3626" t="s">
        <v>18</v>
      </c>
      <c r="H3626" t="s">
        <v>65</v>
      </c>
      <c r="I3626" t="s">
        <v>22</v>
      </c>
      <c r="J3626" t="s">
        <v>31</v>
      </c>
      <c r="K3626">
        <v>458.1</v>
      </c>
      <c r="L3626">
        <v>29980</v>
      </c>
      <c r="M3626">
        <v>509</v>
      </c>
      <c r="N3626" t="s">
        <v>40</v>
      </c>
      <c r="O3626" s="3">
        <f t="shared" si="224"/>
        <v>1.6977985323549032E-2</v>
      </c>
      <c r="P3626" s="3">
        <f t="shared" si="225"/>
        <v>0.9</v>
      </c>
      <c r="Q3626" s="3">
        <f t="shared" si="226"/>
        <v>3.929273084479371E-3</v>
      </c>
      <c r="R3626">
        <f t="shared" si="227"/>
        <v>339.98</v>
      </c>
    </row>
    <row r="3627" spans="1:18" x14ac:dyDescent="0.2">
      <c r="A3627" t="s">
        <v>65</v>
      </c>
      <c r="B3627" t="s">
        <v>15</v>
      </c>
      <c r="D3627" t="s">
        <v>24</v>
      </c>
      <c r="E3627">
        <v>199.99</v>
      </c>
      <c r="F3627">
        <v>1</v>
      </c>
      <c r="G3627" t="s">
        <v>18</v>
      </c>
      <c r="H3627" t="s">
        <v>65</v>
      </c>
      <c r="I3627" t="s">
        <v>24</v>
      </c>
      <c r="J3627" t="s">
        <v>39</v>
      </c>
      <c r="K3627">
        <v>1039.5</v>
      </c>
      <c r="L3627">
        <v>38772</v>
      </c>
      <c r="M3627">
        <v>945</v>
      </c>
      <c r="N3627" t="s">
        <v>40</v>
      </c>
      <c r="O3627" s="3">
        <f t="shared" si="224"/>
        <v>2.4373259052924791E-2</v>
      </c>
      <c r="P3627" s="3">
        <f t="shared" si="225"/>
        <v>1.1000000000000001</v>
      </c>
      <c r="Q3627" s="3">
        <f t="shared" si="226"/>
        <v>1.0582010582010583E-3</v>
      </c>
      <c r="R3627">
        <f t="shared" si="227"/>
        <v>199.99</v>
      </c>
    </row>
    <row r="3628" spans="1:18" x14ac:dyDescent="0.2">
      <c r="A3628" t="s">
        <v>65</v>
      </c>
      <c r="B3628" t="s">
        <v>15</v>
      </c>
      <c r="C3628" t="s">
        <v>23</v>
      </c>
      <c r="D3628" t="s">
        <v>17</v>
      </c>
      <c r="E3628">
        <v>149.99</v>
      </c>
      <c r="F3628">
        <v>2</v>
      </c>
      <c r="G3628" t="s">
        <v>18</v>
      </c>
      <c r="H3628" t="s">
        <v>65</v>
      </c>
      <c r="I3628" t="s">
        <v>17</v>
      </c>
      <c r="O3628" s="3">
        <f t="shared" si="224"/>
        <v>0</v>
      </c>
      <c r="P3628" s="3">
        <f t="shared" si="225"/>
        <v>0</v>
      </c>
      <c r="Q3628" s="3">
        <f t="shared" si="226"/>
        <v>0</v>
      </c>
      <c r="R3628">
        <f t="shared" si="227"/>
        <v>299.98</v>
      </c>
    </row>
    <row r="3629" spans="1:18" x14ac:dyDescent="0.2">
      <c r="A3629" t="s">
        <v>65</v>
      </c>
      <c r="B3629" t="s">
        <v>15</v>
      </c>
      <c r="C3629" t="s">
        <v>16</v>
      </c>
      <c r="D3629" t="s">
        <v>24</v>
      </c>
      <c r="E3629">
        <v>169.99</v>
      </c>
      <c r="F3629">
        <v>3</v>
      </c>
      <c r="G3629" t="s">
        <v>18</v>
      </c>
      <c r="H3629" t="s">
        <v>65</v>
      </c>
      <c r="I3629" t="s">
        <v>24</v>
      </c>
      <c r="J3629" t="s">
        <v>39</v>
      </c>
      <c r="K3629">
        <v>1039.5</v>
      </c>
      <c r="L3629">
        <v>38772</v>
      </c>
      <c r="M3629">
        <v>945</v>
      </c>
      <c r="N3629" t="s">
        <v>40</v>
      </c>
      <c r="O3629" s="3">
        <f t="shared" si="224"/>
        <v>2.4373259052924791E-2</v>
      </c>
      <c r="P3629" s="3">
        <f t="shared" si="225"/>
        <v>1.1000000000000001</v>
      </c>
      <c r="Q3629" s="3">
        <f t="shared" si="226"/>
        <v>3.1746031746031746E-3</v>
      </c>
      <c r="R3629">
        <f t="shared" si="227"/>
        <v>509.97</v>
      </c>
    </row>
    <row r="3630" spans="1:18" x14ac:dyDescent="0.2">
      <c r="A3630" t="s">
        <v>65</v>
      </c>
      <c r="B3630" t="s">
        <v>15</v>
      </c>
      <c r="C3630" t="s">
        <v>27</v>
      </c>
      <c r="D3630" t="s">
        <v>17</v>
      </c>
      <c r="E3630">
        <v>159.99</v>
      </c>
      <c r="F3630">
        <v>1</v>
      </c>
      <c r="G3630" t="s">
        <v>18</v>
      </c>
      <c r="H3630" t="s">
        <v>65</v>
      </c>
      <c r="I3630" t="s">
        <v>17</v>
      </c>
      <c r="O3630" s="3">
        <f t="shared" si="224"/>
        <v>0</v>
      </c>
      <c r="P3630" s="3">
        <f t="shared" si="225"/>
        <v>0</v>
      </c>
      <c r="Q3630" s="3">
        <f t="shared" si="226"/>
        <v>0</v>
      </c>
      <c r="R3630">
        <f t="shared" si="227"/>
        <v>159.99</v>
      </c>
    </row>
    <row r="3631" spans="1:18" x14ac:dyDescent="0.2">
      <c r="A3631" t="s">
        <v>65</v>
      </c>
      <c r="B3631" t="s">
        <v>15</v>
      </c>
      <c r="C3631" t="s">
        <v>23</v>
      </c>
      <c r="D3631" t="s">
        <v>28</v>
      </c>
      <c r="E3631">
        <v>149.99</v>
      </c>
      <c r="F3631">
        <v>1</v>
      </c>
      <c r="G3631" t="s">
        <v>18</v>
      </c>
      <c r="H3631" t="s">
        <v>65</v>
      </c>
      <c r="I3631" t="s">
        <v>28</v>
      </c>
      <c r="J3631" t="s">
        <v>42</v>
      </c>
      <c r="K3631">
        <v>2715</v>
      </c>
      <c r="L3631">
        <v>43065</v>
      </c>
      <c r="M3631">
        <v>1086</v>
      </c>
      <c r="N3631" t="s">
        <v>32</v>
      </c>
      <c r="O3631" s="3">
        <f t="shared" si="224"/>
        <v>2.5217694183211424E-2</v>
      </c>
      <c r="P3631" s="3">
        <f t="shared" si="225"/>
        <v>2.5</v>
      </c>
      <c r="Q3631" s="3">
        <f t="shared" si="226"/>
        <v>9.2081031307550648E-4</v>
      </c>
      <c r="R3631">
        <f t="shared" si="227"/>
        <v>149.99</v>
      </c>
    </row>
    <row r="3632" spans="1:18" x14ac:dyDescent="0.2">
      <c r="A3632" t="s">
        <v>65</v>
      </c>
      <c r="C3632" t="s">
        <v>21</v>
      </c>
      <c r="D3632" t="s">
        <v>28</v>
      </c>
      <c r="E3632">
        <v>179.99</v>
      </c>
      <c r="F3632">
        <v>1</v>
      </c>
      <c r="G3632" t="s">
        <v>18</v>
      </c>
      <c r="H3632" t="s">
        <v>65</v>
      </c>
      <c r="I3632" t="s">
        <v>28</v>
      </c>
      <c r="J3632" t="s">
        <v>42</v>
      </c>
      <c r="K3632">
        <v>2715</v>
      </c>
      <c r="L3632">
        <v>43065</v>
      </c>
      <c r="M3632">
        <v>1086</v>
      </c>
      <c r="N3632" t="s">
        <v>32</v>
      </c>
      <c r="O3632" s="3">
        <f t="shared" si="224"/>
        <v>2.5217694183211424E-2</v>
      </c>
      <c r="P3632" s="3">
        <f t="shared" si="225"/>
        <v>2.5</v>
      </c>
      <c r="Q3632" s="3">
        <f t="shared" si="226"/>
        <v>9.2081031307550648E-4</v>
      </c>
      <c r="R3632">
        <f t="shared" si="227"/>
        <v>179.99</v>
      </c>
    </row>
    <row r="3633" spans="1:18" x14ac:dyDescent="0.2">
      <c r="A3633" t="s">
        <v>65</v>
      </c>
      <c r="C3633" t="s">
        <v>26</v>
      </c>
      <c r="D3633" t="s">
        <v>17</v>
      </c>
      <c r="E3633">
        <v>169.99</v>
      </c>
      <c r="F3633">
        <v>2</v>
      </c>
      <c r="G3633" t="s">
        <v>18</v>
      </c>
      <c r="H3633" t="s">
        <v>65</v>
      </c>
      <c r="I3633" t="s">
        <v>17</v>
      </c>
      <c r="O3633" s="3">
        <f t="shared" si="224"/>
        <v>0</v>
      </c>
      <c r="P3633" s="3">
        <f t="shared" si="225"/>
        <v>0</v>
      </c>
      <c r="Q3633" s="3">
        <f t="shared" si="226"/>
        <v>0</v>
      </c>
      <c r="R3633">
        <f t="shared" si="227"/>
        <v>339.98</v>
      </c>
    </row>
    <row r="3634" spans="1:18" x14ac:dyDescent="0.2">
      <c r="A3634" t="s">
        <v>65</v>
      </c>
      <c r="B3634" t="s">
        <v>15</v>
      </c>
      <c r="C3634" t="s">
        <v>23</v>
      </c>
      <c r="D3634" t="s">
        <v>17</v>
      </c>
      <c r="E3634">
        <v>187.49</v>
      </c>
      <c r="F3634">
        <v>2</v>
      </c>
      <c r="G3634" t="s">
        <v>18</v>
      </c>
      <c r="H3634" t="s">
        <v>65</v>
      </c>
      <c r="I3634" t="s">
        <v>17</v>
      </c>
      <c r="O3634" s="3">
        <f t="shared" si="224"/>
        <v>0</v>
      </c>
      <c r="P3634" s="3">
        <f t="shared" si="225"/>
        <v>0</v>
      </c>
      <c r="Q3634" s="3">
        <f t="shared" si="226"/>
        <v>0</v>
      </c>
      <c r="R3634">
        <f t="shared" si="227"/>
        <v>374.98</v>
      </c>
    </row>
    <row r="3635" spans="1:18" x14ac:dyDescent="0.2">
      <c r="A3635" t="s">
        <v>65</v>
      </c>
      <c r="B3635" t="s">
        <v>15</v>
      </c>
      <c r="C3635" t="s">
        <v>21</v>
      </c>
      <c r="D3635" t="s">
        <v>22</v>
      </c>
      <c r="E3635">
        <v>224.99</v>
      </c>
      <c r="F3635">
        <v>1</v>
      </c>
      <c r="G3635" t="s">
        <v>18</v>
      </c>
      <c r="H3635" t="s">
        <v>65</v>
      </c>
      <c r="I3635" t="s">
        <v>22</v>
      </c>
      <c r="J3635" t="s">
        <v>31</v>
      </c>
      <c r="K3635">
        <v>458.1</v>
      </c>
      <c r="L3635">
        <v>29980</v>
      </c>
      <c r="M3635">
        <v>509</v>
      </c>
      <c r="N3635" t="s">
        <v>40</v>
      </c>
      <c r="O3635" s="3">
        <f t="shared" si="224"/>
        <v>1.6977985323549032E-2</v>
      </c>
      <c r="P3635" s="3">
        <f t="shared" si="225"/>
        <v>0.9</v>
      </c>
      <c r="Q3635" s="3">
        <f t="shared" si="226"/>
        <v>1.9646365422396855E-3</v>
      </c>
      <c r="R3635">
        <f t="shared" si="227"/>
        <v>224.99</v>
      </c>
    </row>
    <row r="3636" spans="1:18" x14ac:dyDescent="0.2">
      <c r="A3636" t="s">
        <v>65</v>
      </c>
      <c r="B3636" t="s">
        <v>25</v>
      </c>
      <c r="C3636" t="s">
        <v>23</v>
      </c>
      <c r="D3636" t="s">
        <v>22</v>
      </c>
      <c r="E3636">
        <v>299.99</v>
      </c>
      <c r="F3636">
        <v>2</v>
      </c>
      <c r="G3636" t="s">
        <v>18</v>
      </c>
      <c r="H3636" t="s">
        <v>65</v>
      </c>
      <c r="I3636" t="s">
        <v>22</v>
      </c>
      <c r="J3636" t="s">
        <v>31</v>
      </c>
      <c r="K3636">
        <v>458.1</v>
      </c>
      <c r="L3636">
        <v>29980</v>
      </c>
      <c r="M3636">
        <v>509</v>
      </c>
      <c r="N3636" t="s">
        <v>40</v>
      </c>
      <c r="O3636" s="3">
        <f t="shared" si="224"/>
        <v>1.6977985323549032E-2</v>
      </c>
      <c r="P3636" s="3">
        <f t="shared" si="225"/>
        <v>0.9</v>
      </c>
      <c r="Q3636" s="3">
        <f t="shared" si="226"/>
        <v>3.929273084479371E-3</v>
      </c>
      <c r="R3636">
        <f t="shared" si="227"/>
        <v>599.98</v>
      </c>
    </row>
    <row r="3637" spans="1:18" x14ac:dyDescent="0.2">
      <c r="A3637" t="s">
        <v>65</v>
      </c>
      <c r="B3637" t="s">
        <v>15</v>
      </c>
      <c r="C3637" t="s">
        <v>16</v>
      </c>
      <c r="D3637" t="s">
        <v>28</v>
      </c>
      <c r="E3637">
        <v>212.49</v>
      </c>
      <c r="F3637">
        <v>2</v>
      </c>
      <c r="G3637" t="s">
        <v>18</v>
      </c>
      <c r="H3637" t="s">
        <v>65</v>
      </c>
      <c r="I3637" t="s">
        <v>28</v>
      </c>
      <c r="J3637" t="s">
        <v>42</v>
      </c>
      <c r="K3637">
        <v>2715</v>
      </c>
      <c r="L3637">
        <v>43065</v>
      </c>
      <c r="M3637">
        <v>1086</v>
      </c>
      <c r="N3637" t="s">
        <v>32</v>
      </c>
      <c r="O3637" s="3">
        <f t="shared" si="224"/>
        <v>2.5217694183211424E-2</v>
      </c>
      <c r="P3637" s="3">
        <f t="shared" si="225"/>
        <v>2.5</v>
      </c>
      <c r="Q3637" s="3">
        <f t="shared" si="226"/>
        <v>1.841620626151013E-3</v>
      </c>
      <c r="R3637">
        <f t="shared" si="227"/>
        <v>424.98</v>
      </c>
    </row>
    <row r="3638" spans="1:18" x14ac:dyDescent="0.2">
      <c r="A3638" t="s">
        <v>65</v>
      </c>
      <c r="B3638" t="s">
        <v>15</v>
      </c>
      <c r="C3638" t="s">
        <v>27</v>
      </c>
      <c r="D3638" t="s">
        <v>24</v>
      </c>
      <c r="E3638">
        <v>199.99</v>
      </c>
      <c r="F3638">
        <v>2</v>
      </c>
      <c r="G3638" t="s">
        <v>18</v>
      </c>
      <c r="H3638" t="s">
        <v>65</v>
      </c>
      <c r="I3638" t="s">
        <v>24</v>
      </c>
      <c r="J3638" t="s">
        <v>39</v>
      </c>
      <c r="K3638">
        <v>1039.5</v>
      </c>
      <c r="L3638">
        <v>38772</v>
      </c>
      <c r="M3638">
        <v>945</v>
      </c>
      <c r="N3638" t="s">
        <v>40</v>
      </c>
      <c r="O3638" s="3">
        <f t="shared" si="224"/>
        <v>2.4373259052924791E-2</v>
      </c>
      <c r="P3638" s="3">
        <f t="shared" si="225"/>
        <v>1.1000000000000001</v>
      </c>
      <c r="Q3638" s="3">
        <f t="shared" si="226"/>
        <v>2.1164021164021165E-3</v>
      </c>
      <c r="R3638">
        <f t="shared" si="227"/>
        <v>399.98</v>
      </c>
    </row>
    <row r="3639" spans="1:18" x14ac:dyDescent="0.2">
      <c r="A3639" t="s">
        <v>65</v>
      </c>
      <c r="C3639" t="s">
        <v>21</v>
      </c>
      <c r="D3639" t="s">
        <v>28</v>
      </c>
      <c r="E3639">
        <v>179.99</v>
      </c>
      <c r="F3639">
        <v>4</v>
      </c>
      <c r="G3639" t="s">
        <v>18</v>
      </c>
      <c r="H3639" t="s">
        <v>65</v>
      </c>
      <c r="I3639" t="s">
        <v>28</v>
      </c>
      <c r="J3639" t="s">
        <v>42</v>
      </c>
      <c r="K3639">
        <v>2715</v>
      </c>
      <c r="L3639">
        <v>43065</v>
      </c>
      <c r="M3639">
        <v>1086</v>
      </c>
      <c r="N3639" t="s">
        <v>32</v>
      </c>
      <c r="O3639" s="3">
        <f t="shared" si="224"/>
        <v>2.5217694183211424E-2</v>
      </c>
      <c r="P3639" s="3">
        <f t="shared" si="225"/>
        <v>2.5</v>
      </c>
      <c r="Q3639" s="3">
        <f t="shared" si="226"/>
        <v>3.6832412523020259E-3</v>
      </c>
      <c r="R3639">
        <f t="shared" si="227"/>
        <v>719.96</v>
      </c>
    </row>
    <row r="3640" spans="1:18" x14ac:dyDescent="0.2">
      <c r="A3640" t="s">
        <v>65</v>
      </c>
      <c r="B3640" t="s">
        <v>15</v>
      </c>
      <c r="C3640" t="s">
        <v>21</v>
      </c>
      <c r="D3640" t="s">
        <v>24</v>
      </c>
      <c r="E3640">
        <v>224.99</v>
      </c>
      <c r="F3640">
        <v>2</v>
      </c>
      <c r="G3640" t="s">
        <v>18</v>
      </c>
      <c r="H3640" t="s">
        <v>65</v>
      </c>
      <c r="I3640" t="s">
        <v>24</v>
      </c>
      <c r="J3640" t="s">
        <v>39</v>
      </c>
      <c r="K3640">
        <v>1039.5</v>
      </c>
      <c r="L3640">
        <v>38772</v>
      </c>
      <c r="M3640">
        <v>945</v>
      </c>
      <c r="N3640" t="s">
        <v>40</v>
      </c>
      <c r="O3640" s="3">
        <f t="shared" si="224"/>
        <v>2.4373259052924791E-2</v>
      </c>
      <c r="P3640" s="3">
        <f t="shared" si="225"/>
        <v>1.1000000000000001</v>
      </c>
      <c r="Q3640" s="3">
        <f t="shared" si="226"/>
        <v>2.1164021164021165E-3</v>
      </c>
      <c r="R3640">
        <f t="shared" si="227"/>
        <v>449.98</v>
      </c>
    </row>
    <row r="3641" spans="1:18" x14ac:dyDescent="0.2">
      <c r="A3641" t="s">
        <v>65</v>
      </c>
      <c r="B3641" t="s">
        <v>15</v>
      </c>
      <c r="C3641" t="s">
        <v>23</v>
      </c>
      <c r="D3641" t="s">
        <v>17</v>
      </c>
      <c r="E3641">
        <v>149.99</v>
      </c>
      <c r="F3641">
        <v>3</v>
      </c>
      <c r="G3641" t="s">
        <v>18</v>
      </c>
      <c r="H3641" t="s">
        <v>65</v>
      </c>
      <c r="I3641" t="s">
        <v>17</v>
      </c>
      <c r="O3641" s="3">
        <f t="shared" si="224"/>
        <v>0</v>
      </c>
      <c r="P3641" s="3">
        <f t="shared" si="225"/>
        <v>0</v>
      </c>
      <c r="Q3641" s="3">
        <f t="shared" si="226"/>
        <v>0</v>
      </c>
      <c r="R3641">
        <f t="shared" si="227"/>
        <v>449.97</v>
      </c>
    </row>
    <row r="3642" spans="1:18" x14ac:dyDescent="0.2">
      <c r="A3642" t="s">
        <v>65</v>
      </c>
      <c r="C3642" t="s">
        <v>26</v>
      </c>
      <c r="D3642" t="s">
        <v>28</v>
      </c>
      <c r="E3642">
        <v>169.99</v>
      </c>
      <c r="F3642">
        <v>1</v>
      </c>
      <c r="G3642" t="s">
        <v>18</v>
      </c>
      <c r="H3642" t="s">
        <v>65</v>
      </c>
      <c r="I3642" t="s">
        <v>28</v>
      </c>
      <c r="J3642" t="s">
        <v>42</v>
      </c>
      <c r="K3642">
        <v>2715</v>
      </c>
      <c r="L3642">
        <v>43065</v>
      </c>
      <c r="M3642">
        <v>1086</v>
      </c>
      <c r="N3642" t="s">
        <v>32</v>
      </c>
      <c r="O3642" s="3">
        <f t="shared" si="224"/>
        <v>2.5217694183211424E-2</v>
      </c>
      <c r="P3642" s="3">
        <f t="shared" si="225"/>
        <v>2.5</v>
      </c>
      <c r="Q3642" s="3">
        <f t="shared" si="226"/>
        <v>9.2081031307550648E-4</v>
      </c>
      <c r="R3642">
        <f t="shared" si="227"/>
        <v>169.99</v>
      </c>
    </row>
    <row r="3643" spans="1:18" x14ac:dyDescent="0.2">
      <c r="A3643" t="s">
        <v>65</v>
      </c>
      <c r="B3643" t="s">
        <v>15</v>
      </c>
      <c r="C3643" t="s">
        <v>23</v>
      </c>
      <c r="D3643" t="s">
        <v>17</v>
      </c>
      <c r="E3643">
        <v>149.99</v>
      </c>
      <c r="F3643">
        <v>1</v>
      </c>
      <c r="G3643" t="s">
        <v>18</v>
      </c>
      <c r="H3643" t="s">
        <v>65</v>
      </c>
      <c r="I3643" t="s">
        <v>17</v>
      </c>
      <c r="O3643" s="3">
        <f t="shared" si="224"/>
        <v>0</v>
      </c>
      <c r="P3643" s="3">
        <f t="shared" si="225"/>
        <v>0</v>
      </c>
      <c r="Q3643" s="3">
        <f t="shared" si="226"/>
        <v>0</v>
      </c>
      <c r="R3643">
        <f t="shared" si="227"/>
        <v>149.99</v>
      </c>
    </row>
    <row r="3644" spans="1:18" x14ac:dyDescent="0.2">
      <c r="A3644" t="s">
        <v>65</v>
      </c>
      <c r="B3644" t="s">
        <v>15</v>
      </c>
      <c r="C3644" t="s">
        <v>23</v>
      </c>
      <c r="D3644" t="s">
        <v>24</v>
      </c>
      <c r="E3644">
        <v>149.99</v>
      </c>
      <c r="F3644">
        <v>2</v>
      </c>
      <c r="G3644" t="s">
        <v>18</v>
      </c>
      <c r="H3644" t="s">
        <v>65</v>
      </c>
      <c r="I3644" t="s">
        <v>24</v>
      </c>
      <c r="J3644" t="s">
        <v>39</v>
      </c>
      <c r="K3644">
        <v>1039.5</v>
      </c>
      <c r="L3644">
        <v>38772</v>
      </c>
      <c r="M3644">
        <v>945</v>
      </c>
      <c r="N3644" t="s">
        <v>40</v>
      </c>
      <c r="O3644" s="3">
        <f t="shared" si="224"/>
        <v>2.4373259052924791E-2</v>
      </c>
      <c r="P3644" s="3">
        <f t="shared" si="225"/>
        <v>1.1000000000000001</v>
      </c>
      <c r="Q3644" s="3">
        <f t="shared" si="226"/>
        <v>2.1164021164021165E-3</v>
      </c>
      <c r="R3644">
        <f t="shared" si="227"/>
        <v>299.98</v>
      </c>
    </row>
    <row r="3645" spans="1:18" x14ac:dyDescent="0.2">
      <c r="A3645" t="s">
        <v>65</v>
      </c>
      <c r="B3645" t="s">
        <v>25</v>
      </c>
      <c r="C3645" t="s">
        <v>26</v>
      </c>
      <c r="D3645" t="s">
        <v>24</v>
      </c>
      <c r="E3645">
        <v>339.99</v>
      </c>
      <c r="F3645">
        <v>1</v>
      </c>
      <c r="G3645" t="s">
        <v>18</v>
      </c>
      <c r="H3645" t="s">
        <v>65</v>
      </c>
      <c r="I3645" t="s">
        <v>24</v>
      </c>
      <c r="J3645" t="s">
        <v>39</v>
      </c>
      <c r="K3645">
        <v>1039.5</v>
      </c>
      <c r="L3645">
        <v>38772</v>
      </c>
      <c r="M3645">
        <v>945</v>
      </c>
      <c r="N3645" t="s">
        <v>40</v>
      </c>
      <c r="O3645" s="3">
        <f t="shared" si="224"/>
        <v>2.4373259052924791E-2</v>
      </c>
      <c r="P3645" s="3">
        <f t="shared" si="225"/>
        <v>1.1000000000000001</v>
      </c>
      <c r="Q3645" s="3">
        <f t="shared" si="226"/>
        <v>1.0582010582010583E-3</v>
      </c>
      <c r="R3645">
        <f t="shared" si="227"/>
        <v>339.99</v>
      </c>
    </row>
    <row r="3646" spans="1:18" x14ac:dyDescent="0.2">
      <c r="A3646" t="s">
        <v>65</v>
      </c>
      <c r="B3646" t="s">
        <v>25</v>
      </c>
      <c r="C3646" t="s">
        <v>23</v>
      </c>
      <c r="D3646" t="s">
        <v>17</v>
      </c>
      <c r="E3646">
        <v>299.99</v>
      </c>
      <c r="F3646">
        <v>2</v>
      </c>
      <c r="G3646" t="s">
        <v>18</v>
      </c>
      <c r="H3646" t="s">
        <v>65</v>
      </c>
      <c r="I3646" t="s">
        <v>17</v>
      </c>
      <c r="O3646" s="3">
        <f t="shared" si="224"/>
        <v>0</v>
      </c>
      <c r="P3646" s="3">
        <f t="shared" si="225"/>
        <v>0</v>
      </c>
      <c r="Q3646" s="3">
        <f t="shared" si="226"/>
        <v>0</v>
      </c>
      <c r="R3646">
        <f t="shared" si="227"/>
        <v>599.98</v>
      </c>
    </row>
    <row r="3647" spans="1:18" x14ac:dyDescent="0.2">
      <c r="A3647" t="s">
        <v>65</v>
      </c>
      <c r="B3647" t="s">
        <v>15</v>
      </c>
      <c r="C3647" t="s">
        <v>27</v>
      </c>
      <c r="D3647" t="s">
        <v>28</v>
      </c>
      <c r="E3647">
        <v>159.99</v>
      </c>
      <c r="F3647">
        <v>1</v>
      </c>
      <c r="G3647" t="s">
        <v>18</v>
      </c>
      <c r="H3647" t="s">
        <v>65</v>
      </c>
      <c r="I3647" t="s">
        <v>28</v>
      </c>
      <c r="J3647" t="s">
        <v>42</v>
      </c>
      <c r="K3647">
        <v>2715</v>
      </c>
      <c r="L3647">
        <v>43065</v>
      </c>
      <c r="M3647">
        <v>1086</v>
      </c>
      <c r="N3647" t="s">
        <v>32</v>
      </c>
      <c r="O3647" s="3">
        <f t="shared" si="224"/>
        <v>2.5217694183211424E-2</v>
      </c>
      <c r="P3647" s="3">
        <f t="shared" si="225"/>
        <v>2.5</v>
      </c>
      <c r="Q3647" s="3">
        <f t="shared" si="226"/>
        <v>9.2081031307550648E-4</v>
      </c>
      <c r="R3647">
        <f t="shared" si="227"/>
        <v>159.99</v>
      </c>
    </row>
    <row r="3648" spans="1:18" x14ac:dyDescent="0.2">
      <c r="A3648" t="s">
        <v>65</v>
      </c>
      <c r="B3648" t="s">
        <v>15</v>
      </c>
      <c r="C3648" t="s">
        <v>27</v>
      </c>
      <c r="D3648" t="s">
        <v>17</v>
      </c>
      <c r="E3648">
        <v>159.99</v>
      </c>
      <c r="F3648">
        <v>1</v>
      </c>
      <c r="G3648" t="s">
        <v>18</v>
      </c>
      <c r="H3648" t="s">
        <v>65</v>
      </c>
      <c r="I3648" t="s">
        <v>17</v>
      </c>
      <c r="O3648" s="3">
        <f t="shared" si="224"/>
        <v>0</v>
      </c>
      <c r="P3648" s="3">
        <f t="shared" si="225"/>
        <v>0</v>
      </c>
      <c r="Q3648" s="3">
        <f t="shared" si="226"/>
        <v>0</v>
      </c>
      <c r="R3648">
        <f t="shared" si="227"/>
        <v>159.99</v>
      </c>
    </row>
    <row r="3649" spans="1:18" x14ac:dyDescent="0.2">
      <c r="A3649" t="s">
        <v>65</v>
      </c>
      <c r="B3649" t="s">
        <v>15</v>
      </c>
      <c r="C3649" t="s">
        <v>23</v>
      </c>
      <c r="D3649" t="s">
        <v>24</v>
      </c>
      <c r="E3649">
        <v>149.99</v>
      </c>
      <c r="F3649">
        <v>1</v>
      </c>
      <c r="G3649" t="s">
        <v>18</v>
      </c>
      <c r="H3649" t="s">
        <v>65</v>
      </c>
      <c r="I3649" t="s">
        <v>24</v>
      </c>
      <c r="J3649" t="s">
        <v>39</v>
      </c>
      <c r="K3649">
        <v>1039.5</v>
      </c>
      <c r="L3649">
        <v>38772</v>
      </c>
      <c r="M3649">
        <v>945</v>
      </c>
      <c r="N3649" t="s">
        <v>40</v>
      </c>
      <c r="O3649" s="3">
        <f t="shared" si="224"/>
        <v>2.4373259052924791E-2</v>
      </c>
      <c r="P3649" s="3">
        <f t="shared" si="225"/>
        <v>1.1000000000000001</v>
      </c>
      <c r="Q3649" s="3">
        <f t="shared" si="226"/>
        <v>1.0582010582010583E-3</v>
      </c>
      <c r="R3649">
        <f t="shared" si="227"/>
        <v>149.99</v>
      </c>
    </row>
    <row r="3650" spans="1:18" x14ac:dyDescent="0.2">
      <c r="A3650" t="s">
        <v>65</v>
      </c>
      <c r="B3650" t="s">
        <v>25</v>
      </c>
      <c r="C3650" t="s">
        <v>21</v>
      </c>
      <c r="D3650" t="s">
        <v>22</v>
      </c>
      <c r="E3650">
        <v>359.99</v>
      </c>
      <c r="F3650">
        <v>4</v>
      </c>
      <c r="G3650" t="s">
        <v>18</v>
      </c>
      <c r="H3650" t="s">
        <v>65</v>
      </c>
      <c r="I3650" t="s">
        <v>22</v>
      </c>
      <c r="J3650" t="s">
        <v>31</v>
      </c>
      <c r="K3650">
        <v>458.1</v>
      </c>
      <c r="L3650">
        <v>29980</v>
      </c>
      <c r="M3650">
        <v>509</v>
      </c>
      <c r="N3650" t="s">
        <v>40</v>
      </c>
      <c r="O3650" s="3">
        <f t="shared" si="224"/>
        <v>1.6977985323549032E-2</v>
      </c>
      <c r="P3650" s="3">
        <f t="shared" si="225"/>
        <v>0.9</v>
      </c>
      <c r="Q3650" s="3">
        <f t="shared" si="226"/>
        <v>7.8585461689587421E-3</v>
      </c>
      <c r="R3650">
        <f t="shared" si="227"/>
        <v>1439.96</v>
      </c>
    </row>
    <row r="3651" spans="1:18" x14ac:dyDescent="0.2">
      <c r="A3651" t="s">
        <v>65</v>
      </c>
      <c r="B3651" t="s">
        <v>15</v>
      </c>
      <c r="D3651" t="s">
        <v>28</v>
      </c>
      <c r="E3651">
        <v>249.99</v>
      </c>
      <c r="F3651">
        <v>1</v>
      </c>
      <c r="G3651" t="s">
        <v>18</v>
      </c>
      <c r="H3651" t="s">
        <v>65</v>
      </c>
      <c r="I3651" t="s">
        <v>28</v>
      </c>
      <c r="J3651" t="s">
        <v>42</v>
      </c>
      <c r="K3651">
        <v>2715</v>
      </c>
      <c r="L3651">
        <v>43065</v>
      </c>
      <c r="M3651">
        <v>1086</v>
      </c>
      <c r="N3651" t="s">
        <v>32</v>
      </c>
      <c r="O3651" s="3">
        <f t="shared" ref="O3651:O3714" si="228">IFERROR(M3651/L3651,0)</f>
        <v>2.5217694183211424E-2</v>
      </c>
      <c r="P3651" s="3">
        <f t="shared" ref="P3651:P3714" si="229">IFERROR(K3651/M3651,0)</f>
        <v>2.5</v>
      </c>
      <c r="Q3651" s="3">
        <f t="shared" ref="Q3651:Q3714" si="230">IFERROR(F3651/M3651,0)</f>
        <v>9.2081031307550648E-4</v>
      </c>
      <c r="R3651">
        <f t="shared" ref="R3651:R3714" si="231">E3651*F3651</f>
        <v>249.99</v>
      </c>
    </row>
    <row r="3652" spans="1:18" x14ac:dyDescent="0.2">
      <c r="A3652" t="s">
        <v>65</v>
      </c>
      <c r="B3652" t="s">
        <v>15</v>
      </c>
      <c r="C3652" t="s">
        <v>23</v>
      </c>
      <c r="D3652" t="s">
        <v>17</v>
      </c>
      <c r="E3652">
        <v>149.99</v>
      </c>
      <c r="F3652">
        <v>2</v>
      </c>
      <c r="G3652" t="s">
        <v>18</v>
      </c>
      <c r="H3652" t="s">
        <v>65</v>
      </c>
      <c r="I3652" t="s">
        <v>17</v>
      </c>
      <c r="O3652" s="3">
        <f t="shared" si="228"/>
        <v>0</v>
      </c>
      <c r="P3652" s="3">
        <f t="shared" si="229"/>
        <v>0</v>
      </c>
      <c r="Q3652" s="3">
        <f t="shared" si="230"/>
        <v>0</v>
      </c>
      <c r="R3652">
        <f t="shared" si="231"/>
        <v>299.98</v>
      </c>
    </row>
    <row r="3653" spans="1:18" x14ac:dyDescent="0.2">
      <c r="A3653" t="s">
        <v>65</v>
      </c>
      <c r="B3653" t="s">
        <v>15</v>
      </c>
      <c r="C3653" t="s">
        <v>21</v>
      </c>
      <c r="D3653" t="s">
        <v>17</v>
      </c>
      <c r="E3653">
        <v>179.99</v>
      </c>
      <c r="F3653">
        <v>1</v>
      </c>
      <c r="G3653" t="s">
        <v>18</v>
      </c>
      <c r="H3653" t="s">
        <v>65</v>
      </c>
      <c r="I3653" t="s">
        <v>17</v>
      </c>
      <c r="O3653" s="3">
        <f t="shared" si="228"/>
        <v>0</v>
      </c>
      <c r="P3653" s="3">
        <f t="shared" si="229"/>
        <v>0</v>
      </c>
      <c r="Q3653" s="3">
        <f t="shared" si="230"/>
        <v>0</v>
      </c>
      <c r="R3653">
        <f t="shared" si="231"/>
        <v>179.99</v>
      </c>
    </row>
    <row r="3654" spans="1:18" x14ac:dyDescent="0.2">
      <c r="A3654" t="s">
        <v>65</v>
      </c>
      <c r="B3654" t="s">
        <v>15</v>
      </c>
      <c r="C3654" t="s">
        <v>23</v>
      </c>
      <c r="D3654" t="s">
        <v>22</v>
      </c>
      <c r="E3654">
        <v>149.99</v>
      </c>
      <c r="F3654">
        <v>2</v>
      </c>
      <c r="G3654" t="s">
        <v>18</v>
      </c>
      <c r="H3654" t="s">
        <v>65</v>
      </c>
      <c r="I3654" t="s">
        <v>22</v>
      </c>
      <c r="J3654" t="s">
        <v>31</v>
      </c>
      <c r="K3654">
        <v>458.1</v>
      </c>
      <c r="L3654">
        <v>29980</v>
      </c>
      <c r="M3654">
        <v>509</v>
      </c>
      <c r="N3654" t="s">
        <v>40</v>
      </c>
      <c r="O3654" s="3">
        <f t="shared" si="228"/>
        <v>1.6977985323549032E-2</v>
      </c>
      <c r="P3654" s="3">
        <f t="shared" si="229"/>
        <v>0.9</v>
      </c>
      <c r="Q3654" s="3">
        <f t="shared" si="230"/>
        <v>3.929273084479371E-3</v>
      </c>
      <c r="R3654">
        <f t="shared" si="231"/>
        <v>299.98</v>
      </c>
    </row>
    <row r="3655" spans="1:18" x14ac:dyDescent="0.2">
      <c r="A3655" t="s">
        <v>65</v>
      </c>
      <c r="D3655" t="s">
        <v>24</v>
      </c>
      <c r="E3655">
        <v>199.99</v>
      </c>
      <c r="F3655">
        <v>1</v>
      </c>
      <c r="G3655" t="s">
        <v>18</v>
      </c>
      <c r="H3655" t="s">
        <v>65</v>
      </c>
      <c r="I3655" t="s">
        <v>24</v>
      </c>
      <c r="J3655" t="s">
        <v>39</v>
      </c>
      <c r="K3655">
        <v>1039.5</v>
      </c>
      <c r="L3655">
        <v>38772</v>
      </c>
      <c r="M3655">
        <v>945</v>
      </c>
      <c r="N3655" t="s">
        <v>40</v>
      </c>
      <c r="O3655" s="3">
        <f t="shared" si="228"/>
        <v>2.4373259052924791E-2</v>
      </c>
      <c r="P3655" s="3">
        <f t="shared" si="229"/>
        <v>1.1000000000000001</v>
      </c>
      <c r="Q3655" s="3">
        <f t="shared" si="230"/>
        <v>1.0582010582010583E-3</v>
      </c>
      <c r="R3655">
        <f t="shared" si="231"/>
        <v>199.99</v>
      </c>
    </row>
    <row r="3656" spans="1:18" x14ac:dyDescent="0.2">
      <c r="A3656" t="s">
        <v>65</v>
      </c>
      <c r="B3656" t="s">
        <v>15</v>
      </c>
      <c r="C3656" t="s">
        <v>23</v>
      </c>
      <c r="D3656" t="s">
        <v>17</v>
      </c>
      <c r="E3656">
        <v>187.49</v>
      </c>
      <c r="F3656">
        <v>3</v>
      </c>
      <c r="G3656" t="s">
        <v>18</v>
      </c>
      <c r="H3656" t="s">
        <v>65</v>
      </c>
      <c r="I3656" t="s">
        <v>17</v>
      </c>
      <c r="O3656" s="3">
        <f t="shared" si="228"/>
        <v>0</v>
      </c>
      <c r="P3656" s="3">
        <f t="shared" si="229"/>
        <v>0</v>
      </c>
      <c r="Q3656" s="3">
        <f t="shared" si="230"/>
        <v>0</v>
      </c>
      <c r="R3656">
        <f t="shared" si="231"/>
        <v>562.47</v>
      </c>
    </row>
    <row r="3657" spans="1:18" x14ac:dyDescent="0.2">
      <c r="A3657" t="s">
        <v>65</v>
      </c>
      <c r="B3657" t="s">
        <v>15</v>
      </c>
      <c r="C3657" t="s">
        <v>23</v>
      </c>
      <c r="D3657" t="s">
        <v>22</v>
      </c>
      <c r="E3657">
        <v>187.49</v>
      </c>
      <c r="F3657">
        <v>4</v>
      </c>
      <c r="G3657" t="s">
        <v>18</v>
      </c>
      <c r="H3657" t="s">
        <v>65</v>
      </c>
      <c r="I3657" t="s">
        <v>22</v>
      </c>
      <c r="J3657" t="s">
        <v>31</v>
      </c>
      <c r="K3657">
        <v>458.1</v>
      </c>
      <c r="L3657">
        <v>29980</v>
      </c>
      <c r="M3657">
        <v>509</v>
      </c>
      <c r="N3657" t="s">
        <v>40</v>
      </c>
      <c r="O3657" s="3">
        <f t="shared" si="228"/>
        <v>1.6977985323549032E-2</v>
      </c>
      <c r="P3657" s="3">
        <f t="shared" si="229"/>
        <v>0.9</v>
      </c>
      <c r="Q3657" s="3">
        <f t="shared" si="230"/>
        <v>7.8585461689587421E-3</v>
      </c>
      <c r="R3657">
        <f t="shared" si="231"/>
        <v>749.96</v>
      </c>
    </row>
    <row r="3658" spans="1:18" x14ac:dyDescent="0.2">
      <c r="A3658" t="s">
        <v>65</v>
      </c>
      <c r="B3658" t="s">
        <v>25</v>
      </c>
      <c r="C3658" t="s">
        <v>23</v>
      </c>
      <c r="D3658" t="s">
        <v>28</v>
      </c>
      <c r="E3658">
        <v>299.99</v>
      </c>
      <c r="F3658">
        <v>1</v>
      </c>
      <c r="G3658" t="s">
        <v>18</v>
      </c>
      <c r="H3658" t="s">
        <v>65</v>
      </c>
      <c r="I3658" t="s">
        <v>28</v>
      </c>
      <c r="J3658" t="s">
        <v>42</v>
      </c>
      <c r="K3658">
        <v>2715</v>
      </c>
      <c r="L3658">
        <v>43065</v>
      </c>
      <c r="M3658">
        <v>1086</v>
      </c>
      <c r="N3658" t="s">
        <v>32</v>
      </c>
      <c r="O3658" s="3">
        <f t="shared" si="228"/>
        <v>2.5217694183211424E-2</v>
      </c>
      <c r="P3658" s="3">
        <f t="shared" si="229"/>
        <v>2.5</v>
      </c>
      <c r="Q3658" s="3">
        <f t="shared" si="230"/>
        <v>9.2081031307550648E-4</v>
      </c>
      <c r="R3658">
        <f t="shared" si="231"/>
        <v>299.99</v>
      </c>
    </row>
    <row r="3659" spans="1:18" x14ac:dyDescent="0.2">
      <c r="A3659" t="s">
        <v>65</v>
      </c>
      <c r="B3659" t="s">
        <v>15</v>
      </c>
      <c r="C3659" t="s">
        <v>23</v>
      </c>
      <c r="D3659" t="s">
        <v>17</v>
      </c>
      <c r="E3659">
        <v>149.99</v>
      </c>
      <c r="F3659">
        <v>3</v>
      </c>
      <c r="G3659" t="s">
        <v>18</v>
      </c>
      <c r="H3659" t="s">
        <v>65</v>
      </c>
      <c r="I3659" t="s">
        <v>17</v>
      </c>
      <c r="O3659" s="3">
        <f t="shared" si="228"/>
        <v>0</v>
      </c>
      <c r="P3659" s="3">
        <f t="shared" si="229"/>
        <v>0</v>
      </c>
      <c r="Q3659" s="3">
        <f t="shared" si="230"/>
        <v>0</v>
      </c>
      <c r="R3659">
        <f t="shared" si="231"/>
        <v>449.97</v>
      </c>
    </row>
    <row r="3660" spans="1:18" x14ac:dyDescent="0.2">
      <c r="A3660" t="s">
        <v>65</v>
      </c>
      <c r="C3660" t="s">
        <v>27</v>
      </c>
      <c r="D3660" t="s">
        <v>28</v>
      </c>
      <c r="E3660">
        <v>159.99</v>
      </c>
      <c r="F3660">
        <v>1</v>
      </c>
      <c r="G3660" t="s">
        <v>18</v>
      </c>
      <c r="H3660" t="s">
        <v>65</v>
      </c>
      <c r="I3660" t="s">
        <v>28</v>
      </c>
      <c r="J3660" t="s">
        <v>42</v>
      </c>
      <c r="K3660">
        <v>2715</v>
      </c>
      <c r="L3660">
        <v>43065</v>
      </c>
      <c r="M3660">
        <v>1086</v>
      </c>
      <c r="N3660" t="s">
        <v>32</v>
      </c>
      <c r="O3660" s="3">
        <f t="shared" si="228"/>
        <v>2.5217694183211424E-2</v>
      </c>
      <c r="P3660" s="3">
        <f t="shared" si="229"/>
        <v>2.5</v>
      </c>
      <c r="Q3660" s="3">
        <f t="shared" si="230"/>
        <v>9.2081031307550648E-4</v>
      </c>
      <c r="R3660">
        <f t="shared" si="231"/>
        <v>159.99</v>
      </c>
    </row>
    <row r="3661" spans="1:18" x14ac:dyDescent="0.2">
      <c r="A3661" t="s">
        <v>65</v>
      </c>
      <c r="B3661" t="s">
        <v>15</v>
      </c>
      <c r="C3661" t="s">
        <v>26</v>
      </c>
      <c r="D3661" t="s">
        <v>28</v>
      </c>
      <c r="E3661">
        <v>169.99</v>
      </c>
      <c r="F3661">
        <v>3</v>
      </c>
      <c r="G3661" t="s">
        <v>18</v>
      </c>
      <c r="H3661" t="s">
        <v>65</v>
      </c>
      <c r="I3661" t="s">
        <v>28</v>
      </c>
      <c r="J3661" t="s">
        <v>42</v>
      </c>
      <c r="K3661">
        <v>2715</v>
      </c>
      <c r="L3661">
        <v>43065</v>
      </c>
      <c r="M3661">
        <v>1086</v>
      </c>
      <c r="N3661" t="s">
        <v>32</v>
      </c>
      <c r="O3661" s="3">
        <f t="shared" si="228"/>
        <v>2.5217694183211424E-2</v>
      </c>
      <c r="P3661" s="3">
        <f t="shared" si="229"/>
        <v>2.5</v>
      </c>
      <c r="Q3661" s="3">
        <f t="shared" si="230"/>
        <v>2.7624309392265192E-3</v>
      </c>
      <c r="R3661">
        <f t="shared" si="231"/>
        <v>509.97</v>
      </c>
    </row>
    <row r="3662" spans="1:18" x14ac:dyDescent="0.2">
      <c r="A3662" t="s">
        <v>65</v>
      </c>
      <c r="B3662" t="s">
        <v>15</v>
      </c>
      <c r="C3662" t="s">
        <v>16</v>
      </c>
      <c r="D3662" t="s">
        <v>17</v>
      </c>
      <c r="E3662">
        <v>212.49</v>
      </c>
      <c r="F3662">
        <v>1</v>
      </c>
      <c r="G3662" t="s">
        <v>18</v>
      </c>
      <c r="H3662" t="s">
        <v>65</v>
      </c>
      <c r="I3662" t="s">
        <v>17</v>
      </c>
      <c r="O3662" s="3">
        <f t="shared" si="228"/>
        <v>0</v>
      </c>
      <c r="P3662" s="3">
        <f t="shared" si="229"/>
        <v>0</v>
      </c>
      <c r="Q3662" s="3">
        <f t="shared" si="230"/>
        <v>0</v>
      </c>
      <c r="R3662">
        <f t="shared" si="231"/>
        <v>212.49</v>
      </c>
    </row>
    <row r="3663" spans="1:18" x14ac:dyDescent="0.2">
      <c r="A3663" t="s">
        <v>65</v>
      </c>
      <c r="B3663" t="s">
        <v>15</v>
      </c>
      <c r="C3663" t="s">
        <v>23</v>
      </c>
      <c r="D3663" t="s">
        <v>22</v>
      </c>
      <c r="E3663">
        <v>187.49</v>
      </c>
      <c r="F3663">
        <v>1</v>
      </c>
      <c r="G3663" t="s">
        <v>18</v>
      </c>
      <c r="H3663" t="s">
        <v>65</v>
      </c>
      <c r="I3663" t="s">
        <v>22</v>
      </c>
      <c r="J3663" t="s">
        <v>31</v>
      </c>
      <c r="K3663">
        <v>458.1</v>
      </c>
      <c r="L3663">
        <v>29980</v>
      </c>
      <c r="M3663">
        <v>509</v>
      </c>
      <c r="N3663" t="s">
        <v>40</v>
      </c>
      <c r="O3663" s="3">
        <f t="shared" si="228"/>
        <v>1.6977985323549032E-2</v>
      </c>
      <c r="P3663" s="3">
        <f t="shared" si="229"/>
        <v>0.9</v>
      </c>
      <c r="Q3663" s="3">
        <f t="shared" si="230"/>
        <v>1.9646365422396855E-3</v>
      </c>
      <c r="R3663">
        <f t="shared" si="231"/>
        <v>187.49</v>
      </c>
    </row>
    <row r="3664" spans="1:18" x14ac:dyDescent="0.2">
      <c r="A3664" t="s">
        <v>65</v>
      </c>
      <c r="B3664" t="s">
        <v>15</v>
      </c>
      <c r="C3664" t="s">
        <v>21</v>
      </c>
      <c r="D3664" t="s">
        <v>24</v>
      </c>
      <c r="E3664">
        <v>179.99</v>
      </c>
      <c r="F3664">
        <v>1</v>
      </c>
      <c r="G3664" t="s">
        <v>18</v>
      </c>
      <c r="H3664" t="s">
        <v>65</v>
      </c>
      <c r="I3664" t="s">
        <v>24</v>
      </c>
      <c r="J3664" t="s">
        <v>39</v>
      </c>
      <c r="K3664">
        <v>1039.5</v>
      </c>
      <c r="L3664">
        <v>38772</v>
      </c>
      <c r="M3664">
        <v>945</v>
      </c>
      <c r="N3664" t="s">
        <v>40</v>
      </c>
      <c r="O3664" s="3">
        <f t="shared" si="228"/>
        <v>2.4373259052924791E-2</v>
      </c>
      <c r="P3664" s="3">
        <f t="shared" si="229"/>
        <v>1.1000000000000001</v>
      </c>
      <c r="Q3664" s="3">
        <f t="shared" si="230"/>
        <v>1.0582010582010583E-3</v>
      </c>
      <c r="R3664">
        <f t="shared" si="231"/>
        <v>179.99</v>
      </c>
    </row>
    <row r="3665" spans="1:18" x14ac:dyDescent="0.2">
      <c r="A3665" t="s">
        <v>65</v>
      </c>
      <c r="B3665" t="s">
        <v>15</v>
      </c>
      <c r="C3665" t="s">
        <v>27</v>
      </c>
      <c r="D3665" t="s">
        <v>17</v>
      </c>
      <c r="E3665">
        <v>199.99</v>
      </c>
      <c r="F3665">
        <v>1</v>
      </c>
      <c r="G3665" t="s">
        <v>18</v>
      </c>
      <c r="H3665" t="s">
        <v>65</v>
      </c>
      <c r="I3665" t="s">
        <v>17</v>
      </c>
      <c r="O3665" s="3">
        <f t="shared" si="228"/>
        <v>0</v>
      </c>
      <c r="P3665" s="3">
        <f t="shared" si="229"/>
        <v>0</v>
      </c>
      <c r="Q3665" s="3">
        <f t="shared" si="230"/>
        <v>0</v>
      </c>
      <c r="R3665">
        <f t="shared" si="231"/>
        <v>199.99</v>
      </c>
    </row>
    <row r="3666" spans="1:18" x14ac:dyDescent="0.2">
      <c r="A3666" t="s">
        <v>65</v>
      </c>
      <c r="B3666" t="s">
        <v>15</v>
      </c>
      <c r="C3666" t="s">
        <v>16</v>
      </c>
      <c r="D3666" t="s">
        <v>17</v>
      </c>
      <c r="E3666">
        <v>169.99</v>
      </c>
      <c r="F3666">
        <v>1</v>
      </c>
      <c r="G3666" t="s">
        <v>18</v>
      </c>
      <c r="H3666" t="s">
        <v>65</v>
      </c>
      <c r="I3666" t="s">
        <v>17</v>
      </c>
      <c r="O3666" s="3">
        <f t="shared" si="228"/>
        <v>0</v>
      </c>
      <c r="P3666" s="3">
        <f t="shared" si="229"/>
        <v>0</v>
      </c>
      <c r="Q3666" s="3">
        <f t="shared" si="230"/>
        <v>0</v>
      </c>
      <c r="R3666">
        <f t="shared" si="231"/>
        <v>169.99</v>
      </c>
    </row>
    <row r="3667" spans="1:18" x14ac:dyDescent="0.2">
      <c r="A3667" t="s">
        <v>65</v>
      </c>
      <c r="B3667" t="s">
        <v>15</v>
      </c>
      <c r="C3667" t="s">
        <v>23</v>
      </c>
      <c r="D3667" t="s">
        <v>17</v>
      </c>
      <c r="E3667">
        <v>149.99</v>
      </c>
      <c r="F3667">
        <v>2</v>
      </c>
      <c r="G3667" t="s">
        <v>18</v>
      </c>
      <c r="H3667" t="s">
        <v>65</v>
      </c>
      <c r="I3667" t="s">
        <v>17</v>
      </c>
      <c r="O3667" s="3">
        <f t="shared" si="228"/>
        <v>0</v>
      </c>
      <c r="P3667" s="3">
        <f t="shared" si="229"/>
        <v>0</v>
      </c>
      <c r="Q3667" s="3">
        <f t="shared" si="230"/>
        <v>0</v>
      </c>
      <c r="R3667">
        <f t="shared" si="231"/>
        <v>299.98</v>
      </c>
    </row>
    <row r="3668" spans="1:18" x14ac:dyDescent="0.2">
      <c r="A3668" t="s">
        <v>65</v>
      </c>
      <c r="B3668" t="s">
        <v>15</v>
      </c>
      <c r="D3668" t="s">
        <v>17</v>
      </c>
      <c r="E3668">
        <v>199.99</v>
      </c>
      <c r="F3668">
        <v>1</v>
      </c>
      <c r="G3668" t="s">
        <v>18</v>
      </c>
      <c r="H3668" t="s">
        <v>65</v>
      </c>
      <c r="I3668" t="s">
        <v>17</v>
      </c>
      <c r="O3668" s="3">
        <f t="shared" si="228"/>
        <v>0</v>
      </c>
      <c r="P3668" s="3">
        <f t="shared" si="229"/>
        <v>0</v>
      </c>
      <c r="Q3668" s="3">
        <f t="shared" si="230"/>
        <v>0</v>
      </c>
      <c r="R3668">
        <f t="shared" si="231"/>
        <v>199.99</v>
      </c>
    </row>
    <row r="3669" spans="1:18" x14ac:dyDescent="0.2">
      <c r="A3669" t="s">
        <v>65</v>
      </c>
      <c r="B3669" t="s">
        <v>25</v>
      </c>
      <c r="C3669" t="s">
        <v>21</v>
      </c>
      <c r="D3669" t="s">
        <v>17</v>
      </c>
      <c r="E3669">
        <v>359.99</v>
      </c>
      <c r="F3669">
        <v>4</v>
      </c>
      <c r="G3669" t="s">
        <v>18</v>
      </c>
      <c r="H3669" t="s">
        <v>65</v>
      </c>
      <c r="I3669" t="s">
        <v>17</v>
      </c>
      <c r="O3669" s="3">
        <f t="shared" si="228"/>
        <v>0</v>
      </c>
      <c r="P3669" s="3">
        <f t="shared" si="229"/>
        <v>0</v>
      </c>
      <c r="Q3669" s="3">
        <f t="shared" si="230"/>
        <v>0</v>
      </c>
      <c r="R3669">
        <f t="shared" si="231"/>
        <v>1439.96</v>
      </c>
    </row>
    <row r="3670" spans="1:18" x14ac:dyDescent="0.2">
      <c r="A3670" t="s">
        <v>65</v>
      </c>
      <c r="B3670" t="s">
        <v>15</v>
      </c>
      <c r="C3670" t="s">
        <v>21</v>
      </c>
      <c r="D3670" t="s">
        <v>17</v>
      </c>
      <c r="E3670">
        <v>179.99</v>
      </c>
      <c r="F3670">
        <v>1</v>
      </c>
      <c r="G3670" t="s">
        <v>18</v>
      </c>
      <c r="H3670" t="s">
        <v>65</v>
      </c>
      <c r="I3670" t="s">
        <v>17</v>
      </c>
      <c r="O3670" s="3">
        <f t="shared" si="228"/>
        <v>0</v>
      </c>
      <c r="P3670" s="3">
        <f t="shared" si="229"/>
        <v>0</v>
      </c>
      <c r="Q3670" s="3">
        <f t="shared" si="230"/>
        <v>0</v>
      </c>
      <c r="R3670">
        <f t="shared" si="231"/>
        <v>179.99</v>
      </c>
    </row>
    <row r="3671" spans="1:18" x14ac:dyDescent="0.2">
      <c r="A3671" t="s">
        <v>65</v>
      </c>
      <c r="B3671" t="s">
        <v>15</v>
      </c>
      <c r="C3671" t="s">
        <v>23</v>
      </c>
      <c r="D3671" t="s">
        <v>17</v>
      </c>
      <c r="E3671">
        <v>149.99</v>
      </c>
      <c r="F3671">
        <v>1</v>
      </c>
      <c r="G3671" t="s">
        <v>18</v>
      </c>
      <c r="H3671" t="s">
        <v>65</v>
      </c>
      <c r="I3671" t="s">
        <v>17</v>
      </c>
      <c r="O3671" s="3">
        <f t="shared" si="228"/>
        <v>0</v>
      </c>
      <c r="P3671" s="3">
        <f t="shared" si="229"/>
        <v>0</v>
      </c>
      <c r="Q3671" s="3">
        <f t="shared" si="230"/>
        <v>0</v>
      </c>
      <c r="R3671">
        <f t="shared" si="231"/>
        <v>149.99</v>
      </c>
    </row>
    <row r="3672" spans="1:18" x14ac:dyDescent="0.2">
      <c r="A3672" t="s">
        <v>65</v>
      </c>
      <c r="B3672" t="s">
        <v>15</v>
      </c>
      <c r="C3672" t="s">
        <v>23</v>
      </c>
      <c r="D3672" t="s">
        <v>28</v>
      </c>
      <c r="E3672">
        <v>149.99</v>
      </c>
      <c r="F3672">
        <v>1</v>
      </c>
      <c r="G3672" t="s">
        <v>18</v>
      </c>
      <c r="H3672" t="s">
        <v>65</v>
      </c>
      <c r="I3672" t="s">
        <v>28</v>
      </c>
      <c r="J3672" t="s">
        <v>42</v>
      </c>
      <c r="K3672">
        <v>2715</v>
      </c>
      <c r="L3672">
        <v>43065</v>
      </c>
      <c r="M3672">
        <v>1086</v>
      </c>
      <c r="N3672" t="s">
        <v>32</v>
      </c>
      <c r="O3672" s="3">
        <f t="shared" si="228"/>
        <v>2.5217694183211424E-2</v>
      </c>
      <c r="P3672" s="3">
        <f t="shared" si="229"/>
        <v>2.5</v>
      </c>
      <c r="Q3672" s="3">
        <f t="shared" si="230"/>
        <v>9.2081031307550648E-4</v>
      </c>
      <c r="R3672">
        <f t="shared" si="231"/>
        <v>149.99</v>
      </c>
    </row>
    <row r="3673" spans="1:18" x14ac:dyDescent="0.2">
      <c r="A3673" t="s">
        <v>65</v>
      </c>
      <c r="B3673" t="s">
        <v>15</v>
      </c>
      <c r="C3673" t="s">
        <v>23</v>
      </c>
      <c r="D3673" t="s">
        <v>28</v>
      </c>
      <c r="E3673">
        <v>187.49</v>
      </c>
      <c r="F3673">
        <v>1</v>
      </c>
      <c r="G3673" t="s">
        <v>18</v>
      </c>
      <c r="H3673" t="s">
        <v>65</v>
      </c>
      <c r="I3673" t="s">
        <v>28</v>
      </c>
      <c r="J3673" t="s">
        <v>42</v>
      </c>
      <c r="K3673">
        <v>2715</v>
      </c>
      <c r="L3673">
        <v>43065</v>
      </c>
      <c r="M3673">
        <v>1086</v>
      </c>
      <c r="N3673" t="s">
        <v>32</v>
      </c>
      <c r="O3673" s="3">
        <f t="shared" si="228"/>
        <v>2.5217694183211424E-2</v>
      </c>
      <c r="P3673" s="3">
        <f t="shared" si="229"/>
        <v>2.5</v>
      </c>
      <c r="Q3673" s="3">
        <f t="shared" si="230"/>
        <v>9.2081031307550648E-4</v>
      </c>
      <c r="R3673">
        <f t="shared" si="231"/>
        <v>187.49</v>
      </c>
    </row>
    <row r="3674" spans="1:18" x14ac:dyDescent="0.2">
      <c r="A3674" t="s">
        <v>65</v>
      </c>
      <c r="B3674" t="s">
        <v>15</v>
      </c>
      <c r="C3674" t="s">
        <v>27</v>
      </c>
      <c r="D3674" t="s">
        <v>17</v>
      </c>
      <c r="E3674">
        <v>159.99</v>
      </c>
      <c r="F3674">
        <v>3</v>
      </c>
      <c r="G3674" t="s">
        <v>18</v>
      </c>
      <c r="H3674" t="s">
        <v>65</v>
      </c>
      <c r="I3674" t="s">
        <v>17</v>
      </c>
      <c r="O3674" s="3">
        <f t="shared" si="228"/>
        <v>0</v>
      </c>
      <c r="P3674" s="3">
        <f t="shared" si="229"/>
        <v>0</v>
      </c>
      <c r="Q3674" s="3">
        <f t="shared" si="230"/>
        <v>0</v>
      </c>
      <c r="R3674">
        <f t="shared" si="231"/>
        <v>479.97</v>
      </c>
    </row>
    <row r="3675" spans="1:18" x14ac:dyDescent="0.2">
      <c r="A3675" t="s">
        <v>65</v>
      </c>
      <c r="B3675" t="s">
        <v>15</v>
      </c>
      <c r="C3675" t="s">
        <v>27</v>
      </c>
      <c r="D3675" t="s">
        <v>17</v>
      </c>
      <c r="E3675">
        <v>159.99</v>
      </c>
      <c r="F3675">
        <v>2</v>
      </c>
      <c r="G3675" t="s">
        <v>18</v>
      </c>
      <c r="H3675" t="s">
        <v>65</v>
      </c>
      <c r="I3675" t="s">
        <v>17</v>
      </c>
      <c r="O3675" s="3">
        <f t="shared" si="228"/>
        <v>0</v>
      </c>
      <c r="P3675" s="3">
        <f t="shared" si="229"/>
        <v>0</v>
      </c>
      <c r="Q3675" s="3">
        <f t="shared" si="230"/>
        <v>0</v>
      </c>
      <c r="R3675">
        <f t="shared" si="231"/>
        <v>319.98</v>
      </c>
    </row>
    <row r="3676" spans="1:18" x14ac:dyDescent="0.2">
      <c r="A3676" t="s">
        <v>65</v>
      </c>
      <c r="B3676" t="s">
        <v>15</v>
      </c>
      <c r="C3676" t="s">
        <v>26</v>
      </c>
      <c r="D3676" t="s">
        <v>28</v>
      </c>
      <c r="E3676">
        <v>169.99</v>
      </c>
      <c r="F3676">
        <v>4</v>
      </c>
      <c r="G3676" t="s">
        <v>18</v>
      </c>
      <c r="H3676" t="s">
        <v>65</v>
      </c>
      <c r="I3676" t="s">
        <v>28</v>
      </c>
      <c r="J3676" t="s">
        <v>42</v>
      </c>
      <c r="K3676">
        <v>2715</v>
      </c>
      <c r="L3676">
        <v>43065</v>
      </c>
      <c r="M3676">
        <v>1086</v>
      </c>
      <c r="N3676" t="s">
        <v>32</v>
      </c>
      <c r="O3676" s="3">
        <f t="shared" si="228"/>
        <v>2.5217694183211424E-2</v>
      </c>
      <c r="P3676" s="3">
        <f t="shared" si="229"/>
        <v>2.5</v>
      </c>
      <c r="Q3676" s="3">
        <f t="shared" si="230"/>
        <v>3.6832412523020259E-3</v>
      </c>
      <c r="R3676">
        <f t="shared" si="231"/>
        <v>679.96</v>
      </c>
    </row>
    <row r="3677" spans="1:18" x14ac:dyDescent="0.2">
      <c r="A3677" t="s">
        <v>65</v>
      </c>
      <c r="B3677" t="s">
        <v>25</v>
      </c>
      <c r="C3677" t="s">
        <v>21</v>
      </c>
      <c r="D3677" t="s">
        <v>24</v>
      </c>
      <c r="E3677">
        <v>359.99</v>
      </c>
      <c r="F3677">
        <v>1</v>
      </c>
      <c r="G3677" t="s">
        <v>18</v>
      </c>
      <c r="H3677" t="s">
        <v>65</v>
      </c>
      <c r="I3677" t="s">
        <v>24</v>
      </c>
      <c r="J3677" t="s">
        <v>39</v>
      </c>
      <c r="K3677">
        <v>1039.5</v>
      </c>
      <c r="L3677">
        <v>38772</v>
      </c>
      <c r="M3677">
        <v>945</v>
      </c>
      <c r="N3677" t="s">
        <v>40</v>
      </c>
      <c r="O3677" s="3">
        <f t="shared" si="228"/>
        <v>2.4373259052924791E-2</v>
      </c>
      <c r="P3677" s="3">
        <f t="shared" si="229"/>
        <v>1.1000000000000001</v>
      </c>
      <c r="Q3677" s="3">
        <f t="shared" si="230"/>
        <v>1.0582010582010583E-3</v>
      </c>
      <c r="R3677">
        <f t="shared" si="231"/>
        <v>359.99</v>
      </c>
    </row>
    <row r="3678" spans="1:18" x14ac:dyDescent="0.2">
      <c r="A3678" t="s">
        <v>65</v>
      </c>
      <c r="B3678" t="s">
        <v>15</v>
      </c>
      <c r="D3678" t="s">
        <v>22</v>
      </c>
      <c r="E3678">
        <v>199.99</v>
      </c>
      <c r="F3678">
        <v>1</v>
      </c>
      <c r="G3678" t="s">
        <v>18</v>
      </c>
      <c r="H3678" t="s">
        <v>65</v>
      </c>
      <c r="I3678" t="s">
        <v>22</v>
      </c>
      <c r="J3678" t="s">
        <v>31</v>
      </c>
      <c r="K3678">
        <v>458.1</v>
      </c>
      <c r="L3678">
        <v>29980</v>
      </c>
      <c r="M3678">
        <v>509</v>
      </c>
      <c r="N3678" t="s">
        <v>40</v>
      </c>
      <c r="O3678" s="3">
        <f t="shared" si="228"/>
        <v>1.6977985323549032E-2</v>
      </c>
      <c r="P3678" s="3">
        <f t="shared" si="229"/>
        <v>0.9</v>
      </c>
      <c r="Q3678" s="3">
        <f t="shared" si="230"/>
        <v>1.9646365422396855E-3</v>
      </c>
      <c r="R3678">
        <f t="shared" si="231"/>
        <v>199.99</v>
      </c>
    </row>
    <row r="3679" spans="1:18" x14ac:dyDescent="0.2">
      <c r="A3679" t="s">
        <v>65</v>
      </c>
      <c r="B3679" t="s">
        <v>25</v>
      </c>
      <c r="C3679" t="s">
        <v>21</v>
      </c>
      <c r="D3679" t="s">
        <v>24</v>
      </c>
      <c r="E3679">
        <v>359.99</v>
      </c>
      <c r="F3679">
        <v>1</v>
      </c>
      <c r="G3679" t="s">
        <v>18</v>
      </c>
      <c r="H3679" t="s">
        <v>65</v>
      </c>
      <c r="I3679" t="s">
        <v>24</v>
      </c>
      <c r="J3679" t="s">
        <v>39</v>
      </c>
      <c r="K3679">
        <v>1039.5</v>
      </c>
      <c r="L3679">
        <v>38772</v>
      </c>
      <c r="M3679">
        <v>945</v>
      </c>
      <c r="N3679" t="s">
        <v>40</v>
      </c>
      <c r="O3679" s="3">
        <f t="shared" si="228"/>
        <v>2.4373259052924791E-2</v>
      </c>
      <c r="P3679" s="3">
        <f t="shared" si="229"/>
        <v>1.1000000000000001</v>
      </c>
      <c r="Q3679" s="3">
        <f t="shared" si="230"/>
        <v>1.0582010582010583E-3</v>
      </c>
      <c r="R3679">
        <f t="shared" si="231"/>
        <v>359.99</v>
      </c>
    </row>
    <row r="3680" spans="1:18" x14ac:dyDescent="0.2">
      <c r="A3680" t="s">
        <v>65</v>
      </c>
      <c r="B3680" t="s">
        <v>25</v>
      </c>
      <c r="C3680" t="s">
        <v>16</v>
      </c>
      <c r="D3680" t="s">
        <v>22</v>
      </c>
      <c r="E3680">
        <v>339.99</v>
      </c>
      <c r="F3680">
        <v>1</v>
      </c>
      <c r="G3680" t="s">
        <v>18</v>
      </c>
      <c r="H3680" t="s">
        <v>65</v>
      </c>
      <c r="I3680" t="s">
        <v>22</v>
      </c>
      <c r="J3680" t="s">
        <v>31</v>
      </c>
      <c r="K3680">
        <v>458.1</v>
      </c>
      <c r="L3680">
        <v>29980</v>
      </c>
      <c r="M3680">
        <v>509</v>
      </c>
      <c r="N3680" t="s">
        <v>40</v>
      </c>
      <c r="O3680" s="3">
        <f t="shared" si="228"/>
        <v>1.6977985323549032E-2</v>
      </c>
      <c r="P3680" s="3">
        <f t="shared" si="229"/>
        <v>0.9</v>
      </c>
      <c r="Q3680" s="3">
        <f t="shared" si="230"/>
        <v>1.9646365422396855E-3</v>
      </c>
      <c r="R3680">
        <f t="shared" si="231"/>
        <v>339.99</v>
      </c>
    </row>
    <row r="3681" spans="1:18" x14ac:dyDescent="0.2">
      <c r="A3681" t="s">
        <v>65</v>
      </c>
      <c r="B3681" t="s">
        <v>25</v>
      </c>
      <c r="C3681" t="s">
        <v>16</v>
      </c>
      <c r="D3681" t="s">
        <v>28</v>
      </c>
      <c r="E3681">
        <v>339.99</v>
      </c>
      <c r="F3681">
        <v>1</v>
      </c>
      <c r="G3681" t="s">
        <v>18</v>
      </c>
      <c r="H3681" t="s">
        <v>65</v>
      </c>
      <c r="I3681" t="s">
        <v>28</v>
      </c>
      <c r="J3681" t="s">
        <v>42</v>
      </c>
      <c r="K3681">
        <v>2715</v>
      </c>
      <c r="L3681">
        <v>43065</v>
      </c>
      <c r="M3681">
        <v>1086</v>
      </c>
      <c r="N3681" t="s">
        <v>32</v>
      </c>
      <c r="O3681" s="3">
        <f t="shared" si="228"/>
        <v>2.5217694183211424E-2</v>
      </c>
      <c r="P3681" s="3">
        <f t="shared" si="229"/>
        <v>2.5</v>
      </c>
      <c r="Q3681" s="3">
        <f t="shared" si="230"/>
        <v>9.2081031307550648E-4</v>
      </c>
      <c r="R3681">
        <f t="shared" si="231"/>
        <v>339.99</v>
      </c>
    </row>
    <row r="3682" spans="1:18" x14ac:dyDescent="0.2">
      <c r="A3682" t="s">
        <v>65</v>
      </c>
      <c r="C3682" t="s">
        <v>21</v>
      </c>
      <c r="D3682" t="s">
        <v>24</v>
      </c>
      <c r="E3682">
        <v>179.99</v>
      </c>
      <c r="F3682">
        <v>1</v>
      </c>
      <c r="G3682" t="s">
        <v>18</v>
      </c>
      <c r="H3682" t="s">
        <v>65</v>
      </c>
      <c r="I3682" t="s">
        <v>24</v>
      </c>
      <c r="J3682" t="s">
        <v>39</v>
      </c>
      <c r="K3682">
        <v>1039.5</v>
      </c>
      <c r="L3682">
        <v>38772</v>
      </c>
      <c r="M3682">
        <v>945</v>
      </c>
      <c r="N3682" t="s">
        <v>40</v>
      </c>
      <c r="O3682" s="3">
        <f t="shared" si="228"/>
        <v>2.4373259052924791E-2</v>
      </c>
      <c r="P3682" s="3">
        <f t="shared" si="229"/>
        <v>1.1000000000000001</v>
      </c>
      <c r="Q3682" s="3">
        <f t="shared" si="230"/>
        <v>1.0582010582010583E-3</v>
      </c>
      <c r="R3682">
        <f t="shared" si="231"/>
        <v>179.99</v>
      </c>
    </row>
    <row r="3683" spans="1:18" x14ac:dyDescent="0.2">
      <c r="A3683" t="s">
        <v>65</v>
      </c>
      <c r="B3683" t="s">
        <v>15</v>
      </c>
      <c r="C3683" t="s">
        <v>27</v>
      </c>
      <c r="D3683" t="s">
        <v>28</v>
      </c>
      <c r="E3683">
        <v>159.99</v>
      </c>
      <c r="F3683">
        <v>1</v>
      </c>
      <c r="G3683" t="s">
        <v>18</v>
      </c>
      <c r="H3683" t="s">
        <v>65</v>
      </c>
      <c r="I3683" t="s">
        <v>28</v>
      </c>
      <c r="J3683" t="s">
        <v>42</v>
      </c>
      <c r="K3683">
        <v>2715</v>
      </c>
      <c r="L3683">
        <v>43065</v>
      </c>
      <c r="M3683">
        <v>1086</v>
      </c>
      <c r="N3683" t="s">
        <v>32</v>
      </c>
      <c r="O3683" s="3">
        <f t="shared" si="228"/>
        <v>2.5217694183211424E-2</v>
      </c>
      <c r="P3683" s="3">
        <f t="shared" si="229"/>
        <v>2.5</v>
      </c>
      <c r="Q3683" s="3">
        <f t="shared" si="230"/>
        <v>9.2081031307550648E-4</v>
      </c>
      <c r="R3683">
        <f t="shared" si="231"/>
        <v>159.99</v>
      </c>
    </row>
    <row r="3684" spans="1:18" x14ac:dyDescent="0.2">
      <c r="A3684" t="s">
        <v>65</v>
      </c>
      <c r="B3684" t="s">
        <v>15</v>
      </c>
      <c r="C3684" t="s">
        <v>29</v>
      </c>
      <c r="D3684" t="s">
        <v>24</v>
      </c>
      <c r="E3684">
        <v>199.99</v>
      </c>
      <c r="F3684">
        <v>1</v>
      </c>
      <c r="G3684" t="s">
        <v>18</v>
      </c>
      <c r="H3684" t="s">
        <v>65</v>
      </c>
      <c r="I3684" t="s">
        <v>24</v>
      </c>
      <c r="J3684" t="s">
        <v>39</v>
      </c>
      <c r="K3684">
        <v>1039.5</v>
      </c>
      <c r="L3684">
        <v>38772</v>
      </c>
      <c r="M3684">
        <v>945</v>
      </c>
      <c r="N3684" t="s">
        <v>40</v>
      </c>
      <c r="O3684" s="3">
        <f t="shared" si="228"/>
        <v>2.4373259052924791E-2</v>
      </c>
      <c r="P3684" s="3">
        <f t="shared" si="229"/>
        <v>1.1000000000000001</v>
      </c>
      <c r="Q3684" s="3">
        <f t="shared" si="230"/>
        <v>1.0582010582010583E-3</v>
      </c>
      <c r="R3684">
        <f t="shared" si="231"/>
        <v>199.99</v>
      </c>
    </row>
    <row r="3685" spans="1:18" x14ac:dyDescent="0.2">
      <c r="A3685" t="s">
        <v>65</v>
      </c>
      <c r="B3685" t="s">
        <v>15</v>
      </c>
      <c r="C3685" t="s">
        <v>26</v>
      </c>
      <c r="D3685" t="s">
        <v>17</v>
      </c>
      <c r="E3685">
        <v>212.49</v>
      </c>
      <c r="F3685">
        <v>2</v>
      </c>
      <c r="G3685" t="s">
        <v>18</v>
      </c>
      <c r="H3685" t="s">
        <v>65</v>
      </c>
      <c r="I3685" t="s">
        <v>17</v>
      </c>
      <c r="O3685" s="3">
        <f t="shared" si="228"/>
        <v>0</v>
      </c>
      <c r="P3685" s="3">
        <f t="shared" si="229"/>
        <v>0</v>
      </c>
      <c r="Q3685" s="3">
        <f t="shared" si="230"/>
        <v>0</v>
      </c>
      <c r="R3685">
        <f t="shared" si="231"/>
        <v>424.98</v>
      </c>
    </row>
    <row r="3686" spans="1:18" x14ac:dyDescent="0.2">
      <c r="A3686" t="s">
        <v>65</v>
      </c>
      <c r="B3686" t="s">
        <v>15</v>
      </c>
      <c r="C3686" t="s">
        <v>26</v>
      </c>
      <c r="D3686" t="s">
        <v>17</v>
      </c>
      <c r="E3686">
        <v>169.99</v>
      </c>
      <c r="F3686">
        <v>1</v>
      </c>
      <c r="G3686" t="s">
        <v>18</v>
      </c>
      <c r="H3686" t="s">
        <v>65</v>
      </c>
      <c r="I3686" t="s">
        <v>17</v>
      </c>
      <c r="O3686" s="3">
        <f t="shared" si="228"/>
        <v>0</v>
      </c>
      <c r="P3686" s="3">
        <f t="shared" si="229"/>
        <v>0</v>
      </c>
      <c r="Q3686" s="3">
        <f t="shared" si="230"/>
        <v>0</v>
      </c>
      <c r="R3686">
        <f t="shared" si="231"/>
        <v>169.99</v>
      </c>
    </row>
    <row r="3687" spans="1:18" x14ac:dyDescent="0.2">
      <c r="A3687" t="s">
        <v>65</v>
      </c>
      <c r="B3687" t="s">
        <v>15</v>
      </c>
      <c r="C3687" t="s">
        <v>26</v>
      </c>
      <c r="D3687" t="s">
        <v>17</v>
      </c>
      <c r="E3687">
        <v>169.99</v>
      </c>
      <c r="F3687">
        <v>1</v>
      </c>
      <c r="G3687" t="s">
        <v>18</v>
      </c>
      <c r="H3687" t="s">
        <v>65</v>
      </c>
      <c r="I3687" t="s">
        <v>17</v>
      </c>
      <c r="O3687" s="3">
        <f t="shared" si="228"/>
        <v>0</v>
      </c>
      <c r="P3687" s="3">
        <f t="shared" si="229"/>
        <v>0</v>
      </c>
      <c r="Q3687" s="3">
        <f t="shared" si="230"/>
        <v>0</v>
      </c>
      <c r="R3687">
        <f t="shared" si="231"/>
        <v>169.99</v>
      </c>
    </row>
    <row r="3688" spans="1:18" x14ac:dyDescent="0.2">
      <c r="A3688" t="s">
        <v>65</v>
      </c>
      <c r="B3688" t="s">
        <v>15</v>
      </c>
      <c r="C3688" t="s">
        <v>23</v>
      </c>
      <c r="D3688" t="s">
        <v>22</v>
      </c>
      <c r="E3688">
        <v>149.99</v>
      </c>
      <c r="F3688">
        <v>1</v>
      </c>
      <c r="G3688" t="s">
        <v>18</v>
      </c>
      <c r="H3688" t="s">
        <v>65</v>
      </c>
      <c r="I3688" t="s">
        <v>22</v>
      </c>
      <c r="J3688" t="s">
        <v>31</v>
      </c>
      <c r="K3688">
        <v>458.1</v>
      </c>
      <c r="L3688">
        <v>29980</v>
      </c>
      <c r="M3688">
        <v>509</v>
      </c>
      <c r="N3688" t="s">
        <v>40</v>
      </c>
      <c r="O3688" s="3">
        <f t="shared" si="228"/>
        <v>1.6977985323549032E-2</v>
      </c>
      <c r="P3688" s="3">
        <f t="shared" si="229"/>
        <v>0.9</v>
      </c>
      <c r="Q3688" s="3">
        <f t="shared" si="230"/>
        <v>1.9646365422396855E-3</v>
      </c>
      <c r="R3688">
        <f t="shared" si="231"/>
        <v>149.99</v>
      </c>
    </row>
    <row r="3689" spans="1:18" x14ac:dyDescent="0.2">
      <c r="A3689" t="s">
        <v>65</v>
      </c>
      <c r="B3689" t="s">
        <v>15</v>
      </c>
      <c r="C3689" t="s">
        <v>23</v>
      </c>
      <c r="D3689" t="s">
        <v>17</v>
      </c>
      <c r="E3689">
        <v>149.99</v>
      </c>
      <c r="F3689">
        <v>1</v>
      </c>
      <c r="G3689" t="s">
        <v>18</v>
      </c>
      <c r="H3689" t="s">
        <v>65</v>
      </c>
      <c r="I3689" t="s">
        <v>17</v>
      </c>
      <c r="O3689" s="3">
        <f t="shared" si="228"/>
        <v>0</v>
      </c>
      <c r="P3689" s="3">
        <f t="shared" si="229"/>
        <v>0</v>
      </c>
      <c r="Q3689" s="3">
        <f t="shared" si="230"/>
        <v>0</v>
      </c>
      <c r="R3689">
        <f t="shared" si="231"/>
        <v>149.99</v>
      </c>
    </row>
    <row r="3690" spans="1:18" x14ac:dyDescent="0.2">
      <c r="A3690" t="s">
        <v>65</v>
      </c>
      <c r="B3690" t="s">
        <v>15</v>
      </c>
      <c r="D3690" t="s">
        <v>17</v>
      </c>
      <c r="E3690">
        <v>249.99</v>
      </c>
      <c r="F3690">
        <v>1</v>
      </c>
      <c r="G3690" t="s">
        <v>18</v>
      </c>
      <c r="H3690" t="s">
        <v>65</v>
      </c>
      <c r="I3690" t="s">
        <v>17</v>
      </c>
      <c r="O3690" s="3">
        <f t="shared" si="228"/>
        <v>0</v>
      </c>
      <c r="P3690" s="3">
        <f t="shared" si="229"/>
        <v>0</v>
      </c>
      <c r="Q3690" s="3">
        <f t="shared" si="230"/>
        <v>0</v>
      </c>
      <c r="R3690">
        <f t="shared" si="231"/>
        <v>249.99</v>
      </c>
    </row>
    <row r="3691" spans="1:18" x14ac:dyDescent="0.2">
      <c r="A3691" t="s">
        <v>65</v>
      </c>
      <c r="B3691" t="s">
        <v>15</v>
      </c>
      <c r="C3691" t="s">
        <v>27</v>
      </c>
      <c r="D3691" t="s">
        <v>24</v>
      </c>
      <c r="E3691">
        <v>159.99</v>
      </c>
      <c r="F3691">
        <v>4</v>
      </c>
      <c r="G3691" t="s">
        <v>18</v>
      </c>
      <c r="H3691" t="s">
        <v>65</v>
      </c>
      <c r="I3691" t="s">
        <v>24</v>
      </c>
      <c r="J3691" t="s">
        <v>39</v>
      </c>
      <c r="K3691">
        <v>1039.5</v>
      </c>
      <c r="L3691">
        <v>38772</v>
      </c>
      <c r="M3691">
        <v>945</v>
      </c>
      <c r="N3691" t="s">
        <v>40</v>
      </c>
      <c r="O3691" s="3">
        <f t="shared" si="228"/>
        <v>2.4373259052924791E-2</v>
      </c>
      <c r="P3691" s="3">
        <f t="shared" si="229"/>
        <v>1.1000000000000001</v>
      </c>
      <c r="Q3691" s="3">
        <f t="shared" si="230"/>
        <v>4.2328042328042331E-3</v>
      </c>
      <c r="R3691">
        <f t="shared" si="231"/>
        <v>639.96</v>
      </c>
    </row>
    <row r="3692" spans="1:18" x14ac:dyDescent="0.2">
      <c r="A3692" t="s">
        <v>65</v>
      </c>
      <c r="B3692" t="s">
        <v>25</v>
      </c>
      <c r="C3692" t="s">
        <v>21</v>
      </c>
      <c r="D3692" t="s">
        <v>28</v>
      </c>
      <c r="E3692">
        <v>359.99</v>
      </c>
      <c r="F3692">
        <v>1</v>
      </c>
      <c r="G3692" t="s">
        <v>18</v>
      </c>
      <c r="H3692" t="s">
        <v>65</v>
      </c>
      <c r="I3692" t="s">
        <v>28</v>
      </c>
      <c r="J3692" t="s">
        <v>42</v>
      </c>
      <c r="K3692">
        <v>2715</v>
      </c>
      <c r="L3692">
        <v>43065</v>
      </c>
      <c r="M3692">
        <v>1086</v>
      </c>
      <c r="N3692" t="s">
        <v>32</v>
      </c>
      <c r="O3692" s="3">
        <f t="shared" si="228"/>
        <v>2.5217694183211424E-2</v>
      </c>
      <c r="P3692" s="3">
        <f t="shared" si="229"/>
        <v>2.5</v>
      </c>
      <c r="Q3692" s="3">
        <f t="shared" si="230"/>
        <v>9.2081031307550648E-4</v>
      </c>
      <c r="R3692">
        <f t="shared" si="231"/>
        <v>359.99</v>
      </c>
    </row>
    <row r="3693" spans="1:18" x14ac:dyDescent="0.2">
      <c r="A3693" t="s">
        <v>65</v>
      </c>
      <c r="B3693" t="s">
        <v>15</v>
      </c>
      <c r="C3693" t="s">
        <v>26</v>
      </c>
      <c r="D3693" t="s">
        <v>28</v>
      </c>
      <c r="E3693">
        <v>169.99</v>
      </c>
      <c r="F3693">
        <v>1</v>
      </c>
      <c r="G3693" t="s">
        <v>18</v>
      </c>
      <c r="H3693" t="s">
        <v>65</v>
      </c>
      <c r="I3693" t="s">
        <v>28</v>
      </c>
      <c r="J3693" t="s">
        <v>42</v>
      </c>
      <c r="K3693">
        <v>2715</v>
      </c>
      <c r="L3693">
        <v>43065</v>
      </c>
      <c r="M3693">
        <v>1086</v>
      </c>
      <c r="N3693" t="s">
        <v>32</v>
      </c>
      <c r="O3693" s="3">
        <f t="shared" si="228"/>
        <v>2.5217694183211424E-2</v>
      </c>
      <c r="P3693" s="3">
        <f t="shared" si="229"/>
        <v>2.5</v>
      </c>
      <c r="Q3693" s="3">
        <f t="shared" si="230"/>
        <v>9.2081031307550648E-4</v>
      </c>
      <c r="R3693">
        <f t="shared" si="231"/>
        <v>169.99</v>
      </c>
    </row>
    <row r="3694" spans="1:18" x14ac:dyDescent="0.2">
      <c r="A3694" t="s">
        <v>65</v>
      </c>
      <c r="B3694" t="s">
        <v>15</v>
      </c>
      <c r="C3694" t="s">
        <v>26</v>
      </c>
      <c r="D3694" t="s">
        <v>24</v>
      </c>
      <c r="E3694">
        <v>169.99</v>
      </c>
      <c r="F3694">
        <v>4</v>
      </c>
      <c r="G3694" t="s">
        <v>18</v>
      </c>
      <c r="H3694" t="s">
        <v>65</v>
      </c>
      <c r="I3694" t="s">
        <v>24</v>
      </c>
      <c r="J3694" t="s">
        <v>39</v>
      </c>
      <c r="K3694">
        <v>1039.5</v>
      </c>
      <c r="L3694">
        <v>38772</v>
      </c>
      <c r="M3694">
        <v>945</v>
      </c>
      <c r="N3694" t="s">
        <v>40</v>
      </c>
      <c r="O3694" s="3">
        <f t="shared" si="228"/>
        <v>2.4373259052924791E-2</v>
      </c>
      <c r="P3694" s="3">
        <f t="shared" si="229"/>
        <v>1.1000000000000001</v>
      </c>
      <c r="Q3694" s="3">
        <f t="shared" si="230"/>
        <v>4.2328042328042331E-3</v>
      </c>
      <c r="R3694">
        <f t="shared" si="231"/>
        <v>679.96</v>
      </c>
    </row>
    <row r="3695" spans="1:18" x14ac:dyDescent="0.2">
      <c r="A3695" t="s">
        <v>65</v>
      </c>
      <c r="B3695" t="s">
        <v>15</v>
      </c>
      <c r="C3695" t="s">
        <v>23</v>
      </c>
      <c r="D3695" t="s">
        <v>28</v>
      </c>
      <c r="E3695">
        <v>187.49</v>
      </c>
      <c r="F3695">
        <v>1</v>
      </c>
      <c r="G3695" t="s">
        <v>18</v>
      </c>
      <c r="H3695" t="s">
        <v>65</v>
      </c>
      <c r="I3695" t="s">
        <v>28</v>
      </c>
      <c r="J3695" t="s">
        <v>42</v>
      </c>
      <c r="K3695">
        <v>2715</v>
      </c>
      <c r="L3695">
        <v>43065</v>
      </c>
      <c r="M3695">
        <v>1086</v>
      </c>
      <c r="N3695" t="s">
        <v>32</v>
      </c>
      <c r="O3695" s="3">
        <f t="shared" si="228"/>
        <v>2.5217694183211424E-2</v>
      </c>
      <c r="P3695" s="3">
        <f t="shared" si="229"/>
        <v>2.5</v>
      </c>
      <c r="Q3695" s="3">
        <f t="shared" si="230"/>
        <v>9.2081031307550648E-4</v>
      </c>
      <c r="R3695">
        <f t="shared" si="231"/>
        <v>187.49</v>
      </c>
    </row>
    <row r="3696" spans="1:18" x14ac:dyDescent="0.2">
      <c r="A3696" t="s">
        <v>65</v>
      </c>
      <c r="C3696" t="s">
        <v>21</v>
      </c>
      <c r="D3696" t="s">
        <v>17</v>
      </c>
      <c r="E3696">
        <v>179.99</v>
      </c>
      <c r="F3696">
        <v>1</v>
      </c>
      <c r="G3696" t="s">
        <v>18</v>
      </c>
      <c r="H3696" t="s">
        <v>65</v>
      </c>
      <c r="I3696" t="s">
        <v>17</v>
      </c>
      <c r="O3696" s="3">
        <f t="shared" si="228"/>
        <v>0</v>
      </c>
      <c r="P3696" s="3">
        <f t="shared" si="229"/>
        <v>0</v>
      </c>
      <c r="Q3696" s="3">
        <f t="shared" si="230"/>
        <v>0</v>
      </c>
      <c r="R3696">
        <f t="shared" si="231"/>
        <v>179.99</v>
      </c>
    </row>
    <row r="3697" spans="1:18" x14ac:dyDescent="0.2">
      <c r="A3697" t="s">
        <v>65</v>
      </c>
      <c r="B3697" t="s">
        <v>15</v>
      </c>
      <c r="C3697" t="s">
        <v>23</v>
      </c>
      <c r="D3697" t="s">
        <v>28</v>
      </c>
      <c r="E3697">
        <v>149.99</v>
      </c>
      <c r="F3697">
        <v>1</v>
      </c>
      <c r="G3697" t="s">
        <v>18</v>
      </c>
      <c r="H3697" t="s">
        <v>65</v>
      </c>
      <c r="I3697" t="s">
        <v>28</v>
      </c>
      <c r="J3697" t="s">
        <v>42</v>
      </c>
      <c r="K3697">
        <v>2715</v>
      </c>
      <c r="L3697">
        <v>43065</v>
      </c>
      <c r="M3697">
        <v>1086</v>
      </c>
      <c r="N3697" t="s">
        <v>32</v>
      </c>
      <c r="O3697" s="3">
        <f t="shared" si="228"/>
        <v>2.5217694183211424E-2</v>
      </c>
      <c r="P3697" s="3">
        <f t="shared" si="229"/>
        <v>2.5</v>
      </c>
      <c r="Q3697" s="3">
        <f t="shared" si="230"/>
        <v>9.2081031307550648E-4</v>
      </c>
      <c r="R3697">
        <f t="shared" si="231"/>
        <v>149.99</v>
      </c>
    </row>
    <row r="3698" spans="1:18" x14ac:dyDescent="0.2">
      <c r="A3698" t="s">
        <v>65</v>
      </c>
      <c r="C3698" t="s">
        <v>16</v>
      </c>
      <c r="D3698" t="s">
        <v>28</v>
      </c>
      <c r="E3698">
        <v>169.99</v>
      </c>
      <c r="F3698">
        <v>1</v>
      </c>
      <c r="G3698" t="s">
        <v>18</v>
      </c>
      <c r="H3698" t="s">
        <v>65</v>
      </c>
      <c r="I3698" t="s">
        <v>28</v>
      </c>
      <c r="J3698" t="s">
        <v>42</v>
      </c>
      <c r="K3698">
        <v>2715</v>
      </c>
      <c r="L3698">
        <v>43065</v>
      </c>
      <c r="M3698">
        <v>1086</v>
      </c>
      <c r="N3698" t="s">
        <v>32</v>
      </c>
      <c r="O3698" s="3">
        <f t="shared" si="228"/>
        <v>2.5217694183211424E-2</v>
      </c>
      <c r="P3698" s="3">
        <f t="shared" si="229"/>
        <v>2.5</v>
      </c>
      <c r="Q3698" s="3">
        <f t="shared" si="230"/>
        <v>9.2081031307550648E-4</v>
      </c>
      <c r="R3698">
        <f t="shared" si="231"/>
        <v>169.99</v>
      </c>
    </row>
    <row r="3699" spans="1:18" x14ac:dyDescent="0.2">
      <c r="A3699" t="s">
        <v>65</v>
      </c>
      <c r="B3699" t="s">
        <v>15</v>
      </c>
      <c r="C3699" t="s">
        <v>27</v>
      </c>
      <c r="D3699" t="s">
        <v>17</v>
      </c>
      <c r="E3699">
        <v>159.99</v>
      </c>
      <c r="F3699">
        <v>2</v>
      </c>
      <c r="G3699" t="s">
        <v>18</v>
      </c>
      <c r="H3699" t="s">
        <v>65</v>
      </c>
      <c r="I3699" t="s">
        <v>17</v>
      </c>
      <c r="O3699" s="3">
        <f t="shared" si="228"/>
        <v>0</v>
      </c>
      <c r="P3699" s="3">
        <f t="shared" si="229"/>
        <v>0</v>
      </c>
      <c r="Q3699" s="3">
        <f t="shared" si="230"/>
        <v>0</v>
      </c>
      <c r="R3699">
        <f t="shared" si="231"/>
        <v>319.98</v>
      </c>
    </row>
    <row r="3700" spans="1:18" x14ac:dyDescent="0.2">
      <c r="A3700" t="s">
        <v>65</v>
      </c>
      <c r="C3700" t="s">
        <v>23</v>
      </c>
      <c r="D3700" t="s">
        <v>17</v>
      </c>
      <c r="E3700">
        <v>149.99</v>
      </c>
      <c r="F3700">
        <v>3</v>
      </c>
      <c r="G3700" t="s">
        <v>18</v>
      </c>
      <c r="H3700" t="s">
        <v>65</v>
      </c>
      <c r="I3700" t="s">
        <v>17</v>
      </c>
      <c r="O3700" s="3">
        <f t="shared" si="228"/>
        <v>0</v>
      </c>
      <c r="P3700" s="3">
        <f t="shared" si="229"/>
        <v>0</v>
      </c>
      <c r="Q3700" s="3">
        <f t="shared" si="230"/>
        <v>0</v>
      </c>
      <c r="R3700">
        <f t="shared" si="231"/>
        <v>449.97</v>
      </c>
    </row>
    <row r="3701" spans="1:18" x14ac:dyDescent="0.2">
      <c r="A3701" t="s">
        <v>65</v>
      </c>
      <c r="B3701" t="s">
        <v>15</v>
      </c>
      <c r="C3701" t="s">
        <v>26</v>
      </c>
      <c r="D3701" t="s">
        <v>17</v>
      </c>
      <c r="E3701">
        <v>169.99</v>
      </c>
      <c r="F3701">
        <v>1</v>
      </c>
      <c r="G3701" t="s">
        <v>18</v>
      </c>
      <c r="H3701" t="s">
        <v>65</v>
      </c>
      <c r="I3701" t="s">
        <v>17</v>
      </c>
      <c r="O3701" s="3">
        <f t="shared" si="228"/>
        <v>0</v>
      </c>
      <c r="P3701" s="3">
        <f t="shared" si="229"/>
        <v>0</v>
      </c>
      <c r="Q3701" s="3">
        <f t="shared" si="230"/>
        <v>0</v>
      </c>
      <c r="R3701">
        <f t="shared" si="231"/>
        <v>169.99</v>
      </c>
    </row>
    <row r="3702" spans="1:18" x14ac:dyDescent="0.2">
      <c r="A3702" t="s">
        <v>65</v>
      </c>
      <c r="B3702" t="s">
        <v>15</v>
      </c>
      <c r="C3702" t="s">
        <v>23</v>
      </c>
      <c r="D3702" t="s">
        <v>24</v>
      </c>
      <c r="E3702">
        <v>187.49</v>
      </c>
      <c r="F3702">
        <v>1</v>
      </c>
      <c r="G3702" t="s">
        <v>18</v>
      </c>
      <c r="H3702" t="s">
        <v>65</v>
      </c>
      <c r="I3702" t="s">
        <v>24</v>
      </c>
      <c r="J3702" t="s">
        <v>39</v>
      </c>
      <c r="K3702">
        <v>1039.5</v>
      </c>
      <c r="L3702">
        <v>38772</v>
      </c>
      <c r="M3702">
        <v>945</v>
      </c>
      <c r="N3702" t="s">
        <v>40</v>
      </c>
      <c r="O3702" s="3">
        <f t="shared" si="228"/>
        <v>2.4373259052924791E-2</v>
      </c>
      <c r="P3702" s="3">
        <f t="shared" si="229"/>
        <v>1.1000000000000001</v>
      </c>
      <c r="Q3702" s="3">
        <f t="shared" si="230"/>
        <v>1.0582010582010583E-3</v>
      </c>
      <c r="R3702">
        <f t="shared" si="231"/>
        <v>187.49</v>
      </c>
    </row>
    <row r="3703" spans="1:18" x14ac:dyDescent="0.2">
      <c r="A3703" t="s">
        <v>65</v>
      </c>
      <c r="B3703" t="s">
        <v>15</v>
      </c>
      <c r="C3703" t="s">
        <v>29</v>
      </c>
      <c r="D3703" t="s">
        <v>24</v>
      </c>
      <c r="E3703">
        <v>199.99</v>
      </c>
      <c r="F3703">
        <v>1</v>
      </c>
      <c r="G3703" t="s">
        <v>18</v>
      </c>
      <c r="H3703" t="s">
        <v>65</v>
      </c>
      <c r="I3703" t="s">
        <v>24</v>
      </c>
      <c r="J3703" t="s">
        <v>39</v>
      </c>
      <c r="K3703">
        <v>1039.5</v>
      </c>
      <c r="L3703">
        <v>38772</v>
      </c>
      <c r="M3703">
        <v>945</v>
      </c>
      <c r="N3703" t="s">
        <v>40</v>
      </c>
      <c r="O3703" s="3">
        <f t="shared" si="228"/>
        <v>2.4373259052924791E-2</v>
      </c>
      <c r="P3703" s="3">
        <f t="shared" si="229"/>
        <v>1.1000000000000001</v>
      </c>
      <c r="Q3703" s="3">
        <f t="shared" si="230"/>
        <v>1.0582010582010583E-3</v>
      </c>
      <c r="R3703">
        <f t="shared" si="231"/>
        <v>199.99</v>
      </c>
    </row>
    <row r="3704" spans="1:18" x14ac:dyDescent="0.2">
      <c r="A3704" t="s">
        <v>65</v>
      </c>
      <c r="B3704" t="s">
        <v>15</v>
      </c>
      <c r="C3704" t="s">
        <v>27</v>
      </c>
      <c r="D3704" t="s">
        <v>17</v>
      </c>
      <c r="E3704">
        <v>159.99</v>
      </c>
      <c r="F3704">
        <v>1</v>
      </c>
      <c r="G3704" t="s">
        <v>18</v>
      </c>
      <c r="H3704" t="s">
        <v>65</v>
      </c>
      <c r="I3704" t="s">
        <v>17</v>
      </c>
      <c r="O3704" s="3">
        <f t="shared" si="228"/>
        <v>0</v>
      </c>
      <c r="P3704" s="3">
        <f t="shared" si="229"/>
        <v>0</v>
      </c>
      <c r="Q3704" s="3">
        <f t="shared" si="230"/>
        <v>0</v>
      </c>
      <c r="R3704">
        <f t="shared" si="231"/>
        <v>159.99</v>
      </c>
    </row>
    <row r="3705" spans="1:18" x14ac:dyDescent="0.2">
      <c r="A3705" t="s">
        <v>65</v>
      </c>
      <c r="B3705" t="s">
        <v>15</v>
      </c>
      <c r="C3705" t="s">
        <v>27</v>
      </c>
      <c r="D3705" t="s">
        <v>17</v>
      </c>
      <c r="E3705">
        <v>159.99</v>
      </c>
      <c r="F3705">
        <v>4</v>
      </c>
      <c r="G3705" t="s">
        <v>18</v>
      </c>
      <c r="H3705" t="s">
        <v>65</v>
      </c>
      <c r="I3705" t="s">
        <v>17</v>
      </c>
      <c r="O3705" s="3">
        <f t="shared" si="228"/>
        <v>0</v>
      </c>
      <c r="P3705" s="3">
        <f t="shared" si="229"/>
        <v>0</v>
      </c>
      <c r="Q3705" s="3">
        <f t="shared" si="230"/>
        <v>0</v>
      </c>
      <c r="R3705">
        <f t="shared" si="231"/>
        <v>639.96</v>
      </c>
    </row>
    <row r="3706" spans="1:18" x14ac:dyDescent="0.2">
      <c r="A3706" t="s">
        <v>65</v>
      </c>
      <c r="B3706" t="s">
        <v>15</v>
      </c>
      <c r="C3706" t="s">
        <v>21</v>
      </c>
      <c r="D3706" t="s">
        <v>28</v>
      </c>
      <c r="E3706">
        <v>224.99</v>
      </c>
      <c r="F3706">
        <v>1</v>
      </c>
      <c r="G3706" t="s">
        <v>18</v>
      </c>
      <c r="H3706" t="s">
        <v>65</v>
      </c>
      <c r="I3706" t="s">
        <v>28</v>
      </c>
      <c r="J3706" t="s">
        <v>42</v>
      </c>
      <c r="K3706">
        <v>2715</v>
      </c>
      <c r="L3706">
        <v>43065</v>
      </c>
      <c r="M3706">
        <v>1086</v>
      </c>
      <c r="N3706" t="s">
        <v>32</v>
      </c>
      <c r="O3706" s="3">
        <f t="shared" si="228"/>
        <v>2.5217694183211424E-2</v>
      </c>
      <c r="P3706" s="3">
        <f t="shared" si="229"/>
        <v>2.5</v>
      </c>
      <c r="Q3706" s="3">
        <f t="shared" si="230"/>
        <v>9.2081031307550648E-4</v>
      </c>
      <c r="R3706">
        <f t="shared" si="231"/>
        <v>224.99</v>
      </c>
    </row>
    <row r="3707" spans="1:18" x14ac:dyDescent="0.2">
      <c r="A3707" t="s">
        <v>65</v>
      </c>
      <c r="B3707" t="s">
        <v>15</v>
      </c>
      <c r="C3707" t="s">
        <v>23</v>
      </c>
      <c r="D3707" t="s">
        <v>17</v>
      </c>
      <c r="E3707">
        <v>149.99</v>
      </c>
      <c r="F3707">
        <v>1</v>
      </c>
      <c r="G3707" t="s">
        <v>18</v>
      </c>
      <c r="H3707" t="s">
        <v>65</v>
      </c>
      <c r="I3707" t="s">
        <v>17</v>
      </c>
      <c r="O3707" s="3">
        <f t="shared" si="228"/>
        <v>0</v>
      </c>
      <c r="P3707" s="3">
        <f t="shared" si="229"/>
        <v>0</v>
      </c>
      <c r="Q3707" s="3">
        <f t="shared" si="230"/>
        <v>0</v>
      </c>
      <c r="R3707">
        <f t="shared" si="231"/>
        <v>149.99</v>
      </c>
    </row>
    <row r="3708" spans="1:18" x14ac:dyDescent="0.2">
      <c r="A3708" t="s">
        <v>65</v>
      </c>
      <c r="B3708" t="s">
        <v>15</v>
      </c>
      <c r="D3708" t="s">
        <v>28</v>
      </c>
      <c r="E3708">
        <v>199.99</v>
      </c>
      <c r="F3708">
        <v>2</v>
      </c>
      <c r="G3708" t="s">
        <v>18</v>
      </c>
      <c r="H3708" t="s">
        <v>65</v>
      </c>
      <c r="I3708" t="s">
        <v>28</v>
      </c>
      <c r="J3708" t="s">
        <v>42</v>
      </c>
      <c r="K3708">
        <v>2715</v>
      </c>
      <c r="L3708">
        <v>43065</v>
      </c>
      <c r="M3708">
        <v>1086</v>
      </c>
      <c r="N3708" t="s">
        <v>32</v>
      </c>
      <c r="O3708" s="3">
        <f t="shared" si="228"/>
        <v>2.5217694183211424E-2</v>
      </c>
      <c r="P3708" s="3">
        <f t="shared" si="229"/>
        <v>2.5</v>
      </c>
      <c r="Q3708" s="3">
        <f t="shared" si="230"/>
        <v>1.841620626151013E-3</v>
      </c>
      <c r="R3708">
        <f t="shared" si="231"/>
        <v>399.98</v>
      </c>
    </row>
    <row r="3709" spans="1:18" x14ac:dyDescent="0.2">
      <c r="A3709" t="s">
        <v>65</v>
      </c>
      <c r="B3709" t="s">
        <v>25</v>
      </c>
      <c r="C3709" t="s">
        <v>23</v>
      </c>
      <c r="D3709" t="s">
        <v>17</v>
      </c>
      <c r="E3709">
        <v>299.99</v>
      </c>
      <c r="F3709">
        <v>1</v>
      </c>
      <c r="G3709" t="s">
        <v>18</v>
      </c>
      <c r="H3709" t="s">
        <v>65</v>
      </c>
      <c r="I3709" t="s">
        <v>17</v>
      </c>
      <c r="O3709" s="3">
        <f t="shared" si="228"/>
        <v>0</v>
      </c>
      <c r="P3709" s="3">
        <f t="shared" si="229"/>
        <v>0</v>
      </c>
      <c r="Q3709" s="3">
        <f t="shared" si="230"/>
        <v>0</v>
      </c>
      <c r="R3709">
        <f t="shared" si="231"/>
        <v>299.99</v>
      </c>
    </row>
    <row r="3710" spans="1:18" x14ac:dyDescent="0.2">
      <c r="A3710" t="s">
        <v>65</v>
      </c>
      <c r="B3710" t="s">
        <v>15</v>
      </c>
      <c r="C3710" t="s">
        <v>16</v>
      </c>
      <c r="D3710" t="s">
        <v>28</v>
      </c>
      <c r="E3710">
        <v>212.49</v>
      </c>
      <c r="F3710">
        <v>1</v>
      </c>
      <c r="G3710" t="s">
        <v>18</v>
      </c>
      <c r="H3710" t="s">
        <v>65</v>
      </c>
      <c r="I3710" t="s">
        <v>28</v>
      </c>
      <c r="J3710" t="s">
        <v>42</v>
      </c>
      <c r="K3710">
        <v>2715</v>
      </c>
      <c r="L3710">
        <v>43065</v>
      </c>
      <c r="M3710">
        <v>1086</v>
      </c>
      <c r="N3710" t="s">
        <v>32</v>
      </c>
      <c r="O3710" s="3">
        <f t="shared" si="228"/>
        <v>2.5217694183211424E-2</v>
      </c>
      <c r="P3710" s="3">
        <f t="shared" si="229"/>
        <v>2.5</v>
      </c>
      <c r="Q3710" s="3">
        <f t="shared" si="230"/>
        <v>9.2081031307550648E-4</v>
      </c>
      <c r="R3710">
        <f t="shared" si="231"/>
        <v>212.49</v>
      </c>
    </row>
    <row r="3711" spans="1:18" x14ac:dyDescent="0.2">
      <c r="A3711" t="s">
        <v>65</v>
      </c>
      <c r="B3711" t="s">
        <v>15</v>
      </c>
      <c r="C3711" t="s">
        <v>27</v>
      </c>
      <c r="D3711" t="s">
        <v>24</v>
      </c>
      <c r="E3711">
        <v>159.99</v>
      </c>
      <c r="F3711">
        <v>3</v>
      </c>
      <c r="G3711" t="s">
        <v>18</v>
      </c>
      <c r="H3711" t="s">
        <v>65</v>
      </c>
      <c r="I3711" t="s">
        <v>24</v>
      </c>
      <c r="J3711" t="s">
        <v>39</v>
      </c>
      <c r="K3711">
        <v>1039.5</v>
      </c>
      <c r="L3711">
        <v>38772</v>
      </c>
      <c r="M3711">
        <v>945</v>
      </c>
      <c r="N3711" t="s">
        <v>40</v>
      </c>
      <c r="O3711" s="3">
        <f t="shared" si="228"/>
        <v>2.4373259052924791E-2</v>
      </c>
      <c r="P3711" s="3">
        <f t="shared" si="229"/>
        <v>1.1000000000000001</v>
      </c>
      <c r="Q3711" s="3">
        <f t="shared" si="230"/>
        <v>3.1746031746031746E-3</v>
      </c>
      <c r="R3711">
        <f t="shared" si="231"/>
        <v>479.97</v>
      </c>
    </row>
    <row r="3712" spans="1:18" x14ac:dyDescent="0.2">
      <c r="A3712" t="s">
        <v>65</v>
      </c>
      <c r="B3712" t="s">
        <v>15</v>
      </c>
      <c r="C3712" t="s">
        <v>26</v>
      </c>
      <c r="D3712" t="s">
        <v>22</v>
      </c>
      <c r="E3712">
        <v>169.99</v>
      </c>
      <c r="F3712">
        <v>2</v>
      </c>
      <c r="G3712" t="s">
        <v>18</v>
      </c>
      <c r="H3712" t="s">
        <v>65</v>
      </c>
      <c r="I3712" t="s">
        <v>22</v>
      </c>
      <c r="J3712" t="s">
        <v>31</v>
      </c>
      <c r="K3712">
        <v>458.1</v>
      </c>
      <c r="L3712">
        <v>29980</v>
      </c>
      <c r="M3712">
        <v>509</v>
      </c>
      <c r="N3712" t="s">
        <v>40</v>
      </c>
      <c r="O3712" s="3">
        <f t="shared" si="228"/>
        <v>1.6977985323549032E-2</v>
      </c>
      <c r="P3712" s="3">
        <f t="shared" si="229"/>
        <v>0.9</v>
      </c>
      <c r="Q3712" s="3">
        <f t="shared" si="230"/>
        <v>3.929273084479371E-3</v>
      </c>
      <c r="R3712">
        <f t="shared" si="231"/>
        <v>339.98</v>
      </c>
    </row>
    <row r="3713" spans="1:18" x14ac:dyDescent="0.2">
      <c r="A3713" t="s">
        <v>65</v>
      </c>
      <c r="B3713" t="s">
        <v>15</v>
      </c>
      <c r="C3713" t="s">
        <v>26</v>
      </c>
      <c r="D3713" t="s">
        <v>17</v>
      </c>
      <c r="E3713">
        <v>169.99</v>
      </c>
      <c r="F3713">
        <v>3</v>
      </c>
      <c r="G3713" t="s">
        <v>18</v>
      </c>
      <c r="H3713" t="s">
        <v>65</v>
      </c>
      <c r="I3713" t="s">
        <v>17</v>
      </c>
      <c r="O3713" s="3">
        <f t="shared" si="228"/>
        <v>0</v>
      </c>
      <c r="P3713" s="3">
        <f t="shared" si="229"/>
        <v>0</v>
      </c>
      <c r="Q3713" s="3">
        <f t="shared" si="230"/>
        <v>0</v>
      </c>
      <c r="R3713">
        <f t="shared" si="231"/>
        <v>509.97</v>
      </c>
    </row>
    <row r="3714" spans="1:18" x14ac:dyDescent="0.2">
      <c r="A3714" t="s">
        <v>65</v>
      </c>
      <c r="C3714" t="s">
        <v>23</v>
      </c>
      <c r="D3714" t="s">
        <v>24</v>
      </c>
      <c r="E3714">
        <v>149.99</v>
      </c>
      <c r="F3714">
        <v>1</v>
      </c>
      <c r="G3714" t="s">
        <v>18</v>
      </c>
      <c r="H3714" t="s">
        <v>65</v>
      </c>
      <c r="I3714" t="s">
        <v>24</v>
      </c>
      <c r="J3714" t="s">
        <v>39</v>
      </c>
      <c r="K3714">
        <v>1039.5</v>
      </c>
      <c r="L3714">
        <v>38772</v>
      </c>
      <c r="M3714">
        <v>945</v>
      </c>
      <c r="N3714" t="s">
        <v>40</v>
      </c>
      <c r="O3714" s="3">
        <f t="shared" si="228"/>
        <v>2.4373259052924791E-2</v>
      </c>
      <c r="P3714" s="3">
        <f t="shared" si="229"/>
        <v>1.1000000000000001</v>
      </c>
      <c r="Q3714" s="3">
        <f t="shared" si="230"/>
        <v>1.0582010582010583E-3</v>
      </c>
      <c r="R3714">
        <f t="shared" si="231"/>
        <v>149.99</v>
      </c>
    </row>
    <row r="3715" spans="1:18" x14ac:dyDescent="0.2">
      <c r="A3715" t="s">
        <v>65</v>
      </c>
      <c r="B3715" t="s">
        <v>15</v>
      </c>
      <c r="C3715" t="s">
        <v>26</v>
      </c>
      <c r="D3715" t="s">
        <v>17</v>
      </c>
      <c r="E3715">
        <v>169.99</v>
      </c>
      <c r="F3715">
        <v>1</v>
      </c>
      <c r="G3715" t="s">
        <v>18</v>
      </c>
      <c r="H3715" t="s">
        <v>65</v>
      </c>
      <c r="I3715" t="s">
        <v>17</v>
      </c>
      <c r="O3715" s="3">
        <f t="shared" ref="O3715:O3778" si="232">IFERROR(M3715/L3715,0)</f>
        <v>0</v>
      </c>
      <c r="P3715" s="3">
        <f t="shared" ref="P3715:P3778" si="233">IFERROR(K3715/M3715,0)</f>
        <v>0</v>
      </c>
      <c r="Q3715" s="3">
        <f t="shared" ref="Q3715:Q3778" si="234">IFERROR(F3715/M3715,0)</f>
        <v>0</v>
      </c>
      <c r="R3715">
        <f t="shared" ref="R3715:R3778" si="235">E3715*F3715</f>
        <v>169.99</v>
      </c>
    </row>
    <row r="3716" spans="1:18" x14ac:dyDescent="0.2">
      <c r="A3716" t="s">
        <v>65</v>
      </c>
      <c r="D3716" t="s">
        <v>17</v>
      </c>
      <c r="E3716">
        <v>199.99</v>
      </c>
      <c r="F3716">
        <v>3</v>
      </c>
      <c r="G3716" t="s">
        <v>18</v>
      </c>
      <c r="H3716" t="s">
        <v>65</v>
      </c>
      <c r="I3716" t="s">
        <v>17</v>
      </c>
      <c r="O3716" s="3">
        <f t="shared" si="232"/>
        <v>0</v>
      </c>
      <c r="P3716" s="3">
        <f t="shared" si="233"/>
        <v>0</v>
      </c>
      <c r="Q3716" s="3">
        <f t="shared" si="234"/>
        <v>0</v>
      </c>
      <c r="R3716">
        <f t="shared" si="235"/>
        <v>599.97</v>
      </c>
    </row>
    <row r="3717" spans="1:18" x14ac:dyDescent="0.2">
      <c r="A3717" t="s">
        <v>65</v>
      </c>
      <c r="B3717" t="s">
        <v>15</v>
      </c>
      <c r="D3717" t="s">
        <v>28</v>
      </c>
      <c r="E3717">
        <v>199.99</v>
      </c>
      <c r="F3717">
        <v>1</v>
      </c>
      <c r="G3717" t="s">
        <v>18</v>
      </c>
      <c r="H3717" t="s">
        <v>65</v>
      </c>
      <c r="I3717" t="s">
        <v>28</v>
      </c>
      <c r="J3717" t="s">
        <v>42</v>
      </c>
      <c r="K3717">
        <v>2715</v>
      </c>
      <c r="L3717">
        <v>43065</v>
      </c>
      <c r="M3717">
        <v>1086</v>
      </c>
      <c r="N3717" t="s">
        <v>32</v>
      </c>
      <c r="O3717" s="3">
        <f t="shared" si="232"/>
        <v>2.5217694183211424E-2</v>
      </c>
      <c r="P3717" s="3">
        <f t="shared" si="233"/>
        <v>2.5</v>
      </c>
      <c r="Q3717" s="3">
        <f t="shared" si="234"/>
        <v>9.2081031307550648E-4</v>
      </c>
      <c r="R3717">
        <f t="shared" si="235"/>
        <v>199.99</v>
      </c>
    </row>
    <row r="3718" spans="1:18" x14ac:dyDescent="0.2">
      <c r="A3718" t="s">
        <v>65</v>
      </c>
      <c r="B3718" t="s">
        <v>15</v>
      </c>
      <c r="C3718" t="s">
        <v>27</v>
      </c>
      <c r="D3718" t="s">
        <v>17</v>
      </c>
      <c r="E3718">
        <v>159.99</v>
      </c>
      <c r="F3718">
        <v>3</v>
      </c>
      <c r="G3718" t="s">
        <v>18</v>
      </c>
      <c r="H3718" t="s">
        <v>65</v>
      </c>
      <c r="I3718" t="s">
        <v>17</v>
      </c>
      <c r="O3718" s="3">
        <f t="shared" si="232"/>
        <v>0</v>
      </c>
      <c r="P3718" s="3">
        <f t="shared" si="233"/>
        <v>0</v>
      </c>
      <c r="Q3718" s="3">
        <f t="shared" si="234"/>
        <v>0</v>
      </c>
      <c r="R3718">
        <f t="shared" si="235"/>
        <v>479.97</v>
      </c>
    </row>
    <row r="3719" spans="1:18" x14ac:dyDescent="0.2">
      <c r="A3719" t="s">
        <v>65</v>
      </c>
      <c r="B3719" t="s">
        <v>15</v>
      </c>
      <c r="C3719" t="s">
        <v>26</v>
      </c>
      <c r="D3719" t="s">
        <v>24</v>
      </c>
      <c r="E3719">
        <v>212.49</v>
      </c>
      <c r="F3719">
        <v>3</v>
      </c>
      <c r="G3719" t="s">
        <v>18</v>
      </c>
      <c r="H3719" t="s">
        <v>65</v>
      </c>
      <c r="I3719" t="s">
        <v>24</v>
      </c>
      <c r="J3719" t="s">
        <v>39</v>
      </c>
      <c r="K3719">
        <v>1039.5</v>
      </c>
      <c r="L3719">
        <v>38772</v>
      </c>
      <c r="M3719">
        <v>945</v>
      </c>
      <c r="N3719" t="s">
        <v>40</v>
      </c>
      <c r="O3719" s="3">
        <f t="shared" si="232"/>
        <v>2.4373259052924791E-2</v>
      </c>
      <c r="P3719" s="3">
        <f t="shared" si="233"/>
        <v>1.1000000000000001</v>
      </c>
      <c r="Q3719" s="3">
        <f t="shared" si="234"/>
        <v>3.1746031746031746E-3</v>
      </c>
      <c r="R3719">
        <f t="shared" si="235"/>
        <v>637.47</v>
      </c>
    </row>
    <row r="3720" spans="1:18" x14ac:dyDescent="0.2">
      <c r="A3720" t="s">
        <v>65</v>
      </c>
      <c r="B3720" t="s">
        <v>15</v>
      </c>
      <c r="D3720" t="s">
        <v>24</v>
      </c>
      <c r="E3720">
        <v>199.99</v>
      </c>
      <c r="F3720">
        <v>2</v>
      </c>
      <c r="G3720" t="s">
        <v>18</v>
      </c>
      <c r="H3720" t="s">
        <v>65</v>
      </c>
      <c r="I3720" t="s">
        <v>24</v>
      </c>
      <c r="J3720" t="s">
        <v>39</v>
      </c>
      <c r="K3720">
        <v>1039.5</v>
      </c>
      <c r="L3720">
        <v>38772</v>
      </c>
      <c r="M3720">
        <v>945</v>
      </c>
      <c r="N3720" t="s">
        <v>40</v>
      </c>
      <c r="O3720" s="3">
        <f t="shared" si="232"/>
        <v>2.4373259052924791E-2</v>
      </c>
      <c r="P3720" s="3">
        <f t="shared" si="233"/>
        <v>1.1000000000000001</v>
      </c>
      <c r="Q3720" s="3">
        <f t="shared" si="234"/>
        <v>2.1164021164021165E-3</v>
      </c>
      <c r="R3720">
        <f t="shared" si="235"/>
        <v>399.98</v>
      </c>
    </row>
    <row r="3721" spans="1:18" x14ac:dyDescent="0.2">
      <c r="A3721" t="s">
        <v>65</v>
      </c>
      <c r="B3721" t="s">
        <v>15</v>
      </c>
      <c r="C3721" t="s">
        <v>29</v>
      </c>
      <c r="D3721" t="s">
        <v>17</v>
      </c>
      <c r="E3721">
        <v>249.99</v>
      </c>
      <c r="F3721">
        <v>3</v>
      </c>
      <c r="G3721" t="s">
        <v>18</v>
      </c>
      <c r="H3721" t="s">
        <v>65</v>
      </c>
      <c r="I3721" t="s">
        <v>17</v>
      </c>
      <c r="O3721" s="3">
        <f t="shared" si="232"/>
        <v>0</v>
      </c>
      <c r="P3721" s="3">
        <f t="shared" si="233"/>
        <v>0</v>
      </c>
      <c r="Q3721" s="3">
        <f t="shared" si="234"/>
        <v>0</v>
      </c>
      <c r="R3721">
        <f t="shared" si="235"/>
        <v>749.97</v>
      </c>
    </row>
    <row r="3722" spans="1:18" x14ac:dyDescent="0.2">
      <c r="A3722" t="s">
        <v>65</v>
      </c>
      <c r="B3722" t="s">
        <v>15</v>
      </c>
      <c r="C3722" t="s">
        <v>23</v>
      </c>
      <c r="D3722" t="s">
        <v>28</v>
      </c>
      <c r="E3722">
        <v>149.99</v>
      </c>
      <c r="F3722">
        <v>2</v>
      </c>
      <c r="G3722" t="s">
        <v>18</v>
      </c>
      <c r="H3722" t="s">
        <v>65</v>
      </c>
      <c r="I3722" t="s">
        <v>28</v>
      </c>
      <c r="J3722" t="s">
        <v>42</v>
      </c>
      <c r="K3722">
        <v>2715</v>
      </c>
      <c r="L3722">
        <v>43065</v>
      </c>
      <c r="M3722">
        <v>1086</v>
      </c>
      <c r="N3722" t="s">
        <v>32</v>
      </c>
      <c r="O3722" s="3">
        <f t="shared" si="232"/>
        <v>2.5217694183211424E-2</v>
      </c>
      <c r="P3722" s="3">
        <f t="shared" si="233"/>
        <v>2.5</v>
      </c>
      <c r="Q3722" s="3">
        <f t="shared" si="234"/>
        <v>1.841620626151013E-3</v>
      </c>
      <c r="R3722">
        <f t="shared" si="235"/>
        <v>299.98</v>
      </c>
    </row>
    <row r="3723" spans="1:18" x14ac:dyDescent="0.2">
      <c r="A3723" t="s">
        <v>65</v>
      </c>
      <c r="B3723" t="s">
        <v>15</v>
      </c>
      <c r="C3723" t="s">
        <v>27</v>
      </c>
      <c r="D3723" t="s">
        <v>22</v>
      </c>
      <c r="E3723">
        <v>199.99</v>
      </c>
      <c r="F3723">
        <v>2</v>
      </c>
      <c r="G3723" t="s">
        <v>18</v>
      </c>
      <c r="H3723" t="s">
        <v>65</v>
      </c>
      <c r="I3723" t="s">
        <v>22</v>
      </c>
      <c r="J3723" t="s">
        <v>31</v>
      </c>
      <c r="K3723">
        <v>458.1</v>
      </c>
      <c r="L3723">
        <v>29980</v>
      </c>
      <c r="M3723">
        <v>509</v>
      </c>
      <c r="N3723" t="s">
        <v>40</v>
      </c>
      <c r="O3723" s="3">
        <f t="shared" si="232"/>
        <v>1.6977985323549032E-2</v>
      </c>
      <c r="P3723" s="3">
        <f t="shared" si="233"/>
        <v>0.9</v>
      </c>
      <c r="Q3723" s="3">
        <f t="shared" si="234"/>
        <v>3.929273084479371E-3</v>
      </c>
      <c r="R3723">
        <f t="shared" si="235"/>
        <v>399.98</v>
      </c>
    </row>
    <row r="3724" spans="1:18" x14ac:dyDescent="0.2">
      <c r="A3724" t="s">
        <v>65</v>
      </c>
      <c r="B3724" t="s">
        <v>15</v>
      </c>
      <c r="C3724" t="s">
        <v>23</v>
      </c>
      <c r="D3724" t="s">
        <v>24</v>
      </c>
      <c r="E3724">
        <v>187.49</v>
      </c>
      <c r="F3724">
        <v>1</v>
      </c>
      <c r="G3724" t="s">
        <v>18</v>
      </c>
      <c r="H3724" t="s">
        <v>65</v>
      </c>
      <c r="I3724" t="s">
        <v>24</v>
      </c>
      <c r="J3724" t="s">
        <v>39</v>
      </c>
      <c r="K3724">
        <v>1039.5</v>
      </c>
      <c r="L3724">
        <v>38772</v>
      </c>
      <c r="M3724">
        <v>945</v>
      </c>
      <c r="N3724" t="s">
        <v>40</v>
      </c>
      <c r="O3724" s="3">
        <f t="shared" si="232"/>
        <v>2.4373259052924791E-2</v>
      </c>
      <c r="P3724" s="3">
        <f t="shared" si="233"/>
        <v>1.1000000000000001</v>
      </c>
      <c r="Q3724" s="3">
        <f t="shared" si="234"/>
        <v>1.0582010582010583E-3</v>
      </c>
      <c r="R3724">
        <f t="shared" si="235"/>
        <v>187.49</v>
      </c>
    </row>
    <row r="3725" spans="1:18" x14ac:dyDescent="0.2">
      <c r="A3725" t="s">
        <v>65</v>
      </c>
      <c r="B3725" t="s">
        <v>25</v>
      </c>
      <c r="C3725" t="s">
        <v>26</v>
      </c>
      <c r="D3725" t="s">
        <v>17</v>
      </c>
      <c r="E3725">
        <v>339.99</v>
      </c>
      <c r="F3725">
        <v>1</v>
      </c>
      <c r="G3725" t="s">
        <v>18</v>
      </c>
      <c r="H3725" t="s">
        <v>65</v>
      </c>
      <c r="I3725" t="s">
        <v>17</v>
      </c>
      <c r="O3725" s="3">
        <f t="shared" si="232"/>
        <v>0</v>
      </c>
      <c r="P3725" s="3">
        <f t="shared" si="233"/>
        <v>0</v>
      </c>
      <c r="Q3725" s="3">
        <f t="shared" si="234"/>
        <v>0</v>
      </c>
      <c r="R3725">
        <f t="shared" si="235"/>
        <v>339.99</v>
      </c>
    </row>
    <row r="3726" spans="1:18" x14ac:dyDescent="0.2">
      <c r="A3726" t="s">
        <v>65</v>
      </c>
      <c r="B3726" t="s">
        <v>15</v>
      </c>
      <c r="C3726" t="s">
        <v>23</v>
      </c>
      <c r="D3726" t="s">
        <v>28</v>
      </c>
      <c r="E3726">
        <v>149.99</v>
      </c>
      <c r="F3726">
        <v>2</v>
      </c>
      <c r="G3726" t="s">
        <v>18</v>
      </c>
      <c r="H3726" t="s">
        <v>65</v>
      </c>
      <c r="I3726" t="s">
        <v>28</v>
      </c>
      <c r="J3726" t="s">
        <v>42</v>
      </c>
      <c r="K3726">
        <v>2715</v>
      </c>
      <c r="L3726">
        <v>43065</v>
      </c>
      <c r="M3726">
        <v>1086</v>
      </c>
      <c r="N3726" t="s">
        <v>32</v>
      </c>
      <c r="O3726" s="3">
        <f t="shared" si="232"/>
        <v>2.5217694183211424E-2</v>
      </c>
      <c r="P3726" s="3">
        <f t="shared" si="233"/>
        <v>2.5</v>
      </c>
      <c r="Q3726" s="3">
        <f t="shared" si="234"/>
        <v>1.841620626151013E-3</v>
      </c>
      <c r="R3726">
        <f t="shared" si="235"/>
        <v>299.98</v>
      </c>
    </row>
    <row r="3727" spans="1:18" x14ac:dyDescent="0.2">
      <c r="A3727" t="s">
        <v>65</v>
      </c>
      <c r="B3727" t="s">
        <v>15</v>
      </c>
      <c r="C3727" t="s">
        <v>16</v>
      </c>
      <c r="D3727" t="s">
        <v>17</v>
      </c>
      <c r="E3727">
        <v>169.99</v>
      </c>
      <c r="F3727">
        <v>1</v>
      </c>
      <c r="G3727" t="s">
        <v>18</v>
      </c>
      <c r="H3727" t="s">
        <v>65</v>
      </c>
      <c r="I3727" t="s">
        <v>17</v>
      </c>
      <c r="O3727" s="3">
        <f t="shared" si="232"/>
        <v>0</v>
      </c>
      <c r="P3727" s="3">
        <f t="shared" si="233"/>
        <v>0</v>
      </c>
      <c r="Q3727" s="3">
        <f t="shared" si="234"/>
        <v>0</v>
      </c>
      <c r="R3727">
        <f t="shared" si="235"/>
        <v>169.99</v>
      </c>
    </row>
    <row r="3728" spans="1:18" x14ac:dyDescent="0.2">
      <c r="A3728" t="s">
        <v>65</v>
      </c>
      <c r="B3728" t="s">
        <v>15</v>
      </c>
      <c r="C3728" t="s">
        <v>27</v>
      </c>
      <c r="D3728" t="s">
        <v>24</v>
      </c>
      <c r="E3728">
        <v>159.99</v>
      </c>
      <c r="F3728">
        <v>2</v>
      </c>
      <c r="G3728" t="s">
        <v>18</v>
      </c>
      <c r="H3728" t="s">
        <v>65</v>
      </c>
      <c r="I3728" t="s">
        <v>24</v>
      </c>
      <c r="J3728" t="s">
        <v>39</v>
      </c>
      <c r="K3728">
        <v>1039.5</v>
      </c>
      <c r="L3728">
        <v>38772</v>
      </c>
      <c r="M3728">
        <v>945</v>
      </c>
      <c r="N3728" t="s">
        <v>40</v>
      </c>
      <c r="O3728" s="3">
        <f t="shared" si="232"/>
        <v>2.4373259052924791E-2</v>
      </c>
      <c r="P3728" s="3">
        <f t="shared" si="233"/>
        <v>1.1000000000000001</v>
      </c>
      <c r="Q3728" s="3">
        <f t="shared" si="234"/>
        <v>2.1164021164021165E-3</v>
      </c>
      <c r="R3728">
        <f t="shared" si="235"/>
        <v>319.98</v>
      </c>
    </row>
    <row r="3729" spans="1:18" x14ac:dyDescent="0.2">
      <c r="A3729" t="s">
        <v>66</v>
      </c>
      <c r="B3729" t="s">
        <v>15</v>
      </c>
      <c r="C3729" t="s">
        <v>27</v>
      </c>
      <c r="D3729" t="s">
        <v>28</v>
      </c>
      <c r="E3729">
        <v>159.99</v>
      </c>
      <c r="F3729">
        <v>1</v>
      </c>
      <c r="G3729" t="s">
        <v>18</v>
      </c>
      <c r="H3729" t="s">
        <v>66</v>
      </c>
      <c r="I3729" t="s">
        <v>28</v>
      </c>
      <c r="J3729" t="s">
        <v>42</v>
      </c>
      <c r="K3729">
        <v>2492.5</v>
      </c>
      <c r="L3729">
        <v>42167</v>
      </c>
      <c r="M3729">
        <v>997</v>
      </c>
      <c r="N3729" t="s">
        <v>20</v>
      </c>
      <c r="O3729" s="3">
        <f t="shared" si="232"/>
        <v>2.3644081864965496E-2</v>
      </c>
      <c r="P3729" s="3">
        <f t="shared" si="233"/>
        <v>2.5</v>
      </c>
      <c r="Q3729" s="3">
        <f t="shared" si="234"/>
        <v>1.0030090270812437E-3</v>
      </c>
      <c r="R3729">
        <f t="shared" si="235"/>
        <v>159.99</v>
      </c>
    </row>
    <row r="3730" spans="1:18" x14ac:dyDescent="0.2">
      <c r="A3730" t="s">
        <v>66</v>
      </c>
      <c r="B3730" t="s">
        <v>15</v>
      </c>
      <c r="C3730" t="s">
        <v>16</v>
      </c>
      <c r="D3730" t="s">
        <v>17</v>
      </c>
      <c r="E3730">
        <v>169.99</v>
      </c>
      <c r="F3730">
        <v>3</v>
      </c>
      <c r="G3730" t="s">
        <v>18</v>
      </c>
      <c r="H3730" t="s">
        <v>66</v>
      </c>
      <c r="I3730" t="s">
        <v>17</v>
      </c>
      <c r="O3730" s="3">
        <f t="shared" si="232"/>
        <v>0</v>
      </c>
      <c r="P3730" s="3">
        <f t="shared" si="233"/>
        <v>0</v>
      </c>
      <c r="Q3730" s="3">
        <f t="shared" si="234"/>
        <v>0</v>
      </c>
      <c r="R3730">
        <f t="shared" si="235"/>
        <v>509.97</v>
      </c>
    </row>
    <row r="3731" spans="1:18" x14ac:dyDescent="0.2">
      <c r="A3731" t="s">
        <v>66</v>
      </c>
      <c r="B3731" t="s">
        <v>15</v>
      </c>
      <c r="C3731" t="s">
        <v>23</v>
      </c>
      <c r="D3731" t="s">
        <v>24</v>
      </c>
      <c r="E3731">
        <v>149.99</v>
      </c>
      <c r="F3731">
        <v>1</v>
      </c>
      <c r="G3731" t="s">
        <v>18</v>
      </c>
      <c r="H3731" t="s">
        <v>66</v>
      </c>
      <c r="I3731" t="s">
        <v>24</v>
      </c>
      <c r="O3731" s="3">
        <f t="shared" si="232"/>
        <v>0</v>
      </c>
      <c r="P3731" s="3">
        <f t="shared" si="233"/>
        <v>0</v>
      </c>
      <c r="Q3731" s="3">
        <f t="shared" si="234"/>
        <v>0</v>
      </c>
      <c r="R3731">
        <f t="shared" si="235"/>
        <v>149.99</v>
      </c>
    </row>
    <row r="3732" spans="1:18" x14ac:dyDescent="0.2">
      <c r="A3732" t="s">
        <v>66</v>
      </c>
      <c r="B3732" t="s">
        <v>25</v>
      </c>
      <c r="C3732" t="s">
        <v>23</v>
      </c>
      <c r="D3732" t="s">
        <v>28</v>
      </c>
      <c r="E3732">
        <v>299.99</v>
      </c>
      <c r="F3732">
        <v>1</v>
      </c>
      <c r="G3732" t="s">
        <v>18</v>
      </c>
      <c r="H3732" t="s">
        <v>66</v>
      </c>
      <c r="I3732" t="s">
        <v>28</v>
      </c>
      <c r="J3732" t="s">
        <v>42</v>
      </c>
      <c r="K3732">
        <v>2492.5</v>
      </c>
      <c r="L3732">
        <v>42167</v>
      </c>
      <c r="M3732">
        <v>997</v>
      </c>
      <c r="N3732" t="s">
        <v>20</v>
      </c>
      <c r="O3732" s="3">
        <f t="shared" si="232"/>
        <v>2.3644081864965496E-2</v>
      </c>
      <c r="P3732" s="3">
        <f t="shared" si="233"/>
        <v>2.5</v>
      </c>
      <c r="Q3732" s="3">
        <f t="shared" si="234"/>
        <v>1.0030090270812437E-3</v>
      </c>
      <c r="R3732">
        <f t="shared" si="235"/>
        <v>299.99</v>
      </c>
    </row>
    <row r="3733" spans="1:18" x14ac:dyDescent="0.2">
      <c r="A3733" t="s">
        <v>66</v>
      </c>
      <c r="B3733" t="s">
        <v>15</v>
      </c>
      <c r="C3733" t="s">
        <v>23</v>
      </c>
      <c r="D3733" t="s">
        <v>17</v>
      </c>
      <c r="E3733">
        <v>187.49</v>
      </c>
      <c r="F3733">
        <v>1</v>
      </c>
      <c r="G3733" t="s">
        <v>18</v>
      </c>
      <c r="H3733" t="s">
        <v>66</v>
      </c>
      <c r="I3733" t="s">
        <v>17</v>
      </c>
      <c r="O3733" s="3">
        <f t="shared" si="232"/>
        <v>0</v>
      </c>
      <c r="P3733" s="3">
        <f t="shared" si="233"/>
        <v>0</v>
      </c>
      <c r="Q3733" s="3">
        <f t="shared" si="234"/>
        <v>0</v>
      </c>
      <c r="R3733">
        <f t="shared" si="235"/>
        <v>187.49</v>
      </c>
    </row>
    <row r="3734" spans="1:18" x14ac:dyDescent="0.2">
      <c r="A3734" t="s">
        <v>66</v>
      </c>
      <c r="B3734" t="s">
        <v>25</v>
      </c>
      <c r="C3734" t="s">
        <v>27</v>
      </c>
      <c r="D3734" t="s">
        <v>28</v>
      </c>
      <c r="E3734">
        <v>319.99</v>
      </c>
      <c r="F3734">
        <v>1</v>
      </c>
      <c r="G3734" t="s">
        <v>18</v>
      </c>
      <c r="H3734" t="s">
        <v>66</v>
      </c>
      <c r="I3734" t="s">
        <v>28</v>
      </c>
      <c r="J3734" t="s">
        <v>42</v>
      </c>
      <c r="K3734">
        <v>2492.5</v>
      </c>
      <c r="L3734">
        <v>42167</v>
      </c>
      <c r="M3734">
        <v>997</v>
      </c>
      <c r="N3734" t="s">
        <v>20</v>
      </c>
      <c r="O3734" s="3">
        <f t="shared" si="232"/>
        <v>2.3644081864965496E-2</v>
      </c>
      <c r="P3734" s="3">
        <f t="shared" si="233"/>
        <v>2.5</v>
      </c>
      <c r="Q3734" s="3">
        <f t="shared" si="234"/>
        <v>1.0030090270812437E-3</v>
      </c>
      <c r="R3734">
        <f t="shared" si="235"/>
        <v>319.99</v>
      </c>
    </row>
    <row r="3735" spans="1:18" x14ac:dyDescent="0.2">
      <c r="A3735" t="s">
        <v>66</v>
      </c>
      <c r="B3735" t="s">
        <v>15</v>
      </c>
      <c r="C3735" t="s">
        <v>16</v>
      </c>
      <c r="D3735" t="s">
        <v>17</v>
      </c>
      <c r="E3735">
        <v>169.99</v>
      </c>
      <c r="F3735">
        <v>1</v>
      </c>
      <c r="G3735" t="s">
        <v>18</v>
      </c>
      <c r="H3735" t="s">
        <v>66</v>
      </c>
      <c r="I3735" t="s">
        <v>17</v>
      </c>
      <c r="O3735" s="3">
        <f t="shared" si="232"/>
        <v>0</v>
      </c>
      <c r="P3735" s="3">
        <f t="shared" si="233"/>
        <v>0</v>
      </c>
      <c r="Q3735" s="3">
        <f t="shared" si="234"/>
        <v>0</v>
      </c>
      <c r="R3735">
        <f t="shared" si="235"/>
        <v>169.99</v>
      </c>
    </row>
    <row r="3736" spans="1:18" x14ac:dyDescent="0.2">
      <c r="A3736" t="s">
        <v>66</v>
      </c>
      <c r="B3736" t="s">
        <v>15</v>
      </c>
      <c r="C3736" t="s">
        <v>16</v>
      </c>
      <c r="D3736" t="s">
        <v>28</v>
      </c>
      <c r="E3736">
        <v>169.99</v>
      </c>
      <c r="F3736">
        <v>2</v>
      </c>
      <c r="G3736" t="s">
        <v>18</v>
      </c>
      <c r="H3736" t="s">
        <v>66</v>
      </c>
      <c r="I3736" t="s">
        <v>28</v>
      </c>
      <c r="J3736" t="s">
        <v>42</v>
      </c>
      <c r="K3736">
        <v>2492.5</v>
      </c>
      <c r="L3736">
        <v>42167</v>
      </c>
      <c r="M3736">
        <v>997</v>
      </c>
      <c r="N3736" t="s">
        <v>20</v>
      </c>
      <c r="O3736" s="3">
        <f t="shared" si="232"/>
        <v>2.3644081864965496E-2</v>
      </c>
      <c r="P3736" s="3">
        <f t="shared" si="233"/>
        <v>2.5</v>
      </c>
      <c r="Q3736" s="3">
        <f t="shared" si="234"/>
        <v>2.0060180541624875E-3</v>
      </c>
      <c r="R3736">
        <f t="shared" si="235"/>
        <v>339.98</v>
      </c>
    </row>
    <row r="3737" spans="1:18" x14ac:dyDescent="0.2">
      <c r="A3737" t="s">
        <v>66</v>
      </c>
      <c r="B3737" t="s">
        <v>15</v>
      </c>
      <c r="C3737" t="s">
        <v>23</v>
      </c>
      <c r="D3737" t="s">
        <v>24</v>
      </c>
      <c r="E3737">
        <v>187.49</v>
      </c>
      <c r="F3737">
        <v>1</v>
      </c>
      <c r="G3737" t="s">
        <v>18</v>
      </c>
      <c r="H3737" t="s">
        <v>66</v>
      </c>
      <c r="I3737" t="s">
        <v>24</v>
      </c>
      <c r="O3737" s="3">
        <f t="shared" si="232"/>
        <v>0</v>
      </c>
      <c r="P3737" s="3">
        <f t="shared" si="233"/>
        <v>0</v>
      </c>
      <c r="Q3737" s="3">
        <f t="shared" si="234"/>
        <v>0</v>
      </c>
      <c r="R3737">
        <f t="shared" si="235"/>
        <v>187.49</v>
      </c>
    </row>
    <row r="3738" spans="1:18" x14ac:dyDescent="0.2">
      <c r="A3738" t="s">
        <v>66</v>
      </c>
      <c r="B3738" t="s">
        <v>15</v>
      </c>
      <c r="C3738" t="s">
        <v>16</v>
      </c>
      <c r="D3738" t="s">
        <v>24</v>
      </c>
      <c r="E3738">
        <v>169.99</v>
      </c>
      <c r="F3738">
        <v>1</v>
      </c>
      <c r="G3738" t="s">
        <v>18</v>
      </c>
      <c r="H3738" t="s">
        <v>66</v>
      </c>
      <c r="I3738" t="s">
        <v>24</v>
      </c>
      <c r="O3738" s="3">
        <f t="shared" si="232"/>
        <v>0</v>
      </c>
      <c r="P3738" s="3">
        <f t="shared" si="233"/>
        <v>0</v>
      </c>
      <c r="Q3738" s="3">
        <f t="shared" si="234"/>
        <v>0</v>
      </c>
      <c r="R3738">
        <f t="shared" si="235"/>
        <v>169.99</v>
      </c>
    </row>
    <row r="3739" spans="1:18" x14ac:dyDescent="0.2">
      <c r="A3739" t="s">
        <v>66</v>
      </c>
      <c r="B3739" t="s">
        <v>15</v>
      </c>
      <c r="C3739" t="s">
        <v>16</v>
      </c>
      <c r="D3739" t="s">
        <v>28</v>
      </c>
      <c r="E3739">
        <v>169.99</v>
      </c>
      <c r="F3739">
        <v>1</v>
      </c>
      <c r="G3739" t="s">
        <v>18</v>
      </c>
      <c r="H3739" t="s">
        <v>66</v>
      </c>
      <c r="I3739" t="s">
        <v>28</v>
      </c>
      <c r="J3739" t="s">
        <v>42</v>
      </c>
      <c r="K3739">
        <v>2492.5</v>
      </c>
      <c r="L3739">
        <v>42167</v>
      </c>
      <c r="M3739">
        <v>997</v>
      </c>
      <c r="N3739" t="s">
        <v>20</v>
      </c>
      <c r="O3739" s="3">
        <f t="shared" si="232"/>
        <v>2.3644081864965496E-2</v>
      </c>
      <c r="P3739" s="3">
        <f t="shared" si="233"/>
        <v>2.5</v>
      </c>
      <c r="Q3739" s="3">
        <f t="shared" si="234"/>
        <v>1.0030090270812437E-3</v>
      </c>
      <c r="R3739">
        <f t="shared" si="235"/>
        <v>169.99</v>
      </c>
    </row>
    <row r="3740" spans="1:18" x14ac:dyDescent="0.2">
      <c r="A3740" t="s">
        <v>66</v>
      </c>
      <c r="C3740" t="s">
        <v>26</v>
      </c>
      <c r="D3740" t="s">
        <v>24</v>
      </c>
      <c r="E3740">
        <v>169.99</v>
      </c>
      <c r="F3740">
        <v>4</v>
      </c>
      <c r="G3740" t="s">
        <v>18</v>
      </c>
      <c r="H3740" t="s">
        <v>66</v>
      </c>
      <c r="I3740" t="s">
        <v>24</v>
      </c>
      <c r="O3740" s="3">
        <f t="shared" si="232"/>
        <v>0</v>
      </c>
      <c r="P3740" s="3">
        <f t="shared" si="233"/>
        <v>0</v>
      </c>
      <c r="Q3740" s="3">
        <f t="shared" si="234"/>
        <v>0</v>
      </c>
      <c r="R3740">
        <f t="shared" si="235"/>
        <v>679.96</v>
      </c>
    </row>
    <row r="3741" spans="1:18" x14ac:dyDescent="0.2">
      <c r="A3741" t="s">
        <v>66</v>
      </c>
      <c r="B3741" t="s">
        <v>25</v>
      </c>
      <c r="D3741" t="s">
        <v>17</v>
      </c>
      <c r="E3741">
        <v>399.99</v>
      </c>
      <c r="F3741">
        <v>1</v>
      </c>
      <c r="G3741" t="s">
        <v>18</v>
      </c>
      <c r="H3741" t="s">
        <v>66</v>
      </c>
      <c r="I3741" t="s">
        <v>17</v>
      </c>
      <c r="O3741" s="3">
        <f t="shared" si="232"/>
        <v>0</v>
      </c>
      <c r="P3741" s="3">
        <f t="shared" si="233"/>
        <v>0</v>
      </c>
      <c r="Q3741" s="3">
        <f t="shared" si="234"/>
        <v>0</v>
      </c>
      <c r="R3741">
        <f t="shared" si="235"/>
        <v>399.99</v>
      </c>
    </row>
    <row r="3742" spans="1:18" x14ac:dyDescent="0.2">
      <c r="A3742" t="s">
        <v>66</v>
      </c>
      <c r="B3742" t="s">
        <v>15</v>
      </c>
      <c r="D3742" t="s">
        <v>28</v>
      </c>
      <c r="E3742">
        <v>249.99</v>
      </c>
      <c r="F3742">
        <v>2</v>
      </c>
      <c r="G3742" t="s">
        <v>18</v>
      </c>
      <c r="H3742" t="s">
        <v>66</v>
      </c>
      <c r="I3742" t="s">
        <v>28</v>
      </c>
      <c r="J3742" t="s">
        <v>42</v>
      </c>
      <c r="K3742">
        <v>2492.5</v>
      </c>
      <c r="L3742">
        <v>42167</v>
      </c>
      <c r="M3742">
        <v>997</v>
      </c>
      <c r="N3742" t="s">
        <v>20</v>
      </c>
      <c r="O3742" s="3">
        <f t="shared" si="232"/>
        <v>2.3644081864965496E-2</v>
      </c>
      <c r="P3742" s="3">
        <f t="shared" si="233"/>
        <v>2.5</v>
      </c>
      <c r="Q3742" s="3">
        <f t="shared" si="234"/>
        <v>2.0060180541624875E-3</v>
      </c>
      <c r="R3742">
        <f t="shared" si="235"/>
        <v>499.98</v>
      </c>
    </row>
    <row r="3743" spans="1:18" x14ac:dyDescent="0.2">
      <c r="A3743" t="s">
        <v>66</v>
      </c>
      <c r="B3743" t="s">
        <v>15</v>
      </c>
      <c r="C3743" t="s">
        <v>23</v>
      </c>
      <c r="D3743" t="s">
        <v>17</v>
      </c>
      <c r="E3743">
        <v>187.49</v>
      </c>
      <c r="F3743">
        <v>2</v>
      </c>
      <c r="G3743" t="s">
        <v>18</v>
      </c>
      <c r="H3743" t="s">
        <v>66</v>
      </c>
      <c r="I3743" t="s">
        <v>17</v>
      </c>
      <c r="O3743" s="3">
        <f t="shared" si="232"/>
        <v>0</v>
      </c>
      <c r="P3743" s="3">
        <f t="shared" si="233"/>
        <v>0</v>
      </c>
      <c r="Q3743" s="3">
        <f t="shared" si="234"/>
        <v>0</v>
      </c>
      <c r="R3743">
        <f t="shared" si="235"/>
        <v>374.98</v>
      </c>
    </row>
    <row r="3744" spans="1:18" x14ac:dyDescent="0.2">
      <c r="A3744" t="s">
        <v>66</v>
      </c>
      <c r="B3744" t="s">
        <v>15</v>
      </c>
      <c r="C3744" t="s">
        <v>16</v>
      </c>
      <c r="D3744" t="s">
        <v>28</v>
      </c>
      <c r="E3744">
        <v>169.99</v>
      </c>
      <c r="F3744">
        <v>1</v>
      </c>
      <c r="G3744" t="s">
        <v>18</v>
      </c>
      <c r="H3744" t="s">
        <v>66</v>
      </c>
      <c r="I3744" t="s">
        <v>28</v>
      </c>
      <c r="J3744" t="s">
        <v>42</v>
      </c>
      <c r="K3744">
        <v>2492.5</v>
      </c>
      <c r="L3744">
        <v>42167</v>
      </c>
      <c r="M3744">
        <v>997</v>
      </c>
      <c r="N3744" t="s">
        <v>20</v>
      </c>
      <c r="O3744" s="3">
        <f t="shared" si="232"/>
        <v>2.3644081864965496E-2</v>
      </c>
      <c r="P3744" s="3">
        <f t="shared" si="233"/>
        <v>2.5</v>
      </c>
      <c r="Q3744" s="3">
        <f t="shared" si="234"/>
        <v>1.0030090270812437E-3</v>
      </c>
      <c r="R3744">
        <f t="shared" si="235"/>
        <v>169.99</v>
      </c>
    </row>
    <row r="3745" spans="1:18" x14ac:dyDescent="0.2">
      <c r="A3745" t="s">
        <v>66</v>
      </c>
      <c r="B3745" t="s">
        <v>15</v>
      </c>
      <c r="C3745" t="s">
        <v>23</v>
      </c>
      <c r="D3745" t="s">
        <v>17</v>
      </c>
      <c r="E3745">
        <v>187.49</v>
      </c>
      <c r="F3745">
        <v>2</v>
      </c>
      <c r="G3745" t="s">
        <v>18</v>
      </c>
      <c r="H3745" t="s">
        <v>66</v>
      </c>
      <c r="I3745" t="s">
        <v>17</v>
      </c>
      <c r="O3745" s="3">
        <f t="shared" si="232"/>
        <v>0</v>
      </c>
      <c r="P3745" s="3">
        <f t="shared" si="233"/>
        <v>0</v>
      </c>
      <c r="Q3745" s="3">
        <f t="shared" si="234"/>
        <v>0</v>
      </c>
      <c r="R3745">
        <f t="shared" si="235"/>
        <v>374.98</v>
      </c>
    </row>
    <row r="3746" spans="1:18" x14ac:dyDescent="0.2">
      <c r="A3746" t="s">
        <v>66</v>
      </c>
      <c r="B3746" t="s">
        <v>15</v>
      </c>
      <c r="C3746" t="s">
        <v>23</v>
      </c>
      <c r="D3746" t="s">
        <v>17</v>
      </c>
      <c r="E3746">
        <v>149.99</v>
      </c>
      <c r="F3746">
        <v>1</v>
      </c>
      <c r="G3746" t="s">
        <v>18</v>
      </c>
      <c r="H3746" t="s">
        <v>66</v>
      </c>
      <c r="I3746" t="s">
        <v>17</v>
      </c>
      <c r="O3746" s="3">
        <f t="shared" si="232"/>
        <v>0</v>
      </c>
      <c r="P3746" s="3">
        <f t="shared" si="233"/>
        <v>0</v>
      </c>
      <c r="Q3746" s="3">
        <f t="shared" si="234"/>
        <v>0</v>
      </c>
      <c r="R3746">
        <f t="shared" si="235"/>
        <v>149.99</v>
      </c>
    </row>
    <row r="3747" spans="1:18" x14ac:dyDescent="0.2">
      <c r="A3747" t="s">
        <v>66</v>
      </c>
      <c r="B3747" t="s">
        <v>15</v>
      </c>
      <c r="C3747" t="s">
        <v>26</v>
      </c>
      <c r="D3747" t="s">
        <v>24</v>
      </c>
      <c r="E3747">
        <v>212.49</v>
      </c>
      <c r="F3747">
        <v>4</v>
      </c>
      <c r="G3747" t="s">
        <v>18</v>
      </c>
      <c r="H3747" t="s">
        <v>66</v>
      </c>
      <c r="I3747" t="s">
        <v>24</v>
      </c>
      <c r="O3747" s="3">
        <f t="shared" si="232"/>
        <v>0</v>
      </c>
      <c r="P3747" s="3">
        <f t="shared" si="233"/>
        <v>0</v>
      </c>
      <c r="Q3747" s="3">
        <f t="shared" si="234"/>
        <v>0</v>
      </c>
      <c r="R3747">
        <f t="shared" si="235"/>
        <v>849.96</v>
      </c>
    </row>
    <row r="3748" spans="1:18" x14ac:dyDescent="0.2">
      <c r="A3748" t="s">
        <v>66</v>
      </c>
      <c r="B3748" t="s">
        <v>15</v>
      </c>
      <c r="C3748" t="s">
        <v>23</v>
      </c>
      <c r="D3748" t="s">
        <v>24</v>
      </c>
      <c r="E3748">
        <v>149.99</v>
      </c>
      <c r="F3748">
        <v>2</v>
      </c>
      <c r="G3748" t="s">
        <v>18</v>
      </c>
      <c r="H3748" t="s">
        <v>66</v>
      </c>
      <c r="I3748" t="s">
        <v>24</v>
      </c>
      <c r="O3748" s="3">
        <f t="shared" si="232"/>
        <v>0</v>
      </c>
      <c r="P3748" s="3">
        <f t="shared" si="233"/>
        <v>0</v>
      </c>
      <c r="Q3748" s="3">
        <f t="shared" si="234"/>
        <v>0</v>
      </c>
      <c r="R3748">
        <f t="shared" si="235"/>
        <v>299.98</v>
      </c>
    </row>
    <row r="3749" spans="1:18" x14ac:dyDescent="0.2">
      <c r="A3749" t="s">
        <v>66</v>
      </c>
      <c r="B3749" t="s">
        <v>25</v>
      </c>
      <c r="C3749" t="s">
        <v>16</v>
      </c>
      <c r="D3749" t="s">
        <v>17</v>
      </c>
      <c r="E3749">
        <v>339.99</v>
      </c>
      <c r="F3749">
        <v>1</v>
      </c>
      <c r="G3749" t="s">
        <v>18</v>
      </c>
      <c r="H3749" t="s">
        <v>66</v>
      </c>
      <c r="I3749" t="s">
        <v>17</v>
      </c>
      <c r="O3749" s="3">
        <f t="shared" si="232"/>
        <v>0</v>
      </c>
      <c r="P3749" s="3">
        <f t="shared" si="233"/>
        <v>0</v>
      </c>
      <c r="Q3749" s="3">
        <f t="shared" si="234"/>
        <v>0</v>
      </c>
      <c r="R3749">
        <f t="shared" si="235"/>
        <v>339.99</v>
      </c>
    </row>
    <row r="3750" spans="1:18" x14ac:dyDescent="0.2">
      <c r="A3750" t="s">
        <v>66</v>
      </c>
      <c r="B3750" t="s">
        <v>15</v>
      </c>
      <c r="C3750" t="s">
        <v>23</v>
      </c>
      <c r="D3750" t="s">
        <v>24</v>
      </c>
      <c r="E3750">
        <v>149.99</v>
      </c>
      <c r="F3750">
        <v>1</v>
      </c>
      <c r="G3750" t="s">
        <v>18</v>
      </c>
      <c r="H3750" t="s">
        <v>66</v>
      </c>
      <c r="I3750" t="s">
        <v>24</v>
      </c>
      <c r="O3750" s="3">
        <f t="shared" si="232"/>
        <v>0</v>
      </c>
      <c r="P3750" s="3">
        <f t="shared" si="233"/>
        <v>0</v>
      </c>
      <c r="Q3750" s="3">
        <f t="shared" si="234"/>
        <v>0</v>
      </c>
      <c r="R3750">
        <f t="shared" si="235"/>
        <v>149.99</v>
      </c>
    </row>
    <row r="3751" spans="1:18" x14ac:dyDescent="0.2">
      <c r="A3751" t="s">
        <v>66</v>
      </c>
      <c r="B3751" t="s">
        <v>15</v>
      </c>
      <c r="C3751" t="s">
        <v>23</v>
      </c>
      <c r="D3751" t="s">
        <v>17</v>
      </c>
      <c r="E3751">
        <v>149.99</v>
      </c>
      <c r="F3751">
        <v>2</v>
      </c>
      <c r="G3751" t="s">
        <v>18</v>
      </c>
      <c r="H3751" t="s">
        <v>66</v>
      </c>
      <c r="I3751" t="s">
        <v>17</v>
      </c>
      <c r="O3751" s="3">
        <f t="shared" si="232"/>
        <v>0</v>
      </c>
      <c r="P3751" s="3">
        <f t="shared" si="233"/>
        <v>0</v>
      </c>
      <c r="Q3751" s="3">
        <f t="shared" si="234"/>
        <v>0</v>
      </c>
      <c r="R3751">
        <f t="shared" si="235"/>
        <v>299.98</v>
      </c>
    </row>
    <row r="3752" spans="1:18" x14ac:dyDescent="0.2">
      <c r="A3752" t="s">
        <v>66</v>
      </c>
      <c r="B3752" t="s">
        <v>25</v>
      </c>
      <c r="C3752" t="s">
        <v>21</v>
      </c>
      <c r="D3752" t="s">
        <v>22</v>
      </c>
      <c r="E3752">
        <v>359.99</v>
      </c>
      <c r="F3752">
        <v>1</v>
      </c>
      <c r="G3752" t="s">
        <v>18</v>
      </c>
      <c r="H3752" t="s">
        <v>66</v>
      </c>
      <c r="I3752" t="s">
        <v>22</v>
      </c>
      <c r="O3752" s="3">
        <f t="shared" si="232"/>
        <v>0</v>
      </c>
      <c r="P3752" s="3">
        <f t="shared" si="233"/>
        <v>0</v>
      </c>
      <c r="Q3752" s="3">
        <f t="shared" si="234"/>
        <v>0</v>
      </c>
      <c r="R3752">
        <f t="shared" si="235"/>
        <v>359.99</v>
      </c>
    </row>
    <row r="3753" spans="1:18" x14ac:dyDescent="0.2">
      <c r="A3753" t="s">
        <v>66</v>
      </c>
      <c r="B3753" t="s">
        <v>15</v>
      </c>
      <c r="C3753" t="s">
        <v>23</v>
      </c>
      <c r="D3753" t="s">
        <v>28</v>
      </c>
      <c r="E3753">
        <v>149.99</v>
      </c>
      <c r="F3753">
        <v>1</v>
      </c>
      <c r="G3753" t="s">
        <v>18</v>
      </c>
      <c r="H3753" t="s">
        <v>66</v>
      </c>
      <c r="I3753" t="s">
        <v>28</v>
      </c>
      <c r="J3753" t="s">
        <v>42</v>
      </c>
      <c r="K3753">
        <v>2492.5</v>
      </c>
      <c r="L3753">
        <v>42167</v>
      </c>
      <c r="M3753">
        <v>997</v>
      </c>
      <c r="N3753" t="s">
        <v>20</v>
      </c>
      <c r="O3753" s="3">
        <f t="shared" si="232"/>
        <v>2.3644081864965496E-2</v>
      </c>
      <c r="P3753" s="3">
        <f t="shared" si="233"/>
        <v>2.5</v>
      </c>
      <c r="Q3753" s="3">
        <f t="shared" si="234"/>
        <v>1.0030090270812437E-3</v>
      </c>
      <c r="R3753">
        <f t="shared" si="235"/>
        <v>149.99</v>
      </c>
    </row>
    <row r="3754" spans="1:18" x14ac:dyDescent="0.2">
      <c r="A3754" t="s">
        <v>66</v>
      </c>
      <c r="B3754" t="s">
        <v>15</v>
      </c>
      <c r="C3754" t="s">
        <v>23</v>
      </c>
      <c r="D3754" t="s">
        <v>28</v>
      </c>
      <c r="E3754">
        <v>149.99</v>
      </c>
      <c r="F3754">
        <v>2</v>
      </c>
      <c r="G3754" t="s">
        <v>18</v>
      </c>
      <c r="H3754" t="s">
        <v>66</v>
      </c>
      <c r="I3754" t="s">
        <v>28</v>
      </c>
      <c r="J3754" t="s">
        <v>42</v>
      </c>
      <c r="K3754">
        <v>2492.5</v>
      </c>
      <c r="L3754">
        <v>42167</v>
      </c>
      <c r="M3754">
        <v>997</v>
      </c>
      <c r="N3754" t="s">
        <v>20</v>
      </c>
      <c r="O3754" s="3">
        <f t="shared" si="232"/>
        <v>2.3644081864965496E-2</v>
      </c>
      <c r="P3754" s="3">
        <f t="shared" si="233"/>
        <v>2.5</v>
      </c>
      <c r="Q3754" s="3">
        <f t="shared" si="234"/>
        <v>2.0060180541624875E-3</v>
      </c>
      <c r="R3754">
        <f t="shared" si="235"/>
        <v>299.98</v>
      </c>
    </row>
    <row r="3755" spans="1:18" x14ac:dyDescent="0.2">
      <c r="A3755" t="s">
        <v>66</v>
      </c>
      <c r="B3755" t="s">
        <v>15</v>
      </c>
      <c r="C3755" t="s">
        <v>27</v>
      </c>
      <c r="D3755" t="s">
        <v>17</v>
      </c>
      <c r="E3755">
        <v>199.99</v>
      </c>
      <c r="F3755">
        <v>1</v>
      </c>
      <c r="G3755" t="s">
        <v>18</v>
      </c>
      <c r="H3755" t="s">
        <v>66</v>
      </c>
      <c r="I3755" t="s">
        <v>17</v>
      </c>
      <c r="O3755" s="3">
        <f t="shared" si="232"/>
        <v>0</v>
      </c>
      <c r="P3755" s="3">
        <f t="shared" si="233"/>
        <v>0</v>
      </c>
      <c r="Q3755" s="3">
        <f t="shared" si="234"/>
        <v>0</v>
      </c>
      <c r="R3755">
        <f t="shared" si="235"/>
        <v>199.99</v>
      </c>
    </row>
    <row r="3756" spans="1:18" x14ac:dyDescent="0.2">
      <c r="A3756" t="s">
        <v>66</v>
      </c>
      <c r="B3756" t="s">
        <v>15</v>
      </c>
      <c r="C3756" t="s">
        <v>27</v>
      </c>
      <c r="D3756" t="s">
        <v>24</v>
      </c>
      <c r="E3756">
        <v>199.99</v>
      </c>
      <c r="F3756">
        <v>3</v>
      </c>
      <c r="G3756" t="s">
        <v>18</v>
      </c>
      <c r="H3756" t="s">
        <v>66</v>
      </c>
      <c r="I3756" t="s">
        <v>24</v>
      </c>
      <c r="O3756" s="3">
        <f t="shared" si="232"/>
        <v>0</v>
      </c>
      <c r="P3756" s="3">
        <f t="shared" si="233"/>
        <v>0</v>
      </c>
      <c r="Q3756" s="3">
        <f t="shared" si="234"/>
        <v>0</v>
      </c>
      <c r="R3756">
        <f t="shared" si="235"/>
        <v>599.97</v>
      </c>
    </row>
    <row r="3757" spans="1:18" x14ac:dyDescent="0.2">
      <c r="A3757" t="s">
        <v>66</v>
      </c>
      <c r="B3757" t="s">
        <v>15</v>
      </c>
      <c r="C3757" t="s">
        <v>21</v>
      </c>
      <c r="D3757" t="s">
        <v>17</v>
      </c>
      <c r="E3757">
        <v>179.99</v>
      </c>
      <c r="F3757">
        <v>1</v>
      </c>
      <c r="G3757" t="s">
        <v>18</v>
      </c>
      <c r="H3757" t="s">
        <v>66</v>
      </c>
      <c r="I3757" t="s">
        <v>17</v>
      </c>
      <c r="O3757" s="3">
        <f t="shared" si="232"/>
        <v>0</v>
      </c>
      <c r="P3757" s="3">
        <f t="shared" si="233"/>
        <v>0</v>
      </c>
      <c r="Q3757" s="3">
        <f t="shared" si="234"/>
        <v>0</v>
      </c>
      <c r="R3757">
        <f t="shared" si="235"/>
        <v>179.99</v>
      </c>
    </row>
    <row r="3758" spans="1:18" x14ac:dyDescent="0.2">
      <c r="A3758" t="s">
        <v>66</v>
      </c>
      <c r="C3758" t="s">
        <v>21</v>
      </c>
      <c r="D3758" t="s">
        <v>17</v>
      </c>
      <c r="E3758">
        <v>179.99</v>
      </c>
      <c r="F3758">
        <v>1</v>
      </c>
      <c r="G3758" t="s">
        <v>18</v>
      </c>
      <c r="H3758" t="s">
        <v>66</v>
      </c>
      <c r="I3758" t="s">
        <v>17</v>
      </c>
      <c r="O3758" s="3">
        <f t="shared" si="232"/>
        <v>0</v>
      </c>
      <c r="P3758" s="3">
        <f t="shared" si="233"/>
        <v>0</v>
      </c>
      <c r="Q3758" s="3">
        <f t="shared" si="234"/>
        <v>0</v>
      </c>
      <c r="R3758">
        <f t="shared" si="235"/>
        <v>179.99</v>
      </c>
    </row>
    <row r="3759" spans="1:18" x14ac:dyDescent="0.2">
      <c r="A3759" t="s">
        <v>66</v>
      </c>
      <c r="B3759" t="s">
        <v>15</v>
      </c>
      <c r="C3759" t="s">
        <v>16</v>
      </c>
      <c r="D3759" t="s">
        <v>22</v>
      </c>
      <c r="E3759">
        <v>169.99</v>
      </c>
      <c r="F3759">
        <v>1</v>
      </c>
      <c r="G3759" t="s">
        <v>18</v>
      </c>
      <c r="H3759" t="s">
        <v>66</v>
      </c>
      <c r="I3759" t="s">
        <v>22</v>
      </c>
      <c r="O3759" s="3">
        <f t="shared" si="232"/>
        <v>0</v>
      </c>
      <c r="P3759" s="3">
        <f t="shared" si="233"/>
        <v>0</v>
      </c>
      <c r="Q3759" s="3">
        <f t="shared" si="234"/>
        <v>0</v>
      </c>
      <c r="R3759">
        <f t="shared" si="235"/>
        <v>169.99</v>
      </c>
    </row>
    <row r="3760" spans="1:18" x14ac:dyDescent="0.2">
      <c r="A3760" t="s">
        <v>66</v>
      </c>
      <c r="B3760" t="s">
        <v>15</v>
      </c>
      <c r="C3760" t="s">
        <v>23</v>
      </c>
      <c r="D3760" t="s">
        <v>17</v>
      </c>
      <c r="E3760">
        <v>149.99</v>
      </c>
      <c r="F3760">
        <v>3</v>
      </c>
      <c r="G3760" t="s">
        <v>18</v>
      </c>
      <c r="H3760" t="s">
        <v>66</v>
      </c>
      <c r="I3760" t="s">
        <v>17</v>
      </c>
      <c r="O3760" s="3">
        <f t="shared" si="232"/>
        <v>0</v>
      </c>
      <c r="P3760" s="3">
        <f t="shared" si="233"/>
        <v>0</v>
      </c>
      <c r="Q3760" s="3">
        <f t="shared" si="234"/>
        <v>0</v>
      </c>
      <c r="R3760">
        <f t="shared" si="235"/>
        <v>449.97</v>
      </c>
    </row>
    <row r="3761" spans="1:18" x14ac:dyDescent="0.2">
      <c r="A3761" t="s">
        <v>66</v>
      </c>
      <c r="B3761" t="s">
        <v>15</v>
      </c>
      <c r="C3761" t="s">
        <v>29</v>
      </c>
      <c r="D3761" t="s">
        <v>28</v>
      </c>
      <c r="E3761">
        <v>199.99</v>
      </c>
      <c r="F3761">
        <v>3</v>
      </c>
      <c r="G3761" t="s">
        <v>18</v>
      </c>
      <c r="H3761" t="s">
        <v>66</v>
      </c>
      <c r="I3761" t="s">
        <v>28</v>
      </c>
      <c r="J3761" t="s">
        <v>42</v>
      </c>
      <c r="K3761">
        <v>2492.5</v>
      </c>
      <c r="L3761">
        <v>42167</v>
      </c>
      <c r="M3761">
        <v>997</v>
      </c>
      <c r="N3761" t="s">
        <v>20</v>
      </c>
      <c r="O3761" s="3">
        <f t="shared" si="232"/>
        <v>2.3644081864965496E-2</v>
      </c>
      <c r="P3761" s="3">
        <f t="shared" si="233"/>
        <v>2.5</v>
      </c>
      <c r="Q3761" s="3">
        <f t="shared" si="234"/>
        <v>3.009027081243731E-3</v>
      </c>
      <c r="R3761">
        <f t="shared" si="235"/>
        <v>599.97</v>
      </c>
    </row>
    <row r="3762" spans="1:18" x14ac:dyDescent="0.2">
      <c r="A3762" t="s">
        <v>66</v>
      </c>
      <c r="B3762" t="s">
        <v>15</v>
      </c>
      <c r="C3762" t="s">
        <v>26</v>
      </c>
      <c r="D3762" t="s">
        <v>28</v>
      </c>
      <c r="E3762">
        <v>212.49</v>
      </c>
      <c r="F3762">
        <v>1</v>
      </c>
      <c r="G3762" t="s">
        <v>18</v>
      </c>
      <c r="H3762" t="s">
        <v>66</v>
      </c>
      <c r="I3762" t="s">
        <v>28</v>
      </c>
      <c r="J3762" t="s">
        <v>42</v>
      </c>
      <c r="K3762">
        <v>2492.5</v>
      </c>
      <c r="L3762">
        <v>42167</v>
      </c>
      <c r="M3762">
        <v>997</v>
      </c>
      <c r="N3762" t="s">
        <v>20</v>
      </c>
      <c r="O3762" s="3">
        <f t="shared" si="232"/>
        <v>2.3644081864965496E-2</v>
      </c>
      <c r="P3762" s="3">
        <f t="shared" si="233"/>
        <v>2.5</v>
      </c>
      <c r="Q3762" s="3">
        <f t="shared" si="234"/>
        <v>1.0030090270812437E-3</v>
      </c>
      <c r="R3762">
        <f t="shared" si="235"/>
        <v>212.49</v>
      </c>
    </row>
    <row r="3763" spans="1:18" x14ac:dyDescent="0.2">
      <c r="A3763" t="s">
        <v>66</v>
      </c>
      <c r="B3763" t="s">
        <v>15</v>
      </c>
      <c r="D3763" t="s">
        <v>17</v>
      </c>
      <c r="E3763">
        <v>199.99</v>
      </c>
      <c r="F3763">
        <v>2</v>
      </c>
      <c r="G3763" t="s">
        <v>18</v>
      </c>
      <c r="H3763" t="s">
        <v>66</v>
      </c>
      <c r="I3763" t="s">
        <v>17</v>
      </c>
      <c r="O3763" s="3">
        <f t="shared" si="232"/>
        <v>0</v>
      </c>
      <c r="P3763" s="3">
        <f t="shared" si="233"/>
        <v>0</v>
      </c>
      <c r="Q3763" s="3">
        <f t="shared" si="234"/>
        <v>0</v>
      </c>
      <c r="R3763">
        <f t="shared" si="235"/>
        <v>399.98</v>
      </c>
    </row>
    <row r="3764" spans="1:18" x14ac:dyDescent="0.2">
      <c r="A3764" t="s">
        <v>66</v>
      </c>
      <c r="B3764" t="s">
        <v>15</v>
      </c>
      <c r="C3764" t="s">
        <v>23</v>
      </c>
      <c r="D3764" t="s">
        <v>28</v>
      </c>
      <c r="E3764">
        <v>149.99</v>
      </c>
      <c r="F3764">
        <v>1</v>
      </c>
      <c r="G3764" t="s">
        <v>18</v>
      </c>
      <c r="H3764" t="s">
        <v>66</v>
      </c>
      <c r="I3764" t="s">
        <v>28</v>
      </c>
      <c r="J3764" t="s">
        <v>42</v>
      </c>
      <c r="K3764">
        <v>2492.5</v>
      </c>
      <c r="L3764">
        <v>42167</v>
      </c>
      <c r="M3764">
        <v>997</v>
      </c>
      <c r="N3764" t="s">
        <v>20</v>
      </c>
      <c r="O3764" s="3">
        <f t="shared" si="232"/>
        <v>2.3644081864965496E-2</v>
      </c>
      <c r="P3764" s="3">
        <f t="shared" si="233"/>
        <v>2.5</v>
      </c>
      <c r="Q3764" s="3">
        <f t="shared" si="234"/>
        <v>1.0030090270812437E-3</v>
      </c>
      <c r="R3764">
        <f t="shared" si="235"/>
        <v>149.99</v>
      </c>
    </row>
    <row r="3765" spans="1:18" x14ac:dyDescent="0.2">
      <c r="A3765" t="s">
        <v>66</v>
      </c>
      <c r="B3765" t="s">
        <v>15</v>
      </c>
      <c r="C3765" t="s">
        <v>27</v>
      </c>
      <c r="D3765" t="s">
        <v>24</v>
      </c>
      <c r="E3765">
        <v>159.99</v>
      </c>
      <c r="F3765">
        <v>1</v>
      </c>
      <c r="G3765" t="s">
        <v>18</v>
      </c>
      <c r="H3765" t="s">
        <v>66</v>
      </c>
      <c r="I3765" t="s">
        <v>24</v>
      </c>
      <c r="O3765" s="3">
        <f t="shared" si="232"/>
        <v>0</v>
      </c>
      <c r="P3765" s="3">
        <f t="shared" si="233"/>
        <v>0</v>
      </c>
      <c r="Q3765" s="3">
        <f t="shared" si="234"/>
        <v>0</v>
      </c>
      <c r="R3765">
        <f t="shared" si="235"/>
        <v>159.99</v>
      </c>
    </row>
    <row r="3766" spans="1:18" x14ac:dyDescent="0.2">
      <c r="A3766" t="s">
        <v>66</v>
      </c>
      <c r="B3766" t="s">
        <v>15</v>
      </c>
      <c r="C3766" t="s">
        <v>26</v>
      </c>
      <c r="D3766" t="s">
        <v>28</v>
      </c>
      <c r="E3766">
        <v>169.99</v>
      </c>
      <c r="F3766">
        <v>1</v>
      </c>
      <c r="G3766" t="s">
        <v>18</v>
      </c>
      <c r="H3766" t="s">
        <v>66</v>
      </c>
      <c r="I3766" t="s">
        <v>28</v>
      </c>
      <c r="J3766" t="s">
        <v>42</v>
      </c>
      <c r="K3766">
        <v>2492.5</v>
      </c>
      <c r="L3766">
        <v>42167</v>
      </c>
      <c r="M3766">
        <v>997</v>
      </c>
      <c r="N3766" t="s">
        <v>20</v>
      </c>
      <c r="O3766" s="3">
        <f t="shared" si="232"/>
        <v>2.3644081864965496E-2</v>
      </c>
      <c r="P3766" s="3">
        <f t="shared" si="233"/>
        <v>2.5</v>
      </c>
      <c r="Q3766" s="3">
        <f t="shared" si="234"/>
        <v>1.0030090270812437E-3</v>
      </c>
      <c r="R3766">
        <f t="shared" si="235"/>
        <v>169.99</v>
      </c>
    </row>
    <row r="3767" spans="1:18" x14ac:dyDescent="0.2">
      <c r="A3767" t="s">
        <v>66</v>
      </c>
      <c r="B3767" t="s">
        <v>15</v>
      </c>
      <c r="C3767" t="s">
        <v>23</v>
      </c>
      <c r="D3767" t="s">
        <v>17</v>
      </c>
      <c r="E3767">
        <v>149.99</v>
      </c>
      <c r="F3767">
        <v>1</v>
      </c>
      <c r="G3767" t="s">
        <v>18</v>
      </c>
      <c r="H3767" t="s">
        <v>66</v>
      </c>
      <c r="I3767" t="s">
        <v>17</v>
      </c>
      <c r="O3767" s="3">
        <f t="shared" si="232"/>
        <v>0</v>
      </c>
      <c r="P3767" s="3">
        <f t="shared" si="233"/>
        <v>0</v>
      </c>
      <c r="Q3767" s="3">
        <f t="shared" si="234"/>
        <v>0</v>
      </c>
      <c r="R3767">
        <f t="shared" si="235"/>
        <v>149.99</v>
      </c>
    </row>
    <row r="3768" spans="1:18" x14ac:dyDescent="0.2">
      <c r="A3768" t="s">
        <v>66</v>
      </c>
      <c r="B3768" t="s">
        <v>15</v>
      </c>
      <c r="C3768" t="s">
        <v>23</v>
      </c>
      <c r="D3768" t="s">
        <v>24</v>
      </c>
      <c r="E3768">
        <v>187.49</v>
      </c>
      <c r="F3768">
        <v>2</v>
      </c>
      <c r="G3768" t="s">
        <v>18</v>
      </c>
      <c r="H3768" t="s">
        <v>66</v>
      </c>
      <c r="I3768" t="s">
        <v>24</v>
      </c>
      <c r="O3768" s="3">
        <f t="shared" si="232"/>
        <v>0</v>
      </c>
      <c r="P3768" s="3">
        <f t="shared" si="233"/>
        <v>0</v>
      </c>
      <c r="Q3768" s="3">
        <f t="shared" si="234"/>
        <v>0</v>
      </c>
      <c r="R3768">
        <f t="shared" si="235"/>
        <v>374.98</v>
      </c>
    </row>
    <row r="3769" spans="1:18" x14ac:dyDescent="0.2">
      <c r="A3769" t="s">
        <v>66</v>
      </c>
      <c r="B3769" t="s">
        <v>15</v>
      </c>
      <c r="C3769" t="s">
        <v>26</v>
      </c>
      <c r="D3769" t="s">
        <v>28</v>
      </c>
      <c r="E3769">
        <v>169.99</v>
      </c>
      <c r="F3769">
        <v>2</v>
      </c>
      <c r="G3769" t="s">
        <v>18</v>
      </c>
      <c r="H3769" t="s">
        <v>66</v>
      </c>
      <c r="I3769" t="s">
        <v>28</v>
      </c>
      <c r="J3769" t="s">
        <v>42</v>
      </c>
      <c r="K3769">
        <v>2492.5</v>
      </c>
      <c r="L3769">
        <v>42167</v>
      </c>
      <c r="M3769">
        <v>997</v>
      </c>
      <c r="N3769" t="s">
        <v>20</v>
      </c>
      <c r="O3769" s="3">
        <f t="shared" si="232"/>
        <v>2.3644081864965496E-2</v>
      </c>
      <c r="P3769" s="3">
        <f t="shared" si="233"/>
        <v>2.5</v>
      </c>
      <c r="Q3769" s="3">
        <f t="shared" si="234"/>
        <v>2.0060180541624875E-3</v>
      </c>
      <c r="R3769">
        <f t="shared" si="235"/>
        <v>339.98</v>
      </c>
    </row>
    <row r="3770" spans="1:18" x14ac:dyDescent="0.2">
      <c r="A3770" t="s">
        <v>66</v>
      </c>
      <c r="B3770" t="s">
        <v>15</v>
      </c>
      <c r="C3770" t="s">
        <v>26</v>
      </c>
      <c r="D3770" t="s">
        <v>28</v>
      </c>
      <c r="E3770">
        <v>212.49</v>
      </c>
      <c r="F3770">
        <v>2</v>
      </c>
      <c r="G3770" t="s">
        <v>18</v>
      </c>
      <c r="H3770" t="s">
        <v>66</v>
      </c>
      <c r="I3770" t="s">
        <v>28</v>
      </c>
      <c r="J3770" t="s">
        <v>42</v>
      </c>
      <c r="K3770">
        <v>2492.5</v>
      </c>
      <c r="L3770">
        <v>42167</v>
      </c>
      <c r="M3770">
        <v>997</v>
      </c>
      <c r="N3770" t="s">
        <v>20</v>
      </c>
      <c r="O3770" s="3">
        <f t="shared" si="232"/>
        <v>2.3644081864965496E-2</v>
      </c>
      <c r="P3770" s="3">
        <f t="shared" si="233"/>
        <v>2.5</v>
      </c>
      <c r="Q3770" s="3">
        <f t="shared" si="234"/>
        <v>2.0060180541624875E-3</v>
      </c>
      <c r="R3770">
        <f t="shared" si="235"/>
        <v>424.98</v>
      </c>
    </row>
    <row r="3771" spans="1:18" x14ac:dyDescent="0.2">
      <c r="A3771" t="s">
        <v>66</v>
      </c>
      <c r="B3771" t="s">
        <v>15</v>
      </c>
      <c r="D3771" t="s">
        <v>28</v>
      </c>
      <c r="E3771">
        <v>249.99</v>
      </c>
      <c r="F3771">
        <v>1</v>
      </c>
      <c r="G3771" t="s">
        <v>18</v>
      </c>
      <c r="H3771" t="s">
        <v>66</v>
      </c>
      <c r="I3771" t="s">
        <v>28</v>
      </c>
      <c r="J3771" t="s">
        <v>42</v>
      </c>
      <c r="K3771">
        <v>2492.5</v>
      </c>
      <c r="L3771">
        <v>42167</v>
      </c>
      <c r="M3771">
        <v>997</v>
      </c>
      <c r="N3771" t="s">
        <v>20</v>
      </c>
      <c r="O3771" s="3">
        <f t="shared" si="232"/>
        <v>2.3644081864965496E-2</v>
      </c>
      <c r="P3771" s="3">
        <f t="shared" si="233"/>
        <v>2.5</v>
      </c>
      <c r="Q3771" s="3">
        <f t="shared" si="234"/>
        <v>1.0030090270812437E-3</v>
      </c>
      <c r="R3771">
        <f t="shared" si="235"/>
        <v>249.99</v>
      </c>
    </row>
    <row r="3772" spans="1:18" x14ac:dyDescent="0.2">
      <c r="A3772" t="s">
        <v>66</v>
      </c>
      <c r="B3772" t="s">
        <v>15</v>
      </c>
      <c r="C3772" t="s">
        <v>26</v>
      </c>
      <c r="D3772" t="s">
        <v>17</v>
      </c>
      <c r="E3772">
        <v>212.49</v>
      </c>
      <c r="F3772">
        <v>1</v>
      </c>
      <c r="G3772" t="s">
        <v>18</v>
      </c>
      <c r="H3772" t="s">
        <v>66</v>
      </c>
      <c r="I3772" t="s">
        <v>17</v>
      </c>
      <c r="O3772" s="3">
        <f t="shared" si="232"/>
        <v>0</v>
      </c>
      <c r="P3772" s="3">
        <f t="shared" si="233"/>
        <v>0</v>
      </c>
      <c r="Q3772" s="3">
        <f t="shared" si="234"/>
        <v>0</v>
      </c>
      <c r="R3772">
        <f t="shared" si="235"/>
        <v>212.49</v>
      </c>
    </row>
    <row r="3773" spans="1:18" x14ac:dyDescent="0.2">
      <c r="A3773" t="s">
        <v>66</v>
      </c>
      <c r="B3773" t="s">
        <v>15</v>
      </c>
      <c r="C3773" t="s">
        <v>27</v>
      </c>
      <c r="D3773" t="s">
        <v>28</v>
      </c>
      <c r="E3773">
        <v>159.99</v>
      </c>
      <c r="F3773">
        <v>1</v>
      </c>
      <c r="G3773" t="s">
        <v>18</v>
      </c>
      <c r="H3773" t="s">
        <v>66</v>
      </c>
      <c r="I3773" t="s">
        <v>28</v>
      </c>
      <c r="J3773" t="s">
        <v>42</v>
      </c>
      <c r="K3773">
        <v>2492.5</v>
      </c>
      <c r="L3773">
        <v>42167</v>
      </c>
      <c r="M3773">
        <v>997</v>
      </c>
      <c r="N3773" t="s">
        <v>20</v>
      </c>
      <c r="O3773" s="3">
        <f t="shared" si="232"/>
        <v>2.3644081864965496E-2</v>
      </c>
      <c r="P3773" s="3">
        <f t="shared" si="233"/>
        <v>2.5</v>
      </c>
      <c r="Q3773" s="3">
        <f t="shared" si="234"/>
        <v>1.0030090270812437E-3</v>
      </c>
      <c r="R3773">
        <f t="shared" si="235"/>
        <v>159.99</v>
      </c>
    </row>
    <row r="3774" spans="1:18" x14ac:dyDescent="0.2">
      <c r="A3774" t="s">
        <v>66</v>
      </c>
      <c r="B3774" t="s">
        <v>15</v>
      </c>
      <c r="C3774" t="s">
        <v>23</v>
      </c>
      <c r="D3774" t="s">
        <v>17</v>
      </c>
      <c r="E3774">
        <v>187.49</v>
      </c>
      <c r="F3774">
        <v>3</v>
      </c>
      <c r="G3774" t="s">
        <v>18</v>
      </c>
      <c r="H3774" t="s">
        <v>66</v>
      </c>
      <c r="I3774" t="s">
        <v>17</v>
      </c>
      <c r="O3774" s="3">
        <f t="shared" si="232"/>
        <v>0</v>
      </c>
      <c r="P3774" s="3">
        <f t="shared" si="233"/>
        <v>0</v>
      </c>
      <c r="Q3774" s="3">
        <f t="shared" si="234"/>
        <v>0</v>
      </c>
      <c r="R3774">
        <f t="shared" si="235"/>
        <v>562.47</v>
      </c>
    </row>
    <row r="3775" spans="1:18" x14ac:dyDescent="0.2">
      <c r="A3775" t="s">
        <v>66</v>
      </c>
      <c r="B3775" t="s">
        <v>15</v>
      </c>
      <c r="C3775" t="s">
        <v>16</v>
      </c>
      <c r="D3775" t="s">
        <v>17</v>
      </c>
      <c r="E3775">
        <v>169.99</v>
      </c>
      <c r="F3775">
        <v>4</v>
      </c>
      <c r="G3775" t="s">
        <v>18</v>
      </c>
      <c r="H3775" t="s">
        <v>66</v>
      </c>
      <c r="I3775" t="s">
        <v>17</v>
      </c>
      <c r="O3775" s="3">
        <f t="shared" si="232"/>
        <v>0</v>
      </c>
      <c r="P3775" s="3">
        <f t="shared" si="233"/>
        <v>0</v>
      </c>
      <c r="Q3775" s="3">
        <f t="shared" si="234"/>
        <v>0</v>
      </c>
      <c r="R3775">
        <f t="shared" si="235"/>
        <v>679.96</v>
      </c>
    </row>
    <row r="3776" spans="1:18" x14ac:dyDescent="0.2">
      <c r="A3776" t="s">
        <v>66</v>
      </c>
      <c r="B3776" t="s">
        <v>15</v>
      </c>
      <c r="C3776" t="s">
        <v>23</v>
      </c>
      <c r="D3776" t="s">
        <v>17</v>
      </c>
      <c r="E3776">
        <v>149.99</v>
      </c>
      <c r="F3776">
        <v>1</v>
      </c>
      <c r="G3776" t="s">
        <v>18</v>
      </c>
      <c r="H3776" t="s">
        <v>66</v>
      </c>
      <c r="I3776" t="s">
        <v>17</v>
      </c>
      <c r="O3776" s="3">
        <f t="shared" si="232"/>
        <v>0</v>
      </c>
      <c r="P3776" s="3">
        <f t="shared" si="233"/>
        <v>0</v>
      </c>
      <c r="Q3776" s="3">
        <f t="shared" si="234"/>
        <v>0</v>
      </c>
      <c r="R3776">
        <f t="shared" si="235"/>
        <v>149.99</v>
      </c>
    </row>
    <row r="3777" spans="1:18" x14ac:dyDescent="0.2">
      <c r="A3777" t="s">
        <v>66</v>
      </c>
      <c r="C3777" t="s">
        <v>16</v>
      </c>
      <c r="D3777" t="s">
        <v>22</v>
      </c>
      <c r="E3777">
        <v>169.99</v>
      </c>
      <c r="F3777">
        <v>1</v>
      </c>
      <c r="G3777" t="s">
        <v>18</v>
      </c>
      <c r="H3777" t="s">
        <v>66</v>
      </c>
      <c r="I3777" t="s">
        <v>22</v>
      </c>
      <c r="O3777" s="3">
        <f t="shared" si="232"/>
        <v>0</v>
      </c>
      <c r="P3777" s="3">
        <f t="shared" si="233"/>
        <v>0</v>
      </c>
      <c r="Q3777" s="3">
        <f t="shared" si="234"/>
        <v>0</v>
      </c>
      <c r="R3777">
        <f t="shared" si="235"/>
        <v>169.99</v>
      </c>
    </row>
    <row r="3778" spans="1:18" x14ac:dyDescent="0.2">
      <c r="A3778" t="s">
        <v>66</v>
      </c>
      <c r="B3778" t="s">
        <v>15</v>
      </c>
      <c r="C3778" t="s">
        <v>21</v>
      </c>
      <c r="D3778" t="s">
        <v>17</v>
      </c>
      <c r="E3778">
        <v>179.99</v>
      </c>
      <c r="F3778">
        <v>1</v>
      </c>
      <c r="G3778" t="s">
        <v>18</v>
      </c>
      <c r="H3778" t="s">
        <v>66</v>
      </c>
      <c r="I3778" t="s">
        <v>17</v>
      </c>
      <c r="O3778" s="3">
        <f t="shared" si="232"/>
        <v>0</v>
      </c>
      <c r="P3778" s="3">
        <f t="shared" si="233"/>
        <v>0</v>
      </c>
      <c r="Q3778" s="3">
        <f t="shared" si="234"/>
        <v>0</v>
      </c>
      <c r="R3778">
        <f t="shared" si="235"/>
        <v>179.99</v>
      </c>
    </row>
    <row r="3779" spans="1:18" x14ac:dyDescent="0.2">
      <c r="A3779" t="s">
        <v>66</v>
      </c>
      <c r="B3779" t="s">
        <v>15</v>
      </c>
      <c r="C3779" t="s">
        <v>23</v>
      </c>
      <c r="D3779" t="s">
        <v>17</v>
      </c>
      <c r="E3779">
        <v>149.99</v>
      </c>
      <c r="F3779">
        <v>1</v>
      </c>
      <c r="G3779" t="s">
        <v>18</v>
      </c>
      <c r="H3779" t="s">
        <v>66</v>
      </c>
      <c r="I3779" t="s">
        <v>17</v>
      </c>
      <c r="O3779" s="3">
        <f t="shared" ref="O3779:O3842" si="236">IFERROR(M3779/L3779,0)</f>
        <v>0</v>
      </c>
      <c r="P3779" s="3">
        <f t="shared" ref="P3779:P3842" si="237">IFERROR(K3779/M3779,0)</f>
        <v>0</v>
      </c>
      <c r="Q3779" s="3">
        <f t="shared" ref="Q3779:Q3842" si="238">IFERROR(F3779/M3779,0)</f>
        <v>0</v>
      </c>
      <c r="R3779">
        <f t="shared" ref="R3779:R3842" si="239">E3779*F3779</f>
        <v>149.99</v>
      </c>
    </row>
    <row r="3780" spans="1:18" x14ac:dyDescent="0.2">
      <c r="A3780" t="s">
        <v>66</v>
      </c>
      <c r="B3780" t="s">
        <v>15</v>
      </c>
      <c r="C3780" t="s">
        <v>27</v>
      </c>
      <c r="D3780" t="s">
        <v>22</v>
      </c>
      <c r="E3780">
        <v>159.99</v>
      </c>
      <c r="F3780">
        <v>1</v>
      </c>
      <c r="G3780" t="s">
        <v>18</v>
      </c>
      <c r="H3780" t="s">
        <v>66</v>
      </c>
      <c r="I3780" t="s">
        <v>22</v>
      </c>
      <c r="O3780" s="3">
        <f t="shared" si="236"/>
        <v>0</v>
      </c>
      <c r="P3780" s="3">
        <f t="shared" si="237"/>
        <v>0</v>
      </c>
      <c r="Q3780" s="3">
        <f t="shared" si="238"/>
        <v>0</v>
      </c>
      <c r="R3780">
        <f t="shared" si="239"/>
        <v>159.99</v>
      </c>
    </row>
    <row r="3781" spans="1:18" x14ac:dyDescent="0.2">
      <c r="A3781" t="s">
        <v>66</v>
      </c>
      <c r="B3781" t="s">
        <v>15</v>
      </c>
      <c r="C3781" t="s">
        <v>16</v>
      </c>
      <c r="D3781" t="s">
        <v>24</v>
      </c>
      <c r="E3781">
        <v>169.99</v>
      </c>
      <c r="F3781">
        <v>3</v>
      </c>
      <c r="G3781" t="s">
        <v>18</v>
      </c>
      <c r="H3781" t="s">
        <v>66</v>
      </c>
      <c r="I3781" t="s">
        <v>24</v>
      </c>
      <c r="O3781" s="3">
        <f t="shared" si="236"/>
        <v>0</v>
      </c>
      <c r="P3781" s="3">
        <f t="shared" si="237"/>
        <v>0</v>
      </c>
      <c r="Q3781" s="3">
        <f t="shared" si="238"/>
        <v>0</v>
      </c>
      <c r="R3781">
        <f t="shared" si="239"/>
        <v>509.97</v>
      </c>
    </row>
    <row r="3782" spans="1:18" x14ac:dyDescent="0.2">
      <c r="A3782" t="s">
        <v>66</v>
      </c>
      <c r="B3782" t="s">
        <v>25</v>
      </c>
      <c r="C3782" t="s">
        <v>23</v>
      </c>
      <c r="D3782" t="s">
        <v>28</v>
      </c>
      <c r="E3782">
        <v>299.99</v>
      </c>
      <c r="F3782">
        <v>3</v>
      </c>
      <c r="G3782" t="s">
        <v>18</v>
      </c>
      <c r="H3782" t="s">
        <v>66</v>
      </c>
      <c r="I3782" t="s">
        <v>28</v>
      </c>
      <c r="J3782" t="s">
        <v>42</v>
      </c>
      <c r="K3782">
        <v>2492.5</v>
      </c>
      <c r="L3782">
        <v>42167</v>
      </c>
      <c r="M3782">
        <v>997</v>
      </c>
      <c r="N3782" t="s">
        <v>20</v>
      </c>
      <c r="O3782" s="3">
        <f t="shared" si="236"/>
        <v>2.3644081864965496E-2</v>
      </c>
      <c r="P3782" s="3">
        <f t="shared" si="237"/>
        <v>2.5</v>
      </c>
      <c r="Q3782" s="3">
        <f t="shared" si="238"/>
        <v>3.009027081243731E-3</v>
      </c>
      <c r="R3782">
        <f t="shared" si="239"/>
        <v>899.97</v>
      </c>
    </row>
    <row r="3783" spans="1:18" x14ac:dyDescent="0.2">
      <c r="A3783" t="s">
        <v>66</v>
      </c>
      <c r="B3783" t="s">
        <v>15</v>
      </c>
      <c r="D3783" t="s">
        <v>22</v>
      </c>
      <c r="E3783">
        <v>199.99</v>
      </c>
      <c r="F3783">
        <v>1</v>
      </c>
      <c r="G3783" t="s">
        <v>18</v>
      </c>
      <c r="H3783" t="s">
        <v>66</v>
      </c>
      <c r="I3783" t="s">
        <v>22</v>
      </c>
      <c r="O3783" s="3">
        <f t="shared" si="236"/>
        <v>0</v>
      </c>
      <c r="P3783" s="3">
        <f t="shared" si="237"/>
        <v>0</v>
      </c>
      <c r="Q3783" s="3">
        <f t="shared" si="238"/>
        <v>0</v>
      </c>
      <c r="R3783">
        <f t="shared" si="239"/>
        <v>199.99</v>
      </c>
    </row>
    <row r="3784" spans="1:18" x14ac:dyDescent="0.2">
      <c r="A3784" t="s">
        <v>66</v>
      </c>
      <c r="B3784" t="s">
        <v>15</v>
      </c>
      <c r="C3784" t="s">
        <v>23</v>
      </c>
      <c r="D3784" t="s">
        <v>17</v>
      </c>
      <c r="E3784">
        <v>149.99</v>
      </c>
      <c r="F3784">
        <v>1</v>
      </c>
      <c r="G3784" t="s">
        <v>18</v>
      </c>
      <c r="H3784" t="s">
        <v>66</v>
      </c>
      <c r="I3784" t="s">
        <v>17</v>
      </c>
      <c r="O3784" s="3">
        <f t="shared" si="236"/>
        <v>0</v>
      </c>
      <c r="P3784" s="3">
        <f t="shared" si="237"/>
        <v>0</v>
      </c>
      <c r="Q3784" s="3">
        <f t="shared" si="238"/>
        <v>0</v>
      </c>
      <c r="R3784">
        <f t="shared" si="239"/>
        <v>149.99</v>
      </c>
    </row>
    <row r="3785" spans="1:18" x14ac:dyDescent="0.2">
      <c r="A3785" t="s">
        <v>66</v>
      </c>
      <c r="B3785" t="s">
        <v>25</v>
      </c>
      <c r="C3785" t="s">
        <v>23</v>
      </c>
      <c r="D3785" t="s">
        <v>24</v>
      </c>
      <c r="E3785">
        <v>299.99</v>
      </c>
      <c r="F3785">
        <v>1</v>
      </c>
      <c r="G3785" t="s">
        <v>18</v>
      </c>
      <c r="H3785" t="s">
        <v>66</v>
      </c>
      <c r="I3785" t="s">
        <v>24</v>
      </c>
      <c r="O3785" s="3">
        <f t="shared" si="236"/>
        <v>0</v>
      </c>
      <c r="P3785" s="3">
        <f t="shared" si="237"/>
        <v>0</v>
      </c>
      <c r="Q3785" s="3">
        <f t="shared" si="238"/>
        <v>0</v>
      </c>
      <c r="R3785">
        <f t="shared" si="239"/>
        <v>299.99</v>
      </c>
    </row>
    <row r="3786" spans="1:18" x14ac:dyDescent="0.2">
      <c r="A3786" t="s">
        <v>66</v>
      </c>
      <c r="B3786" t="s">
        <v>15</v>
      </c>
      <c r="C3786" t="s">
        <v>23</v>
      </c>
      <c r="D3786" t="s">
        <v>22</v>
      </c>
      <c r="E3786">
        <v>149.99</v>
      </c>
      <c r="F3786">
        <v>1</v>
      </c>
      <c r="G3786" t="s">
        <v>18</v>
      </c>
      <c r="H3786" t="s">
        <v>66</v>
      </c>
      <c r="I3786" t="s">
        <v>22</v>
      </c>
      <c r="O3786" s="3">
        <f t="shared" si="236"/>
        <v>0</v>
      </c>
      <c r="P3786" s="3">
        <f t="shared" si="237"/>
        <v>0</v>
      </c>
      <c r="Q3786" s="3">
        <f t="shared" si="238"/>
        <v>0</v>
      </c>
      <c r="R3786">
        <f t="shared" si="239"/>
        <v>149.99</v>
      </c>
    </row>
    <row r="3787" spans="1:18" x14ac:dyDescent="0.2">
      <c r="A3787" t="s">
        <v>66</v>
      </c>
      <c r="B3787" t="s">
        <v>15</v>
      </c>
      <c r="C3787" t="s">
        <v>23</v>
      </c>
      <c r="D3787" t="s">
        <v>22</v>
      </c>
      <c r="E3787">
        <v>149.99</v>
      </c>
      <c r="F3787">
        <v>1</v>
      </c>
      <c r="G3787" t="s">
        <v>18</v>
      </c>
      <c r="H3787" t="s">
        <v>66</v>
      </c>
      <c r="I3787" t="s">
        <v>22</v>
      </c>
      <c r="O3787" s="3">
        <f t="shared" si="236"/>
        <v>0</v>
      </c>
      <c r="P3787" s="3">
        <f t="shared" si="237"/>
        <v>0</v>
      </c>
      <c r="Q3787" s="3">
        <f t="shared" si="238"/>
        <v>0</v>
      </c>
      <c r="R3787">
        <f t="shared" si="239"/>
        <v>149.99</v>
      </c>
    </row>
    <row r="3788" spans="1:18" x14ac:dyDescent="0.2">
      <c r="A3788" t="s">
        <v>66</v>
      </c>
      <c r="B3788" t="s">
        <v>15</v>
      </c>
      <c r="C3788" t="s">
        <v>21</v>
      </c>
      <c r="D3788" t="s">
        <v>17</v>
      </c>
      <c r="E3788">
        <v>224.99</v>
      </c>
      <c r="F3788">
        <v>1</v>
      </c>
      <c r="G3788" t="s">
        <v>18</v>
      </c>
      <c r="H3788" t="s">
        <v>66</v>
      </c>
      <c r="I3788" t="s">
        <v>17</v>
      </c>
      <c r="O3788" s="3">
        <f t="shared" si="236"/>
        <v>0</v>
      </c>
      <c r="P3788" s="3">
        <f t="shared" si="237"/>
        <v>0</v>
      </c>
      <c r="Q3788" s="3">
        <f t="shared" si="238"/>
        <v>0</v>
      </c>
      <c r="R3788">
        <f t="shared" si="239"/>
        <v>224.99</v>
      </c>
    </row>
    <row r="3789" spans="1:18" x14ac:dyDescent="0.2">
      <c r="A3789" t="s">
        <v>66</v>
      </c>
      <c r="B3789" t="s">
        <v>15</v>
      </c>
      <c r="C3789" t="s">
        <v>23</v>
      </c>
      <c r="D3789" t="s">
        <v>22</v>
      </c>
      <c r="E3789">
        <v>149.99</v>
      </c>
      <c r="F3789">
        <v>1</v>
      </c>
      <c r="G3789" t="s">
        <v>18</v>
      </c>
      <c r="H3789" t="s">
        <v>66</v>
      </c>
      <c r="I3789" t="s">
        <v>22</v>
      </c>
      <c r="O3789" s="3">
        <f t="shared" si="236"/>
        <v>0</v>
      </c>
      <c r="P3789" s="3">
        <f t="shared" si="237"/>
        <v>0</v>
      </c>
      <c r="Q3789" s="3">
        <f t="shared" si="238"/>
        <v>0</v>
      </c>
      <c r="R3789">
        <f t="shared" si="239"/>
        <v>149.99</v>
      </c>
    </row>
    <row r="3790" spans="1:18" x14ac:dyDescent="0.2">
      <c r="A3790" t="s">
        <v>66</v>
      </c>
      <c r="D3790" t="s">
        <v>17</v>
      </c>
      <c r="E3790">
        <v>199.99</v>
      </c>
      <c r="F3790">
        <v>2</v>
      </c>
      <c r="G3790" t="s">
        <v>18</v>
      </c>
      <c r="H3790" t="s">
        <v>66</v>
      </c>
      <c r="I3790" t="s">
        <v>17</v>
      </c>
      <c r="O3790" s="3">
        <f t="shared" si="236"/>
        <v>0</v>
      </c>
      <c r="P3790" s="3">
        <f t="shared" si="237"/>
        <v>0</v>
      </c>
      <c r="Q3790" s="3">
        <f t="shared" si="238"/>
        <v>0</v>
      </c>
      <c r="R3790">
        <f t="shared" si="239"/>
        <v>399.98</v>
      </c>
    </row>
    <row r="3791" spans="1:18" x14ac:dyDescent="0.2">
      <c r="A3791" t="s">
        <v>66</v>
      </c>
      <c r="C3791" t="s">
        <v>21</v>
      </c>
      <c r="D3791" t="s">
        <v>24</v>
      </c>
      <c r="E3791">
        <v>179.99</v>
      </c>
      <c r="F3791">
        <v>1</v>
      </c>
      <c r="G3791" t="s">
        <v>18</v>
      </c>
      <c r="H3791" t="s">
        <v>66</v>
      </c>
      <c r="I3791" t="s">
        <v>24</v>
      </c>
      <c r="O3791" s="3">
        <f t="shared" si="236"/>
        <v>0</v>
      </c>
      <c r="P3791" s="3">
        <f t="shared" si="237"/>
        <v>0</v>
      </c>
      <c r="Q3791" s="3">
        <f t="shared" si="238"/>
        <v>0</v>
      </c>
      <c r="R3791">
        <f t="shared" si="239"/>
        <v>179.99</v>
      </c>
    </row>
    <row r="3792" spans="1:18" x14ac:dyDescent="0.2">
      <c r="A3792" t="s">
        <v>66</v>
      </c>
      <c r="B3792" t="s">
        <v>15</v>
      </c>
      <c r="C3792" t="s">
        <v>16</v>
      </c>
      <c r="D3792" t="s">
        <v>17</v>
      </c>
      <c r="E3792">
        <v>212.49</v>
      </c>
      <c r="F3792">
        <v>2</v>
      </c>
      <c r="G3792" t="s">
        <v>18</v>
      </c>
      <c r="H3792" t="s">
        <v>66</v>
      </c>
      <c r="I3792" t="s">
        <v>17</v>
      </c>
      <c r="O3792" s="3">
        <f t="shared" si="236"/>
        <v>0</v>
      </c>
      <c r="P3792" s="3">
        <f t="shared" si="237"/>
        <v>0</v>
      </c>
      <c r="Q3792" s="3">
        <f t="shared" si="238"/>
        <v>0</v>
      </c>
      <c r="R3792">
        <f t="shared" si="239"/>
        <v>424.98</v>
      </c>
    </row>
    <row r="3793" spans="1:18" x14ac:dyDescent="0.2">
      <c r="A3793" t="s">
        <v>66</v>
      </c>
      <c r="B3793" t="s">
        <v>25</v>
      </c>
      <c r="C3793" t="s">
        <v>16</v>
      </c>
      <c r="D3793" t="s">
        <v>24</v>
      </c>
      <c r="E3793">
        <v>339.99</v>
      </c>
      <c r="F3793">
        <v>1</v>
      </c>
      <c r="G3793" t="s">
        <v>18</v>
      </c>
      <c r="H3793" t="s">
        <v>66</v>
      </c>
      <c r="I3793" t="s">
        <v>24</v>
      </c>
      <c r="O3793" s="3">
        <f t="shared" si="236"/>
        <v>0</v>
      </c>
      <c r="P3793" s="3">
        <f t="shared" si="237"/>
        <v>0</v>
      </c>
      <c r="Q3793" s="3">
        <f t="shared" si="238"/>
        <v>0</v>
      </c>
      <c r="R3793">
        <f t="shared" si="239"/>
        <v>339.99</v>
      </c>
    </row>
    <row r="3794" spans="1:18" x14ac:dyDescent="0.2">
      <c r="A3794" t="s">
        <v>66</v>
      </c>
      <c r="B3794" t="s">
        <v>15</v>
      </c>
      <c r="C3794" t="s">
        <v>26</v>
      </c>
      <c r="D3794" t="s">
        <v>22</v>
      </c>
      <c r="E3794">
        <v>169.99</v>
      </c>
      <c r="F3794">
        <v>1</v>
      </c>
      <c r="G3794" t="s">
        <v>18</v>
      </c>
      <c r="H3794" t="s">
        <v>66</v>
      </c>
      <c r="I3794" t="s">
        <v>22</v>
      </c>
      <c r="O3794" s="3">
        <f t="shared" si="236"/>
        <v>0</v>
      </c>
      <c r="P3794" s="3">
        <f t="shared" si="237"/>
        <v>0</v>
      </c>
      <c r="Q3794" s="3">
        <f t="shared" si="238"/>
        <v>0</v>
      </c>
      <c r="R3794">
        <f t="shared" si="239"/>
        <v>169.99</v>
      </c>
    </row>
    <row r="3795" spans="1:18" x14ac:dyDescent="0.2">
      <c r="A3795" t="s">
        <v>66</v>
      </c>
      <c r="B3795" t="s">
        <v>15</v>
      </c>
      <c r="D3795" t="s">
        <v>24</v>
      </c>
      <c r="E3795">
        <v>249.99</v>
      </c>
      <c r="F3795">
        <v>4</v>
      </c>
      <c r="G3795" t="s">
        <v>18</v>
      </c>
      <c r="H3795" t="s">
        <v>66</v>
      </c>
      <c r="I3795" t="s">
        <v>24</v>
      </c>
      <c r="O3795" s="3">
        <f t="shared" si="236"/>
        <v>0</v>
      </c>
      <c r="P3795" s="3">
        <f t="shared" si="237"/>
        <v>0</v>
      </c>
      <c r="Q3795" s="3">
        <f t="shared" si="238"/>
        <v>0</v>
      </c>
      <c r="R3795">
        <f t="shared" si="239"/>
        <v>999.96</v>
      </c>
    </row>
    <row r="3796" spans="1:18" x14ac:dyDescent="0.2">
      <c r="A3796" t="s">
        <v>66</v>
      </c>
      <c r="B3796" t="s">
        <v>15</v>
      </c>
      <c r="C3796" t="s">
        <v>16</v>
      </c>
      <c r="D3796" t="s">
        <v>17</v>
      </c>
      <c r="E3796">
        <v>169.99</v>
      </c>
      <c r="F3796">
        <v>1</v>
      </c>
      <c r="G3796" t="s">
        <v>18</v>
      </c>
      <c r="H3796" t="s">
        <v>66</v>
      </c>
      <c r="I3796" t="s">
        <v>17</v>
      </c>
      <c r="O3796" s="3">
        <f t="shared" si="236"/>
        <v>0</v>
      </c>
      <c r="P3796" s="3">
        <f t="shared" si="237"/>
        <v>0</v>
      </c>
      <c r="Q3796" s="3">
        <f t="shared" si="238"/>
        <v>0</v>
      </c>
      <c r="R3796">
        <f t="shared" si="239"/>
        <v>169.99</v>
      </c>
    </row>
    <row r="3797" spans="1:18" x14ac:dyDescent="0.2">
      <c r="A3797" t="s">
        <v>66</v>
      </c>
      <c r="C3797" t="s">
        <v>23</v>
      </c>
      <c r="D3797" t="s">
        <v>28</v>
      </c>
      <c r="E3797">
        <v>149.99</v>
      </c>
      <c r="F3797">
        <v>1</v>
      </c>
      <c r="G3797" t="s">
        <v>18</v>
      </c>
      <c r="H3797" t="s">
        <v>66</v>
      </c>
      <c r="I3797" t="s">
        <v>28</v>
      </c>
      <c r="J3797" t="s">
        <v>42</v>
      </c>
      <c r="K3797">
        <v>2492.5</v>
      </c>
      <c r="L3797">
        <v>42167</v>
      </c>
      <c r="M3797">
        <v>997</v>
      </c>
      <c r="N3797" t="s">
        <v>20</v>
      </c>
      <c r="O3797" s="3">
        <f t="shared" si="236"/>
        <v>2.3644081864965496E-2</v>
      </c>
      <c r="P3797" s="3">
        <f t="shared" si="237"/>
        <v>2.5</v>
      </c>
      <c r="Q3797" s="3">
        <f t="shared" si="238"/>
        <v>1.0030090270812437E-3</v>
      </c>
      <c r="R3797">
        <f t="shared" si="239"/>
        <v>149.99</v>
      </c>
    </row>
    <row r="3798" spans="1:18" x14ac:dyDescent="0.2">
      <c r="A3798" t="s">
        <v>66</v>
      </c>
      <c r="B3798" t="s">
        <v>15</v>
      </c>
      <c r="C3798" t="s">
        <v>26</v>
      </c>
      <c r="D3798" t="s">
        <v>24</v>
      </c>
      <c r="E3798">
        <v>169.99</v>
      </c>
      <c r="F3798">
        <v>3</v>
      </c>
      <c r="G3798" t="s">
        <v>18</v>
      </c>
      <c r="H3798" t="s">
        <v>66</v>
      </c>
      <c r="I3798" t="s">
        <v>24</v>
      </c>
      <c r="O3798" s="3">
        <f t="shared" si="236"/>
        <v>0</v>
      </c>
      <c r="P3798" s="3">
        <f t="shared" si="237"/>
        <v>0</v>
      </c>
      <c r="Q3798" s="3">
        <f t="shared" si="238"/>
        <v>0</v>
      </c>
      <c r="R3798">
        <f t="shared" si="239"/>
        <v>509.97</v>
      </c>
    </row>
    <row r="3799" spans="1:18" x14ac:dyDescent="0.2">
      <c r="A3799" t="s">
        <v>66</v>
      </c>
      <c r="B3799" t="s">
        <v>15</v>
      </c>
      <c r="C3799" t="s">
        <v>27</v>
      </c>
      <c r="D3799" t="s">
        <v>17</v>
      </c>
      <c r="E3799">
        <v>159.99</v>
      </c>
      <c r="F3799">
        <v>3</v>
      </c>
      <c r="G3799" t="s">
        <v>18</v>
      </c>
      <c r="H3799" t="s">
        <v>66</v>
      </c>
      <c r="I3799" t="s">
        <v>17</v>
      </c>
      <c r="O3799" s="3">
        <f t="shared" si="236"/>
        <v>0</v>
      </c>
      <c r="P3799" s="3">
        <f t="shared" si="237"/>
        <v>0</v>
      </c>
      <c r="Q3799" s="3">
        <f t="shared" si="238"/>
        <v>0</v>
      </c>
      <c r="R3799">
        <f t="shared" si="239"/>
        <v>479.97</v>
      </c>
    </row>
    <row r="3800" spans="1:18" x14ac:dyDescent="0.2">
      <c r="A3800" t="s">
        <v>66</v>
      </c>
      <c r="B3800" t="s">
        <v>15</v>
      </c>
      <c r="C3800" t="s">
        <v>16</v>
      </c>
      <c r="D3800" t="s">
        <v>17</v>
      </c>
      <c r="E3800">
        <v>212.49</v>
      </c>
      <c r="F3800">
        <v>1</v>
      </c>
      <c r="G3800" t="s">
        <v>18</v>
      </c>
      <c r="H3800" t="s">
        <v>66</v>
      </c>
      <c r="I3800" t="s">
        <v>17</v>
      </c>
      <c r="O3800" s="3">
        <f t="shared" si="236"/>
        <v>0</v>
      </c>
      <c r="P3800" s="3">
        <f t="shared" si="237"/>
        <v>0</v>
      </c>
      <c r="Q3800" s="3">
        <f t="shared" si="238"/>
        <v>0</v>
      </c>
      <c r="R3800">
        <f t="shared" si="239"/>
        <v>212.49</v>
      </c>
    </row>
    <row r="3801" spans="1:18" x14ac:dyDescent="0.2">
      <c r="A3801" t="s">
        <v>66</v>
      </c>
      <c r="C3801" t="s">
        <v>23</v>
      </c>
      <c r="D3801" t="s">
        <v>28</v>
      </c>
      <c r="E3801">
        <v>149.99</v>
      </c>
      <c r="F3801">
        <v>1</v>
      </c>
      <c r="G3801" t="s">
        <v>18</v>
      </c>
      <c r="H3801" t="s">
        <v>66</v>
      </c>
      <c r="I3801" t="s">
        <v>28</v>
      </c>
      <c r="J3801" t="s">
        <v>42</v>
      </c>
      <c r="K3801">
        <v>2492.5</v>
      </c>
      <c r="L3801">
        <v>42167</v>
      </c>
      <c r="M3801">
        <v>997</v>
      </c>
      <c r="N3801" t="s">
        <v>20</v>
      </c>
      <c r="O3801" s="3">
        <f t="shared" si="236"/>
        <v>2.3644081864965496E-2</v>
      </c>
      <c r="P3801" s="3">
        <f t="shared" si="237"/>
        <v>2.5</v>
      </c>
      <c r="Q3801" s="3">
        <f t="shared" si="238"/>
        <v>1.0030090270812437E-3</v>
      </c>
      <c r="R3801">
        <f t="shared" si="239"/>
        <v>149.99</v>
      </c>
    </row>
    <row r="3802" spans="1:18" x14ac:dyDescent="0.2">
      <c r="A3802" t="s">
        <v>66</v>
      </c>
      <c r="B3802" t="s">
        <v>15</v>
      </c>
      <c r="C3802" t="s">
        <v>23</v>
      </c>
      <c r="D3802" t="s">
        <v>28</v>
      </c>
      <c r="E3802">
        <v>187.49</v>
      </c>
      <c r="F3802">
        <v>2</v>
      </c>
      <c r="G3802" t="s">
        <v>18</v>
      </c>
      <c r="H3802" t="s">
        <v>66</v>
      </c>
      <c r="I3802" t="s">
        <v>28</v>
      </c>
      <c r="J3802" t="s">
        <v>42</v>
      </c>
      <c r="K3802">
        <v>2492.5</v>
      </c>
      <c r="L3802">
        <v>42167</v>
      </c>
      <c r="M3802">
        <v>997</v>
      </c>
      <c r="N3802" t="s">
        <v>20</v>
      </c>
      <c r="O3802" s="3">
        <f t="shared" si="236"/>
        <v>2.3644081864965496E-2</v>
      </c>
      <c r="P3802" s="3">
        <f t="shared" si="237"/>
        <v>2.5</v>
      </c>
      <c r="Q3802" s="3">
        <f t="shared" si="238"/>
        <v>2.0060180541624875E-3</v>
      </c>
      <c r="R3802">
        <f t="shared" si="239"/>
        <v>374.98</v>
      </c>
    </row>
    <row r="3803" spans="1:18" x14ac:dyDescent="0.2">
      <c r="A3803" t="s">
        <v>66</v>
      </c>
      <c r="B3803" t="s">
        <v>15</v>
      </c>
      <c r="C3803" t="s">
        <v>16</v>
      </c>
      <c r="D3803" t="s">
        <v>17</v>
      </c>
      <c r="E3803">
        <v>212.49</v>
      </c>
      <c r="F3803">
        <v>1</v>
      </c>
      <c r="G3803" t="s">
        <v>18</v>
      </c>
      <c r="H3803" t="s">
        <v>66</v>
      </c>
      <c r="I3803" t="s">
        <v>17</v>
      </c>
      <c r="O3803" s="3">
        <f t="shared" si="236"/>
        <v>0</v>
      </c>
      <c r="P3803" s="3">
        <f t="shared" si="237"/>
        <v>0</v>
      </c>
      <c r="Q3803" s="3">
        <f t="shared" si="238"/>
        <v>0</v>
      </c>
      <c r="R3803">
        <f t="shared" si="239"/>
        <v>212.49</v>
      </c>
    </row>
    <row r="3804" spans="1:18" x14ac:dyDescent="0.2">
      <c r="A3804" t="s">
        <v>66</v>
      </c>
      <c r="B3804" t="s">
        <v>25</v>
      </c>
      <c r="C3804" t="s">
        <v>27</v>
      </c>
      <c r="D3804" t="s">
        <v>17</v>
      </c>
      <c r="E3804">
        <v>319.99</v>
      </c>
      <c r="F3804">
        <v>1</v>
      </c>
      <c r="G3804" t="s">
        <v>18</v>
      </c>
      <c r="H3804" t="s">
        <v>66</v>
      </c>
      <c r="I3804" t="s">
        <v>17</v>
      </c>
      <c r="O3804" s="3">
        <f t="shared" si="236"/>
        <v>0</v>
      </c>
      <c r="P3804" s="3">
        <f t="shared" si="237"/>
        <v>0</v>
      </c>
      <c r="Q3804" s="3">
        <f t="shared" si="238"/>
        <v>0</v>
      </c>
      <c r="R3804">
        <f t="shared" si="239"/>
        <v>319.99</v>
      </c>
    </row>
    <row r="3805" spans="1:18" x14ac:dyDescent="0.2">
      <c r="A3805" t="s">
        <v>66</v>
      </c>
      <c r="B3805" t="s">
        <v>15</v>
      </c>
      <c r="C3805" t="s">
        <v>16</v>
      </c>
      <c r="D3805" t="s">
        <v>24</v>
      </c>
      <c r="E3805">
        <v>212.49</v>
      </c>
      <c r="F3805">
        <v>1</v>
      </c>
      <c r="G3805" t="s">
        <v>18</v>
      </c>
      <c r="H3805" t="s">
        <v>66</v>
      </c>
      <c r="I3805" t="s">
        <v>24</v>
      </c>
      <c r="O3805" s="3">
        <f t="shared" si="236"/>
        <v>0</v>
      </c>
      <c r="P3805" s="3">
        <f t="shared" si="237"/>
        <v>0</v>
      </c>
      <c r="Q3805" s="3">
        <f t="shared" si="238"/>
        <v>0</v>
      </c>
      <c r="R3805">
        <f t="shared" si="239"/>
        <v>212.49</v>
      </c>
    </row>
    <row r="3806" spans="1:18" x14ac:dyDescent="0.2">
      <c r="A3806" t="s">
        <v>66</v>
      </c>
      <c r="B3806" t="s">
        <v>25</v>
      </c>
      <c r="C3806" t="s">
        <v>27</v>
      </c>
      <c r="D3806" t="s">
        <v>17</v>
      </c>
      <c r="E3806">
        <v>319.99</v>
      </c>
      <c r="F3806">
        <v>1</v>
      </c>
      <c r="G3806" t="s">
        <v>18</v>
      </c>
      <c r="H3806" t="s">
        <v>66</v>
      </c>
      <c r="I3806" t="s">
        <v>17</v>
      </c>
      <c r="O3806" s="3">
        <f t="shared" si="236"/>
        <v>0</v>
      </c>
      <c r="P3806" s="3">
        <f t="shared" si="237"/>
        <v>0</v>
      </c>
      <c r="Q3806" s="3">
        <f t="shared" si="238"/>
        <v>0</v>
      </c>
      <c r="R3806">
        <f t="shared" si="239"/>
        <v>319.99</v>
      </c>
    </row>
    <row r="3807" spans="1:18" x14ac:dyDescent="0.2">
      <c r="A3807" t="s">
        <v>66</v>
      </c>
      <c r="B3807" t="s">
        <v>15</v>
      </c>
      <c r="C3807" t="s">
        <v>21</v>
      </c>
      <c r="D3807" t="s">
        <v>17</v>
      </c>
      <c r="E3807">
        <v>179.99</v>
      </c>
      <c r="F3807">
        <v>1</v>
      </c>
      <c r="G3807" t="s">
        <v>18</v>
      </c>
      <c r="H3807" t="s">
        <v>66</v>
      </c>
      <c r="I3807" t="s">
        <v>17</v>
      </c>
      <c r="O3807" s="3">
        <f t="shared" si="236"/>
        <v>0</v>
      </c>
      <c r="P3807" s="3">
        <f t="shared" si="237"/>
        <v>0</v>
      </c>
      <c r="Q3807" s="3">
        <f t="shared" si="238"/>
        <v>0</v>
      </c>
      <c r="R3807">
        <f t="shared" si="239"/>
        <v>179.99</v>
      </c>
    </row>
    <row r="3808" spans="1:18" x14ac:dyDescent="0.2">
      <c r="A3808" t="s">
        <v>66</v>
      </c>
      <c r="B3808" t="s">
        <v>15</v>
      </c>
      <c r="C3808" t="s">
        <v>26</v>
      </c>
      <c r="D3808" t="s">
        <v>22</v>
      </c>
      <c r="E3808">
        <v>212.49</v>
      </c>
      <c r="F3808">
        <v>4</v>
      </c>
      <c r="G3808" t="s">
        <v>18</v>
      </c>
      <c r="H3808" t="s">
        <v>66</v>
      </c>
      <c r="I3808" t="s">
        <v>22</v>
      </c>
      <c r="O3808" s="3">
        <f t="shared" si="236"/>
        <v>0</v>
      </c>
      <c r="P3808" s="3">
        <f t="shared" si="237"/>
        <v>0</v>
      </c>
      <c r="Q3808" s="3">
        <f t="shared" si="238"/>
        <v>0</v>
      </c>
      <c r="R3808">
        <f t="shared" si="239"/>
        <v>849.96</v>
      </c>
    </row>
    <row r="3809" spans="1:18" x14ac:dyDescent="0.2">
      <c r="A3809" t="s">
        <v>66</v>
      </c>
      <c r="B3809" t="s">
        <v>15</v>
      </c>
      <c r="C3809" t="s">
        <v>21</v>
      </c>
      <c r="D3809" t="s">
        <v>28</v>
      </c>
      <c r="E3809">
        <v>179.99</v>
      </c>
      <c r="F3809">
        <v>2</v>
      </c>
      <c r="G3809" t="s">
        <v>18</v>
      </c>
      <c r="H3809" t="s">
        <v>66</v>
      </c>
      <c r="I3809" t="s">
        <v>28</v>
      </c>
      <c r="J3809" t="s">
        <v>42</v>
      </c>
      <c r="K3809">
        <v>2492.5</v>
      </c>
      <c r="L3809">
        <v>42167</v>
      </c>
      <c r="M3809">
        <v>997</v>
      </c>
      <c r="N3809" t="s">
        <v>20</v>
      </c>
      <c r="O3809" s="3">
        <f t="shared" si="236"/>
        <v>2.3644081864965496E-2</v>
      </c>
      <c r="P3809" s="3">
        <f t="shared" si="237"/>
        <v>2.5</v>
      </c>
      <c r="Q3809" s="3">
        <f t="shared" si="238"/>
        <v>2.0060180541624875E-3</v>
      </c>
      <c r="R3809">
        <f t="shared" si="239"/>
        <v>359.98</v>
      </c>
    </row>
    <row r="3810" spans="1:18" x14ac:dyDescent="0.2">
      <c r="A3810" t="s">
        <v>66</v>
      </c>
      <c r="B3810" t="s">
        <v>15</v>
      </c>
      <c r="D3810" t="s">
        <v>17</v>
      </c>
      <c r="E3810">
        <v>199.99</v>
      </c>
      <c r="F3810">
        <v>2</v>
      </c>
      <c r="G3810" t="s">
        <v>18</v>
      </c>
      <c r="H3810" t="s">
        <v>66</v>
      </c>
      <c r="I3810" t="s">
        <v>17</v>
      </c>
      <c r="O3810" s="3">
        <f t="shared" si="236"/>
        <v>0</v>
      </c>
      <c r="P3810" s="3">
        <f t="shared" si="237"/>
        <v>0</v>
      </c>
      <c r="Q3810" s="3">
        <f t="shared" si="238"/>
        <v>0</v>
      </c>
      <c r="R3810">
        <f t="shared" si="239"/>
        <v>399.98</v>
      </c>
    </row>
    <row r="3811" spans="1:18" x14ac:dyDescent="0.2">
      <c r="A3811" t="s">
        <v>66</v>
      </c>
      <c r="B3811" t="s">
        <v>15</v>
      </c>
      <c r="C3811" t="s">
        <v>27</v>
      </c>
      <c r="D3811" t="s">
        <v>28</v>
      </c>
      <c r="E3811">
        <v>159.99</v>
      </c>
      <c r="F3811">
        <v>1</v>
      </c>
      <c r="G3811" t="s">
        <v>18</v>
      </c>
      <c r="H3811" t="s">
        <v>66</v>
      </c>
      <c r="I3811" t="s">
        <v>28</v>
      </c>
      <c r="J3811" t="s">
        <v>42</v>
      </c>
      <c r="K3811">
        <v>2492.5</v>
      </c>
      <c r="L3811">
        <v>42167</v>
      </c>
      <c r="M3811">
        <v>997</v>
      </c>
      <c r="N3811" t="s">
        <v>20</v>
      </c>
      <c r="O3811" s="3">
        <f t="shared" si="236"/>
        <v>2.3644081864965496E-2</v>
      </c>
      <c r="P3811" s="3">
        <f t="shared" si="237"/>
        <v>2.5</v>
      </c>
      <c r="Q3811" s="3">
        <f t="shared" si="238"/>
        <v>1.0030090270812437E-3</v>
      </c>
      <c r="R3811">
        <f t="shared" si="239"/>
        <v>159.99</v>
      </c>
    </row>
    <row r="3812" spans="1:18" x14ac:dyDescent="0.2">
      <c r="A3812" t="s">
        <v>66</v>
      </c>
      <c r="B3812" t="s">
        <v>15</v>
      </c>
      <c r="C3812" t="s">
        <v>16</v>
      </c>
      <c r="D3812" t="s">
        <v>24</v>
      </c>
      <c r="E3812">
        <v>169.99</v>
      </c>
      <c r="F3812">
        <v>1</v>
      </c>
      <c r="G3812" t="s">
        <v>18</v>
      </c>
      <c r="H3812" t="s">
        <v>66</v>
      </c>
      <c r="I3812" t="s">
        <v>24</v>
      </c>
      <c r="O3812" s="3">
        <f t="shared" si="236"/>
        <v>0</v>
      </c>
      <c r="P3812" s="3">
        <f t="shared" si="237"/>
        <v>0</v>
      </c>
      <c r="Q3812" s="3">
        <f t="shared" si="238"/>
        <v>0</v>
      </c>
      <c r="R3812">
        <f t="shared" si="239"/>
        <v>169.99</v>
      </c>
    </row>
    <row r="3813" spans="1:18" x14ac:dyDescent="0.2">
      <c r="A3813" t="s">
        <v>66</v>
      </c>
      <c r="B3813" t="s">
        <v>25</v>
      </c>
      <c r="C3813" t="s">
        <v>27</v>
      </c>
      <c r="D3813" t="s">
        <v>24</v>
      </c>
      <c r="E3813">
        <v>319.99</v>
      </c>
      <c r="F3813">
        <v>1</v>
      </c>
      <c r="G3813" t="s">
        <v>18</v>
      </c>
      <c r="H3813" t="s">
        <v>66</v>
      </c>
      <c r="I3813" t="s">
        <v>24</v>
      </c>
      <c r="O3813" s="3">
        <f t="shared" si="236"/>
        <v>0</v>
      </c>
      <c r="P3813" s="3">
        <f t="shared" si="237"/>
        <v>0</v>
      </c>
      <c r="Q3813" s="3">
        <f t="shared" si="238"/>
        <v>0</v>
      </c>
      <c r="R3813">
        <f t="shared" si="239"/>
        <v>319.99</v>
      </c>
    </row>
    <row r="3814" spans="1:18" x14ac:dyDescent="0.2">
      <c r="A3814" t="s">
        <v>66</v>
      </c>
      <c r="B3814" t="s">
        <v>15</v>
      </c>
      <c r="C3814" t="s">
        <v>23</v>
      </c>
      <c r="D3814" t="s">
        <v>24</v>
      </c>
      <c r="E3814">
        <v>149.99</v>
      </c>
      <c r="F3814">
        <v>3</v>
      </c>
      <c r="G3814" t="s">
        <v>18</v>
      </c>
      <c r="H3814" t="s">
        <v>66</v>
      </c>
      <c r="I3814" t="s">
        <v>24</v>
      </c>
      <c r="O3814" s="3">
        <f t="shared" si="236"/>
        <v>0</v>
      </c>
      <c r="P3814" s="3">
        <f t="shared" si="237"/>
        <v>0</v>
      </c>
      <c r="Q3814" s="3">
        <f t="shared" si="238"/>
        <v>0</v>
      </c>
      <c r="R3814">
        <f t="shared" si="239"/>
        <v>449.97</v>
      </c>
    </row>
    <row r="3815" spans="1:18" x14ac:dyDescent="0.2">
      <c r="A3815" t="s">
        <v>66</v>
      </c>
      <c r="B3815" t="s">
        <v>25</v>
      </c>
      <c r="C3815" t="s">
        <v>23</v>
      </c>
      <c r="D3815" t="s">
        <v>22</v>
      </c>
      <c r="E3815">
        <v>299.99</v>
      </c>
      <c r="F3815">
        <v>1</v>
      </c>
      <c r="G3815" t="s">
        <v>18</v>
      </c>
      <c r="H3815" t="s">
        <v>66</v>
      </c>
      <c r="I3815" t="s">
        <v>22</v>
      </c>
      <c r="O3815" s="3">
        <f t="shared" si="236"/>
        <v>0</v>
      </c>
      <c r="P3815" s="3">
        <f t="shared" si="237"/>
        <v>0</v>
      </c>
      <c r="Q3815" s="3">
        <f t="shared" si="238"/>
        <v>0</v>
      </c>
      <c r="R3815">
        <f t="shared" si="239"/>
        <v>299.99</v>
      </c>
    </row>
    <row r="3816" spans="1:18" x14ac:dyDescent="0.2">
      <c r="A3816" t="s">
        <v>66</v>
      </c>
      <c r="B3816" t="s">
        <v>15</v>
      </c>
      <c r="C3816" t="s">
        <v>21</v>
      </c>
      <c r="D3816" t="s">
        <v>24</v>
      </c>
      <c r="E3816">
        <v>179.99</v>
      </c>
      <c r="F3816">
        <v>1</v>
      </c>
      <c r="G3816" t="s">
        <v>18</v>
      </c>
      <c r="H3816" t="s">
        <v>66</v>
      </c>
      <c r="I3816" t="s">
        <v>24</v>
      </c>
      <c r="O3816" s="3">
        <f t="shared" si="236"/>
        <v>0</v>
      </c>
      <c r="P3816" s="3">
        <f t="shared" si="237"/>
        <v>0</v>
      </c>
      <c r="Q3816" s="3">
        <f t="shared" si="238"/>
        <v>0</v>
      </c>
      <c r="R3816">
        <f t="shared" si="239"/>
        <v>179.99</v>
      </c>
    </row>
    <row r="3817" spans="1:18" x14ac:dyDescent="0.2">
      <c r="A3817" t="s">
        <v>66</v>
      </c>
      <c r="B3817" t="s">
        <v>15</v>
      </c>
      <c r="C3817" t="s">
        <v>23</v>
      </c>
      <c r="D3817" t="s">
        <v>22</v>
      </c>
      <c r="E3817">
        <v>149.99</v>
      </c>
      <c r="F3817">
        <v>1</v>
      </c>
      <c r="G3817" t="s">
        <v>18</v>
      </c>
      <c r="H3817" t="s">
        <v>66</v>
      </c>
      <c r="I3817" t="s">
        <v>22</v>
      </c>
      <c r="O3817" s="3">
        <f t="shared" si="236"/>
        <v>0</v>
      </c>
      <c r="P3817" s="3">
        <f t="shared" si="237"/>
        <v>0</v>
      </c>
      <c r="Q3817" s="3">
        <f t="shared" si="238"/>
        <v>0</v>
      </c>
      <c r="R3817">
        <f t="shared" si="239"/>
        <v>149.99</v>
      </c>
    </row>
    <row r="3818" spans="1:18" x14ac:dyDescent="0.2">
      <c r="A3818" t="s">
        <v>66</v>
      </c>
      <c r="B3818" t="s">
        <v>15</v>
      </c>
      <c r="C3818" t="s">
        <v>26</v>
      </c>
      <c r="D3818" t="s">
        <v>24</v>
      </c>
      <c r="E3818">
        <v>212.49</v>
      </c>
      <c r="F3818">
        <v>1</v>
      </c>
      <c r="G3818" t="s">
        <v>18</v>
      </c>
      <c r="H3818" t="s">
        <v>66</v>
      </c>
      <c r="I3818" t="s">
        <v>24</v>
      </c>
      <c r="O3818" s="3">
        <f t="shared" si="236"/>
        <v>0</v>
      </c>
      <c r="P3818" s="3">
        <f t="shared" si="237"/>
        <v>0</v>
      </c>
      <c r="Q3818" s="3">
        <f t="shared" si="238"/>
        <v>0</v>
      </c>
      <c r="R3818">
        <f t="shared" si="239"/>
        <v>212.49</v>
      </c>
    </row>
    <row r="3819" spans="1:18" x14ac:dyDescent="0.2">
      <c r="A3819" t="s">
        <v>66</v>
      </c>
      <c r="B3819" t="s">
        <v>15</v>
      </c>
      <c r="C3819" t="s">
        <v>21</v>
      </c>
      <c r="D3819" t="s">
        <v>17</v>
      </c>
      <c r="E3819">
        <v>179.99</v>
      </c>
      <c r="F3819">
        <v>2</v>
      </c>
      <c r="G3819" t="s">
        <v>18</v>
      </c>
      <c r="H3819" t="s">
        <v>66</v>
      </c>
      <c r="I3819" t="s">
        <v>17</v>
      </c>
      <c r="O3819" s="3">
        <f t="shared" si="236"/>
        <v>0</v>
      </c>
      <c r="P3819" s="3">
        <f t="shared" si="237"/>
        <v>0</v>
      </c>
      <c r="Q3819" s="3">
        <f t="shared" si="238"/>
        <v>0</v>
      </c>
      <c r="R3819">
        <f t="shared" si="239"/>
        <v>359.98</v>
      </c>
    </row>
    <row r="3820" spans="1:18" x14ac:dyDescent="0.2">
      <c r="A3820" t="s">
        <v>66</v>
      </c>
      <c r="B3820" t="s">
        <v>15</v>
      </c>
      <c r="C3820" t="s">
        <v>21</v>
      </c>
      <c r="D3820" t="s">
        <v>24</v>
      </c>
      <c r="E3820">
        <v>179.99</v>
      </c>
      <c r="F3820">
        <v>4</v>
      </c>
      <c r="G3820" t="s">
        <v>18</v>
      </c>
      <c r="H3820" t="s">
        <v>66</v>
      </c>
      <c r="I3820" t="s">
        <v>24</v>
      </c>
      <c r="O3820" s="3">
        <f t="shared" si="236"/>
        <v>0</v>
      </c>
      <c r="P3820" s="3">
        <f t="shared" si="237"/>
        <v>0</v>
      </c>
      <c r="Q3820" s="3">
        <f t="shared" si="238"/>
        <v>0</v>
      </c>
      <c r="R3820">
        <f t="shared" si="239"/>
        <v>719.96</v>
      </c>
    </row>
    <row r="3821" spans="1:18" x14ac:dyDescent="0.2">
      <c r="A3821" t="s">
        <v>66</v>
      </c>
      <c r="B3821" t="s">
        <v>15</v>
      </c>
      <c r="C3821" t="s">
        <v>23</v>
      </c>
      <c r="D3821" t="s">
        <v>24</v>
      </c>
      <c r="E3821">
        <v>149.99</v>
      </c>
      <c r="F3821">
        <v>3</v>
      </c>
      <c r="G3821" t="s">
        <v>18</v>
      </c>
      <c r="H3821" t="s">
        <v>66</v>
      </c>
      <c r="I3821" t="s">
        <v>24</v>
      </c>
      <c r="O3821" s="3">
        <f t="shared" si="236"/>
        <v>0</v>
      </c>
      <c r="P3821" s="3">
        <f t="shared" si="237"/>
        <v>0</v>
      </c>
      <c r="Q3821" s="3">
        <f t="shared" si="238"/>
        <v>0</v>
      </c>
      <c r="R3821">
        <f t="shared" si="239"/>
        <v>449.97</v>
      </c>
    </row>
    <row r="3822" spans="1:18" x14ac:dyDescent="0.2">
      <c r="A3822" t="s">
        <v>66</v>
      </c>
      <c r="B3822" t="s">
        <v>15</v>
      </c>
      <c r="C3822" t="s">
        <v>16</v>
      </c>
      <c r="D3822" t="s">
        <v>28</v>
      </c>
      <c r="E3822">
        <v>169.99</v>
      </c>
      <c r="F3822">
        <v>2</v>
      </c>
      <c r="G3822" t="s">
        <v>18</v>
      </c>
      <c r="H3822" t="s">
        <v>66</v>
      </c>
      <c r="I3822" t="s">
        <v>28</v>
      </c>
      <c r="J3822" t="s">
        <v>42</v>
      </c>
      <c r="K3822">
        <v>2492.5</v>
      </c>
      <c r="L3822">
        <v>42167</v>
      </c>
      <c r="M3822">
        <v>997</v>
      </c>
      <c r="N3822" t="s">
        <v>20</v>
      </c>
      <c r="O3822" s="3">
        <f t="shared" si="236"/>
        <v>2.3644081864965496E-2</v>
      </c>
      <c r="P3822" s="3">
        <f t="shared" si="237"/>
        <v>2.5</v>
      </c>
      <c r="Q3822" s="3">
        <f t="shared" si="238"/>
        <v>2.0060180541624875E-3</v>
      </c>
      <c r="R3822">
        <f t="shared" si="239"/>
        <v>339.98</v>
      </c>
    </row>
    <row r="3823" spans="1:18" x14ac:dyDescent="0.2">
      <c r="A3823" t="s">
        <v>66</v>
      </c>
      <c r="B3823" t="s">
        <v>15</v>
      </c>
      <c r="C3823" t="s">
        <v>27</v>
      </c>
      <c r="D3823" t="s">
        <v>28</v>
      </c>
      <c r="E3823">
        <v>199.99</v>
      </c>
      <c r="F3823">
        <v>1</v>
      </c>
      <c r="G3823" t="s">
        <v>18</v>
      </c>
      <c r="H3823" t="s">
        <v>66</v>
      </c>
      <c r="I3823" t="s">
        <v>28</v>
      </c>
      <c r="J3823" t="s">
        <v>42</v>
      </c>
      <c r="K3823">
        <v>2492.5</v>
      </c>
      <c r="L3823">
        <v>42167</v>
      </c>
      <c r="M3823">
        <v>997</v>
      </c>
      <c r="N3823" t="s">
        <v>20</v>
      </c>
      <c r="O3823" s="3">
        <f t="shared" si="236"/>
        <v>2.3644081864965496E-2</v>
      </c>
      <c r="P3823" s="3">
        <f t="shared" si="237"/>
        <v>2.5</v>
      </c>
      <c r="Q3823" s="3">
        <f t="shared" si="238"/>
        <v>1.0030090270812437E-3</v>
      </c>
      <c r="R3823">
        <f t="shared" si="239"/>
        <v>199.99</v>
      </c>
    </row>
    <row r="3824" spans="1:18" x14ac:dyDescent="0.2">
      <c r="A3824" t="s">
        <v>66</v>
      </c>
      <c r="B3824" t="s">
        <v>15</v>
      </c>
      <c r="C3824" t="s">
        <v>23</v>
      </c>
      <c r="D3824" t="s">
        <v>28</v>
      </c>
      <c r="E3824">
        <v>187.49</v>
      </c>
      <c r="F3824">
        <v>3</v>
      </c>
      <c r="G3824" t="s">
        <v>18</v>
      </c>
      <c r="H3824" t="s">
        <v>66</v>
      </c>
      <c r="I3824" t="s">
        <v>28</v>
      </c>
      <c r="J3824" t="s">
        <v>42</v>
      </c>
      <c r="K3824">
        <v>2492.5</v>
      </c>
      <c r="L3824">
        <v>42167</v>
      </c>
      <c r="M3824">
        <v>997</v>
      </c>
      <c r="N3824" t="s">
        <v>20</v>
      </c>
      <c r="O3824" s="3">
        <f t="shared" si="236"/>
        <v>2.3644081864965496E-2</v>
      </c>
      <c r="P3824" s="3">
        <f t="shared" si="237"/>
        <v>2.5</v>
      </c>
      <c r="Q3824" s="3">
        <f t="shared" si="238"/>
        <v>3.009027081243731E-3</v>
      </c>
      <c r="R3824">
        <f t="shared" si="239"/>
        <v>562.47</v>
      </c>
    </row>
    <row r="3825" spans="1:18" x14ac:dyDescent="0.2">
      <c r="A3825" t="s">
        <v>66</v>
      </c>
      <c r="B3825" t="s">
        <v>15</v>
      </c>
      <c r="C3825" t="s">
        <v>23</v>
      </c>
      <c r="D3825" t="s">
        <v>17</v>
      </c>
      <c r="E3825">
        <v>149.99</v>
      </c>
      <c r="F3825">
        <v>1</v>
      </c>
      <c r="G3825" t="s">
        <v>18</v>
      </c>
      <c r="H3825" t="s">
        <v>66</v>
      </c>
      <c r="I3825" t="s">
        <v>17</v>
      </c>
      <c r="O3825" s="3">
        <f t="shared" si="236"/>
        <v>0</v>
      </c>
      <c r="P3825" s="3">
        <f t="shared" si="237"/>
        <v>0</v>
      </c>
      <c r="Q3825" s="3">
        <f t="shared" si="238"/>
        <v>0</v>
      </c>
      <c r="R3825">
        <f t="shared" si="239"/>
        <v>149.99</v>
      </c>
    </row>
    <row r="3826" spans="1:18" x14ac:dyDescent="0.2">
      <c r="A3826" t="s">
        <v>66</v>
      </c>
      <c r="B3826" t="s">
        <v>15</v>
      </c>
      <c r="C3826" t="s">
        <v>27</v>
      </c>
      <c r="D3826" t="s">
        <v>28</v>
      </c>
      <c r="E3826">
        <v>199.99</v>
      </c>
      <c r="F3826">
        <v>2</v>
      </c>
      <c r="G3826" t="s">
        <v>18</v>
      </c>
      <c r="H3826" t="s">
        <v>66</v>
      </c>
      <c r="I3826" t="s">
        <v>28</v>
      </c>
      <c r="J3826" t="s">
        <v>42</v>
      </c>
      <c r="K3826">
        <v>2492.5</v>
      </c>
      <c r="L3826">
        <v>42167</v>
      </c>
      <c r="M3826">
        <v>997</v>
      </c>
      <c r="N3826" t="s">
        <v>20</v>
      </c>
      <c r="O3826" s="3">
        <f t="shared" si="236"/>
        <v>2.3644081864965496E-2</v>
      </c>
      <c r="P3826" s="3">
        <f t="shared" si="237"/>
        <v>2.5</v>
      </c>
      <c r="Q3826" s="3">
        <f t="shared" si="238"/>
        <v>2.0060180541624875E-3</v>
      </c>
      <c r="R3826">
        <f t="shared" si="239"/>
        <v>399.98</v>
      </c>
    </row>
    <row r="3827" spans="1:18" x14ac:dyDescent="0.2">
      <c r="A3827" t="s">
        <v>66</v>
      </c>
      <c r="B3827" t="s">
        <v>15</v>
      </c>
      <c r="C3827" t="s">
        <v>16</v>
      </c>
      <c r="D3827" t="s">
        <v>17</v>
      </c>
      <c r="E3827">
        <v>169.99</v>
      </c>
      <c r="F3827">
        <v>1</v>
      </c>
      <c r="G3827" t="s">
        <v>18</v>
      </c>
      <c r="H3827" t="s">
        <v>66</v>
      </c>
      <c r="I3827" t="s">
        <v>17</v>
      </c>
      <c r="O3827" s="3">
        <f t="shared" si="236"/>
        <v>0</v>
      </c>
      <c r="P3827" s="3">
        <f t="shared" si="237"/>
        <v>0</v>
      </c>
      <c r="Q3827" s="3">
        <f t="shared" si="238"/>
        <v>0</v>
      </c>
      <c r="R3827">
        <f t="shared" si="239"/>
        <v>169.99</v>
      </c>
    </row>
    <row r="3828" spans="1:18" x14ac:dyDescent="0.2">
      <c r="A3828" t="s">
        <v>66</v>
      </c>
      <c r="B3828" t="s">
        <v>15</v>
      </c>
      <c r="C3828" t="s">
        <v>23</v>
      </c>
      <c r="D3828" t="s">
        <v>17</v>
      </c>
      <c r="E3828">
        <v>187.49</v>
      </c>
      <c r="F3828">
        <v>1</v>
      </c>
      <c r="G3828" t="s">
        <v>18</v>
      </c>
      <c r="H3828" t="s">
        <v>66</v>
      </c>
      <c r="I3828" t="s">
        <v>17</v>
      </c>
      <c r="O3828" s="3">
        <f t="shared" si="236"/>
        <v>0</v>
      </c>
      <c r="P3828" s="3">
        <f t="shared" si="237"/>
        <v>0</v>
      </c>
      <c r="Q3828" s="3">
        <f t="shared" si="238"/>
        <v>0</v>
      </c>
      <c r="R3828">
        <f t="shared" si="239"/>
        <v>187.49</v>
      </c>
    </row>
    <row r="3829" spans="1:18" x14ac:dyDescent="0.2">
      <c r="A3829" t="s">
        <v>66</v>
      </c>
      <c r="B3829" t="s">
        <v>15</v>
      </c>
      <c r="C3829" t="s">
        <v>26</v>
      </c>
      <c r="D3829" t="s">
        <v>17</v>
      </c>
      <c r="E3829">
        <v>212.49</v>
      </c>
      <c r="F3829">
        <v>1</v>
      </c>
      <c r="G3829" t="s">
        <v>18</v>
      </c>
      <c r="H3829" t="s">
        <v>66</v>
      </c>
      <c r="I3829" t="s">
        <v>17</v>
      </c>
      <c r="O3829" s="3">
        <f t="shared" si="236"/>
        <v>0</v>
      </c>
      <c r="P3829" s="3">
        <f t="shared" si="237"/>
        <v>0</v>
      </c>
      <c r="Q3829" s="3">
        <f t="shared" si="238"/>
        <v>0</v>
      </c>
      <c r="R3829">
        <f t="shared" si="239"/>
        <v>212.49</v>
      </c>
    </row>
    <row r="3830" spans="1:18" x14ac:dyDescent="0.2">
      <c r="A3830" t="s">
        <v>66</v>
      </c>
      <c r="B3830" t="s">
        <v>15</v>
      </c>
      <c r="C3830" t="s">
        <v>23</v>
      </c>
      <c r="D3830" t="s">
        <v>28</v>
      </c>
      <c r="E3830">
        <v>149.99</v>
      </c>
      <c r="F3830">
        <v>2</v>
      </c>
      <c r="G3830" t="s">
        <v>18</v>
      </c>
      <c r="H3830" t="s">
        <v>66</v>
      </c>
      <c r="I3830" t="s">
        <v>28</v>
      </c>
      <c r="J3830" t="s">
        <v>42</v>
      </c>
      <c r="K3830">
        <v>2492.5</v>
      </c>
      <c r="L3830">
        <v>42167</v>
      </c>
      <c r="M3830">
        <v>997</v>
      </c>
      <c r="N3830" t="s">
        <v>20</v>
      </c>
      <c r="O3830" s="3">
        <f t="shared" si="236"/>
        <v>2.3644081864965496E-2</v>
      </c>
      <c r="P3830" s="3">
        <f t="shared" si="237"/>
        <v>2.5</v>
      </c>
      <c r="Q3830" s="3">
        <f t="shared" si="238"/>
        <v>2.0060180541624875E-3</v>
      </c>
      <c r="R3830">
        <f t="shared" si="239"/>
        <v>299.98</v>
      </c>
    </row>
    <row r="3831" spans="1:18" x14ac:dyDescent="0.2">
      <c r="A3831" t="s">
        <v>66</v>
      </c>
      <c r="B3831" t="s">
        <v>15</v>
      </c>
      <c r="C3831" t="s">
        <v>26</v>
      </c>
      <c r="D3831" t="s">
        <v>28</v>
      </c>
      <c r="E3831">
        <v>169.99</v>
      </c>
      <c r="F3831">
        <v>2</v>
      </c>
      <c r="G3831" t="s">
        <v>18</v>
      </c>
      <c r="H3831" t="s">
        <v>66</v>
      </c>
      <c r="I3831" t="s">
        <v>28</v>
      </c>
      <c r="J3831" t="s">
        <v>42</v>
      </c>
      <c r="K3831">
        <v>2492.5</v>
      </c>
      <c r="L3831">
        <v>42167</v>
      </c>
      <c r="M3831">
        <v>997</v>
      </c>
      <c r="N3831" t="s">
        <v>20</v>
      </c>
      <c r="O3831" s="3">
        <f t="shared" si="236"/>
        <v>2.3644081864965496E-2</v>
      </c>
      <c r="P3831" s="3">
        <f t="shared" si="237"/>
        <v>2.5</v>
      </c>
      <c r="Q3831" s="3">
        <f t="shared" si="238"/>
        <v>2.0060180541624875E-3</v>
      </c>
      <c r="R3831">
        <f t="shared" si="239"/>
        <v>339.98</v>
      </c>
    </row>
    <row r="3832" spans="1:18" x14ac:dyDescent="0.2">
      <c r="A3832" t="s">
        <v>66</v>
      </c>
      <c r="B3832" t="s">
        <v>15</v>
      </c>
      <c r="C3832" t="s">
        <v>29</v>
      </c>
      <c r="D3832" t="s">
        <v>17</v>
      </c>
      <c r="E3832">
        <v>199.99</v>
      </c>
      <c r="F3832">
        <v>1</v>
      </c>
      <c r="G3832" t="s">
        <v>18</v>
      </c>
      <c r="H3832" t="s">
        <v>66</v>
      </c>
      <c r="I3832" t="s">
        <v>17</v>
      </c>
      <c r="O3832" s="3">
        <f t="shared" si="236"/>
        <v>0</v>
      </c>
      <c r="P3832" s="3">
        <f t="shared" si="237"/>
        <v>0</v>
      </c>
      <c r="Q3832" s="3">
        <f t="shared" si="238"/>
        <v>0</v>
      </c>
      <c r="R3832">
        <f t="shared" si="239"/>
        <v>199.99</v>
      </c>
    </row>
    <row r="3833" spans="1:18" x14ac:dyDescent="0.2">
      <c r="A3833" t="s">
        <v>66</v>
      </c>
      <c r="C3833" t="s">
        <v>23</v>
      </c>
      <c r="D3833" t="s">
        <v>17</v>
      </c>
      <c r="E3833">
        <v>149.99</v>
      </c>
      <c r="F3833">
        <v>4</v>
      </c>
      <c r="G3833" t="s">
        <v>18</v>
      </c>
      <c r="H3833" t="s">
        <v>66</v>
      </c>
      <c r="I3833" t="s">
        <v>17</v>
      </c>
      <c r="O3833" s="3">
        <f t="shared" si="236"/>
        <v>0</v>
      </c>
      <c r="P3833" s="3">
        <f t="shared" si="237"/>
        <v>0</v>
      </c>
      <c r="Q3833" s="3">
        <f t="shared" si="238"/>
        <v>0</v>
      </c>
      <c r="R3833">
        <f t="shared" si="239"/>
        <v>599.96</v>
      </c>
    </row>
    <row r="3834" spans="1:18" x14ac:dyDescent="0.2">
      <c r="A3834" t="s">
        <v>67</v>
      </c>
      <c r="B3834" t="s">
        <v>15</v>
      </c>
      <c r="D3834" t="s">
        <v>17</v>
      </c>
      <c r="E3834">
        <v>199.99</v>
      </c>
      <c r="F3834">
        <v>2</v>
      </c>
      <c r="G3834" t="s">
        <v>18</v>
      </c>
      <c r="H3834" t="s">
        <v>67</v>
      </c>
      <c r="I3834" t="s">
        <v>17</v>
      </c>
      <c r="J3834" t="s">
        <v>19</v>
      </c>
      <c r="K3834">
        <v>1504.8</v>
      </c>
      <c r="L3834">
        <v>63819</v>
      </c>
      <c r="M3834">
        <v>1254</v>
      </c>
      <c r="N3834" t="s">
        <v>20</v>
      </c>
      <c r="O3834" s="3">
        <f t="shared" si="236"/>
        <v>1.964932073520425E-2</v>
      </c>
      <c r="P3834" s="3">
        <f t="shared" si="237"/>
        <v>1.2</v>
      </c>
      <c r="Q3834" s="3">
        <f t="shared" si="238"/>
        <v>1.594896331738437E-3</v>
      </c>
      <c r="R3834">
        <f t="shared" si="239"/>
        <v>399.98</v>
      </c>
    </row>
    <row r="3835" spans="1:18" x14ac:dyDescent="0.2">
      <c r="A3835" t="s">
        <v>67</v>
      </c>
      <c r="B3835" t="s">
        <v>15</v>
      </c>
      <c r="C3835" t="s">
        <v>23</v>
      </c>
      <c r="D3835" t="s">
        <v>17</v>
      </c>
      <c r="E3835">
        <v>187.49</v>
      </c>
      <c r="F3835">
        <v>2</v>
      </c>
      <c r="G3835" t="s">
        <v>18</v>
      </c>
      <c r="H3835" t="s">
        <v>67</v>
      </c>
      <c r="I3835" t="s">
        <v>17</v>
      </c>
      <c r="J3835" t="s">
        <v>19</v>
      </c>
      <c r="K3835">
        <v>1504.8</v>
      </c>
      <c r="L3835">
        <v>63819</v>
      </c>
      <c r="M3835">
        <v>1254</v>
      </c>
      <c r="N3835" t="s">
        <v>20</v>
      </c>
      <c r="O3835" s="3">
        <f t="shared" si="236"/>
        <v>1.964932073520425E-2</v>
      </c>
      <c r="P3835" s="3">
        <f t="shared" si="237"/>
        <v>1.2</v>
      </c>
      <c r="Q3835" s="3">
        <f t="shared" si="238"/>
        <v>1.594896331738437E-3</v>
      </c>
      <c r="R3835">
        <f t="shared" si="239"/>
        <v>374.98</v>
      </c>
    </row>
    <row r="3836" spans="1:18" x14ac:dyDescent="0.2">
      <c r="A3836" t="s">
        <v>67</v>
      </c>
      <c r="B3836" t="s">
        <v>15</v>
      </c>
      <c r="C3836" t="s">
        <v>16</v>
      </c>
      <c r="D3836" t="s">
        <v>24</v>
      </c>
      <c r="E3836">
        <v>212.49</v>
      </c>
      <c r="F3836">
        <v>1</v>
      </c>
      <c r="G3836" t="s">
        <v>18</v>
      </c>
      <c r="H3836" t="s">
        <v>67</v>
      </c>
      <c r="I3836" t="s">
        <v>24</v>
      </c>
      <c r="J3836" t="s">
        <v>39</v>
      </c>
      <c r="K3836">
        <v>1255.0999999999999</v>
      </c>
      <c r="L3836">
        <v>54513</v>
      </c>
      <c r="M3836">
        <v>1141</v>
      </c>
      <c r="N3836" t="s">
        <v>40</v>
      </c>
      <c r="O3836" s="3">
        <f t="shared" si="236"/>
        <v>2.0930787151688588E-2</v>
      </c>
      <c r="P3836" s="3">
        <f t="shared" si="237"/>
        <v>1.0999999999999999</v>
      </c>
      <c r="Q3836" s="3">
        <f t="shared" si="238"/>
        <v>8.7642418930762491E-4</v>
      </c>
      <c r="R3836">
        <f t="shared" si="239"/>
        <v>212.49</v>
      </c>
    </row>
    <row r="3837" spans="1:18" x14ac:dyDescent="0.2">
      <c r="A3837" t="s">
        <v>67</v>
      </c>
      <c r="B3837" t="s">
        <v>15</v>
      </c>
      <c r="C3837" t="s">
        <v>23</v>
      </c>
      <c r="D3837" t="s">
        <v>17</v>
      </c>
      <c r="E3837">
        <v>187.49</v>
      </c>
      <c r="F3837">
        <v>1</v>
      </c>
      <c r="G3837" t="s">
        <v>18</v>
      </c>
      <c r="H3837" t="s">
        <v>67</v>
      </c>
      <c r="I3837" t="s">
        <v>17</v>
      </c>
      <c r="J3837" t="s">
        <v>19</v>
      </c>
      <c r="K3837">
        <v>1504.8</v>
      </c>
      <c r="L3837">
        <v>63819</v>
      </c>
      <c r="M3837">
        <v>1254</v>
      </c>
      <c r="N3837" t="s">
        <v>20</v>
      </c>
      <c r="O3837" s="3">
        <f t="shared" si="236"/>
        <v>1.964932073520425E-2</v>
      </c>
      <c r="P3837" s="3">
        <f t="shared" si="237"/>
        <v>1.2</v>
      </c>
      <c r="Q3837" s="3">
        <f t="shared" si="238"/>
        <v>7.9744816586921851E-4</v>
      </c>
      <c r="R3837">
        <f t="shared" si="239"/>
        <v>187.49</v>
      </c>
    </row>
    <row r="3838" spans="1:18" x14ac:dyDescent="0.2">
      <c r="A3838" t="s">
        <v>67</v>
      </c>
      <c r="B3838" t="s">
        <v>15</v>
      </c>
      <c r="C3838" t="s">
        <v>21</v>
      </c>
      <c r="D3838" t="s">
        <v>28</v>
      </c>
      <c r="E3838">
        <v>179.99</v>
      </c>
      <c r="F3838">
        <v>1</v>
      </c>
      <c r="G3838" t="s">
        <v>18</v>
      </c>
      <c r="H3838" t="s">
        <v>67</v>
      </c>
      <c r="I3838" t="s">
        <v>28</v>
      </c>
      <c r="O3838" s="3">
        <f t="shared" si="236"/>
        <v>0</v>
      </c>
      <c r="P3838" s="3">
        <f t="shared" si="237"/>
        <v>0</v>
      </c>
      <c r="Q3838" s="3">
        <f t="shared" si="238"/>
        <v>0</v>
      </c>
      <c r="R3838">
        <f t="shared" si="239"/>
        <v>179.99</v>
      </c>
    </row>
    <row r="3839" spans="1:18" x14ac:dyDescent="0.2">
      <c r="A3839" t="s">
        <v>67</v>
      </c>
      <c r="B3839" t="s">
        <v>15</v>
      </c>
      <c r="C3839" t="s">
        <v>27</v>
      </c>
      <c r="D3839" t="s">
        <v>28</v>
      </c>
      <c r="E3839">
        <v>159.99</v>
      </c>
      <c r="F3839">
        <v>2</v>
      </c>
      <c r="G3839" t="s">
        <v>18</v>
      </c>
      <c r="H3839" t="s">
        <v>67</v>
      </c>
      <c r="I3839" t="s">
        <v>28</v>
      </c>
      <c r="O3839" s="3">
        <f t="shared" si="236"/>
        <v>0</v>
      </c>
      <c r="P3839" s="3">
        <f t="shared" si="237"/>
        <v>0</v>
      </c>
      <c r="Q3839" s="3">
        <f t="shared" si="238"/>
        <v>0</v>
      </c>
      <c r="R3839">
        <f t="shared" si="239"/>
        <v>319.98</v>
      </c>
    </row>
    <row r="3840" spans="1:18" x14ac:dyDescent="0.2">
      <c r="A3840" t="s">
        <v>67</v>
      </c>
      <c r="B3840" t="s">
        <v>15</v>
      </c>
      <c r="C3840" t="s">
        <v>26</v>
      </c>
      <c r="D3840" t="s">
        <v>22</v>
      </c>
      <c r="E3840">
        <v>169.99</v>
      </c>
      <c r="F3840">
        <v>1</v>
      </c>
      <c r="G3840" t="s">
        <v>18</v>
      </c>
      <c r="H3840" t="s">
        <v>67</v>
      </c>
      <c r="I3840" t="s">
        <v>22</v>
      </c>
      <c r="O3840" s="3">
        <f t="shared" si="236"/>
        <v>0</v>
      </c>
      <c r="P3840" s="3">
        <f t="shared" si="237"/>
        <v>0</v>
      </c>
      <c r="Q3840" s="3">
        <f t="shared" si="238"/>
        <v>0</v>
      </c>
      <c r="R3840">
        <f t="shared" si="239"/>
        <v>169.99</v>
      </c>
    </row>
    <row r="3841" spans="1:18" x14ac:dyDescent="0.2">
      <c r="A3841" t="s">
        <v>67</v>
      </c>
      <c r="B3841" t="s">
        <v>15</v>
      </c>
      <c r="C3841" t="s">
        <v>23</v>
      </c>
      <c r="D3841" t="s">
        <v>28</v>
      </c>
      <c r="E3841">
        <v>149.99</v>
      </c>
      <c r="F3841">
        <v>2</v>
      </c>
      <c r="G3841" t="s">
        <v>18</v>
      </c>
      <c r="H3841" t="s">
        <v>67</v>
      </c>
      <c r="I3841" t="s">
        <v>28</v>
      </c>
      <c r="O3841" s="3">
        <f t="shared" si="236"/>
        <v>0</v>
      </c>
      <c r="P3841" s="3">
        <f t="shared" si="237"/>
        <v>0</v>
      </c>
      <c r="Q3841" s="3">
        <f t="shared" si="238"/>
        <v>0</v>
      </c>
      <c r="R3841">
        <f t="shared" si="239"/>
        <v>299.98</v>
      </c>
    </row>
    <row r="3842" spans="1:18" x14ac:dyDescent="0.2">
      <c r="A3842" t="s">
        <v>67</v>
      </c>
      <c r="B3842" t="s">
        <v>15</v>
      </c>
      <c r="C3842" t="s">
        <v>21</v>
      </c>
      <c r="D3842" t="s">
        <v>24</v>
      </c>
      <c r="E3842">
        <v>179.99</v>
      </c>
      <c r="F3842">
        <v>3</v>
      </c>
      <c r="G3842" t="s">
        <v>18</v>
      </c>
      <c r="H3842" t="s">
        <v>67</v>
      </c>
      <c r="I3842" t="s">
        <v>24</v>
      </c>
      <c r="J3842" t="s">
        <v>39</v>
      </c>
      <c r="K3842">
        <v>1255.0999999999999</v>
      </c>
      <c r="L3842">
        <v>54513</v>
      </c>
      <c r="M3842">
        <v>1141</v>
      </c>
      <c r="N3842" t="s">
        <v>40</v>
      </c>
      <c r="O3842" s="3">
        <f t="shared" si="236"/>
        <v>2.0930787151688588E-2</v>
      </c>
      <c r="P3842" s="3">
        <f t="shared" si="237"/>
        <v>1.0999999999999999</v>
      </c>
      <c r="Q3842" s="3">
        <f t="shared" si="238"/>
        <v>2.6292725679228747E-3</v>
      </c>
      <c r="R3842">
        <f t="shared" si="239"/>
        <v>539.97</v>
      </c>
    </row>
    <row r="3843" spans="1:18" x14ac:dyDescent="0.2">
      <c r="A3843" t="s">
        <v>67</v>
      </c>
      <c r="B3843" t="s">
        <v>15</v>
      </c>
      <c r="C3843" t="s">
        <v>16</v>
      </c>
      <c r="D3843" t="s">
        <v>17</v>
      </c>
      <c r="E3843">
        <v>169.99</v>
      </c>
      <c r="F3843">
        <v>1</v>
      </c>
      <c r="G3843" t="s">
        <v>18</v>
      </c>
      <c r="H3843" t="s">
        <v>67</v>
      </c>
      <c r="I3843" t="s">
        <v>17</v>
      </c>
      <c r="J3843" t="s">
        <v>19</v>
      </c>
      <c r="K3843">
        <v>1504.8</v>
      </c>
      <c r="L3843">
        <v>63819</v>
      </c>
      <c r="M3843">
        <v>1254</v>
      </c>
      <c r="N3843" t="s">
        <v>20</v>
      </c>
      <c r="O3843" s="3">
        <f t="shared" ref="O3843:O3906" si="240">IFERROR(M3843/L3843,0)</f>
        <v>1.964932073520425E-2</v>
      </c>
      <c r="P3843" s="3">
        <f t="shared" ref="P3843:P3906" si="241">IFERROR(K3843/M3843,0)</f>
        <v>1.2</v>
      </c>
      <c r="Q3843" s="3">
        <f t="shared" ref="Q3843:Q3906" si="242">IFERROR(F3843/M3843,0)</f>
        <v>7.9744816586921851E-4</v>
      </c>
      <c r="R3843">
        <f t="shared" ref="R3843:R3906" si="243">E3843*F3843</f>
        <v>169.99</v>
      </c>
    </row>
    <row r="3844" spans="1:18" x14ac:dyDescent="0.2">
      <c r="A3844" t="s">
        <v>67</v>
      </c>
      <c r="C3844" t="s">
        <v>21</v>
      </c>
      <c r="D3844" t="s">
        <v>17</v>
      </c>
      <c r="E3844">
        <v>179.99</v>
      </c>
      <c r="F3844">
        <v>4</v>
      </c>
      <c r="G3844" t="s">
        <v>18</v>
      </c>
      <c r="H3844" t="s">
        <v>67</v>
      </c>
      <c r="I3844" t="s">
        <v>17</v>
      </c>
      <c r="J3844" t="s">
        <v>19</v>
      </c>
      <c r="K3844">
        <v>1504.8</v>
      </c>
      <c r="L3844">
        <v>63819</v>
      </c>
      <c r="M3844">
        <v>1254</v>
      </c>
      <c r="N3844" t="s">
        <v>20</v>
      </c>
      <c r="O3844" s="3">
        <f t="shared" si="240"/>
        <v>1.964932073520425E-2</v>
      </c>
      <c r="P3844" s="3">
        <f t="shared" si="241"/>
        <v>1.2</v>
      </c>
      <c r="Q3844" s="3">
        <f t="shared" si="242"/>
        <v>3.189792663476874E-3</v>
      </c>
      <c r="R3844">
        <f t="shared" si="243"/>
        <v>719.96</v>
      </c>
    </row>
    <row r="3845" spans="1:18" x14ac:dyDescent="0.2">
      <c r="A3845" t="s">
        <v>67</v>
      </c>
      <c r="C3845" t="s">
        <v>27</v>
      </c>
      <c r="D3845" t="s">
        <v>24</v>
      </c>
      <c r="E3845">
        <v>159.99</v>
      </c>
      <c r="F3845">
        <v>1</v>
      </c>
      <c r="G3845" t="s">
        <v>18</v>
      </c>
      <c r="H3845" t="s">
        <v>67</v>
      </c>
      <c r="I3845" t="s">
        <v>24</v>
      </c>
      <c r="J3845" t="s">
        <v>39</v>
      </c>
      <c r="K3845">
        <v>1255.0999999999999</v>
      </c>
      <c r="L3845">
        <v>54513</v>
      </c>
      <c r="M3845">
        <v>1141</v>
      </c>
      <c r="N3845" t="s">
        <v>40</v>
      </c>
      <c r="O3845" s="3">
        <f t="shared" si="240"/>
        <v>2.0930787151688588E-2</v>
      </c>
      <c r="P3845" s="3">
        <f t="shared" si="241"/>
        <v>1.0999999999999999</v>
      </c>
      <c r="Q3845" s="3">
        <f t="shared" si="242"/>
        <v>8.7642418930762491E-4</v>
      </c>
      <c r="R3845">
        <f t="shared" si="243"/>
        <v>159.99</v>
      </c>
    </row>
    <row r="3846" spans="1:18" x14ac:dyDescent="0.2">
      <c r="A3846" t="s">
        <v>67</v>
      </c>
      <c r="B3846" t="s">
        <v>15</v>
      </c>
      <c r="C3846" t="s">
        <v>23</v>
      </c>
      <c r="D3846" t="s">
        <v>24</v>
      </c>
      <c r="E3846">
        <v>149.99</v>
      </c>
      <c r="F3846">
        <v>1</v>
      </c>
      <c r="G3846" t="s">
        <v>18</v>
      </c>
      <c r="H3846" t="s">
        <v>67</v>
      </c>
      <c r="I3846" t="s">
        <v>24</v>
      </c>
      <c r="J3846" t="s">
        <v>39</v>
      </c>
      <c r="K3846">
        <v>1255.0999999999999</v>
      </c>
      <c r="L3846">
        <v>54513</v>
      </c>
      <c r="M3846">
        <v>1141</v>
      </c>
      <c r="N3846" t="s">
        <v>40</v>
      </c>
      <c r="O3846" s="3">
        <f t="shared" si="240"/>
        <v>2.0930787151688588E-2</v>
      </c>
      <c r="P3846" s="3">
        <f t="shared" si="241"/>
        <v>1.0999999999999999</v>
      </c>
      <c r="Q3846" s="3">
        <f t="shared" si="242"/>
        <v>8.7642418930762491E-4</v>
      </c>
      <c r="R3846">
        <f t="shared" si="243"/>
        <v>149.99</v>
      </c>
    </row>
    <row r="3847" spans="1:18" x14ac:dyDescent="0.2">
      <c r="A3847" t="s">
        <v>67</v>
      </c>
      <c r="B3847" t="s">
        <v>15</v>
      </c>
      <c r="C3847" t="s">
        <v>23</v>
      </c>
      <c r="D3847" t="s">
        <v>24</v>
      </c>
      <c r="E3847">
        <v>149.99</v>
      </c>
      <c r="F3847">
        <v>1</v>
      </c>
      <c r="G3847" t="s">
        <v>18</v>
      </c>
      <c r="H3847" t="s">
        <v>67</v>
      </c>
      <c r="I3847" t="s">
        <v>24</v>
      </c>
      <c r="J3847" t="s">
        <v>39</v>
      </c>
      <c r="K3847">
        <v>1255.0999999999999</v>
      </c>
      <c r="L3847">
        <v>54513</v>
      </c>
      <c r="M3847">
        <v>1141</v>
      </c>
      <c r="N3847" t="s">
        <v>40</v>
      </c>
      <c r="O3847" s="3">
        <f t="shared" si="240"/>
        <v>2.0930787151688588E-2</v>
      </c>
      <c r="P3847" s="3">
        <f t="shared" si="241"/>
        <v>1.0999999999999999</v>
      </c>
      <c r="Q3847" s="3">
        <f t="shared" si="242"/>
        <v>8.7642418930762491E-4</v>
      </c>
      <c r="R3847">
        <f t="shared" si="243"/>
        <v>149.99</v>
      </c>
    </row>
    <row r="3848" spans="1:18" x14ac:dyDescent="0.2">
      <c r="A3848" t="s">
        <v>67</v>
      </c>
      <c r="B3848" t="s">
        <v>15</v>
      </c>
      <c r="C3848" t="s">
        <v>16</v>
      </c>
      <c r="D3848" t="s">
        <v>22</v>
      </c>
      <c r="E3848">
        <v>169.99</v>
      </c>
      <c r="F3848">
        <v>3</v>
      </c>
      <c r="G3848" t="s">
        <v>18</v>
      </c>
      <c r="H3848" t="s">
        <v>67</v>
      </c>
      <c r="I3848" t="s">
        <v>22</v>
      </c>
      <c r="O3848" s="3">
        <f t="shared" si="240"/>
        <v>0</v>
      </c>
      <c r="P3848" s="3">
        <f t="shared" si="241"/>
        <v>0</v>
      </c>
      <c r="Q3848" s="3">
        <f t="shared" si="242"/>
        <v>0</v>
      </c>
      <c r="R3848">
        <f t="shared" si="243"/>
        <v>509.97</v>
      </c>
    </row>
    <row r="3849" spans="1:18" x14ac:dyDescent="0.2">
      <c r="A3849" t="s">
        <v>67</v>
      </c>
      <c r="B3849" t="s">
        <v>15</v>
      </c>
      <c r="C3849" t="s">
        <v>26</v>
      </c>
      <c r="D3849" t="s">
        <v>24</v>
      </c>
      <c r="E3849">
        <v>169.99</v>
      </c>
      <c r="F3849">
        <v>1</v>
      </c>
      <c r="G3849" t="s">
        <v>18</v>
      </c>
      <c r="H3849" t="s">
        <v>67</v>
      </c>
      <c r="I3849" t="s">
        <v>24</v>
      </c>
      <c r="J3849" t="s">
        <v>39</v>
      </c>
      <c r="K3849">
        <v>1255.0999999999999</v>
      </c>
      <c r="L3849">
        <v>54513</v>
      </c>
      <c r="M3849">
        <v>1141</v>
      </c>
      <c r="N3849" t="s">
        <v>40</v>
      </c>
      <c r="O3849" s="3">
        <f t="shared" si="240"/>
        <v>2.0930787151688588E-2</v>
      </c>
      <c r="P3849" s="3">
        <f t="shared" si="241"/>
        <v>1.0999999999999999</v>
      </c>
      <c r="Q3849" s="3">
        <f t="shared" si="242"/>
        <v>8.7642418930762491E-4</v>
      </c>
      <c r="R3849">
        <f t="shared" si="243"/>
        <v>169.99</v>
      </c>
    </row>
    <row r="3850" spans="1:18" x14ac:dyDescent="0.2">
      <c r="A3850" t="s">
        <v>67</v>
      </c>
      <c r="B3850" t="s">
        <v>15</v>
      </c>
      <c r="C3850" t="s">
        <v>23</v>
      </c>
      <c r="D3850" t="s">
        <v>24</v>
      </c>
      <c r="E3850">
        <v>149.99</v>
      </c>
      <c r="F3850">
        <v>1</v>
      </c>
      <c r="G3850" t="s">
        <v>18</v>
      </c>
      <c r="H3850" t="s">
        <v>67</v>
      </c>
      <c r="I3850" t="s">
        <v>24</v>
      </c>
      <c r="J3850" t="s">
        <v>39</v>
      </c>
      <c r="K3850">
        <v>1255.0999999999999</v>
      </c>
      <c r="L3850">
        <v>54513</v>
      </c>
      <c r="M3850">
        <v>1141</v>
      </c>
      <c r="N3850" t="s">
        <v>40</v>
      </c>
      <c r="O3850" s="3">
        <f t="shared" si="240"/>
        <v>2.0930787151688588E-2</v>
      </c>
      <c r="P3850" s="3">
        <f t="shared" si="241"/>
        <v>1.0999999999999999</v>
      </c>
      <c r="Q3850" s="3">
        <f t="shared" si="242"/>
        <v>8.7642418930762491E-4</v>
      </c>
      <c r="R3850">
        <f t="shared" si="243"/>
        <v>149.99</v>
      </c>
    </row>
    <row r="3851" spans="1:18" x14ac:dyDescent="0.2">
      <c r="A3851" t="s">
        <v>67</v>
      </c>
      <c r="B3851" t="s">
        <v>15</v>
      </c>
      <c r="C3851" t="s">
        <v>26</v>
      </c>
      <c r="D3851" t="s">
        <v>24</v>
      </c>
      <c r="E3851">
        <v>169.99</v>
      </c>
      <c r="F3851">
        <v>1</v>
      </c>
      <c r="G3851" t="s">
        <v>18</v>
      </c>
      <c r="H3851" t="s">
        <v>67</v>
      </c>
      <c r="I3851" t="s">
        <v>24</v>
      </c>
      <c r="J3851" t="s">
        <v>39</v>
      </c>
      <c r="K3851">
        <v>1255.0999999999999</v>
      </c>
      <c r="L3851">
        <v>54513</v>
      </c>
      <c r="M3851">
        <v>1141</v>
      </c>
      <c r="N3851" t="s">
        <v>40</v>
      </c>
      <c r="O3851" s="3">
        <f t="shared" si="240"/>
        <v>2.0930787151688588E-2</v>
      </c>
      <c r="P3851" s="3">
        <f t="shared" si="241"/>
        <v>1.0999999999999999</v>
      </c>
      <c r="Q3851" s="3">
        <f t="shared" si="242"/>
        <v>8.7642418930762491E-4</v>
      </c>
      <c r="R3851">
        <f t="shared" si="243"/>
        <v>169.99</v>
      </c>
    </row>
    <row r="3852" spans="1:18" x14ac:dyDescent="0.2">
      <c r="A3852" t="s">
        <v>67</v>
      </c>
      <c r="B3852" t="s">
        <v>15</v>
      </c>
      <c r="C3852" t="s">
        <v>23</v>
      </c>
      <c r="D3852" t="s">
        <v>22</v>
      </c>
      <c r="E3852">
        <v>149.99</v>
      </c>
      <c r="F3852">
        <v>2</v>
      </c>
      <c r="G3852" t="s">
        <v>18</v>
      </c>
      <c r="H3852" t="s">
        <v>67</v>
      </c>
      <c r="I3852" t="s">
        <v>22</v>
      </c>
      <c r="O3852" s="3">
        <f t="shared" si="240"/>
        <v>0</v>
      </c>
      <c r="P3852" s="3">
        <f t="shared" si="241"/>
        <v>0</v>
      </c>
      <c r="Q3852" s="3">
        <f t="shared" si="242"/>
        <v>0</v>
      </c>
      <c r="R3852">
        <f t="shared" si="243"/>
        <v>299.98</v>
      </c>
    </row>
    <row r="3853" spans="1:18" x14ac:dyDescent="0.2">
      <c r="A3853" t="s">
        <v>67</v>
      </c>
      <c r="B3853" t="s">
        <v>15</v>
      </c>
      <c r="C3853" t="s">
        <v>26</v>
      </c>
      <c r="D3853" t="s">
        <v>28</v>
      </c>
      <c r="E3853">
        <v>169.99</v>
      </c>
      <c r="F3853">
        <v>3</v>
      </c>
      <c r="G3853" t="s">
        <v>18</v>
      </c>
      <c r="H3853" t="s">
        <v>67</v>
      </c>
      <c r="I3853" t="s">
        <v>28</v>
      </c>
      <c r="O3853" s="3">
        <f t="shared" si="240"/>
        <v>0</v>
      </c>
      <c r="P3853" s="3">
        <f t="shared" si="241"/>
        <v>0</v>
      </c>
      <c r="Q3853" s="3">
        <f t="shared" si="242"/>
        <v>0</v>
      </c>
      <c r="R3853">
        <f t="shared" si="243"/>
        <v>509.97</v>
      </c>
    </row>
    <row r="3854" spans="1:18" x14ac:dyDescent="0.2">
      <c r="A3854" t="s">
        <v>67</v>
      </c>
      <c r="B3854" t="s">
        <v>15</v>
      </c>
      <c r="C3854" t="s">
        <v>27</v>
      </c>
      <c r="D3854" t="s">
        <v>28</v>
      </c>
      <c r="E3854">
        <v>159.99</v>
      </c>
      <c r="F3854">
        <v>1</v>
      </c>
      <c r="G3854" t="s">
        <v>18</v>
      </c>
      <c r="H3854" t="s">
        <v>67</v>
      </c>
      <c r="I3854" t="s">
        <v>28</v>
      </c>
      <c r="O3854" s="3">
        <f t="shared" si="240"/>
        <v>0</v>
      </c>
      <c r="P3854" s="3">
        <f t="shared" si="241"/>
        <v>0</v>
      </c>
      <c r="Q3854" s="3">
        <f t="shared" si="242"/>
        <v>0</v>
      </c>
      <c r="R3854">
        <f t="shared" si="243"/>
        <v>159.99</v>
      </c>
    </row>
    <row r="3855" spans="1:18" x14ac:dyDescent="0.2">
      <c r="A3855" t="s">
        <v>67</v>
      </c>
      <c r="B3855" t="s">
        <v>15</v>
      </c>
      <c r="C3855" t="s">
        <v>21</v>
      </c>
      <c r="D3855" t="s">
        <v>17</v>
      </c>
      <c r="E3855">
        <v>224.99</v>
      </c>
      <c r="F3855">
        <v>2</v>
      </c>
      <c r="G3855" t="s">
        <v>18</v>
      </c>
      <c r="H3855" t="s">
        <v>67</v>
      </c>
      <c r="I3855" t="s">
        <v>17</v>
      </c>
      <c r="J3855" t="s">
        <v>19</v>
      </c>
      <c r="K3855">
        <v>1504.8</v>
      </c>
      <c r="L3855">
        <v>63819</v>
      </c>
      <c r="M3855">
        <v>1254</v>
      </c>
      <c r="N3855" t="s">
        <v>20</v>
      </c>
      <c r="O3855" s="3">
        <f t="shared" si="240"/>
        <v>1.964932073520425E-2</v>
      </c>
      <c r="P3855" s="3">
        <f t="shared" si="241"/>
        <v>1.2</v>
      </c>
      <c r="Q3855" s="3">
        <f t="shared" si="242"/>
        <v>1.594896331738437E-3</v>
      </c>
      <c r="R3855">
        <f t="shared" si="243"/>
        <v>449.98</v>
      </c>
    </row>
    <row r="3856" spans="1:18" x14ac:dyDescent="0.2">
      <c r="A3856" t="s">
        <v>67</v>
      </c>
      <c r="B3856" t="s">
        <v>15</v>
      </c>
      <c r="D3856" t="s">
        <v>17</v>
      </c>
      <c r="E3856">
        <v>199.99</v>
      </c>
      <c r="F3856">
        <v>3</v>
      </c>
      <c r="G3856" t="s">
        <v>18</v>
      </c>
      <c r="H3856" t="s">
        <v>67</v>
      </c>
      <c r="I3856" t="s">
        <v>17</v>
      </c>
      <c r="J3856" t="s">
        <v>19</v>
      </c>
      <c r="K3856">
        <v>1504.8</v>
      </c>
      <c r="L3856">
        <v>63819</v>
      </c>
      <c r="M3856">
        <v>1254</v>
      </c>
      <c r="N3856" t="s">
        <v>20</v>
      </c>
      <c r="O3856" s="3">
        <f t="shared" si="240"/>
        <v>1.964932073520425E-2</v>
      </c>
      <c r="P3856" s="3">
        <f t="shared" si="241"/>
        <v>1.2</v>
      </c>
      <c r="Q3856" s="3">
        <f t="shared" si="242"/>
        <v>2.3923444976076554E-3</v>
      </c>
      <c r="R3856">
        <f t="shared" si="243"/>
        <v>599.97</v>
      </c>
    </row>
    <row r="3857" spans="1:18" x14ac:dyDescent="0.2">
      <c r="A3857" t="s">
        <v>67</v>
      </c>
      <c r="C3857" t="s">
        <v>29</v>
      </c>
      <c r="D3857" t="s">
        <v>28</v>
      </c>
      <c r="E3857">
        <v>199.99</v>
      </c>
      <c r="F3857">
        <v>3</v>
      </c>
      <c r="G3857" t="s">
        <v>18</v>
      </c>
      <c r="H3857" t="s">
        <v>67</v>
      </c>
      <c r="I3857" t="s">
        <v>28</v>
      </c>
      <c r="O3857" s="3">
        <f t="shared" si="240"/>
        <v>0</v>
      </c>
      <c r="P3857" s="3">
        <f t="shared" si="241"/>
        <v>0</v>
      </c>
      <c r="Q3857" s="3">
        <f t="shared" si="242"/>
        <v>0</v>
      </c>
      <c r="R3857">
        <f t="shared" si="243"/>
        <v>599.97</v>
      </c>
    </row>
    <row r="3858" spans="1:18" x14ac:dyDescent="0.2">
      <c r="A3858" t="s">
        <v>67</v>
      </c>
      <c r="B3858" t="s">
        <v>15</v>
      </c>
      <c r="C3858" t="s">
        <v>23</v>
      </c>
      <c r="D3858" t="s">
        <v>24</v>
      </c>
      <c r="E3858">
        <v>187.49</v>
      </c>
      <c r="F3858">
        <v>2</v>
      </c>
      <c r="G3858" t="s">
        <v>18</v>
      </c>
      <c r="H3858" t="s">
        <v>67</v>
      </c>
      <c r="I3858" t="s">
        <v>24</v>
      </c>
      <c r="J3858" t="s">
        <v>39</v>
      </c>
      <c r="K3858">
        <v>1255.0999999999999</v>
      </c>
      <c r="L3858">
        <v>54513</v>
      </c>
      <c r="M3858">
        <v>1141</v>
      </c>
      <c r="N3858" t="s">
        <v>40</v>
      </c>
      <c r="O3858" s="3">
        <f t="shared" si="240"/>
        <v>2.0930787151688588E-2</v>
      </c>
      <c r="P3858" s="3">
        <f t="shared" si="241"/>
        <v>1.0999999999999999</v>
      </c>
      <c r="Q3858" s="3">
        <f t="shared" si="242"/>
        <v>1.7528483786152498E-3</v>
      </c>
      <c r="R3858">
        <f t="shared" si="243"/>
        <v>374.98</v>
      </c>
    </row>
    <row r="3859" spans="1:18" x14ac:dyDescent="0.2">
      <c r="A3859" t="s">
        <v>67</v>
      </c>
      <c r="B3859" t="s">
        <v>15</v>
      </c>
      <c r="C3859" t="s">
        <v>26</v>
      </c>
      <c r="D3859" t="s">
        <v>28</v>
      </c>
      <c r="E3859">
        <v>169.99</v>
      </c>
      <c r="F3859">
        <v>1</v>
      </c>
      <c r="G3859" t="s">
        <v>18</v>
      </c>
      <c r="H3859" t="s">
        <v>67</v>
      </c>
      <c r="I3859" t="s">
        <v>28</v>
      </c>
      <c r="O3859" s="3">
        <f t="shared" si="240"/>
        <v>0</v>
      </c>
      <c r="P3859" s="3">
        <f t="shared" si="241"/>
        <v>0</v>
      </c>
      <c r="Q3859" s="3">
        <f t="shared" si="242"/>
        <v>0</v>
      </c>
      <c r="R3859">
        <f t="shared" si="243"/>
        <v>169.99</v>
      </c>
    </row>
    <row r="3860" spans="1:18" x14ac:dyDescent="0.2">
      <c r="A3860" t="s">
        <v>67</v>
      </c>
      <c r="B3860" t="s">
        <v>15</v>
      </c>
      <c r="C3860" t="s">
        <v>29</v>
      </c>
      <c r="D3860" t="s">
        <v>24</v>
      </c>
      <c r="E3860">
        <v>199.99</v>
      </c>
      <c r="F3860">
        <v>1</v>
      </c>
      <c r="G3860" t="s">
        <v>18</v>
      </c>
      <c r="H3860" t="s">
        <v>67</v>
      </c>
      <c r="I3860" t="s">
        <v>24</v>
      </c>
      <c r="J3860" t="s">
        <v>39</v>
      </c>
      <c r="K3860">
        <v>1255.0999999999999</v>
      </c>
      <c r="L3860">
        <v>54513</v>
      </c>
      <c r="M3860">
        <v>1141</v>
      </c>
      <c r="N3860" t="s">
        <v>40</v>
      </c>
      <c r="O3860" s="3">
        <f t="shared" si="240"/>
        <v>2.0930787151688588E-2</v>
      </c>
      <c r="P3860" s="3">
        <f t="shared" si="241"/>
        <v>1.0999999999999999</v>
      </c>
      <c r="Q3860" s="3">
        <f t="shared" si="242"/>
        <v>8.7642418930762491E-4</v>
      </c>
      <c r="R3860">
        <f t="shared" si="243"/>
        <v>199.99</v>
      </c>
    </row>
    <row r="3861" spans="1:18" x14ac:dyDescent="0.2">
      <c r="A3861" t="s">
        <v>67</v>
      </c>
      <c r="B3861" t="s">
        <v>15</v>
      </c>
      <c r="C3861" t="s">
        <v>16</v>
      </c>
      <c r="D3861" t="s">
        <v>17</v>
      </c>
      <c r="E3861">
        <v>169.99</v>
      </c>
      <c r="F3861">
        <v>3</v>
      </c>
      <c r="G3861" t="s">
        <v>18</v>
      </c>
      <c r="H3861" t="s">
        <v>67</v>
      </c>
      <c r="I3861" t="s">
        <v>17</v>
      </c>
      <c r="J3861" t="s">
        <v>19</v>
      </c>
      <c r="K3861">
        <v>1504.8</v>
      </c>
      <c r="L3861">
        <v>63819</v>
      </c>
      <c r="M3861">
        <v>1254</v>
      </c>
      <c r="N3861" t="s">
        <v>20</v>
      </c>
      <c r="O3861" s="3">
        <f t="shared" si="240"/>
        <v>1.964932073520425E-2</v>
      </c>
      <c r="P3861" s="3">
        <f t="shared" si="241"/>
        <v>1.2</v>
      </c>
      <c r="Q3861" s="3">
        <f t="shared" si="242"/>
        <v>2.3923444976076554E-3</v>
      </c>
      <c r="R3861">
        <f t="shared" si="243"/>
        <v>509.97</v>
      </c>
    </row>
    <row r="3862" spans="1:18" x14ac:dyDescent="0.2">
      <c r="A3862" t="s">
        <v>67</v>
      </c>
      <c r="B3862" t="s">
        <v>15</v>
      </c>
      <c r="C3862" t="s">
        <v>21</v>
      </c>
      <c r="D3862" t="s">
        <v>28</v>
      </c>
      <c r="E3862">
        <v>179.99</v>
      </c>
      <c r="F3862">
        <v>1</v>
      </c>
      <c r="G3862" t="s">
        <v>18</v>
      </c>
      <c r="H3862" t="s">
        <v>67</v>
      </c>
      <c r="I3862" t="s">
        <v>28</v>
      </c>
      <c r="O3862" s="3">
        <f t="shared" si="240"/>
        <v>0</v>
      </c>
      <c r="P3862" s="3">
        <f t="shared" si="241"/>
        <v>0</v>
      </c>
      <c r="Q3862" s="3">
        <f t="shared" si="242"/>
        <v>0</v>
      </c>
      <c r="R3862">
        <f t="shared" si="243"/>
        <v>179.99</v>
      </c>
    </row>
    <row r="3863" spans="1:18" x14ac:dyDescent="0.2">
      <c r="A3863" t="s">
        <v>67</v>
      </c>
      <c r="B3863" t="s">
        <v>15</v>
      </c>
      <c r="C3863" t="s">
        <v>23</v>
      </c>
      <c r="D3863" t="s">
        <v>22</v>
      </c>
      <c r="E3863">
        <v>149.99</v>
      </c>
      <c r="F3863">
        <v>1</v>
      </c>
      <c r="G3863" t="s">
        <v>18</v>
      </c>
      <c r="H3863" t="s">
        <v>67</v>
      </c>
      <c r="I3863" t="s">
        <v>22</v>
      </c>
      <c r="O3863" s="3">
        <f t="shared" si="240"/>
        <v>0</v>
      </c>
      <c r="P3863" s="3">
        <f t="shared" si="241"/>
        <v>0</v>
      </c>
      <c r="Q3863" s="3">
        <f t="shared" si="242"/>
        <v>0</v>
      </c>
      <c r="R3863">
        <f t="shared" si="243"/>
        <v>149.99</v>
      </c>
    </row>
    <row r="3864" spans="1:18" x14ac:dyDescent="0.2">
      <c r="A3864" t="s">
        <v>67</v>
      </c>
      <c r="B3864" t="s">
        <v>15</v>
      </c>
      <c r="C3864" t="s">
        <v>21</v>
      </c>
      <c r="D3864" t="s">
        <v>17</v>
      </c>
      <c r="E3864">
        <v>224.99</v>
      </c>
      <c r="F3864">
        <v>1</v>
      </c>
      <c r="G3864" t="s">
        <v>18</v>
      </c>
      <c r="H3864" t="s">
        <v>67</v>
      </c>
      <c r="I3864" t="s">
        <v>17</v>
      </c>
      <c r="J3864" t="s">
        <v>19</v>
      </c>
      <c r="K3864">
        <v>1504.8</v>
      </c>
      <c r="L3864">
        <v>63819</v>
      </c>
      <c r="M3864">
        <v>1254</v>
      </c>
      <c r="N3864" t="s">
        <v>20</v>
      </c>
      <c r="O3864" s="3">
        <f t="shared" si="240"/>
        <v>1.964932073520425E-2</v>
      </c>
      <c r="P3864" s="3">
        <f t="shared" si="241"/>
        <v>1.2</v>
      </c>
      <c r="Q3864" s="3">
        <f t="shared" si="242"/>
        <v>7.9744816586921851E-4</v>
      </c>
      <c r="R3864">
        <f t="shared" si="243"/>
        <v>224.99</v>
      </c>
    </row>
    <row r="3865" spans="1:18" x14ac:dyDescent="0.2">
      <c r="A3865" t="s">
        <v>67</v>
      </c>
      <c r="B3865" t="s">
        <v>15</v>
      </c>
      <c r="C3865" t="s">
        <v>23</v>
      </c>
      <c r="D3865" t="s">
        <v>17</v>
      </c>
      <c r="E3865">
        <v>149.99</v>
      </c>
      <c r="F3865">
        <v>3</v>
      </c>
      <c r="G3865" t="s">
        <v>18</v>
      </c>
      <c r="H3865" t="s">
        <v>67</v>
      </c>
      <c r="I3865" t="s">
        <v>17</v>
      </c>
      <c r="J3865" t="s">
        <v>19</v>
      </c>
      <c r="K3865">
        <v>1504.8</v>
      </c>
      <c r="L3865">
        <v>63819</v>
      </c>
      <c r="M3865">
        <v>1254</v>
      </c>
      <c r="N3865" t="s">
        <v>20</v>
      </c>
      <c r="O3865" s="3">
        <f t="shared" si="240"/>
        <v>1.964932073520425E-2</v>
      </c>
      <c r="P3865" s="3">
        <f t="shared" si="241"/>
        <v>1.2</v>
      </c>
      <c r="Q3865" s="3">
        <f t="shared" si="242"/>
        <v>2.3923444976076554E-3</v>
      </c>
      <c r="R3865">
        <f t="shared" si="243"/>
        <v>449.97</v>
      </c>
    </row>
    <row r="3866" spans="1:18" x14ac:dyDescent="0.2">
      <c r="A3866" t="s">
        <v>67</v>
      </c>
      <c r="C3866" t="s">
        <v>23</v>
      </c>
      <c r="D3866" t="s">
        <v>24</v>
      </c>
      <c r="E3866">
        <v>149.99</v>
      </c>
      <c r="F3866">
        <v>1</v>
      </c>
      <c r="G3866" t="s">
        <v>18</v>
      </c>
      <c r="H3866" t="s">
        <v>67</v>
      </c>
      <c r="I3866" t="s">
        <v>24</v>
      </c>
      <c r="J3866" t="s">
        <v>39</v>
      </c>
      <c r="K3866">
        <v>1255.0999999999999</v>
      </c>
      <c r="L3866">
        <v>54513</v>
      </c>
      <c r="M3866">
        <v>1141</v>
      </c>
      <c r="N3866" t="s">
        <v>40</v>
      </c>
      <c r="O3866" s="3">
        <f t="shared" si="240"/>
        <v>2.0930787151688588E-2</v>
      </c>
      <c r="P3866" s="3">
        <f t="shared" si="241"/>
        <v>1.0999999999999999</v>
      </c>
      <c r="Q3866" s="3">
        <f t="shared" si="242"/>
        <v>8.7642418930762491E-4</v>
      </c>
      <c r="R3866">
        <f t="shared" si="243"/>
        <v>149.99</v>
      </c>
    </row>
    <row r="3867" spans="1:18" x14ac:dyDescent="0.2">
      <c r="A3867" t="s">
        <v>67</v>
      </c>
      <c r="B3867" t="s">
        <v>15</v>
      </c>
      <c r="C3867" t="s">
        <v>21</v>
      </c>
      <c r="D3867" t="s">
        <v>17</v>
      </c>
      <c r="E3867">
        <v>179.99</v>
      </c>
      <c r="F3867">
        <v>1</v>
      </c>
      <c r="G3867" t="s">
        <v>18</v>
      </c>
      <c r="H3867" t="s">
        <v>67</v>
      </c>
      <c r="I3867" t="s">
        <v>17</v>
      </c>
      <c r="J3867" t="s">
        <v>19</v>
      </c>
      <c r="K3867">
        <v>1504.8</v>
      </c>
      <c r="L3867">
        <v>63819</v>
      </c>
      <c r="M3867">
        <v>1254</v>
      </c>
      <c r="N3867" t="s">
        <v>20</v>
      </c>
      <c r="O3867" s="3">
        <f t="shared" si="240"/>
        <v>1.964932073520425E-2</v>
      </c>
      <c r="P3867" s="3">
        <f t="shared" si="241"/>
        <v>1.2</v>
      </c>
      <c r="Q3867" s="3">
        <f t="shared" si="242"/>
        <v>7.9744816586921851E-4</v>
      </c>
      <c r="R3867">
        <f t="shared" si="243"/>
        <v>179.99</v>
      </c>
    </row>
    <row r="3868" spans="1:18" x14ac:dyDescent="0.2">
      <c r="A3868" t="s">
        <v>67</v>
      </c>
      <c r="D3868" t="s">
        <v>28</v>
      </c>
      <c r="E3868">
        <v>199.99</v>
      </c>
      <c r="F3868">
        <v>1</v>
      </c>
      <c r="G3868" t="s">
        <v>18</v>
      </c>
      <c r="H3868" t="s">
        <v>67</v>
      </c>
      <c r="I3868" t="s">
        <v>28</v>
      </c>
      <c r="O3868" s="3">
        <f t="shared" si="240"/>
        <v>0</v>
      </c>
      <c r="P3868" s="3">
        <f t="shared" si="241"/>
        <v>0</v>
      </c>
      <c r="Q3868" s="3">
        <f t="shared" si="242"/>
        <v>0</v>
      </c>
      <c r="R3868">
        <f t="shared" si="243"/>
        <v>199.99</v>
      </c>
    </row>
    <row r="3869" spans="1:18" x14ac:dyDescent="0.2">
      <c r="A3869" t="s">
        <v>67</v>
      </c>
      <c r="C3869" t="s">
        <v>26</v>
      </c>
      <c r="D3869" t="s">
        <v>17</v>
      </c>
      <c r="E3869">
        <v>169.99</v>
      </c>
      <c r="F3869">
        <v>1</v>
      </c>
      <c r="G3869" t="s">
        <v>18</v>
      </c>
      <c r="H3869" t="s">
        <v>67</v>
      </c>
      <c r="I3869" t="s">
        <v>17</v>
      </c>
      <c r="J3869" t="s">
        <v>19</v>
      </c>
      <c r="K3869">
        <v>1504.8</v>
      </c>
      <c r="L3869">
        <v>63819</v>
      </c>
      <c r="M3869">
        <v>1254</v>
      </c>
      <c r="N3869" t="s">
        <v>20</v>
      </c>
      <c r="O3869" s="3">
        <f t="shared" si="240"/>
        <v>1.964932073520425E-2</v>
      </c>
      <c r="P3869" s="3">
        <f t="shared" si="241"/>
        <v>1.2</v>
      </c>
      <c r="Q3869" s="3">
        <f t="shared" si="242"/>
        <v>7.9744816586921851E-4</v>
      </c>
      <c r="R3869">
        <f t="shared" si="243"/>
        <v>169.99</v>
      </c>
    </row>
    <row r="3870" spans="1:18" x14ac:dyDescent="0.2">
      <c r="A3870" t="s">
        <v>67</v>
      </c>
      <c r="B3870" t="s">
        <v>15</v>
      </c>
      <c r="C3870" t="s">
        <v>27</v>
      </c>
      <c r="D3870" t="s">
        <v>22</v>
      </c>
      <c r="E3870">
        <v>199.99</v>
      </c>
      <c r="F3870">
        <v>1</v>
      </c>
      <c r="G3870" t="s">
        <v>18</v>
      </c>
      <c r="H3870" t="s">
        <v>67</v>
      </c>
      <c r="I3870" t="s">
        <v>22</v>
      </c>
      <c r="O3870" s="3">
        <f t="shared" si="240"/>
        <v>0</v>
      </c>
      <c r="P3870" s="3">
        <f t="shared" si="241"/>
        <v>0</v>
      </c>
      <c r="Q3870" s="3">
        <f t="shared" si="242"/>
        <v>0</v>
      </c>
      <c r="R3870">
        <f t="shared" si="243"/>
        <v>199.99</v>
      </c>
    </row>
    <row r="3871" spans="1:18" x14ac:dyDescent="0.2">
      <c r="A3871" t="s">
        <v>67</v>
      </c>
      <c r="B3871" t="s">
        <v>15</v>
      </c>
      <c r="C3871" t="s">
        <v>21</v>
      </c>
      <c r="D3871" t="s">
        <v>17</v>
      </c>
      <c r="E3871">
        <v>179.99</v>
      </c>
      <c r="F3871">
        <v>1</v>
      </c>
      <c r="G3871" t="s">
        <v>18</v>
      </c>
      <c r="H3871" t="s">
        <v>67</v>
      </c>
      <c r="I3871" t="s">
        <v>17</v>
      </c>
      <c r="J3871" t="s">
        <v>19</v>
      </c>
      <c r="K3871">
        <v>1504.8</v>
      </c>
      <c r="L3871">
        <v>63819</v>
      </c>
      <c r="M3871">
        <v>1254</v>
      </c>
      <c r="N3871" t="s">
        <v>20</v>
      </c>
      <c r="O3871" s="3">
        <f t="shared" si="240"/>
        <v>1.964932073520425E-2</v>
      </c>
      <c r="P3871" s="3">
        <f t="shared" si="241"/>
        <v>1.2</v>
      </c>
      <c r="Q3871" s="3">
        <f t="shared" si="242"/>
        <v>7.9744816586921851E-4</v>
      </c>
      <c r="R3871">
        <f t="shared" si="243"/>
        <v>179.99</v>
      </c>
    </row>
    <row r="3872" spans="1:18" x14ac:dyDescent="0.2">
      <c r="A3872" t="s">
        <v>67</v>
      </c>
      <c r="B3872" t="s">
        <v>15</v>
      </c>
      <c r="C3872" t="s">
        <v>26</v>
      </c>
      <c r="D3872" t="s">
        <v>22</v>
      </c>
      <c r="E3872">
        <v>212.49</v>
      </c>
      <c r="F3872">
        <v>1</v>
      </c>
      <c r="G3872" t="s">
        <v>18</v>
      </c>
      <c r="H3872" t="s">
        <v>67</v>
      </c>
      <c r="I3872" t="s">
        <v>22</v>
      </c>
      <c r="O3872" s="3">
        <f t="shared" si="240"/>
        <v>0</v>
      </c>
      <c r="P3872" s="3">
        <f t="shared" si="241"/>
        <v>0</v>
      </c>
      <c r="Q3872" s="3">
        <f t="shared" si="242"/>
        <v>0</v>
      </c>
      <c r="R3872">
        <f t="shared" si="243"/>
        <v>212.49</v>
      </c>
    </row>
    <row r="3873" spans="1:18" x14ac:dyDescent="0.2">
      <c r="A3873" t="s">
        <v>67</v>
      </c>
      <c r="B3873" t="s">
        <v>15</v>
      </c>
      <c r="C3873" t="s">
        <v>21</v>
      </c>
      <c r="D3873" t="s">
        <v>24</v>
      </c>
      <c r="E3873">
        <v>179.99</v>
      </c>
      <c r="F3873">
        <v>1</v>
      </c>
      <c r="G3873" t="s">
        <v>18</v>
      </c>
      <c r="H3873" t="s">
        <v>67</v>
      </c>
      <c r="I3873" t="s">
        <v>24</v>
      </c>
      <c r="J3873" t="s">
        <v>39</v>
      </c>
      <c r="K3873">
        <v>1255.0999999999999</v>
      </c>
      <c r="L3873">
        <v>54513</v>
      </c>
      <c r="M3873">
        <v>1141</v>
      </c>
      <c r="N3873" t="s">
        <v>40</v>
      </c>
      <c r="O3873" s="3">
        <f t="shared" si="240"/>
        <v>2.0930787151688588E-2</v>
      </c>
      <c r="P3873" s="3">
        <f t="shared" si="241"/>
        <v>1.0999999999999999</v>
      </c>
      <c r="Q3873" s="3">
        <f t="shared" si="242"/>
        <v>8.7642418930762491E-4</v>
      </c>
      <c r="R3873">
        <f t="shared" si="243"/>
        <v>179.99</v>
      </c>
    </row>
    <row r="3874" spans="1:18" x14ac:dyDescent="0.2">
      <c r="A3874" t="s">
        <v>67</v>
      </c>
      <c r="B3874" t="s">
        <v>15</v>
      </c>
      <c r="C3874" t="s">
        <v>23</v>
      </c>
      <c r="D3874" t="s">
        <v>22</v>
      </c>
      <c r="E3874">
        <v>187.49</v>
      </c>
      <c r="F3874">
        <v>1</v>
      </c>
      <c r="G3874" t="s">
        <v>18</v>
      </c>
      <c r="H3874" t="s">
        <v>67</v>
      </c>
      <c r="I3874" t="s">
        <v>22</v>
      </c>
      <c r="O3874" s="3">
        <f t="shared" si="240"/>
        <v>0</v>
      </c>
      <c r="P3874" s="3">
        <f t="shared" si="241"/>
        <v>0</v>
      </c>
      <c r="Q3874" s="3">
        <f t="shared" si="242"/>
        <v>0</v>
      </c>
      <c r="R3874">
        <f t="shared" si="243"/>
        <v>187.49</v>
      </c>
    </row>
    <row r="3875" spans="1:18" x14ac:dyDescent="0.2">
      <c r="A3875" t="s">
        <v>67</v>
      </c>
      <c r="B3875" t="s">
        <v>15</v>
      </c>
      <c r="C3875" t="s">
        <v>23</v>
      </c>
      <c r="D3875" t="s">
        <v>28</v>
      </c>
      <c r="E3875">
        <v>149.99</v>
      </c>
      <c r="F3875">
        <v>3</v>
      </c>
      <c r="G3875" t="s">
        <v>18</v>
      </c>
      <c r="H3875" t="s">
        <v>67</v>
      </c>
      <c r="I3875" t="s">
        <v>28</v>
      </c>
      <c r="O3875" s="3">
        <f t="shared" si="240"/>
        <v>0</v>
      </c>
      <c r="P3875" s="3">
        <f t="shared" si="241"/>
        <v>0</v>
      </c>
      <c r="Q3875" s="3">
        <f t="shared" si="242"/>
        <v>0</v>
      </c>
      <c r="R3875">
        <f t="shared" si="243"/>
        <v>449.97</v>
      </c>
    </row>
    <row r="3876" spans="1:18" x14ac:dyDescent="0.2">
      <c r="A3876" t="s">
        <v>67</v>
      </c>
      <c r="B3876" t="s">
        <v>25</v>
      </c>
      <c r="C3876" t="s">
        <v>23</v>
      </c>
      <c r="D3876" t="s">
        <v>28</v>
      </c>
      <c r="E3876">
        <v>299.99</v>
      </c>
      <c r="F3876">
        <v>1</v>
      </c>
      <c r="G3876" t="s">
        <v>18</v>
      </c>
      <c r="H3876" t="s">
        <v>67</v>
      </c>
      <c r="I3876" t="s">
        <v>28</v>
      </c>
      <c r="O3876" s="3">
        <f t="shared" si="240"/>
        <v>0</v>
      </c>
      <c r="P3876" s="3">
        <f t="shared" si="241"/>
        <v>0</v>
      </c>
      <c r="Q3876" s="3">
        <f t="shared" si="242"/>
        <v>0</v>
      </c>
      <c r="R3876">
        <f t="shared" si="243"/>
        <v>299.99</v>
      </c>
    </row>
    <row r="3877" spans="1:18" x14ac:dyDescent="0.2">
      <c r="A3877" t="s">
        <v>67</v>
      </c>
      <c r="B3877" t="s">
        <v>15</v>
      </c>
      <c r="D3877" t="s">
        <v>24</v>
      </c>
      <c r="E3877">
        <v>199.99</v>
      </c>
      <c r="F3877">
        <v>2</v>
      </c>
      <c r="G3877" t="s">
        <v>18</v>
      </c>
      <c r="H3877" t="s">
        <v>67</v>
      </c>
      <c r="I3877" t="s">
        <v>24</v>
      </c>
      <c r="J3877" t="s">
        <v>39</v>
      </c>
      <c r="K3877">
        <v>1255.0999999999999</v>
      </c>
      <c r="L3877">
        <v>54513</v>
      </c>
      <c r="M3877">
        <v>1141</v>
      </c>
      <c r="N3877" t="s">
        <v>40</v>
      </c>
      <c r="O3877" s="3">
        <f t="shared" si="240"/>
        <v>2.0930787151688588E-2</v>
      </c>
      <c r="P3877" s="3">
        <f t="shared" si="241"/>
        <v>1.0999999999999999</v>
      </c>
      <c r="Q3877" s="3">
        <f t="shared" si="242"/>
        <v>1.7528483786152498E-3</v>
      </c>
      <c r="R3877">
        <f t="shared" si="243"/>
        <v>399.98</v>
      </c>
    </row>
    <row r="3878" spans="1:18" x14ac:dyDescent="0.2">
      <c r="A3878" t="s">
        <v>67</v>
      </c>
      <c r="B3878" t="s">
        <v>15</v>
      </c>
      <c r="C3878" t="s">
        <v>29</v>
      </c>
      <c r="D3878" t="s">
        <v>17</v>
      </c>
      <c r="E3878">
        <v>249.99</v>
      </c>
      <c r="F3878">
        <v>1</v>
      </c>
      <c r="G3878" t="s">
        <v>18</v>
      </c>
      <c r="H3878" t="s">
        <v>67</v>
      </c>
      <c r="I3878" t="s">
        <v>17</v>
      </c>
      <c r="J3878" t="s">
        <v>19</v>
      </c>
      <c r="K3878">
        <v>1504.8</v>
      </c>
      <c r="L3878">
        <v>63819</v>
      </c>
      <c r="M3878">
        <v>1254</v>
      </c>
      <c r="N3878" t="s">
        <v>20</v>
      </c>
      <c r="O3878" s="3">
        <f t="shared" si="240"/>
        <v>1.964932073520425E-2</v>
      </c>
      <c r="P3878" s="3">
        <f t="shared" si="241"/>
        <v>1.2</v>
      </c>
      <c r="Q3878" s="3">
        <f t="shared" si="242"/>
        <v>7.9744816586921851E-4</v>
      </c>
      <c r="R3878">
        <f t="shared" si="243"/>
        <v>249.99</v>
      </c>
    </row>
    <row r="3879" spans="1:18" x14ac:dyDescent="0.2">
      <c r="A3879" t="s">
        <v>67</v>
      </c>
      <c r="B3879" t="s">
        <v>15</v>
      </c>
      <c r="C3879" t="s">
        <v>27</v>
      </c>
      <c r="D3879" t="s">
        <v>28</v>
      </c>
      <c r="E3879">
        <v>199.99</v>
      </c>
      <c r="F3879">
        <v>2</v>
      </c>
      <c r="G3879" t="s">
        <v>18</v>
      </c>
      <c r="H3879" t="s">
        <v>67</v>
      </c>
      <c r="I3879" t="s">
        <v>28</v>
      </c>
      <c r="O3879" s="3">
        <f t="shared" si="240"/>
        <v>0</v>
      </c>
      <c r="P3879" s="3">
        <f t="shared" si="241"/>
        <v>0</v>
      </c>
      <c r="Q3879" s="3">
        <f t="shared" si="242"/>
        <v>0</v>
      </c>
      <c r="R3879">
        <f t="shared" si="243"/>
        <v>399.98</v>
      </c>
    </row>
    <row r="3880" spans="1:18" x14ac:dyDescent="0.2">
      <c r="A3880" t="s">
        <v>67</v>
      </c>
      <c r="B3880" t="s">
        <v>15</v>
      </c>
      <c r="C3880" t="s">
        <v>23</v>
      </c>
      <c r="D3880" t="s">
        <v>17</v>
      </c>
      <c r="E3880">
        <v>149.99</v>
      </c>
      <c r="F3880">
        <v>2</v>
      </c>
      <c r="G3880" t="s">
        <v>18</v>
      </c>
      <c r="H3880" t="s">
        <v>67</v>
      </c>
      <c r="I3880" t="s">
        <v>17</v>
      </c>
      <c r="J3880" t="s">
        <v>19</v>
      </c>
      <c r="K3880">
        <v>1504.8</v>
      </c>
      <c r="L3880">
        <v>63819</v>
      </c>
      <c r="M3880">
        <v>1254</v>
      </c>
      <c r="N3880" t="s">
        <v>20</v>
      </c>
      <c r="O3880" s="3">
        <f t="shared" si="240"/>
        <v>1.964932073520425E-2</v>
      </c>
      <c r="P3880" s="3">
        <f t="shared" si="241"/>
        <v>1.2</v>
      </c>
      <c r="Q3880" s="3">
        <f t="shared" si="242"/>
        <v>1.594896331738437E-3</v>
      </c>
      <c r="R3880">
        <f t="shared" si="243"/>
        <v>299.98</v>
      </c>
    </row>
    <row r="3881" spans="1:18" x14ac:dyDescent="0.2">
      <c r="A3881" t="s">
        <v>67</v>
      </c>
      <c r="B3881" t="s">
        <v>15</v>
      </c>
      <c r="C3881" t="s">
        <v>23</v>
      </c>
      <c r="D3881" t="s">
        <v>28</v>
      </c>
      <c r="E3881">
        <v>187.49</v>
      </c>
      <c r="F3881">
        <v>1</v>
      </c>
      <c r="G3881" t="s">
        <v>18</v>
      </c>
      <c r="H3881" t="s">
        <v>67</v>
      </c>
      <c r="I3881" t="s">
        <v>28</v>
      </c>
      <c r="O3881" s="3">
        <f t="shared" si="240"/>
        <v>0</v>
      </c>
      <c r="P3881" s="3">
        <f t="shared" si="241"/>
        <v>0</v>
      </c>
      <c r="Q3881" s="3">
        <f t="shared" si="242"/>
        <v>0</v>
      </c>
      <c r="R3881">
        <f t="shared" si="243"/>
        <v>187.49</v>
      </c>
    </row>
    <row r="3882" spans="1:18" x14ac:dyDescent="0.2">
      <c r="A3882" t="s">
        <v>67</v>
      </c>
      <c r="B3882" t="s">
        <v>15</v>
      </c>
      <c r="C3882" t="s">
        <v>27</v>
      </c>
      <c r="D3882" t="s">
        <v>24</v>
      </c>
      <c r="E3882">
        <v>159.99</v>
      </c>
      <c r="F3882">
        <v>1</v>
      </c>
      <c r="G3882" t="s">
        <v>18</v>
      </c>
      <c r="H3882" t="s">
        <v>67</v>
      </c>
      <c r="I3882" t="s">
        <v>24</v>
      </c>
      <c r="J3882" t="s">
        <v>39</v>
      </c>
      <c r="K3882">
        <v>1255.0999999999999</v>
      </c>
      <c r="L3882">
        <v>54513</v>
      </c>
      <c r="M3882">
        <v>1141</v>
      </c>
      <c r="N3882" t="s">
        <v>40</v>
      </c>
      <c r="O3882" s="3">
        <f t="shared" si="240"/>
        <v>2.0930787151688588E-2</v>
      </c>
      <c r="P3882" s="3">
        <f t="shared" si="241"/>
        <v>1.0999999999999999</v>
      </c>
      <c r="Q3882" s="3">
        <f t="shared" si="242"/>
        <v>8.7642418930762491E-4</v>
      </c>
      <c r="R3882">
        <f t="shared" si="243"/>
        <v>159.99</v>
      </c>
    </row>
    <row r="3883" spans="1:18" x14ac:dyDescent="0.2">
      <c r="A3883" t="s">
        <v>67</v>
      </c>
      <c r="B3883" t="s">
        <v>25</v>
      </c>
      <c r="C3883" t="s">
        <v>27</v>
      </c>
      <c r="D3883" t="s">
        <v>28</v>
      </c>
      <c r="E3883">
        <v>319.99</v>
      </c>
      <c r="F3883">
        <v>1</v>
      </c>
      <c r="G3883" t="s">
        <v>18</v>
      </c>
      <c r="H3883" t="s">
        <v>67</v>
      </c>
      <c r="I3883" t="s">
        <v>28</v>
      </c>
      <c r="O3883" s="3">
        <f t="shared" si="240"/>
        <v>0</v>
      </c>
      <c r="P3883" s="3">
        <f t="shared" si="241"/>
        <v>0</v>
      </c>
      <c r="Q3883" s="3">
        <f t="shared" si="242"/>
        <v>0</v>
      </c>
      <c r="R3883">
        <f t="shared" si="243"/>
        <v>319.99</v>
      </c>
    </row>
    <row r="3884" spans="1:18" x14ac:dyDescent="0.2">
      <c r="A3884" t="s">
        <v>67</v>
      </c>
      <c r="B3884" t="s">
        <v>15</v>
      </c>
      <c r="C3884" t="s">
        <v>23</v>
      </c>
      <c r="D3884" t="s">
        <v>24</v>
      </c>
      <c r="E3884">
        <v>187.49</v>
      </c>
      <c r="F3884">
        <v>1</v>
      </c>
      <c r="G3884" t="s">
        <v>18</v>
      </c>
      <c r="H3884" t="s">
        <v>67</v>
      </c>
      <c r="I3884" t="s">
        <v>24</v>
      </c>
      <c r="J3884" t="s">
        <v>39</v>
      </c>
      <c r="K3884">
        <v>1255.0999999999999</v>
      </c>
      <c r="L3884">
        <v>54513</v>
      </c>
      <c r="M3884">
        <v>1141</v>
      </c>
      <c r="N3884" t="s">
        <v>40</v>
      </c>
      <c r="O3884" s="3">
        <f t="shared" si="240"/>
        <v>2.0930787151688588E-2</v>
      </c>
      <c r="P3884" s="3">
        <f t="shared" si="241"/>
        <v>1.0999999999999999</v>
      </c>
      <c r="Q3884" s="3">
        <f t="shared" si="242"/>
        <v>8.7642418930762491E-4</v>
      </c>
      <c r="R3884">
        <f t="shared" si="243"/>
        <v>187.49</v>
      </c>
    </row>
    <row r="3885" spans="1:18" x14ac:dyDescent="0.2">
      <c r="A3885" t="s">
        <v>67</v>
      </c>
      <c r="B3885" t="s">
        <v>15</v>
      </c>
      <c r="C3885" t="s">
        <v>23</v>
      </c>
      <c r="D3885" t="s">
        <v>28</v>
      </c>
      <c r="E3885">
        <v>149.99</v>
      </c>
      <c r="F3885">
        <v>2</v>
      </c>
      <c r="G3885" t="s">
        <v>18</v>
      </c>
      <c r="H3885" t="s">
        <v>67</v>
      </c>
      <c r="I3885" t="s">
        <v>28</v>
      </c>
      <c r="O3885" s="3">
        <f t="shared" si="240"/>
        <v>0</v>
      </c>
      <c r="P3885" s="3">
        <f t="shared" si="241"/>
        <v>0</v>
      </c>
      <c r="Q3885" s="3">
        <f t="shared" si="242"/>
        <v>0</v>
      </c>
      <c r="R3885">
        <f t="shared" si="243"/>
        <v>299.98</v>
      </c>
    </row>
    <row r="3886" spans="1:18" x14ac:dyDescent="0.2">
      <c r="A3886" t="s">
        <v>67</v>
      </c>
      <c r="B3886" t="s">
        <v>15</v>
      </c>
      <c r="C3886" t="s">
        <v>27</v>
      </c>
      <c r="D3886" t="s">
        <v>24</v>
      </c>
      <c r="E3886">
        <v>159.99</v>
      </c>
      <c r="F3886">
        <v>3</v>
      </c>
      <c r="G3886" t="s">
        <v>18</v>
      </c>
      <c r="H3886" t="s">
        <v>67</v>
      </c>
      <c r="I3886" t="s">
        <v>24</v>
      </c>
      <c r="J3886" t="s">
        <v>39</v>
      </c>
      <c r="K3886">
        <v>1255.0999999999999</v>
      </c>
      <c r="L3886">
        <v>54513</v>
      </c>
      <c r="M3886">
        <v>1141</v>
      </c>
      <c r="N3886" t="s">
        <v>40</v>
      </c>
      <c r="O3886" s="3">
        <f t="shared" si="240"/>
        <v>2.0930787151688588E-2</v>
      </c>
      <c r="P3886" s="3">
        <f t="shared" si="241"/>
        <v>1.0999999999999999</v>
      </c>
      <c r="Q3886" s="3">
        <f t="shared" si="242"/>
        <v>2.6292725679228747E-3</v>
      </c>
      <c r="R3886">
        <f t="shared" si="243"/>
        <v>479.97</v>
      </c>
    </row>
    <row r="3887" spans="1:18" x14ac:dyDescent="0.2">
      <c r="A3887" t="s">
        <v>67</v>
      </c>
      <c r="B3887" t="s">
        <v>15</v>
      </c>
      <c r="C3887" t="s">
        <v>26</v>
      </c>
      <c r="D3887" t="s">
        <v>17</v>
      </c>
      <c r="E3887">
        <v>169.99</v>
      </c>
      <c r="F3887">
        <v>2</v>
      </c>
      <c r="G3887" t="s">
        <v>18</v>
      </c>
      <c r="H3887" t="s">
        <v>67</v>
      </c>
      <c r="I3887" t="s">
        <v>17</v>
      </c>
      <c r="J3887" t="s">
        <v>19</v>
      </c>
      <c r="K3887">
        <v>1504.8</v>
      </c>
      <c r="L3887">
        <v>63819</v>
      </c>
      <c r="M3887">
        <v>1254</v>
      </c>
      <c r="N3887" t="s">
        <v>20</v>
      </c>
      <c r="O3887" s="3">
        <f t="shared" si="240"/>
        <v>1.964932073520425E-2</v>
      </c>
      <c r="P3887" s="3">
        <f t="shared" si="241"/>
        <v>1.2</v>
      </c>
      <c r="Q3887" s="3">
        <f t="shared" si="242"/>
        <v>1.594896331738437E-3</v>
      </c>
      <c r="R3887">
        <f t="shared" si="243"/>
        <v>339.98</v>
      </c>
    </row>
    <row r="3888" spans="1:18" x14ac:dyDescent="0.2">
      <c r="A3888" t="s">
        <v>67</v>
      </c>
      <c r="B3888" t="s">
        <v>25</v>
      </c>
      <c r="D3888" t="s">
        <v>24</v>
      </c>
      <c r="E3888">
        <v>399.99</v>
      </c>
      <c r="F3888">
        <v>4</v>
      </c>
      <c r="G3888" t="s">
        <v>18</v>
      </c>
      <c r="H3888" t="s">
        <v>67</v>
      </c>
      <c r="I3888" t="s">
        <v>24</v>
      </c>
      <c r="J3888" t="s">
        <v>39</v>
      </c>
      <c r="K3888">
        <v>1255.0999999999999</v>
      </c>
      <c r="L3888">
        <v>54513</v>
      </c>
      <c r="M3888">
        <v>1141</v>
      </c>
      <c r="N3888" t="s">
        <v>40</v>
      </c>
      <c r="O3888" s="3">
        <f t="shared" si="240"/>
        <v>2.0930787151688588E-2</v>
      </c>
      <c r="P3888" s="3">
        <f t="shared" si="241"/>
        <v>1.0999999999999999</v>
      </c>
      <c r="Q3888" s="3">
        <f t="shared" si="242"/>
        <v>3.5056967572304996E-3</v>
      </c>
      <c r="R3888">
        <f t="shared" si="243"/>
        <v>1599.96</v>
      </c>
    </row>
    <row r="3889" spans="1:18" x14ac:dyDescent="0.2">
      <c r="A3889" t="s">
        <v>67</v>
      </c>
      <c r="B3889" t="s">
        <v>15</v>
      </c>
      <c r="C3889" t="s">
        <v>23</v>
      </c>
      <c r="D3889" t="s">
        <v>28</v>
      </c>
      <c r="E3889">
        <v>149.99</v>
      </c>
      <c r="F3889">
        <v>1</v>
      </c>
      <c r="G3889" t="s">
        <v>18</v>
      </c>
      <c r="H3889" t="s">
        <v>67</v>
      </c>
      <c r="I3889" t="s">
        <v>28</v>
      </c>
      <c r="O3889" s="3">
        <f t="shared" si="240"/>
        <v>0</v>
      </c>
      <c r="P3889" s="3">
        <f t="shared" si="241"/>
        <v>0</v>
      </c>
      <c r="Q3889" s="3">
        <f t="shared" si="242"/>
        <v>0</v>
      </c>
      <c r="R3889">
        <f t="shared" si="243"/>
        <v>149.99</v>
      </c>
    </row>
    <row r="3890" spans="1:18" x14ac:dyDescent="0.2">
      <c r="A3890" t="s">
        <v>67</v>
      </c>
      <c r="B3890" t="s">
        <v>15</v>
      </c>
      <c r="C3890" t="s">
        <v>23</v>
      </c>
      <c r="D3890" t="s">
        <v>24</v>
      </c>
      <c r="E3890">
        <v>149.99</v>
      </c>
      <c r="F3890">
        <v>1</v>
      </c>
      <c r="G3890" t="s">
        <v>18</v>
      </c>
      <c r="H3890" t="s">
        <v>67</v>
      </c>
      <c r="I3890" t="s">
        <v>24</v>
      </c>
      <c r="J3890" t="s">
        <v>39</v>
      </c>
      <c r="K3890">
        <v>1255.0999999999999</v>
      </c>
      <c r="L3890">
        <v>54513</v>
      </c>
      <c r="M3890">
        <v>1141</v>
      </c>
      <c r="N3890" t="s">
        <v>40</v>
      </c>
      <c r="O3890" s="3">
        <f t="shared" si="240"/>
        <v>2.0930787151688588E-2</v>
      </c>
      <c r="P3890" s="3">
        <f t="shared" si="241"/>
        <v>1.0999999999999999</v>
      </c>
      <c r="Q3890" s="3">
        <f t="shared" si="242"/>
        <v>8.7642418930762491E-4</v>
      </c>
      <c r="R3890">
        <f t="shared" si="243"/>
        <v>149.99</v>
      </c>
    </row>
    <row r="3891" spans="1:18" x14ac:dyDescent="0.2">
      <c r="A3891" t="s">
        <v>67</v>
      </c>
      <c r="B3891" t="s">
        <v>15</v>
      </c>
      <c r="C3891" t="s">
        <v>26</v>
      </c>
      <c r="D3891" t="s">
        <v>17</v>
      </c>
      <c r="E3891">
        <v>169.99</v>
      </c>
      <c r="F3891">
        <v>3</v>
      </c>
      <c r="G3891" t="s">
        <v>18</v>
      </c>
      <c r="H3891" t="s">
        <v>67</v>
      </c>
      <c r="I3891" t="s">
        <v>17</v>
      </c>
      <c r="J3891" t="s">
        <v>19</v>
      </c>
      <c r="K3891">
        <v>1504.8</v>
      </c>
      <c r="L3891">
        <v>63819</v>
      </c>
      <c r="M3891">
        <v>1254</v>
      </c>
      <c r="N3891" t="s">
        <v>20</v>
      </c>
      <c r="O3891" s="3">
        <f t="shared" si="240"/>
        <v>1.964932073520425E-2</v>
      </c>
      <c r="P3891" s="3">
        <f t="shared" si="241"/>
        <v>1.2</v>
      </c>
      <c r="Q3891" s="3">
        <f t="shared" si="242"/>
        <v>2.3923444976076554E-3</v>
      </c>
      <c r="R3891">
        <f t="shared" si="243"/>
        <v>509.97</v>
      </c>
    </row>
    <row r="3892" spans="1:18" x14ac:dyDescent="0.2">
      <c r="A3892" t="s">
        <v>67</v>
      </c>
      <c r="B3892" t="s">
        <v>15</v>
      </c>
      <c r="C3892" t="s">
        <v>23</v>
      </c>
      <c r="D3892" t="s">
        <v>24</v>
      </c>
      <c r="E3892">
        <v>187.49</v>
      </c>
      <c r="F3892">
        <v>1</v>
      </c>
      <c r="G3892" t="s">
        <v>18</v>
      </c>
      <c r="H3892" t="s">
        <v>67</v>
      </c>
      <c r="I3892" t="s">
        <v>24</v>
      </c>
      <c r="J3892" t="s">
        <v>39</v>
      </c>
      <c r="K3892">
        <v>1255.0999999999999</v>
      </c>
      <c r="L3892">
        <v>54513</v>
      </c>
      <c r="M3892">
        <v>1141</v>
      </c>
      <c r="N3892" t="s">
        <v>40</v>
      </c>
      <c r="O3892" s="3">
        <f t="shared" si="240"/>
        <v>2.0930787151688588E-2</v>
      </c>
      <c r="P3892" s="3">
        <f t="shared" si="241"/>
        <v>1.0999999999999999</v>
      </c>
      <c r="Q3892" s="3">
        <f t="shared" si="242"/>
        <v>8.7642418930762491E-4</v>
      </c>
      <c r="R3892">
        <f t="shared" si="243"/>
        <v>187.49</v>
      </c>
    </row>
    <row r="3893" spans="1:18" x14ac:dyDescent="0.2">
      <c r="A3893" t="s">
        <v>67</v>
      </c>
      <c r="B3893" t="s">
        <v>25</v>
      </c>
      <c r="C3893" t="s">
        <v>23</v>
      </c>
      <c r="D3893" t="s">
        <v>28</v>
      </c>
      <c r="E3893">
        <v>299.99</v>
      </c>
      <c r="F3893">
        <v>1</v>
      </c>
      <c r="G3893" t="s">
        <v>18</v>
      </c>
      <c r="H3893" t="s">
        <v>67</v>
      </c>
      <c r="I3893" t="s">
        <v>28</v>
      </c>
      <c r="O3893" s="3">
        <f t="shared" si="240"/>
        <v>0</v>
      </c>
      <c r="P3893" s="3">
        <f t="shared" si="241"/>
        <v>0</v>
      </c>
      <c r="Q3893" s="3">
        <f t="shared" si="242"/>
        <v>0</v>
      </c>
      <c r="R3893">
        <f t="shared" si="243"/>
        <v>299.99</v>
      </c>
    </row>
    <row r="3894" spans="1:18" x14ac:dyDescent="0.2">
      <c r="A3894" t="s">
        <v>67</v>
      </c>
      <c r="B3894" t="s">
        <v>15</v>
      </c>
      <c r="D3894" t="s">
        <v>17</v>
      </c>
      <c r="E3894">
        <v>249.99</v>
      </c>
      <c r="F3894">
        <v>2</v>
      </c>
      <c r="G3894" t="s">
        <v>18</v>
      </c>
      <c r="H3894" t="s">
        <v>67</v>
      </c>
      <c r="I3894" t="s">
        <v>17</v>
      </c>
      <c r="J3894" t="s">
        <v>19</v>
      </c>
      <c r="K3894">
        <v>1504.8</v>
      </c>
      <c r="L3894">
        <v>63819</v>
      </c>
      <c r="M3894">
        <v>1254</v>
      </c>
      <c r="N3894" t="s">
        <v>20</v>
      </c>
      <c r="O3894" s="3">
        <f t="shared" si="240"/>
        <v>1.964932073520425E-2</v>
      </c>
      <c r="P3894" s="3">
        <f t="shared" si="241"/>
        <v>1.2</v>
      </c>
      <c r="Q3894" s="3">
        <f t="shared" si="242"/>
        <v>1.594896331738437E-3</v>
      </c>
      <c r="R3894">
        <f t="shared" si="243"/>
        <v>499.98</v>
      </c>
    </row>
    <row r="3895" spans="1:18" x14ac:dyDescent="0.2">
      <c r="A3895" t="s">
        <v>67</v>
      </c>
      <c r="B3895" t="s">
        <v>15</v>
      </c>
      <c r="C3895" t="s">
        <v>21</v>
      </c>
      <c r="D3895" t="s">
        <v>17</v>
      </c>
      <c r="E3895">
        <v>179.99</v>
      </c>
      <c r="F3895">
        <v>1</v>
      </c>
      <c r="G3895" t="s">
        <v>18</v>
      </c>
      <c r="H3895" t="s">
        <v>67</v>
      </c>
      <c r="I3895" t="s">
        <v>17</v>
      </c>
      <c r="J3895" t="s">
        <v>19</v>
      </c>
      <c r="K3895">
        <v>1504.8</v>
      </c>
      <c r="L3895">
        <v>63819</v>
      </c>
      <c r="M3895">
        <v>1254</v>
      </c>
      <c r="N3895" t="s">
        <v>20</v>
      </c>
      <c r="O3895" s="3">
        <f t="shared" si="240"/>
        <v>1.964932073520425E-2</v>
      </c>
      <c r="P3895" s="3">
        <f t="shared" si="241"/>
        <v>1.2</v>
      </c>
      <c r="Q3895" s="3">
        <f t="shared" si="242"/>
        <v>7.9744816586921851E-4</v>
      </c>
      <c r="R3895">
        <f t="shared" si="243"/>
        <v>179.99</v>
      </c>
    </row>
    <row r="3896" spans="1:18" x14ac:dyDescent="0.2">
      <c r="A3896" t="s">
        <v>67</v>
      </c>
      <c r="B3896" t="s">
        <v>25</v>
      </c>
      <c r="C3896" t="s">
        <v>21</v>
      </c>
      <c r="D3896" t="s">
        <v>22</v>
      </c>
      <c r="E3896">
        <v>359.99</v>
      </c>
      <c r="F3896">
        <v>2</v>
      </c>
      <c r="G3896" t="s">
        <v>18</v>
      </c>
      <c r="H3896" t="s">
        <v>67</v>
      </c>
      <c r="I3896" t="s">
        <v>22</v>
      </c>
      <c r="O3896" s="3">
        <f t="shared" si="240"/>
        <v>0</v>
      </c>
      <c r="P3896" s="3">
        <f t="shared" si="241"/>
        <v>0</v>
      </c>
      <c r="Q3896" s="3">
        <f t="shared" si="242"/>
        <v>0</v>
      </c>
      <c r="R3896">
        <f t="shared" si="243"/>
        <v>719.98</v>
      </c>
    </row>
    <row r="3897" spans="1:18" x14ac:dyDescent="0.2">
      <c r="A3897" t="s">
        <v>67</v>
      </c>
      <c r="B3897" t="s">
        <v>15</v>
      </c>
      <c r="C3897" t="s">
        <v>23</v>
      </c>
      <c r="D3897" t="s">
        <v>28</v>
      </c>
      <c r="E3897">
        <v>149.99</v>
      </c>
      <c r="F3897">
        <v>1</v>
      </c>
      <c r="G3897" t="s">
        <v>18</v>
      </c>
      <c r="H3897" t="s">
        <v>67</v>
      </c>
      <c r="I3897" t="s">
        <v>28</v>
      </c>
      <c r="O3897" s="3">
        <f t="shared" si="240"/>
        <v>0</v>
      </c>
      <c r="P3897" s="3">
        <f t="shared" si="241"/>
        <v>0</v>
      </c>
      <c r="Q3897" s="3">
        <f t="shared" si="242"/>
        <v>0</v>
      </c>
      <c r="R3897">
        <f t="shared" si="243"/>
        <v>149.99</v>
      </c>
    </row>
    <row r="3898" spans="1:18" x14ac:dyDescent="0.2">
      <c r="A3898" t="s">
        <v>67</v>
      </c>
      <c r="B3898" t="s">
        <v>25</v>
      </c>
      <c r="C3898" t="s">
        <v>26</v>
      </c>
      <c r="D3898" t="s">
        <v>24</v>
      </c>
      <c r="E3898">
        <v>339.99</v>
      </c>
      <c r="F3898">
        <v>1</v>
      </c>
      <c r="G3898" t="s">
        <v>18</v>
      </c>
      <c r="H3898" t="s">
        <v>67</v>
      </c>
      <c r="I3898" t="s">
        <v>24</v>
      </c>
      <c r="J3898" t="s">
        <v>39</v>
      </c>
      <c r="K3898">
        <v>1255.0999999999999</v>
      </c>
      <c r="L3898">
        <v>54513</v>
      </c>
      <c r="M3898">
        <v>1141</v>
      </c>
      <c r="N3898" t="s">
        <v>40</v>
      </c>
      <c r="O3898" s="3">
        <f t="shared" si="240"/>
        <v>2.0930787151688588E-2</v>
      </c>
      <c r="P3898" s="3">
        <f t="shared" si="241"/>
        <v>1.0999999999999999</v>
      </c>
      <c r="Q3898" s="3">
        <f t="shared" si="242"/>
        <v>8.7642418930762491E-4</v>
      </c>
      <c r="R3898">
        <f t="shared" si="243"/>
        <v>339.99</v>
      </c>
    </row>
    <row r="3899" spans="1:18" x14ac:dyDescent="0.2">
      <c r="A3899" t="s">
        <v>67</v>
      </c>
      <c r="B3899" t="s">
        <v>15</v>
      </c>
      <c r="C3899" t="s">
        <v>27</v>
      </c>
      <c r="D3899" t="s">
        <v>24</v>
      </c>
      <c r="E3899">
        <v>159.99</v>
      </c>
      <c r="F3899">
        <v>2</v>
      </c>
      <c r="G3899" t="s">
        <v>18</v>
      </c>
      <c r="H3899" t="s">
        <v>67</v>
      </c>
      <c r="I3899" t="s">
        <v>24</v>
      </c>
      <c r="J3899" t="s">
        <v>39</v>
      </c>
      <c r="K3899">
        <v>1255.0999999999999</v>
      </c>
      <c r="L3899">
        <v>54513</v>
      </c>
      <c r="M3899">
        <v>1141</v>
      </c>
      <c r="N3899" t="s">
        <v>40</v>
      </c>
      <c r="O3899" s="3">
        <f t="shared" si="240"/>
        <v>2.0930787151688588E-2</v>
      </c>
      <c r="P3899" s="3">
        <f t="shared" si="241"/>
        <v>1.0999999999999999</v>
      </c>
      <c r="Q3899" s="3">
        <f t="shared" si="242"/>
        <v>1.7528483786152498E-3</v>
      </c>
      <c r="R3899">
        <f t="shared" si="243"/>
        <v>319.98</v>
      </c>
    </row>
    <row r="3900" spans="1:18" x14ac:dyDescent="0.2">
      <c r="A3900" t="s">
        <v>67</v>
      </c>
      <c r="B3900" t="s">
        <v>15</v>
      </c>
      <c r="C3900" t="s">
        <v>27</v>
      </c>
      <c r="D3900" t="s">
        <v>17</v>
      </c>
      <c r="E3900">
        <v>159.99</v>
      </c>
      <c r="F3900">
        <v>1</v>
      </c>
      <c r="G3900" t="s">
        <v>18</v>
      </c>
      <c r="H3900" t="s">
        <v>67</v>
      </c>
      <c r="I3900" t="s">
        <v>17</v>
      </c>
      <c r="J3900" t="s">
        <v>19</v>
      </c>
      <c r="K3900">
        <v>1504.8</v>
      </c>
      <c r="L3900">
        <v>63819</v>
      </c>
      <c r="M3900">
        <v>1254</v>
      </c>
      <c r="N3900" t="s">
        <v>20</v>
      </c>
      <c r="O3900" s="3">
        <f t="shared" si="240"/>
        <v>1.964932073520425E-2</v>
      </c>
      <c r="P3900" s="3">
        <f t="shared" si="241"/>
        <v>1.2</v>
      </c>
      <c r="Q3900" s="3">
        <f t="shared" si="242"/>
        <v>7.9744816586921851E-4</v>
      </c>
      <c r="R3900">
        <f t="shared" si="243"/>
        <v>159.99</v>
      </c>
    </row>
    <row r="3901" spans="1:18" x14ac:dyDescent="0.2">
      <c r="A3901" t="s">
        <v>67</v>
      </c>
      <c r="B3901" t="s">
        <v>15</v>
      </c>
      <c r="C3901" t="s">
        <v>21</v>
      </c>
      <c r="D3901" t="s">
        <v>22</v>
      </c>
      <c r="E3901">
        <v>224.99</v>
      </c>
      <c r="F3901">
        <v>1</v>
      </c>
      <c r="G3901" t="s">
        <v>18</v>
      </c>
      <c r="H3901" t="s">
        <v>67</v>
      </c>
      <c r="I3901" t="s">
        <v>22</v>
      </c>
      <c r="O3901" s="3">
        <f t="shared" si="240"/>
        <v>0</v>
      </c>
      <c r="P3901" s="3">
        <f t="shared" si="241"/>
        <v>0</v>
      </c>
      <c r="Q3901" s="3">
        <f t="shared" si="242"/>
        <v>0</v>
      </c>
      <c r="R3901">
        <f t="shared" si="243"/>
        <v>224.99</v>
      </c>
    </row>
    <row r="3902" spans="1:18" x14ac:dyDescent="0.2">
      <c r="A3902" t="s">
        <v>67</v>
      </c>
      <c r="B3902" t="s">
        <v>15</v>
      </c>
      <c r="C3902" t="s">
        <v>23</v>
      </c>
      <c r="D3902" t="s">
        <v>22</v>
      </c>
      <c r="E3902">
        <v>149.99</v>
      </c>
      <c r="F3902">
        <v>1</v>
      </c>
      <c r="G3902" t="s">
        <v>18</v>
      </c>
      <c r="H3902" t="s">
        <v>67</v>
      </c>
      <c r="I3902" t="s">
        <v>22</v>
      </c>
      <c r="O3902" s="3">
        <f t="shared" si="240"/>
        <v>0</v>
      </c>
      <c r="P3902" s="3">
        <f t="shared" si="241"/>
        <v>0</v>
      </c>
      <c r="Q3902" s="3">
        <f t="shared" si="242"/>
        <v>0</v>
      </c>
      <c r="R3902">
        <f t="shared" si="243"/>
        <v>149.99</v>
      </c>
    </row>
    <row r="3903" spans="1:18" x14ac:dyDescent="0.2">
      <c r="A3903" t="s">
        <v>67</v>
      </c>
      <c r="B3903" t="s">
        <v>15</v>
      </c>
      <c r="C3903" t="s">
        <v>27</v>
      </c>
      <c r="D3903" t="s">
        <v>24</v>
      </c>
      <c r="E3903">
        <v>159.99</v>
      </c>
      <c r="F3903">
        <v>1</v>
      </c>
      <c r="G3903" t="s">
        <v>18</v>
      </c>
      <c r="H3903" t="s">
        <v>67</v>
      </c>
      <c r="I3903" t="s">
        <v>24</v>
      </c>
      <c r="J3903" t="s">
        <v>39</v>
      </c>
      <c r="K3903">
        <v>1255.0999999999999</v>
      </c>
      <c r="L3903">
        <v>54513</v>
      </c>
      <c r="M3903">
        <v>1141</v>
      </c>
      <c r="N3903" t="s">
        <v>40</v>
      </c>
      <c r="O3903" s="3">
        <f t="shared" si="240"/>
        <v>2.0930787151688588E-2</v>
      </c>
      <c r="P3903" s="3">
        <f t="shared" si="241"/>
        <v>1.0999999999999999</v>
      </c>
      <c r="Q3903" s="3">
        <f t="shared" si="242"/>
        <v>8.7642418930762491E-4</v>
      </c>
      <c r="R3903">
        <f t="shared" si="243"/>
        <v>159.99</v>
      </c>
    </row>
    <row r="3904" spans="1:18" x14ac:dyDescent="0.2">
      <c r="A3904" t="s">
        <v>67</v>
      </c>
      <c r="B3904" t="s">
        <v>25</v>
      </c>
      <c r="C3904" t="s">
        <v>27</v>
      </c>
      <c r="D3904" t="s">
        <v>22</v>
      </c>
      <c r="E3904">
        <v>319.99</v>
      </c>
      <c r="F3904">
        <v>2</v>
      </c>
      <c r="G3904" t="s">
        <v>18</v>
      </c>
      <c r="H3904" t="s">
        <v>67</v>
      </c>
      <c r="I3904" t="s">
        <v>22</v>
      </c>
      <c r="O3904" s="3">
        <f t="shared" si="240"/>
        <v>0</v>
      </c>
      <c r="P3904" s="3">
        <f t="shared" si="241"/>
        <v>0</v>
      </c>
      <c r="Q3904" s="3">
        <f t="shared" si="242"/>
        <v>0</v>
      </c>
      <c r="R3904">
        <f t="shared" si="243"/>
        <v>639.98</v>
      </c>
    </row>
    <row r="3905" spans="1:18" x14ac:dyDescent="0.2">
      <c r="A3905" t="s">
        <v>67</v>
      </c>
      <c r="B3905" t="s">
        <v>15</v>
      </c>
      <c r="C3905" t="s">
        <v>23</v>
      </c>
      <c r="D3905" t="s">
        <v>28</v>
      </c>
      <c r="E3905">
        <v>149.99</v>
      </c>
      <c r="F3905">
        <v>2</v>
      </c>
      <c r="G3905" t="s">
        <v>18</v>
      </c>
      <c r="H3905" t="s">
        <v>67</v>
      </c>
      <c r="I3905" t="s">
        <v>28</v>
      </c>
      <c r="O3905" s="3">
        <f t="shared" si="240"/>
        <v>0</v>
      </c>
      <c r="P3905" s="3">
        <f t="shared" si="241"/>
        <v>0</v>
      </c>
      <c r="Q3905" s="3">
        <f t="shared" si="242"/>
        <v>0</v>
      </c>
      <c r="R3905">
        <f t="shared" si="243"/>
        <v>299.98</v>
      </c>
    </row>
    <row r="3906" spans="1:18" x14ac:dyDescent="0.2">
      <c r="A3906" t="s">
        <v>67</v>
      </c>
      <c r="B3906" t="s">
        <v>15</v>
      </c>
      <c r="C3906" t="s">
        <v>16</v>
      </c>
      <c r="D3906" t="s">
        <v>28</v>
      </c>
      <c r="E3906">
        <v>169.99</v>
      </c>
      <c r="F3906">
        <v>1</v>
      </c>
      <c r="G3906" t="s">
        <v>18</v>
      </c>
      <c r="H3906" t="s">
        <v>67</v>
      </c>
      <c r="I3906" t="s">
        <v>28</v>
      </c>
      <c r="O3906" s="3">
        <f t="shared" si="240"/>
        <v>0</v>
      </c>
      <c r="P3906" s="3">
        <f t="shared" si="241"/>
        <v>0</v>
      </c>
      <c r="Q3906" s="3">
        <f t="shared" si="242"/>
        <v>0</v>
      </c>
      <c r="R3906">
        <f t="shared" si="243"/>
        <v>169.99</v>
      </c>
    </row>
    <row r="3907" spans="1:18" x14ac:dyDescent="0.2">
      <c r="A3907" t="s">
        <v>67</v>
      </c>
      <c r="B3907" t="s">
        <v>15</v>
      </c>
      <c r="C3907" t="s">
        <v>27</v>
      </c>
      <c r="D3907" t="s">
        <v>22</v>
      </c>
      <c r="E3907">
        <v>159.99</v>
      </c>
      <c r="F3907">
        <v>3</v>
      </c>
      <c r="G3907" t="s">
        <v>18</v>
      </c>
      <c r="H3907" t="s">
        <v>67</v>
      </c>
      <c r="I3907" t="s">
        <v>22</v>
      </c>
      <c r="O3907" s="3">
        <f t="shared" ref="O3907:O3970" si="244">IFERROR(M3907/L3907,0)</f>
        <v>0</v>
      </c>
      <c r="P3907" s="3">
        <f t="shared" ref="P3907:P3970" si="245">IFERROR(K3907/M3907,0)</f>
        <v>0</v>
      </c>
      <c r="Q3907" s="3">
        <f t="shared" ref="Q3907:Q3970" si="246">IFERROR(F3907/M3907,0)</f>
        <v>0</v>
      </c>
      <c r="R3907">
        <f t="shared" ref="R3907:R3970" si="247">E3907*F3907</f>
        <v>479.97</v>
      </c>
    </row>
    <row r="3908" spans="1:18" x14ac:dyDescent="0.2">
      <c r="A3908" t="s">
        <v>67</v>
      </c>
      <c r="B3908" t="s">
        <v>15</v>
      </c>
      <c r="C3908" t="s">
        <v>23</v>
      </c>
      <c r="D3908" t="s">
        <v>17</v>
      </c>
      <c r="E3908">
        <v>149.99</v>
      </c>
      <c r="F3908">
        <v>1</v>
      </c>
      <c r="G3908" t="s">
        <v>18</v>
      </c>
      <c r="H3908" t="s">
        <v>67</v>
      </c>
      <c r="I3908" t="s">
        <v>17</v>
      </c>
      <c r="J3908" t="s">
        <v>19</v>
      </c>
      <c r="K3908">
        <v>1504.8</v>
      </c>
      <c r="L3908">
        <v>63819</v>
      </c>
      <c r="M3908">
        <v>1254</v>
      </c>
      <c r="N3908" t="s">
        <v>20</v>
      </c>
      <c r="O3908" s="3">
        <f t="shared" si="244"/>
        <v>1.964932073520425E-2</v>
      </c>
      <c r="P3908" s="3">
        <f t="shared" si="245"/>
        <v>1.2</v>
      </c>
      <c r="Q3908" s="3">
        <f t="shared" si="246"/>
        <v>7.9744816586921851E-4</v>
      </c>
      <c r="R3908">
        <f t="shared" si="247"/>
        <v>149.99</v>
      </c>
    </row>
    <row r="3909" spans="1:18" x14ac:dyDescent="0.2">
      <c r="A3909" t="s">
        <v>67</v>
      </c>
      <c r="B3909" t="s">
        <v>15</v>
      </c>
      <c r="C3909" t="s">
        <v>23</v>
      </c>
      <c r="D3909" t="s">
        <v>24</v>
      </c>
      <c r="E3909">
        <v>149.99</v>
      </c>
      <c r="F3909">
        <v>1</v>
      </c>
      <c r="G3909" t="s">
        <v>18</v>
      </c>
      <c r="H3909" t="s">
        <v>67</v>
      </c>
      <c r="I3909" t="s">
        <v>24</v>
      </c>
      <c r="J3909" t="s">
        <v>39</v>
      </c>
      <c r="K3909">
        <v>1255.0999999999999</v>
      </c>
      <c r="L3909">
        <v>54513</v>
      </c>
      <c r="M3909">
        <v>1141</v>
      </c>
      <c r="N3909" t="s">
        <v>40</v>
      </c>
      <c r="O3909" s="3">
        <f t="shared" si="244"/>
        <v>2.0930787151688588E-2</v>
      </c>
      <c r="P3909" s="3">
        <f t="shared" si="245"/>
        <v>1.0999999999999999</v>
      </c>
      <c r="Q3909" s="3">
        <f t="shared" si="246"/>
        <v>8.7642418930762491E-4</v>
      </c>
      <c r="R3909">
        <f t="shared" si="247"/>
        <v>149.99</v>
      </c>
    </row>
    <row r="3910" spans="1:18" x14ac:dyDescent="0.2">
      <c r="A3910" t="s">
        <v>67</v>
      </c>
      <c r="D3910" t="s">
        <v>24</v>
      </c>
      <c r="E3910">
        <v>199.99</v>
      </c>
      <c r="F3910">
        <v>3</v>
      </c>
      <c r="G3910" t="s">
        <v>18</v>
      </c>
      <c r="H3910" t="s">
        <v>67</v>
      </c>
      <c r="I3910" t="s">
        <v>24</v>
      </c>
      <c r="J3910" t="s">
        <v>39</v>
      </c>
      <c r="K3910">
        <v>1255.0999999999999</v>
      </c>
      <c r="L3910">
        <v>54513</v>
      </c>
      <c r="M3910">
        <v>1141</v>
      </c>
      <c r="N3910" t="s">
        <v>40</v>
      </c>
      <c r="O3910" s="3">
        <f t="shared" si="244"/>
        <v>2.0930787151688588E-2</v>
      </c>
      <c r="P3910" s="3">
        <f t="shared" si="245"/>
        <v>1.0999999999999999</v>
      </c>
      <c r="Q3910" s="3">
        <f t="shared" si="246"/>
        <v>2.6292725679228747E-3</v>
      </c>
      <c r="R3910">
        <f t="shared" si="247"/>
        <v>599.97</v>
      </c>
    </row>
    <row r="3911" spans="1:18" x14ac:dyDescent="0.2">
      <c r="A3911" t="s">
        <v>67</v>
      </c>
      <c r="B3911" t="s">
        <v>15</v>
      </c>
      <c r="C3911" t="s">
        <v>23</v>
      </c>
      <c r="D3911" t="s">
        <v>24</v>
      </c>
      <c r="E3911">
        <v>149.99</v>
      </c>
      <c r="F3911">
        <v>1</v>
      </c>
      <c r="G3911" t="s">
        <v>18</v>
      </c>
      <c r="H3911" t="s">
        <v>67</v>
      </c>
      <c r="I3911" t="s">
        <v>24</v>
      </c>
      <c r="J3911" t="s">
        <v>39</v>
      </c>
      <c r="K3911">
        <v>1255.0999999999999</v>
      </c>
      <c r="L3911">
        <v>54513</v>
      </c>
      <c r="M3911">
        <v>1141</v>
      </c>
      <c r="N3911" t="s">
        <v>40</v>
      </c>
      <c r="O3911" s="3">
        <f t="shared" si="244"/>
        <v>2.0930787151688588E-2</v>
      </c>
      <c r="P3911" s="3">
        <f t="shared" si="245"/>
        <v>1.0999999999999999</v>
      </c>
      <c r="Q3911" s="3">
        <f t="shared" si="246"/>
        <v>8.7642418930762491E-4</v>
      </c>
      <c r="R3911">
        <f t="shared" si="247"/>
        <v>149.99</v>
      </c>
    </row>
    <row r="3912" spans="1:18" x14ac:dyDescent="0.2">
      <c r="A3912" t="s">
        <v>67</v>
      </c>
      <c r="B3912" t="s">
        <v>15</v>
      </c>
      <c r="C3912" t="s">
        <v>27</v>
      </c>
      <c r="D3912" t="s">
        <v>17</v>
      </c>
      <c r="E3912">
        <v>159.99</v>
      </c>
      <c r="F3912">
        <v>1</v>
      </c>
      <c r="G3912" t="s">
        <v>18</v>
      </c>
      <c r="H3912" t="s">
        <v>67</v>
      </c>
      <c r="I3912" t="s">
        <v>17</v>
      </c>
      <c r="J3912" t="s">
        <v>19</v>
      </c>
      <c r="K3912">
        <v>1504.8</v>
      </c>
      <c r="L3912">
        <v>63819</v>
      </c>
      <c r="M3912">
        <v>1254</v>
      </c>
      <c r="N3912" t="s">
        <v>20</v>
      </c>
      <c r="O3912" s="3">
        <f t="shared" si="244"/>
        <v>1.964932073520425E-2</v>
      </c>
      <c r="P3912" s="3">
        <f t="shared" si="245"/>
        <v>1.2</v>
      </c>
      <c r="Q3912" s="3">
        <f t="shared" si="246"/>
        <v>7.9744816586921851E-4</v>
      </c>
      <c r="R3912">
        <f t="shared" si="247"/>
        <v>159.99</v>
      </c>
    </row>
    <row r="3913" spans="1:18" x14ac:dyDescent="0.2">
      <c r="A3913" t="s">
        <v>67</v>
      </c>
      <c r="B3913" t="s">
        <v>25</v>
      </c>
      <c r="C3913" t="s">
        <v>26</v>
      </c>
      <c r="D3913" t="s">
        <v>28</v>
      </c>
      <c r="E3913">
        <v>339.99</v>
      </c>
      <c r="F3913">
        <v>1</v>
      </c>
      <c r="G3913" t="s">
        <v>18</v>
      </c>
      <c r="H3913" t="s">
        <v>67</v>
      </c>
      <c r="I3913" t="s">
        <v>28</v>
      </c>
      <c r="O3913" s="3">
        <f t="shared" si="244"/>
        <v>0</v>
      </c>
      <c r="P3913" s="3">
        <f t="shared" si="245"/>
        <v>0</v>
      </c>
      <c r="Q3913" s="3">
        <f t="shared" si="246"/>
        <v>0</v>
      </c>
      <c r="R3913">
        <f t="shared" si="247"/>
        <v>339.99</v>
      </c>
    </row>
    <row r="3914" spans="1:18" x14ac:dyDescent="0.2">
      <c r="A3914" t="s">
        <v>67</v>
      </c>
      <c r="C3914" t="s">
        <v>21</v>
      </c>
      <c r="D3914" t="s">
        <v>28</v>
      </c>
      <c r="E3914">
        <v>179.99</v>
      </c>
      <c r="F3914">
        <v>1</v>
      </c>
      <c r="G3914" t="s">
        <v>18</v>
      </c>
      <c r="H3914" t="s">
        <v>67</v>
      </c>
      <c r="I3914" t="s">
        <v>28</v>
      </c>
      <c r="O3914" s="3">
        <f t="shared" si="244"/>
        <v>0</v>
      </c>
      <c r="P3914" s="3">
        <f t="shared" si="245"/>
        <v>0</v>
      </c>
      <c r="Q3914" s="3">
        <f t="shared" si="246"/>
        <v>0</v>
      </c>
      <c r="R3914">
        <f t="shared" si="247"/>
        <v>179.99</v>
      </c>
    </row>
    <row r="3915" spans="1:18" x14ac:dyDescent="0.2">
      <c r="A3915" t="s">
        <v>67</v>
      </c>
      <c r="B3915" t="s">
        <v>15</v>
      </c>
      <c r="C3915" t="s">
        <v>27</v>
      </c>
      <c r="D3915" t="s">
        <v>28</v>
      </c>
      <c r="E3915">
        <v>159.99</v>
      </c>
      <c r="F3915">
        <v>1</v>
      </c>
      <c r="G3915" t="s">
        <v>18</v>
      </c>
      <c r="H3915" t="s">
        <v>67</v>
      </c>
      <c r="I3915" t="s">
        <v>28</v>
      </c>
      <c r="O3915" s="3">
        <f t="shared" si="244"/>
        <v>0</v>
      </c>
      <c r="P3915" s="3">
        <f t="shared" si="245"/>
        <v>0</v>
      </c>
      <c r="Q3915" s="3">
        <f t="shared" si="246"/>
        <v>0</v>
      </c>
      <c r="R3915">
        <f t="shared" si="247"/>
        <v>159.99</v>
      </c>
    </row>
    <row r="3916" spans="1:18" x14ac:dyDescent="0.2">
      <c r="A3916" t="s">
        <v>67</v>
      </c>
      <c r="B3916" t="s">
        <v>15</v>
      </c>
      <c r="C3916" t="s">
        <v>27</v>
      </c>
      <c r="D3916" t="s">
        <v>22</v>
      </c>
      <c r="E3916">
        <v>159.99</v>
      </c>
      <c r="F3916">
        <v>1</v>
      </c>
      <c r="G3916" t="s">
        <v>18</v>
      </c>
      <c r="H3916" t="s">
        <v>67</v>
      </c>
      <c r="I3916" t="s">
        <v>22</v>
      </c>
      <c r="O3916" s="3">
        <f t="shared" si="244"/>
        <v>0</v>
      </c>
      <c r="P3916" s="3">
        <f t="shared" si="245"/>
        <v>0</v>
      </c>
      <c r="Q3916" s="3">
        <f t="shared" si="246"/>
        <v>0</v>
      </c>
      <c r="R3916">
        <f t="shared" si="247"/>
        <v>159.99</v>
      </c>
    </row>
    <row r="3917" spans="1:18" x14ac:dyDescent="0.2">
      <c r="A3917" t="s">
        <v>67</v>
      </c>
      <c r="B3917" t="s">
        <v>15</v>
      </c>
      <c r="C3917" t="s">
        <v>23</v>
      </c>
      <c r="D3917" t="s">
        <v>24</v>
      </c>
      <c r="E3917">
        <v>149.99</v>
      </c>
      <c r="F3917">
        <v>3</v>
      </c>
      <c r="G3917" t="s">
        <v>18</v>
      </c>
      <c r="H3917" t="s">
        <v>67</v>
      </c>
      <c r="I3917" t="s">
        <v>24</v>
      </c>
      <c r="J3917" t="s">
        <v>39</v>
      </c>
      <c r="K3917">
        <v>1255.0999999999999</v>
      </c>
      <c r="L3917">
        <v>54513</v>
      </c>
      <c r="M3917">
        <v>1141</v>
      </c>
      <c r="N3917" t="s">
        <v>40</v>
      </c>
      <c r="O3917" s="3">
        <f t="shared" si="244"/>
        <v>2.0930787151688588E-2</v>
      </c>
      <c r="P3917" s="3">
        <f t="shared" si="245"/>
        <v>1.0999999999999999</v>
      </c>
      <c r="Q3917" s="3">
        <f t="shared" si="246"/>
        <v>2.6292725679228747E-3</v>
      </c>
      <c r="R3917">
        <f t="shared" si="247"/>
        <v>449.97</v>
      </c>
    </row>
    <row r="3918" spans="1:18" x14ac:dyDescent="0.2">
      <c r="A3918" t="s">
        <v>67</v>
      </c>
      <c r="B3918" t="s">
        <v>15</v>
      </c>
      <c r="C3918" t="s">
        <v>23</v>
      </c>
      <c r="D3918" t="s">
        <v>24</v>
      </c>
      <c r="E3918">
        <v>149.99</v>
      </c>
      <c r="F3918">
        <v>1</v>
      </c>
      <c r="G3918" t="s">
        <v>18</v>
      </c>
      <c r="H3918" t="s">
        <v>67</v>
      </c>
      <c r="I3918" t="s">
        <v>24</v>
      </c>
      <c r="J3918" t="s">
        <v>39</v>
      </c>
      <c r="K3918">
        <v>1255.0999999999999</v>
      </c>
      <c r="L3918">
        <v>54513</v>
      </c>
      <c r="M3918">
        <v>1141</v>
      </c>
      <c r="N3918" t="s">
        <v>40</v>
      </c>
      <c r="O3918" s="3">
        <f t="shared" si="244"/>
        <v>2.0930787151688588E-2</v>
      </c>
      <c r="P3918" s="3">
        <f t="shared" si="245"/>
        <v>1.0999999999999999</v>
      </c>
      <c r="Q3918" s="3">
        <f t="shared" si="246"/>
        <v>8.7642418930762491E-4</v>
      </c>
      <c r="R3918">
        <f t="shared" si="247"/>
        <v>149.99</v>
      </c>
    </row>
    <row r="3919" spans="1:18" x14ac:dyDescent="0.2">
      <c r="A3919" t="s">
        <v>67</v>
      </c>
      <c r="B3919" t="s">
        <v>15</v>
      </c>
      <c r="C3919" t="s">
        <v>23</v>
      </c>
      <c r="D3919" t="s">
        <v>17</v>
      </c>
      <c r="E3919">
        <v>149.99</v>
      </c>
      <c r="F3919">
        <v>1</v>
      </c>
      <c r="G3919" t="s">
        <v>18</v>
      </c>
      <c r="H3919" t="s">
        <v>67</v>
      </c>
      <c r="I3919" t="s">
        <v>17</v>
      </c>
      <c r="J3919" t="s">
        <v>19</v>
      </c>
      <c r="K3919">
        <v>1504.8</v>
      </c>
      <c r="L3919">
        <v>63819</v>
      </c>
      <c r="M3919">
        <v>1254</v>
      </c>
      <c r="N3919" t="s">
        <v>20</v>
      </c>
      <c r="O3919" s="3">
        <f t="shared" si="244"/>
        <v>1.964932073520425E-2</v>
      </c>
      <c r="P3919" s="3">
        <f t="shared" si="245"/>
        <v>1.2</v>
      </c>
      <c r="Q3919" s="3">
        <f t="shared" si="246"/>
        <v>7.9744816586921851E-4</v>
      </c>
      <c r="R3919">
        <f t="shared" si="247"/>
        <v>149.99</v>
      </c>
    </row>
    <row r="3920" spans="1:18" x14ac:dyDescent="0.2">
      <c r="A3920" t="s">
        <v>67</v>
      </c>
      <c r="D3920" t="s">
        <v>24</v>
      </c>
      <c r="E3920">
        <v>199.99</v>
      </c>
      <c r="F3920">
        <v>2</v>
      </c>
      <c r="G3920" t="s">
        <v>18</v>
      </c>
      <c r="H3920" t="s">
        <v>67</v>
      </c>
      <c r="I3920" t="s">
        <v>24</v>
      </c>
      <c r="J3920" t="s">
        <v>39</v>
      </c>
      <c r="K3920">
        <v>1255.0999999999999</v>
      </c>
      <c r="L3920">
        <v>54513</v>
      </c>
      <c r="M3920">
        <v>1141</v>
      </c>
      <c r="N3920" t="s">
        <v>40</v>
      </c>
      <c r="O3920" s="3">
        <f t="shared" si="244"/>
        <v>2.0930787151688588E-2</v>
      </c>
      <c r="P3920" s="3">
        <f t="shared" si="245"/>
        <v>1.0999999999999999</v>
      </c>
      <c r="Q3920" s="3">
        <f t="shared" si="246"/>
        <v>1.7528483786152498E-3</v>
      </c>
      <c r="R3920">
        <f t="shared" si="247"/>
        <v>399.98</v>
      </c>
    </row>
    <row r="3921" spans="1:18" x14ac:dyDescent="0.2">
      <c r="A3921" t="s">
        <v>67</v>
      </c>
      <c r="B3921" t="s">
        <v>15</v>
      </c>
      <c r="C3921" t="s">
        <v>23</v>
      </c>
      <c r="D3921" t="s">
        <v>28</v>
      </c>
      <c r="E3921">
        <v>187.49</v>
      </c>
      <c r="F3921">
        <v>1</v>
      </c>
      <c r="G3921" t="s">
        <v>18</v>
      </c>
      <c r="H3921" t="s">
        <v>67</v>
      </c>
      <c r="I3921" t="s">
        <v>28</v>
      </c>
      <c r="O3921" s="3">
        <f t="shared" si="244"/>
        <v>0</v>
      </c>
      <c r="P3921" s="3">
        <f t="shared" si="245"/>
        <v>0</v>
      </c>
      <c r="Q3921" s="3">
        <f t="shared" si="246"/>
        <v>0</v>
      </c>
      <c r="R3921">
        <f t="shared" si="247"/>
        <v>187.49</v>
      </c>
    </row>
    <row r="3922" spans="1:18" x14ac:dyDescent="0.2">
      <c r="A3922" t="s">
        <v>67</v>
      </c>
      <c r="C3922" t="s">
        <v>23</v>
      </c>
      <c r="D3922" t="s">
        <v>28</v>
      </c>
      <c r="E3922">
        <v>149.99</v>
      </c>
      <c r="F3922">
        <v>1</v>
      </c>
      <c r="G3922" t="s">
        <v>18</v>
      </c>
      <c r="H3922" t="s">
        <v>67</v>
      </c>
      <c r="I3922" t="s">
        <v>28</v>
      </c>
      <c r="O3922" s="3">
        <f t="shared" si="244"/>
        <v>0</v>
      </c>
      <c r="P3922" s="3">
        <f t="shared" si="245"/>
        <v>0</v>
      </c>
      <c r="Q3922" s="3">
        <f t="shared" si="246"/>
        <v>0</v>
      </c>
      <c r="R3922">
        <f t="shared" si="247"/>
        <v>149.99</v>
      </c>
    </row>
    <row r="3923" spans="1:18" x14ac:dyDescent="0.2">
      <c r="A3923" t="s">
        <v>67</v>
      </c>
      <c r="C3923" t="s">
        <v>16</v>
      </c>
      <c r="D3923" t="s">
        <v>24</v>
      </c>
      <c r="E3923">
        <v>169.99</v>
      </c>
      <c r="F3923">
        <v>2</v>
      </c>
      <c r="G3923" t="s">
        <v>18</v>
      </c>
      <c r="H3923" t="s">
        <v>67</v>
      </c>
      <c r="I3923" t="s">
        <v>24</v>
      </c>
      <c r="J3923" t="s">
        <v>39</v>
      </c>
      <c r="K3923">
        <v>1255.0999999999999</v>
      </c>
      <c r="L3923">
        <v>54513</v>
      </c>
      <c r="M3923">
        <v>1141</v>
      </c>
      <c r="N3923" t="s">
        <v>40</v>
      </c>
      <c r="O3923" s="3">
        <f t="shared" si="244"/>
        <v>2.0930787151688588E-2</v>
      </c>
      <c r="P3923" s="3">
        <f t="shared" si="245"/>
        <v>1.0999999999999999</v>
      </c>
      <c r="Q3923" s="3">
        <f t="shared" si="246"/>
        <v>1.7528483786152498E-3</v>
      </c>
      <c r="R3923">
        <f t="shared" si="247"/>
        <v>339.98</v>
      </c>
    </row>
    <row r="3924" spans="1:18" x14ac:dyDescent="0.2">
      <c r="A3924" t="s">
        <v>67</v>
      </c>
      <c r="B3924" t="s">
        <v>15</v>
      </c>
      <c r="C3924" t="s">
        <v>27</v>
      </c>
      <c r="D3924" t="s">
        <v>17</v>
      </c>
      <c r="E3924">
        <v>199.99</v>
      </c>
      <c r="F3924">
        <v>1</v>
      </c>
      <c r="G3924" t="s">
        <v>18</v>
      </c>
      <c r="H3924" t="s">
        <v>67</v>
      </c>
      <c r="I3924" t="s">
        <v>17</v>
      </c>
      <c r="J3924" t="s">
        <v>19</v>
      </c>
      <c r="K3924">
        <v>1504.8</v>
      </c>
      <c r="L3924">
        <v>63819</v>
      </c>
      <c r="M3924">
        <v>1254</v>
      </c>
      <c r="N3924" t="s">
        <v>20</v>
      </c>
      <c r="O3924" s="3">
        <f t="shared" si="244"/>
        <v>1.964932073520425E-2</v>
      </c>
      <c r="P3924" s="3">
        <f t="shared" si="245"/>
        <v>1.2</v>
      </c>
      <c r="Q3924" s="3">
        <f t="shared" si="246"/>
        <v>7.9744816586921851E-4</v>
      </c>
      <c r="R3924">
        <f t="shared" si="247"/>
        <v>199.99</v>
      </c>
    </row>
    <row r="3925" spans="1:18" x14ac:dyDescent="0.2">
      <c r="A3925" t="s">
        <v>67</v>
      </c>
      <c r="C3925" t="s">
        <v>26</v>
      </c>
      <c r="D3925" t="s">
        <v>22</v>
      </c>
      <c r="E3925">
        <v>169.99</v>
      </c>
      <c r="F3925">
        <v>1</v>
      </c>
      <c r="G3925" t="s">
        <v>18</v>
      </c>
      <c r="H3925" t="s">
        <v>67</v>
      </c>
      <c r="I3925" t="s">
        <v>22</v>
      </c>
      <c r="O3925" s="3">
        <f t="shared" si="244"/>
        <v>0</v>
      </c>
      <c r="P3925" s="3">
        <f t="shared" si="245"/>
        <v>0</v>
      </c>
      <c r="Q3925" s="3">
        <f t="shared" si="246"/>
        <v>0</v>
      </c>
      <c r="R3925">
        <f t="shared" si="247"/>
        <v>169.99</v>
      </c>
    </row>
    <row r="3926" spans="1:18" x14ac:dyDescent="0.2">
      <c r="A3926" t="s">
        <v>67</v>
      </c>
      <c r="B3926" t="s">
        <v>15</v>
      </c>
      <c r="C3926" t="s">
        <v>16</v>
      </c>
      <c r="D3926" t="s">
        <v>28</v>
      </c>
      <c r="E3926">
        <v>212.49</v>
      </c>
      <c r="F3926">
        <v>3</v>
      </c>
      <c r="G3926" t="s">
        <v>18</v>
      </c>
      <c r="H3926" t="s">
        <v>67</v>
      </c>
      <c r="I3926" t="s">
        <v>28</v>
      </c>
      <c r="O3926" s="3">
        <f t="shared" si="244"/>
        <v>0</v>
      </c>
      <c r="P3926" s="3">
        <f t="shared" si="245"/>
        <v>0</v>
      </c>
      <c r="Q3926" s="3">
        <f t="shared" si="246"/>
        <v>0</v>
      </c>
      <c r="R3926">
        <f t="shared" si="247"/>
        <v>637.47</v>
      </c>
    </row>
    <row r="3927" spans="1:18" x14ac:dyDescent="0.2">
      <c r="A3927" t="s">
        <v>67</v>
      </c>
      <c r="B3927" t="s">
        <v>15</v>
      </c>
      <c r="C3927" t="s">
        <v>16</v>
      </c>
      <c r="D3927" t="s">
        <v>28</v>
      </c>
      <c r="E3927">
        <v>169.99</v>
      </c>
      <c r="F3927">
        <v>1</v>
      </c>
      <c r="G3927" t="s">
        <v>18</v>
      </c>
      <c r="H3927" t="s">
        <v>67</v>
      </c>
      <c r="I3927" t="s">
        <v>28</v>
      </c>
      <c r="O3927" s="3">
        <f t="shared" si="244"/>
        <v>0</v>
      </c>
      <c r="P3927" s="3">
        <f t="shared" si="245"/>
        <v>0</v>
      </c>
      <c r="Q3927" s="3">
        <f t="shared" si="246"/>
        <v>0</v>
      </c>
      <c r="R3927">
        <f t="shared" si="247"/>
        <v>169.99</v>
      </c>
    </row>
    <row r="3928" spans="1:18" x14ac:dyDescent="0.2">
      <c r="A3928" t="s">
        <v>67</v>
      </c>
      <c r="B3928" t="s">
        <v>25</v>
      </c>
      <c r="C3928" t="s">
        <v>29</v>
      </c>
      <c r="D3928" t="s">
        <v>28</v>
      </c>
      <c r="E3928">
        <v>399.99</v>
      </c>
      <c r="F3928">
        <v>1</v>
      </c>
      <c r="G3928" t="s">
        <v>18</v>
      </c>
      <c r="H3928" t="s">
        <v>67</v>
      </c>
      <c r="I3928" t="s">
        <v>28</v>
      </c>
      <c r="O3928" s="3">
        <f t="shared" si="244"/>
        <v>0</v>
      </c>
      <c r="P3928" s="3">
        <f t="shared" si="245"/>
        <v>0</v>
      </c>
      <c r="Q3928" s="3">
        <f t="shared" si="246"/>
        <v>0</v>
      </c>
      <c r="R3928">
        <f t="shared" si="247"/>
        <v>399.99</v>
      </c>
    </row>
    <row r="3929" spans="1:18" x14ac:dyDescent="0.2">
      <c r="A3929" t="s">
        <v>67</v>
      </c>
      <c r="B3929" t="s">
        <v>15</v>
      </c>
      <c r="C3929" t="s">
        <v>27</v>
      </c>
      <c r="D3929" t="s">
        <v>28</v>
      </c>
      <c r="E3929">
        <v>159.99</v>
      </c>
      <c r="F3929">
        <v>4</v>
      </c>
      <c r="G3929" t="s">
        <v>18</v>
      </c>
      <c r="H3929" t="s">
        <v>67</v>
      </c>
      <c r="I3929" t="s">
        <v>28</v>
      </c>
      <c r="O3929" s="3">
        <f t="shared" si="244"/>
        <v>0</v>
      </c>
      <c r="P3929" s="3">
        <f t="shared" si="245"/>
        <v>0</v>
      </c>
      <c r="Q3929" s="3">
        <f t="shared" si="246"/>
        <v>0</v>
      </c>
      <c r="R3929">
        <f t="shared" si="247"/>
        <v>639.96</v>
      </c>
    </row>
    <row r="3930" spans="1:18" x14ac:dyDescent="0.2">
      <c r="A3930" t="s">
        <v>67</v>
      </c>
      <c r="B3930" t="s">
        <v>15</v>
      </c>
      <c r="C3930" t="s">
        <v>23</v>
      </c>
      <c r="D3930" t="s">
        <v>17</v>
      </c>
      <c r="E3930">
        <v>149.99</v>
      </c>
      <c r="F3930">
        <v>1</v>
      </c>
      <c r="G3930" t="s">
        <v>18</v>
      </c>
      <c r="H3930" t="s">
        <v>67</v>
      </c>
      <c r="I3930" t="s">
        <v>17</v>
      </c>
      <c r="J3930" t="s">
        <v>19</v>
      </c>
      <c r="K3930">
        <v>1504.8</v>
      </c>
      <c r="L3930">
        <v>63819</v>
      </c>
      <c r="M3930">
        <v>1254</v>
      </c>
      <c r="N3930" t="s">
        <v>20</v>
      </c>
      <c r="O3930" s="3">
        <f t="shared" si="244"/>
        <v>1.964932073520425E-2</v>
      </c>
      <c r="P3930" s="3">
        <f t="shared" si="245"/>
        <v>1.2</v>
      </c>
      <c r="Q3930" s="3">
        <f t="shared" si="246"/>
        <v>7.9744816586921851E-4</v>
      </c>
      <c r="R3930">
        <f t="shared" si="247"/>
        <v>149.99</v>
      </c>
    </row>
    <row r="3931" spans="1:18" x14ac:dyDescent="0.2">
      <c r="A3931" t="s">
        <v>67</v>
      </c>
      <c r="C3931" t="s">
        <v>26</v>
      </c>
      <c r="D3931" t="s">
        <v>17</v>
      </c>
      <c r="E3931">
        <v>169.99</v>
      </c>
      <c r="F3931">
        <v>1</v>
      </c>
      <c r="G3931" t="s">
        <v>18</v>
      </c>
      <c r="H3931" t="s">
        <v>67</v>
      </c>
      <c r="I3931" t="s">
        <v>17</v>
      </c>
      <c r="J3931" t="s">
        <v>19</v>
      </c>
      <c r="K3931">
        <v>1504.8</v>
      </c>
      <c r="L3931">
        <v>63819</v>
      </c>
      <c r="M3931">
        <v>1254</v>
      </c>
      <c r="N3931" t="s">
        <v>20</v>
      </c>
      <c r="O3931" s="3">
        <f t="shared" si="244"/>
        <v>1.964932073520425E-2</v>
      </c>
      <c r="P3931" s="3">
        <f t="shared" si="245"/>
        <v>1.2</v>
      </c>
      <c r="Q3931" s="3">
        <f t="shared" si="246"/>
        <v>7.9744816586921851E-4</v>
      </c>
      <c r="R3931">
        <f t="shared" si="247"/>
        <v>169.99</v>
      </c>
    </row>
    <row r="3932" spans="1:18" x14ac:dyDescent="0.2">
      <c r="A3932" t="s">
        <v>67</v>
      </c>
      <c r="B3932" t="s">
        <v>25</v>
      </c>
      <c r="D3932" t="s">
        <v>22</v>
      </c>
      <c r="E3932">
        <v>399.99</v>
      </c>
      <c r="F3932">
        <v>1</v>
      </c>
      <c r="G3932" t="s">
        <v>18</v>
      </c>
      <c r="H3932" t="s">
        <v>67</v>
      </c>
      <c r="I3932" t="s">
        <v>22</v>
      </c>
      <c r="O3932" s="3">
        <f t="shared" si="244"/>
        <v>0</v>
      </c>
      <c r="P3932" s="3">
        <f t="shared" si="245"/>
        <v>0</v>
      </c>
      <c r="Q3932" s="3">
        <f t="shared" si="246"/>
        <v>0</v>
      </c>
      <c r="R3932">
        <f t="shared" si="247"/>
        <v>399.99</v>
      </c>
    </row>
    <row r="3933" spans="1:18" x14ac:dyDescent="0.2">
      <c r="A3933" t="s">
        <v>67</v>
      </c>
      <c r="B3933" t="s">
        <v>15</v>
      </c>
      <c r="C3933" t="s">
        <v>26</v>
      </c>
      <c r="D3933" t="s">
        <v>17</v>
      </c>
      <c r="E3933">
        <v>169.99</v>
      </c>
      <c r="F3933">
        <v>1</v>
      </c>
      <c r="G3933" t="s">
        <v>18</v>
      </c>
      <c r="H3933" t="s">
        <v>67</v>
      </c>
      <c r="I3933" t="s">
        <v>17</v>
      </c>
      <c r="J3933" t="s">
        <v>19</v>
      </c>
      <c r="K3933">
        <v>1504.8</v>
      </c>
      <c r="L3933">
        <v>63819</v>
      </c>
      <c r="M3933">
        <v>1254</v>
      </c>
      <c r="N3933" t="s">
        <v>20</v>
      </c>
      <c r="O3933" s="3">
        <f t="shared" si="244"/>
        <v>1.964932073520425E-2</v>
      </c>
      <c r="P3933" s="3">
        <f t="shared" si="245"/>
        <v>1.2</v>
      </c>
      <c r="Q3933" s="3">
        <f t="shared" si="246"/>
        <v>7.9744816586921851E-4</v>
      </c>
      <c r="R3933">
        <f t="shared" si="247"/>
        <v>169.99</v>
      </c>
    </row>
    <row r="3934" spans="1:18" x14ac:dyDescent="0.2">
      <c r="A3934" t="s">
        <v>67</v>
      </c>
      <c r="B3934" t="s">
        <v>25</v>
      </c>
      <c r="C3934" t="s">
        <v>27</v>
      </c>
      <c r="D3934" t="s">
        <v>24</v>
      </c>
      <c r="E3934">
        <v>319.99</v>
      </c>
      <c r="F3934">
        <v>2</v>
      </c>
      <c r="G3934" t="s">
        <v>18</v>
      </c>
      <c r="H3934" t="s">
        <v>67</v>
      </c>
      <c r="I3934" t="s">
        <v>24</v>
      </c>
      <c r="J3934" t="s">
        <v>39</v>
      </c>
      <c r="K3934">
        <v>1255.0999999999999</v>
      </c>
      <c r="L3934">
        <v>54513</v>
      </c>
      <c r="M3934">
        <v>1141</v>
      </c>
      <c r="N3934" t="s">
        <v>40</v>
      </c>
      <c r="O3934" s="3">
        <f t="shared" si="244"/>
        <v>2.0930787151688588E-2</v>
      </c>
      <c r="P3934" s="3">
        <f t="shared" si="245"/>
        <v>1.0999999999999999</v>
      </c>
      <c r="Q3934" s="3">
        <f t="shared" si="246"/>
        <v>1.7528483786152498E-3</v>
      </c>
      <c r="R3934">
        <f t="shared" si="247"/>
        <v>639.98</v>
      </c>
    </row>
    <row r="3935" spans="1:18" x14ac:dyDescent="0.2">
      <c r="A3935" t="s">
        <v>67</v>
      </c>
      <c r="B3935" t="s">
        <v>15</v>
      </c>
      <c r="C3935" t="s">
        <v>29</v>
      </c>
      <c r="D3935" t="s">
        <v>24</v>
      </c>
      <c r="E3935">
        <v>249.99</v>
      </c>
      <c r="F3935">
        <v>1</v>
      </c>
      <c r="G3935" t="s">
        <v>18</v>
      </c>
      <c r="H3935" t="s">
        <v>67</v>
      </c>
      <c r="I3935" t="s">
        <v>24</v>
      </c>
      <c r="J3935" t="s">
        <v>39</v>
      </c>
      <c r="K3935">
        <v>1255.0999999999999</v>
      </c>
      <c r="L3935">
        <v>54513</v>
      </c>
      <c r="M3935">
        <v>1141</v>
      </c>
      <c r="N3935" t="s">
        <v>40</v>
      </c>
      <c r="O3935" s="3">
        <f t="shared" si="244"/>
        <v>2.0930787151688588E-2</v>
      </c>
      <c r="P3935" s="3">
        <f t="shared" si="245"/>
        <v>1.0999999999999999</v>
      </c>
      <c r="Q3935" s="3">
        <f t="shared" si="246"/>
        <v>8.7642418930762491E-4</v>
      </c>
      <c r="R3935">
        <f t="shared" si="247"/>
        <v>249.99</v>
      </c>
    </row>
    <row r="3936" spans="1:18" x14ac:dyDescent="0.2">
      <c r="A3936" t="s">
        <v>67</v>
      </c>
      <c r="B3936" t="s">
        <v>15</v>
      </c>
      <c r="C3936" t="s">
        <v>26</v>
      </c>
      <c r="D3936" t="s">
        <v>24</v>
      </c>
      <c r="E3936">
        <v>169.99</v>
      </c>
      <c r="F3936">
        <v>1</v>
      </c>
      <c r="G3936" t="s">
        <v>18</v>
      </c>
      <c r="H3936" t="s">
        <v>67</v>
      </c>
      <c r="I3936" t="s">
        <v>24</v>
      </c>
      <c r="J3936" t="s">
        <v>39</v>
      </c>
      <c r="K3936">
        <v>1255.0999999999999</v>
      </c>
      <c r="L3936">
        <v>54513</v>
      </c>
      <c r="M3936">
        <v>1141</v>
      </c>
      <c r="N3936" t="s">
        <v>40</v>
      </c>
      <c r="O3936" s="3">
        <f t="shared" si="244"/>
        <v>2.0930787151688588E-2</v>
      </c>
      <c r="P3936" s="3">
        <f t="shared" si="245"/>
        <v>1.0999999999999999</v>
      </c>
      <c r="Q3936" s="3">
        <f t="shared" si="246"/>
        <v>8.7642418930762491E-4</v>
      </c>
      <c r="R3936">
        <f t="shared" si="247"/>
        <v>169.99</v>
      </c>
    </row>
    <row r="3937" spans="1:18" x14ac:dyDescent="0.2">
      <c r="A3937" t="s">
        <v>67</v>
      </c>
      <c r="B3937" t="s">
        <v>15</v>
      </c>
      <c r="C3937" t="s">
        <v>16</v>
      </c>
      <c r="D3937" t="s">
        <v>17</v>
      </c>
      <c r="E3937">
        <v>169.99</v>
      </c>
      <c r="F3937">
        <v>1</v>
      </c>
      <c r="G3937" t="s">
        <v>18</v>
      </c>
      <c r="H3937" t="s">
        <v>67</v>
      </c>
      <c r="I3937" t="s">
        <v>17</v>
      </c>
      <c r="J3937" t="s">
        <v>19</v>
      </c>
      <c r="K3937">
        <v>1504.8</v>
      </c>
      <c r="L3937">
        <v>63819</v>
      </c>
      <c r="M3937">
        <v>1254</v>
      </c>
      <c r="N3937" t="s">
        <v>20</v>
      </c>
      <c r="O3937" s="3">
        <f t="shared" si="244"/>
        <v>1.964932073520425E-2</v>
      </c>
      <c r="P3937" s="3">
        <f t="shared" si="245"/>
        <v>1.2</v>
      </c>
      <c r="Q3937" s="3">
        <f t="shared" si="246"/>
        <v>7.9744816586921851E-4</v>
      </c>
      <c r="R3937">
        <f t="shared" si="247"/>
        <v>169.99</v>
      </c>
    </row>
    <row r="3938" spans="1:18" x14ac:dyDescent="0.2">
      <c r="A3938" t="s">
        <v>67</v>
      </c>
      <c r="B3938" t="s">
        <v>15</v>
      </c>
      <c r="C3938" t="s">
        <v>27</v>
      </c>
      <c r="D3938" t="s">
        <v>24</v>
      </c>
      <c r="E3938">
        <v>159.99</v>
      </c>
      <c r="F3938">
        <v>1</v>
      </c>
      <c r="G3938" t="s">
        <v>18</v>
      </c>
      <c r="H3938" t="s">
        <v>67</v>
      </c>
      <c r="I3938" t="s">
        <v>24</v>
      </c>
      <c r="J3938" t="s">
        <v>39</v>
      </c>
      <c r="K3938">
        <v>1255.0999999999999</v>
      </c>
      <c r="L3938">
        <v>54513</v>
      </c>
      <c r="M3938">
        <v>1141</v>
      </c>
      <c r="N3938" t="s">
        <v>40</v>
      </c>
      <c r="O3938" s="3">
        <f t="shared" si="244"/>
        <v>2.0930787151688588E-2</v>
      </c>
      <c r="P3938" s="3">
        <f t="shared" si="245"/>
        <v>1.0999999999999999</v>
      </c>
      <c r="Q3938" s="3">
        <f t="shared" si="246"/>
        <v>8.7642418930762491E-4</v>
      </c>
      <c r="R3938">
        <f t="shared" si="247"/>
        <v>159.99</v>
      </c>
    </row>
    <row r="3939" spans="1:18" x14ac:dyDescent="0.2">
      <c r="A3939" t="s">
        <v>67</v>
      </c>
      <c r="B3939" t="s">
        <v>15</v>
      </c>
      <c r="D3939" t="s">
        <v>28</v>
      </c>
      <c r="E3939">
        <v>199.99</v>
      </c>
      <c r="F3939">
        <v>1</v>
      </c>
      <c r="G3939" t="s">
        <v>18</v>
      </c>
      <c r="H3939" t="s">
        <v>67</v>
      </c>
      <c r="I3939" t="s">
        <v>28</v>
      </c>
      <c r="O3939" s="3">
        <f t="shared" si="244"/>
        <v>0</v>
      </c>
      <c r="P3939" s="3">
        <f t="shared" si="245"/>
        <v>0</v>
      </c>
      <c r="Q3939" s="3">
        <f t="shared" si="246"/>
        <v>0</v>
      </c>
      <c r="R3939">
        <f t="shared" si="247"/>
        <v>199.99</v>
      </c>
    </row>
    <row r="3940" spans="1:18" x14ac:dyDescent="0.2">
      <c r="A3940" t="s">
        <v>67</v>
      </c>
      <c r="C3940" t="s">
        <v>23</v>
      </c>
      <c r="D3940" t="s">
        <v>28</v>
      </c>
      <c r="E3940">
        <v>149.99</v>
      </c>
      <c r="F3940">
        <v>2</v>
      </c>
      <c r="G3940" t="s">
        <v>18</v>
      </c>
      <c r="H3940" t="s">
        <v>67</v>
      </c>
      <c r="I3940" t="s">
        <v>28</v>
      </c>
      <c r="O3940" s="3">
        <f t="shared" si="244"/>
        <v>0</v>
      </c>
      <c r="P3940" s="3">
        <f t="shared" si="245"/>
        <v>0</v>
      </c>
      <c r="Q3940" s="3">
        <f t="shared" si="246"/>
        <v>0</v>
      </c>
      <c r="R3940">
        <f t="shared" si="247"/>
        <v>299.98</v>
      </c>
    </row>
    <row r="3941" spans="1:18" x14ac:dyDescent="0.2">
      <c r="A3941" t="s">
        <v>67</v>
      </c>
      <c r="B3941" t="s">
        <v>15</v>
      </c>
      <c r="C3941" t="s">
        <v>23</v>
      </c>
      <c r="D3941" t="s">
        <v>28</v>
      </c>
      <c r="E3941">
        <v>187.49</v>
      </c>
      <c r="F3941">
        <v>1</v>
      </c>
      <c r="G3941" t="s">
        <v>18</v>
      </c>
      <c r="H3941" t="s">
        <v>67</v>
      </c>
      <c r="I3941" t="s">
        <v>28</v>
      </c>
      <c r="O3941" s="3">
        <f t="shared" si="244"/>
        <v>0</v>
      </c>
      <c r="P3941" s="3">
        <f t="shared" si="245"/>
        <v>0</v>
      </c>
      <c r="Q3941" s="3">
        <f t="shared" si="246"/>
        <v>0</v>
      </c>
      <c r="R3941">
        <f t="shared" si="247"/>
        <v>187.49</v>
      </c>
    </row>
    <row r="3942" spans="1:18" x14ac:dyDescent="0.2">
      <c r="A3942" t="s">
        <v>67</v>
      </c>
      <c r="B3942" t="s">
        <v>15</v>
      </c>
      <c r="C3942" t="s">
        <v>27</v>
      </c>
      <c r="D3942" t="s">
        <v>28</v>
      </c>
      <c r="E3942">
        <v>159.99</v>
      </c>
      <c r="F3942">
        <v>3</v>
      </c>
      <c r="G3942" t="s">
        <v>18</v>
      </c>
      <c r="H3942" t="s">
        <v>67</v>
      </c>
      <c r="I3942" t="s">
        <v>28</v>
      </c>
      <c r="O3942" s="3">
        <f t="shared" si="244"/>
        <v>0</v>
      </c>
      <c r="P3942" s="3">
        <f t="shared" si="245"/>
        <v>0</v>
      </c>
      <c r="Q3942" s="3">
        <f t="shared" si="246"/>
        <v>0</v>
      </c>
      <c r="R3942">
        <f t="shared" si="247"/>
        <v>479.97</v>
      </c>
    </row>
    <row r="3943" spans="1:18" x14ac:dyDescent="0.2">
      <c r="A3943" t="s">
        <v>67</v>
      </c>
      <c r="B3943" t="s">
        <v>15</v>
      </c>
      <c r="C3943" t="s">
        <v>23</v>
      </c>
      <c r="D3943" t="s">
        <v>28</v>
      </c>
      <c r="E3943">
        <v>187.49</v>
      </c>
      <c r="F3943">
        <v>1</v>
      </c>
      <c r="G3943" t="s">
        <v>18</v>
      </c>
      <c r="H3943" t="s">
        <v>67</v>
      </c>
      <c r="I3943" t="s">
        <v>28</v>
      </c>
      <c r="O3943" s="3">
        <f t="shared" si="244"/>
        <v>0</v>
      </c>
      <c r="P3943" s="3">
        <f t="shared" si="245"/>
        <v>0</v>
      </c>
      <c r="Q3943" s="3">
        <f t="shared" si="246"/>
        <v>0</v>
      </c>
      <c r="R3943">
        <f t="shared" si="247"/>
        <v>187.49</v>
      </c>
    </row>
    <row r="3944" spans="1:18" x14ac:dyDescent="0.2">
      <c r="A3944" t="s">
        <v>67</v>
      </c>
      <c r="B3944" t="s">
        <v>15</v>
      </c>
      <c r="C3944" t="s">
        <v>23</v>
      </c>
      <c r="D3944" t="s">
        <v>28</v>
      </c>
      <c r="E3944">
        <v>149.99</v>
      </c>
      <c r="F3944">
        <v>2</v>
      </c>
      <c r="G3944" t="s">
        <v>18</v>
      </c>
      <c r="H3944" t="s">
        <v>67</v>
      </c>
      <c r="I3944" t="s">
        <v>28</v>
      </c>
      <c r="O3944" s="3">
        <f t="shared" si="244"/>
        <v>0</v>
      </c>
      <c r="P3944" s="3">
        <f t="shared" si="245"/>
        <v>0</v>
      </c>
      <c r="Q3944" s="3">
        <f t="shared" si="246"/>
        <v>0</v>
      </c>
      <c r="R3944">
        <f t="shared" si="247"/>
        <v>299.98</v>
      </c>
    </row>
    <row r="3945" spans="1:18" x14ac:dyDescent="0.2">
      <c r="A3945" t="s">
        <v>67</v>
      </c>
      <c r="B3945" t="s">
        <v>15</v>
      </c>
      <c r="C3945" t="s">
        <v>27</v>
      </c>
      <c r="D3945" t="s">
        <v>24</v>
      </c>
      <c r="E3945">
        <v>159.99</v>
      </c>
      <c r="F3945">
        <v>2</v>
      </c>
      <c r="G3945" t="s">
        <v>18</v>
      </c>
      <c r="H3945" t="s">
        <v>67</v>
      </c>
      <c r="I3945" t="s">
        <v>24</v>
      </c>
      <c r="J3945" t="s">
        <v>39</v>
      </c>
      <c r="K3945">
        <v>1255.0999999999999</v>
      </c>
      <c r="L3945">
        <v>54513</v>
      </c>
      <c r="M3945">
        <v>1141</v>
      </c>
      <c r="N3945" t="s">
        <v>40</v>
      </c>
      <c r="O3945" s="3">
        <f t="shared" si="244"/>
        <v>2.0930787151688588E-2</v>
      </c>
      <c r="P3945" s="3">
        <f t="shared" si="245"/>
        <v>1.0999999999999999</v>
      </c>
      <c r="Q3945" s="3">
        <f t="shared" si="246"/>
        <v>1.7528483786152498E-3</v>
      </c>
      <c r="R3945">
        <f t="shared" si="247"/>
        <v>319.98</v>
      </c>
    </row>
    <row r="3946" spans="1:18" x14ac:dyDescent="0.2">
      <c r="A3946" t="s">
        <v>67</v>
      </c>
      <c r="B3946" t="s">
        <v>15</v>
      </c>
      <c r="C3946" t="s">
        <v>23</v>
      </c>
      <c r="D3946" t="s">
        <v>17</v>
      </c>
      <c r="E3946">
        <v>149.99</v>
      </c>
      <c r="F3946">
        <v>1</v>
      </c>
      <c r="G3946" t="s">
        <v>18</v>
      </c>
      <c r="H3946" t="s">
        <v>67</v>
      </c>
      <c r="I3946" t="s">
        <v>17</v>
      </c>
      <c r="J3946" t="s">
        <v>19</v>
      </c>
      <c r="K3946">
        <v>1504.8</v>
      </c>
      <c r="L3946">
        <v>63819</v>
      </c>
      <c r="M3946">
        <v>1254</v>
      </c>
      <c r="N3946" t="s">
        <v>20</v>
      </c>
      <c r="O3946" s="3">
        <f t="shared" si="244"/>
        <v>1.964932073520425E-2</v>
      </c>
      <c r="P3946" s="3">
        <f t="shared" si="245"/>
        <v>1.2</v>
      </c>
      <c r="Q3946" s="3">
        <f t="shared" si="246"/>
        <v>7.9744816586921851E-4</v>
      </c>
      <c r="R3946">
        <f t="shared" si="247"/>
        <v>149.99</v>
      </c>
    </row>
    <row r="3947" spans="1:18" x14ac:dyDescent="0.2">
      <c r="A3947" t="s">
        <v>67</v>
      </c>
      <c r="C3947" t="s">
        <v>27</v>
      </c>
      <c r="D3947" t="s">
        <v>22</v>
      </c>
      <c r="E3947">
        <v>159.99</v>
      </c>
      <c r="F3947">
        <v>2</v>
      </c>
      <c r="G3947" t="s">
        <v>18</v>
      </c>
      <c r="H3947" t="s">
        <v>67</v>
      </c>
      <c r="I3947" t="s">
        <v>22</v>
      </c>
      <c r="O3947" s="3">
        <f t="shared" si="244"/>
        <v>0</v>
      </c>
      <c r="P3947" s="3">
        <f t="shared" si="245"/>
        <v>0</v>
      </c>
      <c r="Q3947" s="3">
        <f t="shared" si="246"/>
        <v>0</v>
      </c>
      <c r="R3947">
        <f t="shared" si="247"/>
        <v>319.98</v>
      </c>
    </row>
    <row r="3948" spans="1:18" x14ac:dyDescent="0.2">
      <c r="A3948" t="s">
        <v>67</v>
      </c>
      <c r="B3948" t="s">
        <v>15</v>
      </c>
      <c r="C3948" t="s">
        <v>26</v>
      </c>
      <c r="D3948" t="s">
        <v>24</v>
      </c>
      <c r="E3948">
        <v>212.49</v>
      </c>
      <c r="F3948">
        <v>3</v>
      </c>
      <c r="G3948" t="s">
        <v>18</v>
      </c>
      <c r="H3948" t="s">
        <v>67</v>
      </c>
      <c r="I3948" t="s">
        <v>24</v>
      </c>
      <c r="J3948" t="s">
        <v>39</v>
      </c>
      <c r="K3948">
        <v>1255.0999999999999</v>
      </c>
      <c r="L3948">
        <v>54513</v>
      </c>
      <c r="M3948">
        <v>1141</v>
      </c>
      <c r="N3948" t="s">
        <v>40</v>
      </c>
      <c r="O3948" s="3">
        <f t="shared" si="244"/>
        <v>2.0930787151688588E-2</v>
      </c>
      <c r="P3948" s="3">
        <f t="shared" si="245"/>
        <v>1.0999999999999999</v>
      </c>
      <c r="Q3948" s="3">
        <f t="shared" si="246"/>
        <v>2.6292725679228747E-3</v>
      </c>
      <c r="R3948">
        <f t="shared" si="247"/>
        <v>637.47</v>
      </c>
    </row>
    <row r="3949" spans="1:18" x14ac:dyDescent="0.2">
      <c r="A3949" t="s">
        <v>67</v>
      </c>
      <c r="B3949" t="s">
        <v>15</v>
      </c>
      <c r="C3949" t="s">
        <v>23</v>
      </c>
      <c r="D3949" t="s">
        <v>28</v>
      </c>
      <c r="E3949">
        <v>149.99</v>
      </c>
      <c r="F3949">
        <v>3</v>
      </c>
      <c r="G3949" t="s">
        <v>18</v>
      </c>
      <c r="H3949" t="s">
        <v>67</v>
      </c>
      <c r="I3949" t="s">
        <v>28</v>
      </c>
      <c r="O3949" s="3">
        <f t="shared" si="244"/>
        <v>0</v>
      </c>
      <c r="P3949" s="3">
        <f t="shared" si="245"/>
        <v>0</v>
      </c>
      <c r="Q3949" s="3">
        <f t="shared" si="246"/>
        <v>0</v>
      </c>
      <c r="R3949">
        <f t="shared" si="247"/>
        <v>449.97</v>
      </c>
    </row>
    <row r="3950" spans="1:18" x14ac:dyDescent="0.2">
      <c r="A3950" t="s">
        <v>67</v>
      </c>
      <c r="B3950" t="s">
        <v>15</v>
      </c>
      <c r="C3950" t="s">
        <v>21</v>
      </c>
      <c r="D3950" t="s">
        <v>22</v>
      </c>
      <c r="E3950">
        <v>179.99</v>
      </c>
      <c r="F3950">
        <v>1</v>
      </c>
      <c r="G3950" t="s">
        <v>18</v>
      </c>
      <c r="H3950" t="s">
        <v>67</v>
      </c>
      <c r="I3950" t="s">
        <v>22</v>
      </c>
      <c r="O3950" s="3">
        <f t="shared" si="244"/>
        <v>0</v>
      </c>
      <c r="P3950" s="3">
        <f t="shared" si="245"/>
        <v>0</v>
      </c>
      <c r="Q3950" s="3">
        <f t="shared" si="246"/>
        <v>0</v>
      </c>
      <c r="R3950">
        <f t="shared" si="247"/>
        <v>179.99</v>
      </c>
    </row>
    <row r="3951" spans="1:18" x14ac:dyDescent="0.2">
      <c r="A3951" t="s">
        <v>67</v>
      </c>
      <c r="B3951" t="s">
        <v>15</v>
      </c>
      <c r="C3951" t="s">
        <v>26</v>
      </c>
      <c r="D3951" t="s">
        <v>24</v>
      </c>
      <c r="E3951">
        <v>169.99</v>
      </c>
      <c r="F3951">
        <v>1</v>
      </c>
      <c r="G3951" t="s">
        <v>18</v>
      </c>
      <c r="H3951" t="s">
        <v>67</v>
      </c>
      <c r="I3951" t="s">
        <v>24</v>
      </c>
      <c r="J3951" t="s">
        <v>39</v>
      </c>
      <c r="K3951">
        <v>1255.0999999999999</v>
      </c>
      <c r="L3951">
        <v>54513</v>
      </c>
      <c r="M3951">
        <v>1141</v>
      </c>
      <c r="N3951" t="s">
        <v>40</v>
      </c>
      <c r="O3951" s="3">
        <f t="shared" si="244"/>
        <v>2.0930787151688588E-2</v>
      </c>
      <c r="P3951" s="3">
        <f t="shared" si="245"/>
        <v>1.0999999999999999</v>
      </c>
      <c r="Q3951" s="3">
        <f t="shared" si="246"/>
        <v>8.7642418930762491E-4</v>
      </c>
      <c r="R3951">
        <f t="shared" si="247"/>
        <v>169.99</v>
      </c>
    </row>
    <row r="3952" spans="1:18" x14ac:dyDescent="0.2">
      <c r="A3952" t="s">
        <v>67</v>
      </c>
      <c r="B3952" t="s">
        <v>15</v>
      </c>
      <c r="C3952" t="s">
        <v>26</v>
      </c>
      <c r="D3952" t="s">
        <v>28</v>
      </c>
      <c r="E3952">
        <v>169.99</v>
      </c>
      <c r="F3952">
        <v>1</v>
      </c>
      <c r="G3952" t="s">
        <v>18</v>
      </c>
      <c r="H3952" t="s">
        <v>67</v>
      </c>
      <c r="I3952" t="s">
        <v>28</v>
      </c>
      <c r="O3952" s="3">
        <f t="shared" si="244"/>
        <v>0</v>
      </c>
      <c r="P3952" s="3">
        <f t="shared" si="245"/>
        <v>0</v>
      </c>
      <c r="Q3952" s="3">
        <f t="shared" si="246"/>
        <v>0</v>
      </c>
      <c r="R3952">
        <f t="shared" si="247"/>
        <v>169.99</v>
      </c>
    </row>
    <row r="3953" spans="1:18" x14ac:dyDescent="0.2">
      <c r="A3953" t="s">
        <v>67</v>
      </c>
      <c r="B3953" t="s">
        <v>15</v>
      </c>
      <c r="C3953" t="s">
        <v>26</v>
      </c>
      <c r="D3953" t="s">
        <v>28</v>
      </c>
      <c r="E3953">
        <v>169.99</v>
      </c>
      <c r="F3953">
        <v>2</v>
      </c>
      <c r="G3953" t="s">
        <v>18</v>
      </c>
      <c r="H3953" t="s">
        <v>67</v>
      </c>
      <c r="I3953" t="s">
        <v>28</v>
      </c>
      <c r="O3953" s="3">
        <f t="shared" si="244"/>
        <v>0</v>
      </c>
      <c r="P3953" s="3">
        <f t="shared" si="245"/>
        <v>0</v>
      </c>
      <c r="Q3953" s="3">
        <f t="shared" si="246"/>
        <v>0</v>
      </c>
      <c r="R3953">
        <f t="shared" si="247"/>
        <v>339.98</v>
      </c>
    </row>
    <row r="3954" spans="1:18" x14ac:dyDescent="0.2">
      <c r="A3954" t="s">
        <v>67</v>
      </c>
      <c r="B3954" t="s">
        <v>15</v>
      </c>
      <c r="C3954" t="s">
        <v>27</v>
      </c>
      <c r="D3954" t="s">
        <v>17</v>
      </c>
      <c r="E3954">
        <v>199.99</v>
      </c>
      <c r="F3954">
        <v>2</v>
      </c>
      <c r="G3954" t="s">
        <v>18</v>
      </c>
      <c r="H3954" t="s">
        <v>67</v>
      </c>
      <c r="I3954" t="s">
        <v>17</v>
      </c>
      <c r="J3954" t="s">
        <v>19</v>
      </c>
      <c r="K3954">
        <v>1504.8</v>
      </c>
      <c r="L3954">
        <v>63819</v>
      </c>
      <c r="M3954">
        <v>1254</v>
      </c>
      <c r="N3954" t="s">
        <v>20</v>
      </c>
      <c r="O3954" s="3">
        <f t="shared" si="244"/>
        <v>1.964932073520425E-2</v>
      </c>
      <c r="P3954" s="3">
        <f t="shared" si="245"/>
        <v>1.2</v>
      </c>
      <c r="Q3954" s="3">
        <f t="shared" si="246"/>
        <v>1.594896331738437E-3</v>
      </c>
      <c r="R3954">
        <f t="shared" si="247"/>
        <v>399.98</v>
      </c>
    </row>
    <row r="3955" spans="1:18" x14ac:dyDescent="0.2">
      <c r="A3955" t="s">
        <v>67</v>
      </c>
      <c r="B3955" t="s">
        <v>15</v>
      </c>
      <c r="C3955" t="s">
        <v>23</v>
      </c>
      <c r="D3955" t="s">
        <v>24</v>
      </c>
      <c r="E3955">
        <v>187.49</v>
      </c>
      <c r="F3955">
        <v>1</v>
      </c>
      <c r="G3955" t="s">
        <v>18</v>
      </c>
      <c r="H3955" t="s">
        <v>67</v>
      </c>
      <c r="I3955" t="s">
        <v>24</v>
      </c>
      <c r="J3955" t="s">
        <v>39</v>
      </c>
      <c r="K3955">
        <v>1255.0999999999999</v>
      </c>
      <c r="L3955">
        <v>54513</v>
      </c>
      <c r="M3955">
        <v>1141</v>
      </c>
      <c r="N3955" t="s">
        <v>40</v>
      </c>
      <c r="O3955" s="3">
        <f t="shared" si="244"/>
        <v>2.0930787151688588E-2</v>
      </c>
      <c r="P3955" s="3">
        <f t="shared" si="245"/>
        <v>1.0999999999999999</v>
      </c>
      <c r="Q3955" s="3">
        <f t="shared" si="246"/>
        <v>8.7642418930762491E-4</v>
      </c>
      <c r="R3955">
        <f t="shared" si="247"/>
        <v>187.49</v>
      </c>
    </row>
    <row r="3956" spans="1:18" x14ac:dyDescent="0.2">
      <c r="A3956" t="s">
        <v>67</v>
      </c>
      <c r="B3956" t="s">
        <v>15</v>
      </c>
      <c r="C3956" t="s">
        <v>16</v>
      </c>
      <c r="D3956" t="s">
        <v>17</v>
      </c>
      <c r="E3956">
        <v>169.99</v>
      </c>
      <c r="F3956">
        <v>3</v>
      </c>
      <c r="G3956" t="s">
        <v>18</v>
      </c>
      <c r="H3956" t="s">
        <v>67</v>
      </c>
      <c r="I3956" t="s">
        <v>17</v>
      </c>
      <c r="J3956" t="s">
        <v>19</v>
      </c>
      <c r="K3956">
        <v>1504.8</v>
      </c>
      <c r="L3956">
        <v>63819</v>
      </c>
      <c r="M3956">
        <v>1254</v>
      </c>
      <c r="N3956" t="s">
        <v>20</v>
      </c>
      <c r="O3956" s="3">
        <f t="shared" si="244"/>
        <v>1.964932073520425E-2</v>
      </c>
      <c r="P3956" s="3">
        <f t="shared" si="245"/>
        <v>1.2</v>
      </c>
      <c r="Q3956" s="3">
        <f t="shared" si="246"/>
        <v>2.3923444976076554E-3</v>
      </c>
      <c r="R3956">
        <f t="shared" si="247"/>
        <v>509.97</v>
      </c>
    </row>
    <row r="3957" spans="1:18" x14ac:dyDescent="0.2">
      <c r="A3957" t="s">
        <v>67</v>
      </c>
      <c r="B3957" t="s">
        <v>25</v>
      </c>
      <c r="C3957" t="s">
        <v>16</v>
      </c>
      <c r="D3957" t="s">
        <v>22</v>
      </c>
      <c r="E3957">
        <v>339.99</v>
      </c>
      <c r="F3957">
        <v>3</v>
      </c>
      <c r="G3957" t="s">
        <v>18</v>
      </c>
      <c r="H3957" t="s">
        <v>67</v>
      </c>
      <c r="I3957" t="s">
        <v>22</v>
      </c>
      <c r="O3957" s="3">
        <f t="shared" si="244"/>
        <v>0</v>
      </c>
      <c r="P3957" s="3">
        <f t="shared" si="245"/>
        <v>0</v>
      </c>
      <c r="Q3957" s="3">
        <f t="shared" si="246"/>
        <v>0</v>
      </c>
      <c r="R3957">
        <f t="shared" si="247"/>
        <v>1019.97</v>
      </c>
    </row>
    <row r="3958" spans="1:18" x14ac:dyDescent="0.2">
      <c r="A3958" t="s">
        <v>67</v>
      </c>
      <c r="C3958" t="s">
        <v>16</v>
      </c>
      <c r="D3958" t="s">
        <v>28</v>
      </c>
      <c r="E3958">
        <v>169.99</v>
      </c>
      <c r="F3958">
        <v>1</v>
      </c>
      <c r="G3958" t="s">
        <v>18</v>
      </c>
      <c r="H3958" t="s">
        <v>67</v>
      </c>
      <c r="I3958" t="s">
        <v>28</v>
      </c>
      <c r="O3958" s="3">
        <f t="shared" si="244"/>
        <v>0</v>
      </c>
      <c r="P3958" s="3">
        <f t="shared" si="245"/>
        <v>0</v>
      </c>
      <c r="Q3958" s="3">
        <f t="shared" si="246"/>
        <v>0</v>
      </c>
      <c r="R3958">
        <f t="shared" si="247"/>
        <v>169.99</v>
      </c>
    </row>
    <row r="3959" spans="1:18" x14ac:dyDescent="0.2">
      <c r="A3959" t="s">
        <v>67</v>
      </c>
      <c r="B3959" t="s">
        <v>15</v>
      </c>
      <c r="C3959" t="s">
        <v>16</v>
      </c>
      <c r="D3959" t="s">
        <v>17</v>
      </c>
      <c r="E3959">
        <v>212.49</v>
      </c>
      <c r="F3959">
        <v>3</v>
      </c>
      <c r="G3959" t="s">
        <v>18</v>
      </c>
      <c r="H3959" t="s">
        <v>67</v>
      </c>
      <c r="I3959" t="s">
        <v>17</v>
      </c>
      <c r="J3959" t="s">
        <v>19</v>
      </c>
      <c r="K3959">
        <v>1504.8</v>
      </c>
      <c r="L3959">
        <v>63819</v>
      </c>
      <c r="M3959">
        <v>1254</v>
      </c>
      <c r="N3959" t="s">
        <v>20</v>
      </c>
      <c r="O3959" s="3">
        <f t="shared" si="244"/>
        <v>1.964932073520425E-2</v>
      </c>
      <c r="P3959" s="3">
        <f t="shared" si="245"/>
        <v>1.2</v>
      </c>
      <c r="Q3959" s="3">
        <f t="shared" si="246"/>
        <v>2.3923444976076554E-3</v>
      </c>
      <c r="R3959">
        <f t="shared" si="247"/>
        <v>637.47</v>
      </c>
    </row>
    <row r="3960" spans="1:18" x14ac:dyDescent="0.2">
      <c r="A3960" t="s">
        <v>67</v>
      </c>
      <c r="B3960" t="s">
        <v>15</v>
      </c>
      <c r="C3960" t="s">
        <v>16</v>
      </c>
      <c r="D3960" t="s">
        <v>17</v>
      </c>
      <c r="E3960">
        <v>169.99</v>
      </c>
      <c r="F3960">
        <v>2</v>
      </c>
      <c r="G3960" t="s">
        <v>18</v>
      </c>
      <c r="H3960" t="s">
        <v>67</v>
      </c>
      <c r="I3960" t="s">
        <v>17</v>
      </c>
      <c r="J3960" t="s">
        <v>19</v>
      </c>
      <c r="K3960">
        <v>1504.8</v>
      </c>
      <c r="L3960">
        <v>63819</v>
      </c>
      <c r="M3960">
        <v>1254</v>
      </c>
      <c r="N3960" t="s">
        <v>20</v>
      </c>
      <c r="O3960" s="3">
        <f t="shared" si="244"/>
        <v>1.964932073520425E-2</v>
      </c>
      <c r="P3960" s="3">
        <f t="shared" si="245"/>
        <v>1.2</v>
      </c>
      <c r="Q3960" s="3">
        <f t="shared" si="246"/>
        <v>1.594896331738437E-3</v>
      </c>
      <c r="R3960">
        <f t="shared" si="247"/>
        <v>339.98</v>
      </c>
    </row>
    <row r="3961" spans="1:18" x14ac:dyDescent="0.2">
      <c r="A3961" t="s">
        <v>67</v>
      </c>
      <c r="B3961" t="s">
        <v>15</v>
      </c>
      <c r="C3961" t="s">
        <v>21</v>
      </c>
      <c r="D3961" t="s">
        <v>17</v>
      </c>
      <c r="E3961">
        <v>179.99</v>
      </c>
      <c r="F3961">
        <v>4</v>
      </c>
      <c r="G3961" t="s">
        <v>18</v>
      </c>
      <c r="H3961" t="s">
        <v>67</v>
      </c>
      <c r="I3961" t="s">
        <v>17</v>
      </c>
      <c r="J3961" t="s">
        <v>19</v>
      </c>
      <c r="K3961">
        <v>1504.8</v>
      </c>
      <c r="L3961">
        <v>63819</v>
      </c>
      <c r="M3961">
        <v>1254</v>
      </c>
      <c r="N3961" t="s">
        <v>20</v>
      </c>
      <c r="O3961" s="3">
        <f t="shared" si="244"/>
        <v>1.964932073520425E-2</v>
      </c>
      <c r="P3961" s="3">
        <f t="shared" si="245"/>
        <v>1.2</v>
      </c>
      <c r="Q3961" s="3">
        <f t="shared" si="246"/>
        <v>3.189792663476874E-3</v>
      </c>
      <c r="R3961">
        <f t="shared" si="247"/>
        <v>719.96</v>
      </c>
    </row>
    <row r="3962" spans="1:18" x14ac:dyDescent="0.2">
      <c r="A3962" t="s">
        <v>67</v>
      </c>
      <c r="B3962" t="s">
        <v>15</v>
      </c>
      <c r="C3962" t="s">
        <v>26</v>
      </c>
      <c r="D3962" t="s">
        <v>17</v>
      </c>
      <c r="E3962">
        <v>169.99</v>
      </c>
      <c r="F3962">
        <v>2</v>
      </c>
      <c r="G3962" t="s">
        <v>18</v>
      </c>
      <c r="H3962" t="s">
        <v>67</v>
      </c>
      <c r="I3962" t="s">
        <v>17</v>
      </c>
      <c r="J3962" t="s">
        <v>19</v>
      </c>
      <c r="K3962">
        <v>1504.8</v>
      </c>
      <c r="L3962">
        <v>63819</v>
      </c>
      <c r="M3962">
        <v>1254</v>
      </c>
      <c r="N3962" t="s">
        <v>20</v>
      </c>
      <c r="O3962" s="3">
        <f t="shared" si="244"/>
        <v>1.964932073520425E-2</v>
      </c>
      <c r="P3962" s="3">
        <f t="shared" si="245"/>
        <v>1.2</v>
      </c>
      <c r="Q3962" s="3">
        <f t="shared" si="246"/>
        <v>1.594896331738437E-3</v>
      </c>
      <c r="R3962">
        <f t="shared" si="247"/>
        <v>339.98</v>
      </c>
    </row>
    <row r="3963" spans="1:18" x14ac:dyDescent="0.2">
      <c r="A3963" t="s">
        <v>67</v>
      </c>
      <c r="C3963" t="s">
        <v>23</v>
      </c>
      <c r="D3963" t="s">
        <v>17</v>
      </c>
      <c r="E3963">
        <v>149.99</v>
      </c>
      <c r="F3963">
        <v>1</v>
      </c>
      <c r="G3963" t="s">
        <v>18</v>
      </c>
      <c r="H3963" t="s">
        <v>67</v>
      </c>
      <c r="I3963" t="s">
        <v>17</v>
      </c>
      <c r="J3963" t="s">
        <v>19</v>
      </c>
      <c r="K3963">
        <v>1504.8</v>
      </c>
      <c r="L3963">
        <v>63819</v>
      </c>
      <c r="M3963">
        <v>1254</v>
      </c>
      <c r="N3963" t="s">
        <v>20</v>
      </c>
      <c r="O3963" s="3">
        <f t="shared" si="244"/>
        <v>1.964932073520425E-2</v>
      </c>
      <c r="P3963" s="3">
        <f t="shared" si="245"/>
        <v>1.2</v>
      </c>
      <c r="Q3963" s="3">
        <f t="shared" si="246"/>
        <v>7.9744816586921851E-4</v>
      </c>
      <c r="R3963">
        <f t="shared" si="247"/>
        <v>149.99</v>
      </c>
    </row>
    <row r="3964" spans="1:18" x14ac:dyDescent="0.2">
      <c r="A3964" t="s">
        <v>67</v>
      </c>
      <c r="B3964" t="s">
        <v>15</v>
      </c>
      <c r="C3964" t="s">
        <v>29</v>
      </c>
      <c r="D3964" t="s">
        <v>17</v>
      </c>
      <c r="E3964">
        <v>199.99</v>
      </c>
      <c r="F3964">
        <v>2</v>
      </c>
      <c r="G3964" t="s">
        <v>18</v>
      </c>
      <c r="H3964" t="s">
        <v>67</v>
      </c>
      <c r="I3964" t="s">
        <v>17</v>
      </c>
      <c r="J3964" t="s">
        <v>19</v>
      </c>
      <c r="K3964">
        <v>1504.8</v>
      </c>
      <c r="L3964">
        <v>63819</v>
      </c>
      <c r="M3964">
        <v>1254</v>
      </c>
      <c r="N3964" t="s">
        <v>20</v>
      </c>
      <c r="O3964" s="3">
        <f t="shared" si="244"/>
        <v>1.964932073520425E-2</v>
      </c>
      <c r="P3964" s="3">
        <f t="shared" si="245"/>
        <v>1.2</v>
      </c>
      <c r="Q3964" s="3">
        <f t="shared" si="246"/>
        <v>1.594896331738437E-3</v>
      </c>
      <c r="R3964">
        <f t="shared" si="247"/>
        <v>399.98</v>
      </c>
    </row>
    <row r="3965" spans="1:18" x14ac:dyDescent="0.2">
      <c r="A3965" t="s">
        <v>67</v>
      </c>
      <c r="B3965" t="s">
        <v>15</v>
      </c>
      <c r="C3965" t="s">
        <v>16</v>
      </c>
      <c r="D3965" t="s">
        <v>24</v>
      </c>
      <c r="E3965">
        <v>212.49</v>
      </c>
      <c r="F3965">
        <v>2</v>
      </c>
      <c r="G3965" t="s">
        <v>18</v>
      </c>
      <c r="H3965" t="s">
        <v>67</v>
      </c>
      <c r="I3965" t="s">
        <v>24</v>
      </c>
      <c r="J3965" t="s">
        <v>39</v>
      </c>
      <c r="K3965">
        <v>1255.0999999999999</v>
      </c>
      <c r="L3965">
        <v>54513</v>
      </c>
      <c r="M3965">
        <v>1141</v>
      </c>
      <c r="N3965" t="s">
        <v>40</v>
      </c>
      <c r="O3965" s="3">
        <f t="shared" si="244"/>
        <v>2.0930787151688588E-2</v>
      </c>
      <c r="P3965" s="3">
        <f t="shared" si="245"/>
        <v>1.0999999999999999</v>
      </c>
      <c r="Q3965" s="3">
        <f t="shared" si="246"/>
        <v>1.7528483786152498E-3</v>
      </c>
      <c r="R3965">
        <f t="shared" si="247"/>
        <v>424.98</v>
      </c>
    </row>
    <row r="3966" spans="1:18" x14ac:dyDescent="0.2">
      <c r="A3966" t="s">
        <v>67</v>
      </c>
      <c r="B3966" t="s">
        <v>15</v>
      </c>
      <c r="C3966" t="s">
        <v>23</v>
      </c>
      <c r="D3966" t="s">
        <v>24</v>
      </c>
      <c r="E3966">
        <v>149.99</v>
      </c>
      <c r="F3966">
        <v>3</v>
      </c>
      <c r="G3966" t="s">
        <v>18</v>
      </c>
      <c r="H3966" t="s">
        <v>67</v>
      </c>
      <c r="I3966" t="s">
        <v>24</v>
      </c>
      <c r="J3966" t="s">
        <v>39</v>
      </c>
      <c r="K3966">
        <v>1255.0999999999999</v>
      </c>
      <c r="L3966">
        <v>54513</v>
      </c>
      <c r="M3966">
        <v>1141</v>
      </c>
      <c r="N3966" t="s">
        <v>40</v>
      </c>
      <c r="O3966" s="3">
        <f t="shared" si="244"/>
        <v>2.0930787151688588E-2</v>
      </c>
      <c r="P3966" s="3">
        <f t="shared" si="245"/>
        <v>1.0999999999999999</v>
      </c>
      <c r="Q3966" s="3">
        <f t="shared" si="246"/>
        <v>2.6292725679228747E-3</v>
      </c>
      <c r="R3966">
        <f t="shared" si="247"/>
        <v>449.97</v>
      </c>
    </row>
    <row r="3967" spans="1:18" x14ac:dyDescent="0.2">
      <c r="A3967" t="s">
        <v>67</v>
      </c>
      <c r="B3967" t="s">
        <v>15</v>
      </c>
      <c r="C3967" t="s">
        <v>16</v>
      </c>
      <c r="D3967" t="s">
        <v>17</v>
      </c>
      <c r="E3967">
        <v>212.49</v>
      </c>
      <c r="F3967">
        <v>3</v>
      </c>
      <c r="G3967" t="s">
        <v>18</v>
      </c>
      <c r="H3967" t="s">
        <v>67</v>
      </c>
      <c r="I3967" t="s">
        <v>17</v>
      </c>
      <c r="J3967" t="s">
        <v>19</v>
      </c>
      <c r="K3967">
        <v>1504.8</v>
      </c>
      <c r="L3967">
        <v>63819</v>
      </c>
      <c r="M3967">
        <v>1254</v>
      </c>
      <c r="N3967" t="s">
        <v>20</v>
      </c>
      <c r="O3967" s="3">
        <f t="shared" si="244"/>
        <v>1.964932073520425E-2</v>
      </c>
      <c r="P3967" s="3">
        <f t="shared" si="245"/>
        <v>1.2</v>
      </c>
      <c r="Q3967" s="3">
        <f t="shared" si="246"/>
        <v>2.3923444976076554E-3</v>
      </c>
      <c r="R3967">
        <f t="shared" si="247"/>
        <v>637.47</v>
      </c>
    </row>
    <row r="3968" spans="1:18" x14ac:dyDescent="0.2">
      <c r="A3968" t="s">
        <v>67</v>
      </c>
      <c r="B3968" t="s">
        <v>15</v>
      </c>
      <c r="C3968" t="s">
        <v>23</v>
      </c>
      <c r="D3968" t="s">
        <v>24</v>
      </c>
      <c r="E3968">
        <v>149.99</v>
      </c>
      <c r="F3968">
        <v>1</v>
      </c>
      <c r="G3968" t="s">
        <v>18</v>
      </c>
      <c r="H3968" t="s">
        <v>67</v>
      </c>
      <c r="I3968" t="s">
        <v>24</v>
      </c>
      <c r="J3968" t="s">
        <v>39</v>
      </c>
      <c r="K3968">
        <v>1255.0999999999999</v>
      </c>
      <c r="L3968">
        <v>54513</v>
      </c>
      <c r="M3968">
        <v>1141</v>
      </c>
      <c r="N3968" t="s">
        <v>40</v>
      </c>
      <c r="O3968" s="3">
        <f t="shared" si="244"/>
        <v>2.0930787151688588E-2</v>
      </c>
      <c r="P3968" s="3">
        <f t="shared" si="245"/>
        <v>1.0999999999999999</v>
      </c>
      <c r="Q3968" s="3">
        <f t="shared" si="246"/>
        <v>8.7642418930762491E-4</v>
      </c>
      <c r="R3968">
        <f t="shared" si="247"/>
        <v>149.99</v>
      </c>
    </row>
    <row r="3969" spans="1:18" x14ac:dyDescent="0.2">
      <c r="A3969" t="s">
        <v>67</v>
      </c>
      <c r="B3969" t="s">
        <v>15</v>
      </c>
      <c r="C3969" t="s">
        <v>21</v>
      </c>
      <c r="D3969" t="s">
        <v>28</v>
      </c>
      <c r="E3969">
        <v>224.99</v>
      </c>
      <c r="F3969">
        <v>1</v>
      </c>
      <c r="G3969" t="s">
        <v>18</v>
      </c>
      <c r="H3969" t="s">
        <v>67</v>
      </c>
      <c r="I3969" t="s">
        <v>28</v>
      </c>
      <c r="O3969" s="3">
        <f t="shared" si="244"/>
        <v>0</v>
      </c>
      <c r="P3969" s="3">
        <f t="shared" si="245"/>
        <v>0</v>
      </c>
      <c r="Q3969" s="3">
        <f t="shared" si="246"/>
        <v>0</v>
      </c>
      <c r="R3969">
        <f t="shared" si="247"/>
        <v>224.99</v>
      </c>
    </row>
    <row r="3970" spans="1:18" x14ac:dyDescent="0.2">
      <c r="A3970" t="s">
        <v>67</v>
      </c>
      <c r="B3970" t="s">
        <v>25</v>
      </c>
      <c r="C3970" t="s">
        <v>16</v>
      </c>
      <c r="D3970" t="s">
        <v>17</v>
      </c>
      <c r="E3970">
        <v>339.99</v>
      </c>
      <c r="F3970">
        <v>1</v>
      </c>
      <c r="G3970" t="s">
        <v>18</v>
      </c>
      <c r="H3970" t="s">
        <v>67</v>
      </c>
      <c r="I3970" t="s">
        <v>17</v>
      </c>
      <c r="J3970" t="s">
        <v>19</v>
      </c>
      <c r="K3970">
        <v>1504.8</v>
      </c>
      <c r="L3970">
        <v>63819</v>
      </c>
      <c r="M3970">
        <v>1254</v>
      </c>
      <c r="N3970" t="s">
        <v>20</v>
      </c>
      <c r="O3970" s="3">
        <f t="shared" si="244"/>
        <v>1.964932073520425E-2</v>
      </c>
      <c r="P3970" s="3">
        <f t="shared" si="245"/>
        <v>1.2</v>
      </c>
      <c r="Q3970" s="3">
        <f t="shared" si="246"/>
        <v>7.9744816586921851E-4</v>
      </c>
      <c r="R3970">
        <f t="shared" si="247"/>
        <v>339.99</v>
      </c>
    </row>
    <row r="3971" spans="1:18" x14ac:dyDescent="0.2">
      <c r="A3971" t="s">
        <v>67</v>
      </c>
      <c r="B3971" t="s">
        <v>15</v>
      </c>
      <c r="C3971" t="s">
        <v>16</v>
      </c>
      <c r="D3971" t="s">
        <v>22</v>
      </c>
      <c r="E3971">
        <v>169.99</v>
      </c>
      <c r="F3971">
        <v>1</v>
      </c>
      <c r="G3971" t="s">
        <v>18</v>
      </c>
      <c r="H3971" t="s">
        <v>67</v>
      </c>
      <c r="I3971" t="s">
        <v>22</v>
      </c>
      <c r="O3971" s="3">
        <f t="shared" ref="O3971:O4034" si="248">IFERROR(M3971/L3971,0)</f>
        <v>0</v>
      </c>
      <c r="P3971" s="3">
        <f t="shared" ref="P3971:P4034" si="249">IFERROR(K3971/M3971,0)</f>
        <v>0</v>
      </c>
      <c r="Q3971" s="3">
        <f t="shared" ref="Q3971:Q4034" si="250">IFERROR(F3971/M3971,0)</f>
        <v>0</v>
      </c>
      <c r="R3971">
        <f t="shared" ref="R3971:R4034" si="251">E3971*F3971</f>
        <v>169.99</v>
      </c>
    </row>
    <row r="3972" spans="1:18" x14ac:dyDescent="0.2">
      <c r="A3972" t="s">
        <v>67</v>
      </c>
      <c r="B3972" t="s">
        <v>15</v>
      </c>
      <c r="C3972" t="s">
        <v>26</v>
      </c>
      <c r="D3972" t="s">
        <v>24</v>
      </c>
      <c r="E3972">
        <v>212.49</v>
      </c>
      <c r="F3972">
        <v>2</v>
      </c>
      <c r="G3972" t="s">
        <v>18</v>
      </c>
      <c r="H3972" t="s">
        <v>67</v>
      </c>
      <c r="I3972" t="s">
        <v>24</v>
      </c>
      <c r="J3972" t="s">
        <v>39</v>
      </c>
      <c r="K3972">
        <v>1255.0999999999999</v>
      </c>
      <c r="L3972">
        <v>54513</v>
      </c>
      <c r="M3972">
        <v>1141</v>
      </c>
      <c r="N3972" t="s">
        <v>40</v>
      </c>
      <c r="O3972" s="3">
        <f t="shared" si="248"/>
        <v>2.0930787151688588E-2</v>
      </c>
      <c r="P3972" s="3">
        <f t="shared" si="249"/>
        <v>1.0999999999999999</v>
      </c>
      <c r="Q3972" s="3">
        <f t="shared" si="250"/>
        <v>1.7528483786152498E-3</v>
      </c>
      <c r="R3972">
        <f t="shared" si="251"/>
        <v>424.98</v>
      </c>
    </row>
    <row r="3973" spans="1:18" x14ac:dyDescent="0.2">
      <c r="A3973" t="s">
        <v>67</v>
      </c>
      <c r="B3973" t="s">
        <v>15</v>
      </c>
      <c r="C3973" t="s">
        <v>26</v>
      </c>
      <c r="D3973" t="s">
        <v>17</v>
      </c>
      <c r="E3973">
        <v>212.49</v>
      </c>
      <c r="F3973">
        <v>1</v>
      </c>
      <c r="G3973" t="s">
        <v>18</v>
      </c>
      <c r="H3973" t="s">
        <v>67</v>
      </c>
      <c r="I3973" t="s">
        <v>17</v>
      </c>
      <c r="J3973" t="s">
        <v>19</v>
      </c>
      <c r="K3973">
        <v>1504.8</v>
      </c>
      <c r="L3973">
        <v>63819</v>
      </c>
      <c r="M3973">
        <v>1254</v>
      </c>
      <c r="N3973" t="s">
        <v>20</v>
      </c>
      <c r="O3973" s="3">
        <f t="shared" si="248"/>
        <v>1.964932073520425E-2</v>
      </c>
      <c r="P3973" s="3">
        <f t="shared" si="249"/>
        <v>1.2</v>
      </c>
      <c r="Q3973" s="3">
        <f t="shared" si="250"/>
        <v>7.9744816586921851E-4</v>
      </c>
      <c r="R3973">
        <f t="shared" si="251"/>
        <v>212.49</v>
      </c>
    </row>
    <row r="3974" spans="1:18" x14ac:dyDescent="0.2">
      <c r="A3974" t="s">
        <v>67</v>
      </c>
      <c r="B3974" t="s">
        <v>15</v>
      </c>
      <c r="C3974" t="s">
        <v>27</v>
      </c>
      <c r="D3974" t="s">
        <v>24</v>
      </c>
      <c r="E3974">
        <v>199.99</v>
      </c>
      <c r="F3974">
        <v>2</v>
      </c>
      <c r="G3974" t="s">
        <v>18</v>
      </c>
      <c r="H3974" t="s">
        <v>67</v>
      </c>
      <c r="I3974" t="s">
        <v>24</v>
      </c>
      <c r="J3974" t="s">
        <v>39</v>
      </c>
      <c r="K3974">
        <v>1255.0999999999999</v>
      </c>
      <c r="L3974">
        <v>54513</v>
      </c>
      <c r="M3974">
        <v>1141</v>
      </c>
      <c r="N3974" t="s">
        <v>40</v>
      </c>
      <c r="O3974" s="3">
        <f t="shared" si="248"/>
        <v>2.0930787151688588E-2</v>
      </c>
      <c r="P3974" s="3">
        <f t="shared" si="249"/>
        <v>1.0999999999999999</v>
      </c>
      <c r="Q3974" s="3">
        <f t="shared" si="250"/>
        <v>1.7528483786152498E-3</v>
      </c>
      <c r="R3974">
        <f t="shared" si="251"/>
        <v>399.98</v>
      </c>
    </row>
    <row r="3975" spans="1:18" x14ac:dyDescent="0.2">
      <c r="A3975" t="s">
        <v>67</v>
      </c>
      <c r="B3975" t="s">
        <v>15</v>
      </c>
      <c r="C3975" t="s">
        <v>16</v>
      </c>
      <c r="D3975" t="s">
        <v>17</v>
      </c>
      <c r="E3975">
        <v>169.99</v>
      </c>
      <c r="F3975">
        <v>1</v>
      </c>
      <c r="G3975" t="s">
        <v>18</v>
      </c>
      <c r="H3975" t="s">
        <v>67</v>
      </c>
      <c r="I3975" t="s">
        <v>17</v>
      </c>
      <c r="J3975" t="s">
        <v>19</v>
      </c>
      <c r="K3975">
        <v>1504.8</v>
      </c>
      <c r="L3975">
        <v>63819</v>
      </c>
      <c r="M3975">
        <v>1254</v>
      </c>
      <c r="N3975" t="s">
        <v>20</v>
      </c>
      <c r="O3975" s="3">
        <f t="shared" si="248"/>
        <v>1.964932073520425E-2</v>
      </c>
      <c r="P3975" s="3">
        <f t="shared" si="249"/>
        <v>1.2</v>
      </c>
      <c r="Q3975" s="3">
        <f t="shared" si="250"/>
        <v>7.9744816586921851E-4</v>
      </c>
      <c r="R3975">
        <f t="shared" si="251"/>
        <v>169.99</v>
      </c>
    </row>
    <row r="3976" spans="1:18" x14ac:dyDescent="0.2">
      <c r="A3976" t="s">
        <v>67</v>
      </c>
      <c r="B3976" t="s">
        <v>25</v>
      </c>
      <c r="C3976" t="s">
        <v>27</v>
      </c>
      <c r="D3976" t="s">
        <v>17</v>
      </c>
      <c r="E3976">
        <v>319.99</v>
      </c>
      <c r="F3976">
        <v>2</v>
      </c>
      <c r="G3976" t="s">
        <v>18</v>
      </c>
      <c r="H3976" t="s">
        <v>67</v>
      </c>
      <c r="I3976" t="s">
        <v>17</v>
      </c>
      <c r="J3976" t="s">
        <v>19</v>
      </c>
      <c r="K3976">
        <v>1504.8</v>
      </c>
      <c r="L3976">
        <v>63819</v>
      </c>
      <c r="M3976">
        <v>1254</v>
      </c>
      <c r="N3976" t="s">
        <v>20</v>
      </c>
      <c r="O3976" s="3">
        <f t="shared" si="248"/>
        <v>1.964932073520425E-2</v>
      </c>
      <c r="P3976" s="3">
        <f t="shared" si="249"/>
        <v>1.2</v>
      </c>
      <c r="Q3976" s="3">
        <f t="shared" si="250"/>
        <v>1.594896331738437E-3</v>
      </c>
      <c r="R3976">
        <f t="shared" si="251"/>
        <v>639.98</v>
      </c>
    </row>
    <row r="3977" spans="1:18" x14ac:dyDescent="0.2">
      <c r="A3977" t="s">
        <v>67</v>
      </c>
      <c r="C3977" t="s">
        <v>27</v>
      </c>
      <c r="D3977" t="s">
        <v>28</v>
      </c>
      <c r="E3977">
        <v>159.99</v>
      </c>
      <c r="F3977">
        <v>1</v>
      </c>
      <c r="G3977" t="s">
        <v>18</v>
      </c>
      <c r="H3977" t="s">
        <v>67</v>
      </c>
      <c r="I3977" t="s">
        <v>28</v>
      </c>
      <c r="O3977" s="3">
        <f t="shared" si="248"/>
        <v>0</v>
      </c>
      <c r="P3977" s="3">
        <f t="shared" si="249"/>
        <v>0</v>
      </c>
      <c r="Q3977" s="3">
        <f t="shared" si="250"/>
        <v>0</v>
      </c>
      <c r="R3977">
        <f t="shared" si="251"/>
        <v>159.99</v>
      </c>
    </row>
    <row r="3978" spans="1:18" x14ac:dyDescent="0.2">
      <c r="A3978" t="s">
        <v>67</v>
      </c>
      <c r="B3978" t="s">
        <v>15</v>
      </c>
      <c r="C3978" t="s">
        <v>16</v>
      </c>
      <c r="D3978" t="s">
        <v>22</v>
      </c>
      <c r="E3978">
        <v>169.99</v>
      </c>
      <c r="F3978">
        <v>1</v>
      </c>
      <c r="G3978" t="s">
        <v>18</v>
      </c>
      <c r="H3978" t="s">
        <v>67</v>
      </c>
      <c r="I3978" t="s">
        <v>22</v>
      </c>
      <c r="O3978" s="3">
        <f t="shared" si="248"/>
        <v>0</v>
      </c>
      <c r="P3978" s="3">
        <f t="shared" si="249"/>
        <v>0</v>
      </c>
      <c r="Q3978" s="3">
        <f t="shared" si="250"/>
        <v>0</v>
      </c>
      <c r="R3978">
        <f t="shared" si="251"/>
        <v>169.99</v>
      </c>
    </row>
    <row r="3979" spans="1:18" x14ac:dyDescent="0.2">
      <c r="A3979" t="s">
        <v>67</v>
      </c>
      <c r="B3979" t="s">
        <v>15</v>
      </c>
      <c r="C3979" t="s">
        <v>23</v>
      </c>
      <c r="D3979" t="s">
        <v>24</v>
      </c>
      <c r="E3979">
        <v>149.99</v>
      </c>
      <c r="F3979">
        <v>2</v>
      </c>
      <c r="G3979" t="s">
        <v>18</v>
      </c>
      <c r="H3979" t="s">
        <v>67</v>
      </c>
      <c r="I3979" t="s">
        <v>24</v>
      </c>
      <c r="J3979" t="s">
        <v>39</v>
      </c>
      <c r="K3979">
        <v>1255.0999999999999</v>
      </c>
      <c r="L3979">
        <v>54513</v>
      </c>
      <c r="M3979">
        <v>1141</v>
      </c>
      <c r="N3979" t="s">
        <v>40</v>
      </c>
      <c r="O3979" s="3">
        <f t="shared" si="248"/>
        <v>2.0930787151688588E-2</v>
      </c>
      <c r="P3979" s="3">
        <f t="shared" si="249"/>
        <v>1.0999999999999999</v>
      </c>
      <c r="Q3979" s="3">
        <f t="shared" si="250"/>
        <v>1.7528483786152498E-3</v>
      </c>
      <c r="R3979">
        <f t="shared" si="251"/>
        <v>299.98</v>
      </c>
    </row>
    <row r="3980" spans="1:18" x14ac:dyDescent="0.2">
      <c r="A3980" t="s">
        <v>67</v>
      </c>
      <c r="B3980" t="s">
        <v>15</v>
      </c>
      <c r="C3980" t="s">
        <v>23</v>
      </c>
      <c r="D3980" t="s">
        <v>28</v>
      </c>
      <c r="E3980">
        <v>149.99</v>
      </c>
      <c r="F3980">
        <v>1</v>
      </c>
      <c r="G3980" t="s">
        <v>18</v>
      </c>
      <c r="H3980" t="s">
        <v>67</v>
      </c>
      <c r="I3980" t="s">
        <v>28</v>
      </c>
      <c r="O3980" s="3">
        <f t="shared" si="248"/>
        <v>0</v>
      </c>
      <c r="P3980" s="3">
        <f t="shared" si="249"/>
        <v>0</v>
      </c>
      <c r="Q3980" s="3">
        <f t="shared" si="250"/>
        <v>0</v>
      </c>
      <c r="R3980">
        <f t="shared" si="251"/>
        <v>149.99</v>
      </c>
    </row>
    <row r="3981" spans="1:18" x14ac:dyDescent="0.2">
      <c r="A3981" t="s">
        <v>67</v>
      </c>
      <c r="B3981" t="s">
        <v>15</v>
      </c>
      <c r="C3981" t="s">
        <v>27</v>
      </c>
      <c r="D3981" t="s">
        <v>22</v>
      </c>
      <c r="E3981">
        <v>199.99</v>
      </c>
      <c r="F3981">
        <v>2</v>
      </c>
      <c r="G3981" t="s">
        <v>18</v>
      </c>
      <c r="H3981" t="s">
        <v>67</v>
      </c>
      <c r="I3981" t="s">
        <v>22</v>
      </c>
      <c r="O3981" s="3">
        <f t="shared" si="248"/>
        <v>0</v>
      </c>
      <c r="P3981" s="3">
        <f t="shared" si="249"/>
        <v>0</v>
      </c>
      <c r="Q3981" s="3">
        <f t="shared" si="250"/>
        <v>0</v>
      </c>
      <c r="R3981">
        <f t="shared" si="251"/>
        <v>399.98</v>
      </c>
    </row>
    <row r="3982" spans="1:18" x14ac:dyDescent="0.2">
      <c r="A3982" t="s">
        <v>67</v>
      </c>
      <c r="C3982" t="s">
        <v>23</v>
      </c>
      <c r="D3982" t="s">
        <v>28</v>
      </c>
      <c r="E3982">
        <v>149.99</v>
      </c>
      <c r="F3982">
        <v>1</v>
      </c>
      <c r="G3982" t="s">
        <v>18</v>
      </c>
      <c r="H3982" t="s">
        <v>67</v>
      </c>
      <c r="I3982" t="s">
        <v>28</v>
      </c>
      <c r="O3982" s="3">
        <f t="shared" si="248"/>
        <v>0</v>
      </c>
      <c r="P3982" s="3">
        <f t="shared" si="249"/>
        <v>0</v>
      </c>
      <c r="Q3982" s="3">
        <f t="shared" si="250"/>
        <v>0</v>
      </c>
      <c r="R3982">
        <f t="shared" si="251"/>
        <v>149.99</v>
      </c>
    </row>
    <row r="3983" spans="1:18" x14ac:dyDescent="0.2">
      <c r="A3983" t="s">
        <v>67</v>
      </c>
      <c r="B3983" t="s">
        <v>15</v>
      </c>
      <c r="C3983" t="s">
        <v>16</v>
      </c>
      <c r="D3983" t="s">
        <v>17</v>
      </c>
      <c r="E3983">
        <v>169.99</v>
      </c>
      <c r="F3983">
        <v>1</v>
      </c>
      <c r="G3983" t="s">
        <v>18</v>
      </c>
      <c r="H3983" t="s">
        <v>67</v>
      </c>
      <c r="I3983" t="s">
        <v>17</v>
      </c>
      <c r="J3983" t="s">
        <v>19</v>
      </c>
      <c r="K3983">
        <v>1504.8</v>
      </c>
      <c r="L3983">
        <v>63819</v>
      </c>
      <c r="M3983">
        <v>1254</v>
      </c>
      <c r="N3983" t="s">
        <v>20</v>
      </c>
      <c r="O3983" s="3">
        <f t="shared" si="248"/>
        <v>1.964932073520425E-2</v>
      </c>
      <c r="P3983" s="3">
        <f t="shared" si="249"/>
        <v>1.2</v>
      </c>
      <c r="Q3983" s="3">
        <f t="shared" si="250"/>
        <v>7.9744816586921851E-4</v>
      </c>
      <c r="R3983">
        <f t="shared" si="251"/>
        <v>169.99</v>
      </c>
    </row>
    <row r="3984" spans="1:18" x14ac:dyDescent="0.2">
      <c r="A3984" t="s">
        <v>67</v>
      </c>
      <c r="B3984" t="s">
        <v>15</v>
      </c>
      <c r="C3984" t="s">
        <v>16</v>
      </c>
      <c r="D3984" t="s">
        <v>24</v>
      </c>
      <c r="E3984">
        <v>169.99</v>
      </c>
      <c r="F3984">
        <v>2</v>
      </c>
      <c r="G3984" t="s">
        <v>18</v>
      </c>
      <c r="H3984" t="s">
        <v>67</v>
      </c>
      <c r="I3984" t="s">
        <v>24</v>
      </c>
      <c r="J3984" t="s">
        <v>39</v>
      </c>
      <c r="K3984">
        <v>1255.0999999999999</v>
      </c>
      <c r="L3984">
        <v>54513</v>
      </c>
      <c r="M3984">
        <v>1141</v>
      </c>
      <c r="N3984" t="s">
        <v>40</v>
      </c>
      <c r="O3984" s="3">
        <f t="shared" si="248"/>
        <v>2.0930787151688588E-2</v>
      </c>
      <c r="P3984" s="3">
        <f t="shared" si="249"/>
        <v>1.0999999999999999</v>
      </c>
      <c r="Q3984" s="3">
        <f t="shared" si="250"/>
        <v>1.7528483786152498E-3</v>
      </c>
      <c r="R3984">
        <f t="shared" si="251"/>
        <v>339.98</v>
      </c>
    </row>
    <row r="3985" spans="1:18" x14ac:dyDescent="0.2">
      <c r="A3985" t="s">
        <v>67</v>
      </c>
      <c r="B3985" t="s">
        <v>15</v>
      </c>
      <c r="C3985" t="s">
        <v>21</v>
      </c>
      <c r="D3985" t="s">
        <v>24</v>
      </c>
      <c r="E3985">
        <v>224.99</v>
      </c>
      <c r="F3985">
        <v>2</v>
      </c>
      <c r="G3985" t="s">
        <v>18</v>
      </c>
      <c r="H3985" t="s">
        <v>67</v>
      </c>
      <c r="I3985" t="s">
        <v>24</v>
      </c>
      <c r="J3985" t="s">
        <v>39</v>
      </c>
      <c r="K3985">
        <v>1255.0999999999999</v>
      </c>
      <c r="L3985">
        <v>54513</v>
      </c>
      <c r="M3985">
        <v>1141</v>
      </c>
      <c r="N3985" t="s">
        <v>40</v>
      </c>
      <c r="O3985" s="3">
        <f t="shared" si="248"/>
        <v>2.0930787151688588E-2</v>
      </c>
      <c r="P3985" s="3">
        <f t="shared" si="249"/>
        <v>1.0999999999999999</v>
      </c>
      <c r="Q3985" s="3">
        <f t="shared" si="250"/>
        <v>1.7528483786152498E-3</v>
      </c>
      <c r="R3985">
        <f t="shared" si="251"/>
        <v>449.98</v>
      </c>
    </row>
    <row r="3986" spans="1:18" x14ac:dyDescent="0.2">
      <c r="A3986" t="s">
        <v>67</v>
      </c>
      <c r="B3986" t="s">
        <v>15</v>
      </c>
      <c r="C3986" t="s">
        <v>23</v>
      </c>
      <c r="D3986" t="s">
        <v>24</v>
      </c>
      <c r="E3986">
        <v>149.99</v>
      </c>
      <c r="F3986">
        <v>2</v>
      </c>
      <c r="G3986" t="s">
        <v>18</v>
      </c>
      <c r="H3986" t="s">
        <v>67</v>
      </c>
      <c r="I3986" t="s">
        <v>24</v>
      </c>
      <c r="J3986" t="s">
        <v>39</v>
      </c>
      <c r="K3986">
        <v>1255.0999999999999</v>
      </c>
      <c r="L3986">
        <v>54513</v>
      </c>
      <c r="M3986">
        <v>1141</v>
      </c>
      <c r="N3986" t="s">
        <v>40</v>
      </c>
      <c r="O3986" s="3">
        <f t="shared" si="248"/>
        <v>2.0930787151688588E-2</v>
      </c>
      <c r="P3986" s="3">
        <f t="shared" si="249"/>
        <v>1.0999999999999999</v>
      </c>
      <c r="Q3986" s="3">
        <f t="shared" si="250"/>
        <v>1.7528483786152498E-3</v>
      </c>
      <c r="R3986">
        <f t="shared" si="251"/>
        <v>299.98</v>
      </c>
    </row>
    <row r="3987" spans="1:18" x14ac:dyDescent="0.2">
      <c r="A3987" t="s">
        <v>67</v>
      </c>
      <c r="B3987" t="s">
        <v>15</v>
      </c>
      <c r="C3987" t="s">
        <v>26</v>
      </c>
      <c r="D3987" t="s">
        <v>22</v>
      </c>
      <c r="E3987">
        <v>169.99</v>
      </c>
      <c r="F3987">
        <v>2</v>
      </c>
      <c r="G3987" t="s">
        <v>18</v>
      </c>
      <c r="H3987" t="s">
        <v>67</v>
      </c>
      <c r="I3987" t="s">
        <v>22</v>
      </c>
      <c r="O3987" s="3">
        <f t="shared" si="248"/>
        <v>0</v>
      </c>
      <c r="P3987" s="3">
        <f t="shared" si="249"/>
        <v>0</v>
      </c>
      <c r="Q3987" s="3">
        <f t="shared" si="250"/>
        <v>0</v>
      </c>
      <c r="R3987">
        <f t="shared" si="251"/>
        <v>339.98</v>
      </c>
    </row>
    <row r="3988" spans="1:18" x14ac:dyDescent="0.2">
      <c r="A3988" t="s">
        <v>67</v>
      </c>
      <c r="B3988" t="s">
        <v>15</v>
      </c>
      <c r="C3988" t="s">
        <v>27</v>
      </c>
      <c r="D3988" t="s">
        <v>28</v>
      </c>
      <c r="E3988">
        <v>159.99</v>
      </c>
      <c r="F3988">
        <v>1</v>
      </c>
      <c r="G3988" t="s">
        <v>18</v>
      </c>
      <c r="H3988" t="s">
        <v>67</v>
      </c>
      <c r="I3988" t="s">
        <v>28</v>
      </c>
      <c r="O3988" s="3">
        <f t="shared" si="248"/>
        <v>0</v>
      </c>
      <c r="P3988" s="3">
        <f t="shared" si="249"/>
        <v>0</v>
      </c>
      <c r="Q3988" s="3">
        <f t="shared" si="250"/>
        <v>0</v>
      </c>
      <c r="R3988">
        <f t="shared" si="251"/>
        <v>159.99</v>
      </c>
    </row>
    <row r="3989" spans="1:18" x14ac:dyDescent="0.2">
      <c r="A3989" t="s">
        <v>67</v>
      </c>
      <c r="B3989" t="s">
        <v>25</v>
      </c>
      <c r="C3989" t="s">
        <v>26</v>
      </c>
      <c r="D3989" t="s">
        <v>17</v>
      </c>
      <c r="E3989">
        <v>339.99</v>
      </c>
      <c r="F3989">
        <v>1</v>
      </c>
      <c r="G3989" t="s">
        <v>18</v>
      </c>
      <c r="H3989" t="s">
        <v>67</v>
      </c>
      <c r="I3989" t="s">
        <v>17</v>
      </c>
      <c r="J3989" t="s">
        <v>19</v>
      </c>
      <c r="K3989">
        <v>1504.8</v>
      </c>
      <c r="L3989">
        <v>63819</v>
      </c>
      <c r="M3989">
        <v>1254</v>
      </c>
      <c r="N3989" t="s">
        <v>20</v>
      </c>
      <c r="O3989" s="3">
        <f t="shared" si="248"/>
        <v>1.964932073520425E-2</v>
      </c>
      <c r="P3989" s="3">
        <f t="shared" si="249"/>
        <v>1.2</v>
      </c>
      <c r="Q3989" s="3">
        <f t="shared" si="250"/>
        <v>7.9744816586921851E-4</v>
      </c>
      <c r="R3989">
        <f t="shared" si="251"/>
        <v>339.99</v>
      </c>
    </row>
    <row r="3990" spans="1:18" x14ac:dyDescent="0.2">
      <c r="A3990" t="s">
        <v>67</v>
      </c>
      <c r="B3990" t="s">
        <v>15</v>
      </c>
      <c r="C3990" t="s">
        <v>27</v>
      </c>
      <c r="D3990" t="s">
        <v>28</v>
      </c>
      <c r="E3990">
        <v>159.99</v>
      </c>
      <c r="F3990">
        <v>4</v>
      </c>
      <c r="G3990" t="s">
        <v>18</v>
      </c>
      <c r="H3990" t="s">
        <v>67</v>
      </c>
      <c r="I3990" t="s">
        <v>28</v>
      </c>
      <c r="O3990" s="3">
        <f t="shared" si="248"/>
        <v>0</v>
      </c>
      <c r="P3990" s="3">
        <f t="shared" si="249"/>
        <v>0</v>
      </c>
      <c r="Q3990" s="3">
        <f t="shared" si="250"/>
        <v>0</v>
      </c>
      <c r="R3990">
        <f t="shared" si="251"/>
        <v>639.96</v>
      </c>
    </row>
    <row r="3991" spans="1:18" x14ac:dyDescent="0.2">
      <c r="A3991" t="s">
        <v>67</v>
      </c>
      <c r="B3991" t="s">
        <v>25</v>
      </c>
      <c r="D3991" t="s">
        <v>28</v>
      </c>
      <c r="E3991">
        <v>399.99</v>
      </c>
      <c r="F3991">
        <v>1</v>
      </c>
      <c r="G3991" t="s">
        <v>18</v>
      </c>
      <c r="H3991" t="s">
        <v>67</v>
      </c>
      <c r="I3991" t="s">
        <v>28</v>
      </c>
      <c r="O3991" s="3">
        <f t="shared" si="248"/>
        <v>0</v>
      </c>
      <c r="P3991" s="3">
        <f t="shared" si="249"/>
        <v>0</v>
      </c>
      <c r="Q3991" s="3">
        <f t="shared" si="250"/>
        <v>0</v>
      </c>
      <c r="R3991">
        <f t="shared" si="251"/>
        <v>399.99</v>
      </c>
    </row>
    <row r="3992" spans="1:18" x14ac:dyDescent="0.2">
      <c r="A3992" t="s">
        <v>67</v>
      </c>
      <c r="B3992" t="s">
        <v>15</v>
      </c>
      <c r="C3992" t="s">
        <v>23</v>
      </c>
      <c r="D3992" t="s">
        <v>22</v>
      </c>
      <c r="E3992">
        <v>187.49</v>
      </c>
      <c r="F3992">
        <v>2</v>
      </c>
      <c r="G3992" t="s">
        <v>18</v>
      </c>
      <c r="H3992" t="s">
        <v>67</v>
      </c>
      <c r="I3992" t="s">
        <v>22</v>
      </c>
      <c r="O3992" s="3">
        <f t="shared" si="248"/>
        <v>0</v>
      </c>
      <c r="P3992" s="3">
        <f t="shared" si="249"/>
        <v>0</v>
      </c>
      <c r="Q3992" s="3">
        <f t="shared" si="250"/>
        <v>0</v>
      </c>
      <c r="R3992">
        <f t="shared" si="251"/>
        <v>374.98</v>
      </c>
    </row>
    <row r="3993" spans="1:18" x14ac:dyDescent="0.2">
      <c r="A3993" t="s">
        <v>68</v>
      </c>
      <c r="B3993" t="s">
        <v>15</v>
      </c>
      <c r="C3993" t="s">
        <v>16</v>
      </c>
      <c r="D3993" t="s">
        <v>24</v>
      </c>
      <c r="E3993">
        <v>212.49</v>
      </c>
      <c r="F3993">
        <v>2</v>
      </c>
      <c r="G3993" t="s">
        <v>18</v>
      </c>
      <c r="H3993" t="s">
        <v>68</v>
      </c>
      <c r="I3993" t="s">
        <v>24</v>
      </c>
      <c r="O3993" s="3">
        <f t="shared" si="248"/>
        <v>0</v>
      </c>
      <c r="P3993" s="3">
        <f t="shared" si="249"/>
        <v>0</v>
      </c>
      <c r="Q3993" s="3">
        <f t="shared" si="250"/>
        <v>0</v>
      </c>
      <c r="R3993">
        <f t="shared" si="251"/>
        <v>424.98</v>
      </c>
    </row>
    <row r="3994" spans="1:18" x14ac:dyDescent="0.2">
      <c r="A3994" t="s">
        <v>68</v>
      </c>
      <c r="B3994" t="s">
        <v>15</v>
      </c>
      <c r="C3994" t="s">
        <v>23</v>
      </c>
      <c r="D3994" t="s">
        <v>22</v>
      </c>
      <c r="E3994">
        <v>149.99</v>
      </c>
      <c r="F3994">
        <v>3</v>
      </c>
      <c r="G3994" t="s">
        <v>18</v>
      </c>
      <c r="H3994" t="s">
        <v>68</v>
      </c>
      <c r="I3994" t="s">
        <v>22</v>
      </c>
      <c r="J3994" t="s">
        <v>31</v>
      </c>
      <c r="K3994">
        <v>487.8</v>
      </c>
      <c r="L3994">
        <v>34393</v>
      </c>
      <c r="M3994">
        <v>542</v>
      </c>
      <c r="N3994" t="s">
        <v>32</v>
      </c>
      <c r="O3994" s="3">
        <f t="shared" si="248"/>
        <v>1.5759020730962695E-2</v>
      </c>
      <c r="P3994" s="3">
        <f t="shared" si="249"/>
        <v>0.9</v>
      </c>
      <c r="Q3994" s="3">
        <f t="shared" si="250"/>
        <v>5.5350553505535052E-3</v>
      </c>
      <c r="R3994">
        <f t="shared" si="251"/>
        <v>449.97</v>
      </c>
    </row>
    <row r="3995" spans="1:18" x14ac:dyDescent="0.2">
      <c r="A3995" t="s">
        <v>68</v>
      </c>
      <c r="B3995" t="s">
        <v>25</v>
      </c>
      <c r="C3995" t="s">
        <v>23</v>
      </c>
      <c r="D3995" t="s">
        <v>17</v>
      </c>
      <c r="E3995">
        <v>299.99</v>
      </c>
      <c r="F3995">
        <v>1</v>
      </c>
      <c r="G3995" t="s">
        <v>18</v>
      </c>
      <c r="H3995" t="s">
        <v>68</v>
      </c>
      <c r="I3995" t="s">
        <v>17</v>
      </c>
      <c r="J3995" t="s">
        <v>19</v>
      </c>
      <c r="K3995">
        <v>1539.6</v>
      </c>
      <c r="L3995">
        <v>63323</v>
      </c>
      <c r="M3995">
        <v>1283</v>
      </c>
      <c r="N3995" t="s">
        <v>20</v>
      </c>
      <c r="O3995" s="3">
        <f t="shared" si="248"/>
        <v>2.0261200511662428E-2</v>
      </c>
      <c r="P3995" s="3">
        <f t="shared" si="249"/>
        <v>1.2</v>
      </c>
      <c r="Q3995" s="3">
        <f t="shared" si="250"/>
        <v>7.7942322681215901E-4</v>
      </c>
      <c r="R3995">
        <f t="shared" si="251"/>
        <v>299.99</v>
      </c>
    </row>
    <row r="3996" spans="1:18" x14ac:dyDescent="0.2">
      <c r="A3996" t="s">
        <v>68</v>
      </c>
      <c r="B3996" t="s">
        <v>15</v>
      </c>
      <c r="C3996" t="s">
        <v>16</v>
      </c>
      <c r="D3996" t="s">
        <v>17</v>
      </c>
      <c r="E3996">
        <v>169.99</v>
      </c>
      <c r="F3996">
        <v>2</v>
      </c>
      <c r="G3996" t="s">
        <v>18</v>
      </c>
      <c r="H3996" t="s">
        <v>68</v>
      </c>
      <c r="I3996" t="s">
        <v>17</v>
      </c>
      <c r="J3996" t="s">
        <v>19</v>
      </c>
      <c r="K3996">
        <v>1539.6</v>
      </c>
      <c r="L3996">
        <v>63323</v>
      </c>
      <c r="M3996">
        <v>1283</v>
      </c>
      <c r="N3996" t="s">
        <v>20</v>
      </c>
      <c r="O3996" s="3">
        <f t="shared" si="248"/>
        <v>2.0261200511662428E-2</v>
      </c>
      <c r="P3996" s="3">
        <f t="shared" si="249"/>
        <v>1.2</v>
      </c>
      <c r="Q3996" s="3">
        <f t="shared" si="250"/>
        <v>1.558846453624318E-3</v>
      </c>
      <c r="R3996">
        <f t="shared" si="251"/>
        <v>339.98</v>
      </c>
    </row>
    <row r="3997" spans="1:18" x14ac:dyDescent="0.2">
      <c r="A3997" t="s">
        <v>68</v>
      </c>
      <c r="B3997" t="s">
        <v>15</v>
      </c>
      <c r="C3997" t="s">
        <v>23</v>
      </c>
      <c r="D3997" t="s">
        <v>17</v>
      </c>
      <c r="E3997">
        <v>149.99</v>
      </c>
      <c r="F3997">
        <v>2</v>
      </c>
      <c r="G3997" t="s">
        <v>18</v>
      </c>
      <c r="H3997" t="s">
        <v>68</v>
      </c>
      <c r="I3997" t="s">
        <v>17</v>
      </c>
      <c r="J3997" t="s">
        <v>19</v>
      </c>
      <c r="K3997">
        <v>1539.6</v>
      </c>
      <c r="L3997">
        <v>63323</v>
      </c>
      <c r="M3997">
        <v>1283</v>
      </c>
      <c r="N3997" t="s">
        <v>20</v>
      </c>
      <c r="O3997" s="3">
        <f t="shared" si="248"/>
        <v>2.0261200511662428E-2</v>
      </c>
      <c r="P3997" s="3">
        <f t="shared" si="249"/>
        <v>1.2</v>
      </c>
      <c r="Q3997" s="3">
        <f t="shared" si="250"/>
        <v>1.558846453624318E-3</v>
      </c>
      <c r="R3997">
        <f t="shared" si="251"/>
        <v>299.98</v>
      </c>
    </row>
    <row r="3998" spans="1:18" x14ac:dyDescent="0.2">
      <c r="A3998" t="s">
        <v>68</v>
      </c>
      <c r="B3998" t="s">
        <v>15</v>
      </c>
      <c r="C3998" t="s">
        <v>23</v>
      </c>
      <c r="D3998" t="s">
        <v>17</v>
      </c>
      <c r="E3998">
        <v>187.49</v>
      </c>
      <c r="F3998">
        <v>1</v>
      </c>
      <c r="G3998" t="s">
        <v>18</v>
      </c>
      <c r="H3998" t="s">
        <v>68</v>
      </c>
      <c r="I3998" t="s">
        <v>17</v>
      </c>
      <c r="J3998" t="s">
        <v>19</v>
      </c>
      <c r="K3998">
        <v>1539.6</v>
      </c>
      <c r="L3998">
        <v>63323</v>
      </c>
      <c r="M3998">
        <v>1283</v>
      </c>
      <c r="N3998" t="s">
        <v>20</v>
      </c>
      <c r="O3998" s="3">
        <f t="shared" si="248"/>
        <v>2.0261200511662428E-2</v>
      </c>
      <c r="P3998" s="3">
        <f t="shared" si="249"/>
        <v>1.2</v>
      </c>
      <c r="Q3998" s="3">
        <f t="shared" si="250"/>
        <v>7.7942322681215901E-4</v>
      </c>
      <c r="R3998">
        <f t="shared" si="251"/>
        <v>187.49</v>
      </c>
    </row>
    <row r="3999" spans="1:18" x14ac:dyDescent="0.2">
      <c r="A3999" t="s">
        <v>68</v>
      </c>
      <c r="B3999" t="s">
        <v>15</v>
      </c>
      <c r="C3999" t="s">
        <v>27</v>
      </c>
      <c r="D3999" t="s">
        <v>17</v>
      </c>
      <c r="E3999">
        <v>159.99</v>
      </c>
      <c r="F3999">
        <v>1</v>
      </c>
      <c r="G3999" t="s">
        <v>18</v>
      </c>
      <c r="H3999" t="s">
        <v>68</v>
      </c>
      <c r="I3999" t="s">
        <v>17</v>
      </c>
      <c r="J3999" t="s">
        <v>19</v>
      </c>
      <c r="K3999">
        <v>1539.6</v>
      </c>
      <c r="L3999">
        <v>63323</v>
      </c>
      <c r="M3999">
        <v>1283</v>
      </c>
      <c r="N3999" t="s">
        <v>20</v>
      </c>
      <c r="O3999" s="3">
        <f t="shared" si="248"/>
        <v>2.0261200511662428E-2</v>
      </c>
      <c r="P3999" s="3">
        <f t="shared" si="249"/>
        <v>1.2</v>
      </c>
      <c r="Q3999" s="3">
        <f t="shared" si="250"/>
        <v>7.7942322681215901E-4</v>
      </c>
      <c r="R3999">
        <f t="shared" si="251"/>
        <v>159.99</v>
      </c>
    </row>
    <row r="4000" spans="1:18" x14ac:dyDescent="0.2">
      <c r="A4000" t="s">
        <v>68</v>
      </c>
      <c r="B4000" t="s">
        <v>15</v>
      </c>
      <c r="C4000" t="s">
        <v>27</v>
      </c>
      <c r="D4000" t="s">
        <v>22</v>
      </c>
      <c r="E4000">
        <v>159.99</v>
      </c>
      <c r="F4000">
        <v>1</v>
      </c>
      <c r="G4000" t="s">
        <v>18</v>
      </c>
      <c r="H4000" t="s">
        <v>68</v>
      </c>
      <c r="I4000" t="s">
        <v>22</v>
      </c>
      <c r="J4000" t="s">
        <v>31</v>
      </c>
      <c r="K4000">
        <v>487.8</v>
      </c>
      <c r="L4000">
        <v>34393</v>
      </c>
      <c r="M4000">
        <v>542</v>
      </c>
      <c r="N4000" t="s">
        <v>32</v>
      </c>
      <c r="O4000" s="3">
        <f t="shared" si="248"/>
        <v>1.5759020730962695E-2</v>
      </c>
      <c r="P4000" s="3">
        <f t="shared" si="249"/>
        <v>0.9</v>
      </c>
      <c r="Q4000" s="3">
        <f t="shared" si="250"/>
        <v>1.8450184501845018E-3</v>
      </c>
      <c r="R4000">
        <f t="shared" si="251"/>
        <v>159.99</v>
      </c>
    </row>
    <row r="4001" spans="1:18" x14ac:dyDescent="0.2">
      <c r="A4001" t="s">
        <v>68</v>
      </c>
      <c r="B4001" t="s">
        <v>15</v>
      </c>
      <c r="C4001" t="s">
        <v>23</v>
      </c>
      <c r="D4001" t="s">
        <v>22</v>
      </c>
      <c r="E4001">
        <v>149.99</v>
      </c>
      <c r="F4001">
        <v>1</v>
      </c>
      <c r="G4001" t="s">
        <v>18</v>
      </c>
      <c r="H4001" t="s">
        <v>68</v>
      </c>
      <c r="I4001" t="s">
        <v>22</v>
      </c>
      <c r="J4001" t="s">
        <v>31</v>
      </c>
      <c r="K4001">
        <v>487.8</v>
      </c>
      <c r="L4001">
        <v>34393</v>
      </c>
      <c r="M4001">
        <v>542</v>
      </c>
      <c r="N4001" t="s">
        <v>32</v>
      </c>
      <c r="O4001" s="3">
        <f t="shared" si="248"/>
        <v>1.5759020730962695E-2</v>
      </c>
      <c r="P4001" s="3">
        <f t="shared" si="249"/>
        <v>0.9</v>
      </c>
      <c r="Q4001" s="3">
        <f t="shared" si="250"/>
        <v>1.8450184501845018E-3</v>
      </c>
      <c r="R4001">
        <f t="shared" si="251"/>
        <v>149.99</v>
      </c>
    </row>
    <row r="4002" spans="1:18" x14ac:dyDescent="0.2">
      <c r="A4002" t="s">
        <v>68</v>
      </c>
      <c r="B4002" t="s">
        <v>25</v>
      </c>
      <c r="C4002" t="s">
        <v>23</v>
      </c>
      <c r="D4002" t="s">
        <v>17</v>
      </c>
      <c r="E4002">
        <v>299.99</v>
      </c>
      <c r="F4002">
        <v>4</v>
      </c>
      <c r="G4002" t="s">
        <v>18</v>
      </c>
      <c r="H4002" t="s">
        <v>68</v>
      </c>
      <c r="I4002" t="s">
        <v>17</v>
      </c>
      <c r="J4002" t="s">
        <v>19</v>
      </c>
      <c r="K4002">
        <v>1539.6</v>
      </c>
      <c r="L4002">
        <v>63323</v>
      </c>
      <c r="M4002">
        <v>1283</v>
      </c>
      <c r="N4002" t="s">
        <v>20</v>
      </c>
      <c r="O4002" s="3">
        <f t="shared" si="248"/>
        <v>2.0261200511662428E-2</v>
      </c>
      <c r="P4002" s="3">
        <f t="shared" si="249"/>
        <v>1.2</v>
      </c>
      <c r="Q4002" s="3">
        <f t="shared" si="250"/>
        <v>3.1176929072486361E-3</v>
      </c>
      <c r="R4002">
        <f t="shared" si="251"/>
        <v>1199.96</v>
      </c>
    </row>
    <row r="4003" spans="1:18" x14ac:dyDescent="0.2">
      <c r="A4003" t="s">
        <v>68</v>
      </c>
      <c r="C4003" t="s">
        <v>21</v>
      </c>
      <c r="D4003" t="s">
        <v>28</v>
      </c>
      <c r="E4003">
        <v>179.99</v>
      </c>
      <c r="F4003">
        <v>2</v>
      </c>
      <c r="G4003" t="s">
        <v>18</v>
      </c>
      <c r="H4003" t="s">
        <v>68</v>
      </c>
      <c r="I4003" t="s">
        <v>28</v>
      </c>
      <c r="O4003" s="3">
        <f t="shared" si="248"/>
        <v>0</v>
      </c>
      <c r="P4003" s="3">
        <f t="shared" si="249"/>
        <v>0</v>
      </c>
      <c r="Q4003" s="3">
        <f t="shared" si="250"/>
        <v>0</v>
      </c>
      <c r="R4003">
        <f t="shared" si="251"/>
        <v>359.98</v>
      </c>
    </row>
    <row r="4004" spans="1:18" x14ac:dyDescent="0.2">
      <c r="A4004" t="s">
        <v>68</v>
      </c>
      <c r="B4004" t="s">
        <v>15</v>
      </c>
      <c r="C4004" t="s">
        <v>23</v>
      </c>
      <c r="D4004" t="s">
        <v>24</v>
      </c>
      <c r="E4004">
        <v>149.99</v>
      </c>
      <c r="F4004">
        <v>1</v>
      </c>
      <c r="G4004" t="s">
        <v>18</v>
      </c>
      <c r="H4004" t="s">
        <v>68</v>
      </c>
      <c r="I4004" t="s">
        <v>24</v>
      </c>
      <c r="O4004" s="3">
        <f t="shared" si="248"/>
        <v>0</v>
      </c>
      <c r="P4004" s="3">
        <f t="shared" si="249"/>
        <v>0</v>
      </c>
      <c r="Q4004" s="3">
        <f t="shared" si="250"/>
        <v>0</v>
      </c>
      <c r="R4004">
        <f t="shared" si="251"/>
        <v>149.99</v>
      </c>
    </row>
    <row r="4005" spans="1:18" x14ac:dyDescent="0.2">
      <c r="A4005" t="s">
        <v>68</v>
      </c>
      <c r="B4005" t="s">
        <v>15</v>
      </c>
      <c r="C4005" t="s">
        <v>23</v>
      </c>
      <c r="D4005" t="s">
        <v>17</v>
      </c>
      <c r="E4005">
        <v>187.49</v>
      </c>
      <c r="F4005">
        <v>1</v>
      </c>
      <c r="G4005" t="s">
        <v>18</v>
      </c>
      <c r="H4005" t="s">
        <v>68</v>
      </c>
      <c r="I4005" t="s">
        <v>17</v>
      </c>
      <c r="J4005" t="s">
        <v>19</v>
      </c>
      <c r="K4005">
        <v>1539.6</v>
      </c>
      <c r="L4005">
        <v>63323</v>
      </c>
      <c r="M4005">
        <v>1283</v>
      </c>
      <c r="N4005" t="s">
        <v>20</v>
      </c>
      <c r="O4005" s="3">
        <f t="shared" si="248"/>
        <v>2.0261200511662428E-2</v>
      </c>
      <c r="P4005" s="3">
        <f t="shared" si="249"/>
        <v>1.2</v>
      </c>
      <c r="Q4005" s="3">
        <f t="shared" si="250"/>
        <v>7.7942322681215901E-4</v>
      </c>
      <c r="R4005">
        <f t="shared" si="251"/>
        <v>187.49</v>
      </c>
    </row>
    <row r="4006" spans="1:18" x14ac:dyDescent="0.2">
      <c r="A4006" t="s">
        <v>68</v>
      </c>
      <c r="B4006" t="s">
        <v>15</v>
      </c>
      <c r="C4006" t="s">
        <v>23</v>
      </c>
      <c r="D4006" t="s">
        <v>28</v>
      </c>
      <c r="E4006">
        <v>187.49</v>
      </c>
      <c r="F4006">
        <v>4</v>
      </c>
      <c r="G4006" t="s">
        <v>18</v>
      </c>
      <c r="H4006" t="s">
        <v>68</v>
      </c>
      <c r="I4006" t="s">
        <v>28</v>
      </c>
      <c r="O4006" s="3">
        <f t="shared" si="248"/>
        <v>0</v>
      </c>
      <c r="P4006" s="3">
        <f t="shared" si="249"/>
        <v>0</v>
      </c>
      <c r="Q4006" s="3">
        <f t="shared" si="250"/>
        <v>0</v>
      </c>
      <c r="R4006">
        <f t="shared" si="251"/>
        <v>749.96</v>
      </c>
    </row>
    <row r="4007" spans="1:18" x14ac:dyDescent="0.2">
      <c r="A4007" t="s">
        <v>68</v>
      </c>
      <c r="B4007" t="s">
        <v>15</v>
      </c>
      <c r="C4007" t="s">
        <v>16</v>
      </c>
      <c r="D4007" t="s">
        <v>17</v>
      </c>
      <c r="E4007">
        <v>212.49</v>
      </c>
      <c r="F4007">
        <v>3</v>
      </c>
      <c r="G4007" t="s">
        <v>18</v>
      </c>
      <c r="H4007" t="s">
        <v>68</v>
      </c>
      <c r="I4007" t="s">
        <v>17</v>
      </c>
      <c r="J4007" t="s">
        <v>19</v>
      </c>
      <c r="K4007">
        <v>1539.6</v>
      </c>
      <c r="L4007">
        <v>63323</v>
      </c>
      <c r="M4007">
        <v>1283</v>
      </c>
      <c r="N4007" t="s">
        <v>20</v>
      </c>
      <c r="O4007" s="3">
        <f t="shared" si="248"/>
        <v>2.0261200511662428E-2</v>
      </c>
      <c r="P4007" s="3">
        <f t="shared" si="249"/>
        <v>1.2</v>
      </c>
      <c r="Q4007" s="3">
        <f t="shared" si="250"/>
        <v>2.3382696804364772E-3</v>
      </c>
      <c r="R4007">
        <f t="shared" si="251"/>
        <v>637.47</v>
      </c>
    </row>
    <row r="4008" spans="1:18" x14ac:dyDescent="0.2">
      <c r="A4008" t="s">
        <v>68</v>
      </c>
      <c r="B4008" t="s">
        <v>15</v>
      </c>
      <c r="C4008" t="s">
        <v>16</v>
      </c>
      <c r="D4008" t="s">
        <v>24</v>
      </c>
      <c r="E4008">
        <v>169.99</v>
      </c>
      <c r="F4008">
        <v>1</v>
      </c>
      <c r="G4008" t="s">
        <v>18</v>
      </c>
      <c r="H4008" t="s">
        <v>68</v>
      </c>
      <c r="I4008" t="s">
        <v>24</v>
      </c>
      <c r="O4008" s="3">
        <f t="shared" si="248"/>
        <v>0</v>
      </c>
      <c r="P4008" s="3">
        <f t="shared" si="249"/>
        <v>0</v>
      </c>
      <c r="Q4008" s="3">
        <f t="shared" si="250"/>
        <v>0</v>
      </c>
      <c r="R4008">
        <f t="shared" si="251"/>
        <v>169.99</v>
      </c>
    </row>
    <row r="4009" spans="1:18" x14ac:dyDescent="0.2">
      <c r="A4009" t="s">
        <v>68</v>
      </c>
      <c r="B4009" t="s">
        <v>15</v>
      </c>
      <c r="C4009" t="s">
        <v>26</v>
      </c>
      <c r="D4009" t="s">
        <v>24</v>
      </c>
      <c r="E4009">
        <v>212.49</v>
      </c>
      <c r="F4009">
        <v>1</v>
      </c>
      <c r="G4009" t="s">
        <v>18</v>
      </c>
      <c r="H4009" t="s">
        <v>68</v>
      </c>
      <c r="I4009" t="s">
        <v>24</v>
      </c>
      <c r="O4009" s="3">
        <f t="shared" si="248"/>
        <v>0</v>
      </c>
      <c r="P4009" s="3">
        <f t="shared" si="249"/>
        <v>0</v>
      </c>
      <c r="Q4009" s="3">
        <f t="shared" si="250"/>
        <v>0</v>
      </c>
      <c r="R4009">
        <f t="shared" si="251"/>
        <v>212.49</v>
      </c>
    </row>
    <row r="4010" spans="1:18" x14ac:dyDescent="0.2">
      <c r="A4010" t="s">
        <v>68</v>
      </c>
      <c r="B4010" t="s">
        <v>25</v>
      </c>
      <c r="C4010" t="s">
        <v>23</v>
      </c>
      <c r="D4010" t="s">
        <v>17</v>
      </c>
      <c r="E4010">
        <v>299.99</v>
      </c>
      <c r="F4010">
        <v>1</v>
      </c>
      <c r="G4010" t="s">
        <v>18</v>
      </c>
      <c r="H4010" t="s">
        <v>68</v>
      </c>
      <c r="I4010" t="s">
        <v>17</v>
      </c>
      <c r="J4010" t="s">
        <v>19</v>
      </c>
      <c r="K4010">
        <v>1539.6</v>
      </c>
      <c r="L4010">
        <v>63323</v>
      </c>
      <c r="M4010">
        <v>1283</v>
      </c>
      <c r="N4010" t="s">
        <v>20</v>
      </c>
      <c r="O4010" s="3">
        <f t="shared" si="248"/>
        <v>2.0261200511662428E-2</v>
      </c>
      <c r="P4010" s="3">
        <f t="shared" si="249"/>
        <v>1.2</v>
      </c>
      <c r="Q4010" s="3">
        <f t="shared" si="250"/>
        <v>7.7942322681215901E-4</v>
      </c>
      <c r="R4010">
        <f t="shared" si="251"/>
        <v>299.99</v>
      </c>
    </row>
    <row r="4011" spans="1:18" x14ac:dyDescent="0.2">
      <c r="A4011" t="s">
        <v>68</v>
      </c>
      <c r="B4011" t="s">
        <v>15</v>
      </c>
      <c r="D4011" t="s">
        <v>24</v>
      </c>
      <c r="E4011">
        <v>199.99</v>
      </c>
      <c r="F4011">
        <v>1</v>
      </c>
      <c r="G4011" t="s">
        <v>18</v>
      </c>
      <c r="H4011" t="s">
        <v>68</v>
      </c>
      <c r="I4011" t="s">
        <v>24</v>
      </c>
      <c r="O4011" s="3">
        <f t="shared" si="248"/>
        <v>0</v>
      </c>
      <c r="P4011" s="3">
        <f t="shared" si="249"/>
        <v>0</v>
      </c>
      <c r="Q4011" s="3">
        <f t="shared" si="250"/>
        <v>0</v>
      </c>
      <c r="R4011">
        <f t="shared" si="251"/>
        <v>199.99</v>
      </c>
    </row>
    <row r="4012" spans="1:18" x14ac:dyDescent="0.2">
      <c r="A4012" t="s">
        <v>68</v>
      </c>
      <c r="B4012" t="s">
        <v>25</v>
      </c>
      <c r="C4012" t="s">
        <v>21</v>
      </c>
      <c r="D4012" t="s">
        <v>28</v>
      </c>
      <c r="E4012">
        <v>359.99</v>
      </c>
      <c r="F4012">
        <v>1</v>
      </c>
      <c r="G4012" t="s">
        <v>18</v>
      </c>
      <c r="H4012" t="s">
        <v>68</v>
      </c>
      <c r="I4012" t="s">
        <v>28</v>
      </c>
      <c r="O4012" s="3">
        <f t="shared" si="248"/>
        <v>0</v>
      </c>
      <c r="P4012" s="3">
        <f t="shared" si="249"/>
        <v>0</v>
      </c>
      <c r="Q4012" s="3">
        <f t="shared" si="250"/>
        <v>0</v>
      </c>
      <c r="R4012">
        <f t="shared" si="251"/>
        <v>359.99</v>
      </c>
    </row>
    <row r="4013" spans="1:18" x14ac:dyDescent="0.2">
      <c r="A4013" t="s">
        <v>68</v>
      </c>
      <c r="B4013" t="s">
        <v>15</v>
      </c>
      <c r="C4013" t="s">
        <v>21</v>
      </c>
      <c r="D4013" t="s">
        <v>17</v>
      </c>
      <c r="E4013">
        <v>179.99</v>
      </c>
      <c r="F4013">
        <v>4</v>
      </c>
      <c r="G4013" t="s">
        <v>18</v>
      </c>
      <c r="H4013" t="s">
        <v>68</v>
      </c>
      <c r="I4013" t="s">
        <v>17</v>
      </c>
      <c r="J4013" t="s">
        <v>19</v>
      </c>
      <c r="K4013">
        <v>1539.6</v>
      </c>
      <c r="L4013">
        <v>63323</v>
      </c>
      <c r="M4013">
        <v>1283</v>
      </c>
      <c r="N4013" t="s">
        <v>20</v>
      </c>
      <c r="O4013" s="3">
        <f t="shared" si="248"/>
        <v>2.0261200511662428E-2</v>
      </c>
      <c r="P4013" s="3">
        <f t="shared" si="249"/>
        <v>1.2</v>
      </c>
      <c r="Q4013" s="3">
        <f t="shared" si="250"/>
        <v>3.1176929072486361E-3</v>
      </c>
      <c r="R4013">
        <f t="shared" si="251"/>
        <v>719.96</v>
      </c>
    </row>
    <row r="4014" spans="1:18" x14ac:dyDescent="0.2">
      <c r="A4014" t="s">
        <v>68</v>
      </c>
      <c r="B4014" t="s">
        <v>15</v>
      </c>
      <c r="C4014" t="s">
        <v>23</v>
      </c>
      <c r="D4014" t="s">
        <v>17</v>
      </c>
      <c r="E4014">
        <v>149.99</v>
      </c>
      <c r="F4014">
        <v>2</v>
      </c>
      <c r="G4014" t="s">
        <v>18</v>
      </c>
      <c r="H4014" t="s">
        <v>68</v>
      </c>
      <c r="I4014" t="s">
        <v>17</v>
      </c>
      <c r="J4014" t="s">
        <v>19</v>
      </c>
      <c r="K4014">
        <v>1539.6</v>
      </c>
      <c r="L4014">
        <v>63323</v>
      </c>
      <c r="M4014">
        <v>1283</v>
      </c>
      <c r="N4014" t="s">
        <v>20</v>
      </c>
      <c r="O4014" s="3">
        <f t="shared" si="248"/>
        <v>2.0261200511662428E-2</v>
      </c>
      <c r="P4014" s="3">
        <f t="shared" si="249"/>
        <v>1.2</v>
      </c>
      <c r="Q4014" s="3">
        <f t="shared" si="250"/>
        <v>1.558846453624318E-3</v>
      </c>
      <c r="R4014">
        <f t="shared" si="251"/>
        <v>299.98</v>
      </c>
    </row>
    <row r="4015" spans="1:18" x14ac:dyDescent="0.2">
      <c r="A4015" t="s">
        <v>68</v>
      </c>
      <c r="B4015" t="s">
        <v>15</v>
      </c>
      <c r="C4015" t="s">
        <v>26</v>
      </c>
      <c r="D4015" t="s">
        <v>22</v>
      </c>
      <c r="E4015">
        <v>169.99</v>
      </c>
      <c r="F4015">
        <v>1</v>
      </c>
      <c r="G4015" t="s">
        <v>18</v>
      </c>
      <c r="H4015" t="s">
        <v>68</v>
      </c>
      <c r="I4015" t="s">
        <v>22</v>
      </c>
      <c r="J4015" t="s">
        <v>31</v>
      </c>
      <c r="K4015">
        <v>487.8</v>
      </c>
      <c r="L4015">
        <v>34393</v>
      </c>
      <c r="M4015">
        <v>542</v>
      </c>
      <c r="N4015" t="s">
        <v>32</v>
      </c>
      <c r="O4015" s="3">
        <f t="shared" si="248"/>
        <v>1.5759020730962695E-2</v>
      </c>
      <c r="P4015" s="3">
        <f t="shared" si="249"/>
        <v>0.9</v>
      </c>
      <c r="Q4015" s="3">
        <f t="shared" si="250"/>
        <v>1.8450184501845018E-3</v>
      </c>
      <c r="R4015">
        <f t="shared" si="251"/>
        <v>169.99</v>
      </c>
    </row>
    <row r="4016" spans="1:18" x14ac:dyDescent="0.2">
      <c r="A4016" t="s">
        <v>68</v>
      </c>
      <c r="B4016" t="s">
        <v>15</v>
      </c>
      <c r="C4016" t="s">
        <v>27</v>
      </c>
      <c r="D4016" t="s">
        <v>28</v>
      </c>
      <c r="E4016">
        <v>159.99</v>
      </c>
      <c r="F4016">
        <v>1</v>
      </c>
      <c r="G4016" t="s">
        <v>18</v>
      </c>
      <c r="H4016" t="s">
        <v>68</v>
      </c>
      <c r="I4016" t="s">
        <v>28</v>
      </c>
      <c r="O4016" s="3">
        <f t="shared" si="248"/>
        <v>0</v>
      </c>
      <c r="P4016" s="3">
        <f t="shared" si="249"/>
        <v>0</v>
      </c>
      <c r="Q4016" s="3">
        <f t="shared" si="250"/>
        <v>0</v>
      </c>
      <c r="R4016">
        <f t="shared" si="251"/>
        <v>159.99</v>
      </c>
    </row>
    <row r="4017" spans="1:18" x14ac:dyDescent="0.2">
      <c r="A4017" t="s">
        <v>68</v>
      </c>
      <c r="B4017" t="s">
        <v>15</v>
      </c>
      <c r="D4017" t="s">
        <v>17</v>
      </c>
      <c r="E4017">
        <v>199.99</v>
      </c>
      <c r="F4017">
        <v>2</v>
      </c>
      <c r="G4017" t="s">
        <v>18</v>
      </c>
      <c r="H4017" t="s">
        <v>68</v>
      </c>
      <c r="I4017" t="s">
        <v>17</v>
      </c>
      <c r="J4017" t="s">
        <v>19</v>
      </c>
      <c r="K4017">
        <v>1539.6</v>
      </c>
      <c r="L4017">
        <v>63323</v>
      </c>
      <c r="M4017">
        <v>1283</v>
      </c>
      <c r="N4017" t="s">
        <v>20</v>
      </c>
      <c r="O4017" s="3">
        <f t="shared" si="248"/>
        <v>2.0261200511662428E-2</v>
      </c>
      <c r="P4017" s="3">
        <f t="shared" si="249"/>
        <v>1.2</v>
      </c>
      <c r="Q4017" s="3">
        <f t="shared" si="250"/>
        <v>1.558846453624318E-3</v>
      </c>
      <c r="R4017">
        <f t="shared" si="251"/>
        <v>399.98</v>
      </c>
    </row>
    <row r="4018" spans="1:18" x14ac:dyDescent="0.2">
      <c r="A4018" t="s">
        <v>68</v>
      </c>
      <c r="B4018" t="s">
        <v>15</v>
      </c>
      <c r="C4018" t="s">
        <v>23</v>
      </c>
      <c r="D4018" t="s">
        <v>24</v>
      </c>
      <c r="E4018">
        <v>149.99</v>
      </c>
      <c r="F4018">
        <v>1</v>
      </c>
      <c r="G4018" t="s">
        <v>18</v>
      </c>
      <c r="H4018" t="s">
        <v>68</v>
      </c>
      <c r="I4018" t="s">
        <v>24</v>
      </c>
      <c r="O4018" s="3">
        <f t="shared" si="248"/>
        <v>0</v>
      </c>
      <c r="P4018" s="3">
        <f t="shared" si="249"/>
        <v>0</v>
      </c>
      <c r="Q4018" s="3">
        <f t="shared" si="250"/>
        <v>0</v>
      </c>
      <c r="R4018">
        <f t="shared" si="251"/>
        <v>149.99</v>
      </c>
    </row>
    <row r="4019" spans="1:18" x14ac:dyDescent="0.2">
      <c r="A4019" t="s">
        <v>68</v>
      </c>
      <c r="B4019" t="s">
        <v>15</v>
      </c>
      <c r="C4019" t="s">
        <v>26</v>
      </c>
      <c r="D4019" t="s">
        <v>24</v>
      </c>
      <c r="E4019">
        <v>169.99</v>
      </c>
      <c r="F4019">
        <v>1</v>
      </c>
      <c r="G4019" t="s">
        <v>18</v>
      </c>
      <c r="H4019" t="s">
        <v>68</v>
      </c>
      <c r="I4019" t="s">
        <v>24</v>
      </c>
      <c r="O4019" s="3">
        <f t="shared" si="248"/>
        <v>0</v>
      </c>
      <c r="P4019" s="3">
        <f t="shared" si="249"/>
        <v>0</v>
      </c>
      <c r="Q4019" s="3">
        <f t="shared" si="250"/>
        <v>0</v>
      </c>
      <c r="R4019">
        <f t="shared" si="251"/>
        <v>169.99</v>
      </c>
    </row>
    <row r="4020" spans="1:18" x14ac:dyDescent="0.2">
      <c r="A4020" t="s">
        <v>68</v>
      </c>
      <c r="B4020" t="s">
        <v>15</v>
      </c>
      <c r="C4020" t="s">
        <v>29</v>
      </c>
      <c r="D4020" t="s">
        <v>17</v>
      </c>
      <c r="E4020">
        <v>199.99</v>
      </c>
      <c r="F4020">
        <v>1</v>
      </c>
      <c r="G4020" t="s">
        <v>18</v>
      </c>
      <c r="H4020" t="s">
        <v>68</v>
      </c>
      <c r="I4020" t="s">
        <v>17</v>
      </c>
      <c r="J4020" t="s">
        <v>19</v>
      </c>
      <c r="K4020">
        <v>1539.6</v>
      </c>
      <c r="L4020">
        <v>63323</v>
      </c>
      <c r="M4020">
        <v>1283</v>
      </c>
      <c r="N4020" t="s">
        <v>20</v>
      </c>
      <c r="O4020" s="3">
        <f t="shared" si="248"/>
        <v>2.0261200511662428E-2</v>
      </c>
      <c r="P4020" s="3">
        <f t="shared" si="249"/>
        <v>1.2</v>
      </c>
      <c r="Q4020" s="3">
        <f t="shared" si="250"/>
        <v>7.7942322681215901E-4</v>
      </c>
      <c r="R4020">
        <f t="shared" si="251"/>
        <v>199.99</v>
      </c>
    </row>
    <row r="4021" spans="1:18" x14ac:dyDescent="0.2">
      <c r="A4021" t="s">
        <v>68</v>
      </c>
      <c r="B4021" t="s">
        <v>25</v>
      </c>
      <c r="C4021" t="s">
        <v>23</v>
      </c>
      <c r="D4021" t="s">
        <v>22</v>
      </c>
      <c r="E4021">
        <v>299.99</v>
      </c>
      <c r="F4021">
        <v>4</v>
      </c>
      <c r="G4021" t="s">
        <v>18</v>
      </c>
      <c r="H4021" t="s">
        <v>68</v>
      </c>
      <c r="I4021" t="s">
        <v>22</v>
      </c>
      <c r="J4021" t="s">
        <v>31</v>
      </c>
      <c r="K4021">
        <v>487.8</v>
      </c>
      <c r="L4021">
        <v>34393</v>
      </c>
      <c r="M4021">
        <v>542</v>
      </c>
      <c r="N4021" t="s">
        <v>32</v>
      </c>
      <c r="O4021" s="3">
        <f t="shared" si="248"/>
        <v>1.5759020730962695E-2</v>
      </c>
      <c r="P4021" s="3">
        <f t="shared" si="249"/>
        <v>0.9</v>
      </c>
      <c r="Q4021" s="3">
        <f t="shared" si="250"/>
        <v>7.3800738007380072E-3</v>
      </c>
      <c r="R4021">
        <f t="shared" si="251"/>
        <v>1199.96</v>
      </c>
    </row>
    <row r="4022" spans="1:18" x14ac:dyDescent="0.2">
      <c r="A4022" t="s">
        <v>68</v>
      </c>
      <c r="B4022" t="s">
        <v>15</v>
      </c>
      <c r="C4022" t="s">
        <v>23</v>
      </c>
      <c r="D4022" t="s">
        <v>24</v>
      </c>
      <c r="E4022">
        <v>149.99</v>
      </c>
      <c r="F4022">
        <v>1</v>
      </c>
      <c r="G4022" t="s">
        <v>18</v>
      </c>
      <c r="H4022" t="s">
        <v>68</v>
      </c>
      <c r="I4022" t="s">
        <v>24</v>
      </c>
      <c r="O4022" s="3">
        <f t="shared" si="248"/>
        <v>0</v>
      </c>
      <c r="P4022" s="3">
        <f t="shared" si="249"/>
        <v>0</v>
      </c>
      <c r="Q4022" s="3">
        <f t="shared" si="250"/>
        <v>0</v>
      </c>
      <c r="R4022">
        <f t="shared" si="251"/>
        <v>149.99</v>
      </c>
    </row>
    <row r="4023" spans="1:18" x14ac:dyDescent="0.2">
      <c r="A4023" t="s">
        <v>68</v>
      </c>
      <c r="B4023" t="s">
        <v>15</v>
      </c>
      <c r="C4023" t="s">
        <v>23</v>
      </c>
      <c r="D4023" t="s">
        <v>17</v>
      </c>
      <c r="E4023">
        <v>149.99</v>
      </c>
      <c r="F4023">
        <v>1</v>
      </c>
      <c r="G4023" t="s">
        <v>18</v>
      </c>
      <c r="H4023" t="s">
        <v>68</v>
      </c>
      <c r="I4023" t="s">
        <v>17</v>
      </c>
      <c r="J4023" t="s">
        <v>19</v>
      </c>
      <c r="K4023">
        <v>1539.6</v>
      </c>
      <c r="L4023">
        <v>63323</v>
      </c>
      <c r="M4023">
        <v>1283</v>
      </c>
      <c r="N4023" t="s">
        <v>20</v>
      </c>
      <c r="O4023" s="3">
        <f t="shared" si="248"/>
        <v>2.0261200511662428E-2</v>
      </c>
      <c r="P4023" s="3">
        <f t="shared" si="249"/>
        <v>1.2</v>
      </c>
      <c r="Q4023" s="3">
        <f t="shared" si="250"/>
        <v>7.7942322681215901E-4</v>
      </c>
      <c r="R4023">
        <f t="shared" si="251"/>
        <v>149.99</v>
      </c>
    </row>
    <row r="4024" spans="1:18" x14ac:dyDescent="0.2">
      <c r="A4024" t="s">
        <v>68</v>
      </c>
      <c r="B4024" t="s">
        <v>15</v>
      </c>
      <c r="C4024" t="s">
        <v>23</v>
      </c>
      <c r="D4024" t="s">
        <v>17</v>
      </c>
      <c r="E4024">
        <v>187.49</v>
      </c>
      <c r="F4024">
        <v>2</v>
      </c>
      <c r="G4024" t="s">
        <v>18</v>
      </c>
      <c r="H4024" t="s">
        <v>68</v>
      </c>
      <c r="I4024" t="s">
        <v>17</v>
      </c>
      <c r="J4024" t="s">
        <v>19</v>
      </c>
      <c r="K4024">
        <v>1539.6</v>
      </c>
      <c r="L4024">
        <v>63323</v>
      </c>
      <c r="M4024">
        <v>1283</v>
      </c>
      <c r="N4024" t="s">
        <v>20</v>
      </c>
      <c r="O4024" s="3">
        <f t="shared" si="248"/>
        <v>2.0261200511662428E-2</v>
      </c>
      <c r="P4024" s="3">
        <f t="shared" si="249"/>
        <v>1.2</v>
      </c>
      <c r="Q4024" s="3">
        <f t="shared" si="250"/>
        <v>1.558846453624318E-3</v>
      </c>
      <c r="R4024">
        <f t="shared" si="251"/>
        <v>374.98</v>
      </c>
    </row>
    <row r="4025" spans="1:18" x14ac:dyDescent="0.2">
      <c r="A4025" t="s">
        <v>68</v>
      </c>
      <c r="B4025" t="s">
        <v>15</v>
      </c>
      <c r="C4025" t="s">
        <v>27</v>
      </c>
      <c r="D4025" t="s">
        <v>17</v>
      </c>
      <c r="E4025">
        <v>199.99</v>
      </c>
      <c r="F4025">
        <v>1</v>
      </c>
      <c r="G4025" t="s">
        <v>18</v>
      </c>
      <c r="H4025" t="s">
        <v>68</v>
      </c>
      <c r="I4025" t="s">
        <v>17</v>
      </c>
      <c r="J4025" t="s">
        <v>19</v>
      </c>
      <c r="K4025">
        <v>1539.6</v>
      </c>
      <c r="L4025">
        <v>63323</v>
      </c>
      <c r="M4025">
        <v>1283</v>
      </c>
      <c r="N4025" t="s">
        <v>20</v>
      </c>
      <c r="O4025" s="3">
        <f t="shared" si="248"/>
        <v>2.0261200511662428E-2</v>
      </c>
      <c r="P4025" s="3">
        <f t="shared" si="249"/>
        <v>1.2</v>
      </c>
      <c r="Q4025" s="3">
        <f t="shared" si="250"/>
        <v>7.7942322681215901E-4</v>
      </c>
      <c r="R4025">
        <f t="shared" si="251"/>
        <v>199.99</v>
      </c>
    </row>
    <row r="4026" spans="1:18" x14ac:dyDescent="0.2">
      <c r="A4026" t="s">
        <v>68</v>
      </c>
      <c r="B4026" t="s">
        <v>15</v>
      </c>
      <c r="C4026" t="s">
        <v>23</v>
      </c>
      <c r="D4026" t="s">
        <v>22</v>
      </c>
      <c r="E4026">
        <v>149.99</v>
      </c>
      <c r="F4026">
        <v>1</v>
      </c>
      <c r="G4026" t="s">
        <v>18</v>
      </c>
      <c r="H4026" t="s">
        <v>68</v>
      </c>
      <c r="I4026" t="s">
        <v>22</v>
      </c>
      <c r="J4026" t="s">
        <v>31</v>
      </c>
      <c r="K4026">
        <v>487.8</v>
      </c>
      <c r="L4026">
        <v>34393</v>
      </c>
      <c r="M4026">
        <v>542</v>
      </c>
      <c r="N4026" t="s">
        <v>32</v>
      </c>
      <c r="O4026" s="3">
        <f t="shared" si="248"/>
        <v>1.5759020730962695E-2</v>
      </c>
      <c r="P4026" s="3">
        <f t="shared" si="249"/>
        <v>0.9</v>
      </c>
      <c r="Q4026" s="3">
        <f t="shared" si="250"/>
        <v>1.8450184501845018E-3</v>
      </c>
      <c r="R4026">
        <f t="shared" si="251"/>
        <v>149.99</v>
      </c>
    </row>
    <row r="4027" spans="1:18" x14ac:dyDescent="0.2">
      <c r="A4027" t="s">
        <v>68</v>
      </c>
      <c r="B4027" t="s">
        <v>25</v>
      </c>
      <c r="C4027" t="s">
        <v>26</v>
      </c>
      <c r="D4027" t="s">
        <v>17</v>
      </c>
      <c r="E4027">
        <v>339.99</v>
      </c>
      <c r="F4027">
        <v>3</v>
      </c>
      <c r="G4027" t="s">
        <v>18</v>
      </c>
      <c r="H4027" t="s">
        <v>68</v>
      </c>
      <c r="I4027" t="s">
        <v>17</v>
      </c>
      <c r="J4027" t="s">
        <v>19</v>
      </c>
      <c r="K4027">
        <v>1539.6</v>
      </c>
      <c r="L4027">
        <v>63323</v>
      </c>
      <c r="M4027">
        <v>1283</v>
      </c>
      <c r="N4027" t="s">
        <v>20</v>
      </c>
      <c r="O4027" s="3">
        <f t="shared" si="248"/>
        <v>2.0261200511662428E-2</v>
      </c>
      <c r="P4027" s="3">
        <f t="shared" si="249"/>
        <v>1.2</v>
      </c>
      <c r="Q4027" s="3">
        <f t="shared" si="250"/>
        <v>2.3382696804364772E-3</v>
      </c>
      <c r="R4027">
        <f t="shared" si="251"/>
        <v>1019.97</v>
      </c>
    </row>
    <row r="4028" spans="1:18" x14ac:dyDescent="0.2">
      <c r="A4028" t="s">
        <v>68</v>
      </c>
      <c r="B4028" t="s">
        <v>15</v>
      </c>
      <c r="C4028" t="s">
        <v>26</v>
      </c>
      <c r="D4028" t="s">
        <v>24</v>
      </c>
      <c r="E4028">
        <v>212.49</v>
      </c>
      <c r="F4028">
        <v>1</v>
      </c>
      <c r="G4028" t="s">
        <v>18</v>
      </c>
      <c r="H4028" t="s">
        <v>68</v>
      </c>
      <c r="I4028" t="s">
        <v>24</v>
      </c>
      <c r="O4028" s="3">
        <f t="shared" si="248"/>
        <v>0</v>
      </c>
      <c r="P4028" s="3">
        <f t="shared" si="249"/>
        <v>0</v>
      </c>
      <c r="Q4028" s="3">
        <f t="shared" si="250"/>
        <v>0</v>
      </c>
      <c r="R4028">
        <f t="shared" si="251"/>
        <v>212.49</v>
      </c>
    </row>
    <row r="4029" spans="1:18" x14ac:dyDescent="0.2">
      <c r="A4029" t="s">
        <v>68</v>
      </c>
      <c r="B4029" t="s">
        <v>15</v>
      </c>
      <c r="C4029" t="s">
        <v>23</v>
      </c>
      <c r="D4029" t="s">
        <v>17</v>
      </c>
      <c r="E4029">
        <v>187.49</v>
      </c>
      <c r="F4029">
        <v>3</v>
      </c>
      <c r="G4029" t="s">
        <v>18</v>
      </c>
      <c r="H4029" t="s">
        <v>68</v>
      </c>
      <c r="I4029" t="s">
        <v>17</v>
      </c>
      <c r="J4029" t="s">
        <v>19</v>
      </c>
      <c r="K4029">
        <v>1539.6</v>
      </c>
      <c r="L4029">
        <v>63323</v>
      </c>
      <c r="M4029">
        <v>1283</v>
      </c>
      <c r="N4029" t="s">
        <v>20</v>
      </c>
      <c r="O4029" s="3">
        <f t="shared" si="248"/>
        <v>2.0261200511662428E-2</v>
      </c>
      <c r="P4029" s="3">
        <f t="shared" si="249"/>
        <v>1.2</v>
      </c>
      <c r="Q4029" s="3">
        <f t="shared" si="250"/>
        <v>2.3382696804364772E-3</v>
      </c>
      <c r="R4029">
        <f t="shared" si="251"/>
        <v>562.47</v>
      </c>
    </row>
    <row r="4030" spans="1:18" x14ac:dyDescent="0.2">
      <c r="A4030" t="s">
        <v>68</v>
      </c>
      <c r="C4030" t="s">
        <v>23</v>
      </c>
      <c r="D4030" t="s">
        <v>17</v>
      </c>
      <c r="E4030">
        <v>149.99</v>
      </c>
      <c r="F4030">
        <v>1</v>
      </c>
      <c r="G4030" t="s">
        <v>18</v>
      </c>
      <c r="H4030" t="s">
        <v>68</v>
      </c>
      <c r="I4030" t="s">
        <v>17</v>
      </c>
      <c r="J4030" t="s">
        <v>19</v>
      </c>
      <c r="K4030">
        <v>1539.6</v>
      </c>
      <c r="L4030">
        <v>63323</v>
      </c>
      <c r="M4030">
        <v>1283</v>
      </c>
      <c r="N4030" t="s">
        <v>20</v>
      </c>
      <c r="O4030" s="3">
        <f t="shared" si="248"/>
        <v>2.0261200511662428E-2</v>
      </c>
      <c r="P4030" s="3">
        <f t="shared" si="249"/>
        <v>1.2</v>
      </c>
      <c r="Q4030" s="3">
        <f t="shared" si="250"/>
        <v>7.7942322681215901E-4</v>
      </c>
      <c r="R4030">
        <f t="shared" si="251"/>
        <v>149.99</v>
      </c>
    </row>
    <row r="4031" spans="1:18" x14ac:dyDescent="0.2">
      <c r="A4031" t="s">
        <v>68</v>
      </c>
      <c r="B4031" t="s">
        <v>15</v>
      </c>
      <c r="C4031" t="s">
        <v>16</v>
      </c>
      <c r="D4031" t="s">
        <v>17</v>
      </c>
      <c r="E4031">
        <v>169.99</v>
      </c>
      <c r="F4031">
        <v>1</v>
      </c>
      <c r="G4031" t="s">
        <v>18</v>
      </c>
      <c r="H4031" t="s">
        <v>68</v>
      </c>
      <c r="I4031" t="s">
        <v>17</v>
      </c>
      <c r="J4031" t="s">
        <v>19</v>
      </c>
      <c r="K4031">
        <v>1539.6</v>
      </c>
      <c r="L4031">
        <v>63323</v>
      </c>
      <c r="M4031">
        <v>1283</v>
      </c>
      <c r="N4031" t="s">
        <v>20</v>
      </c>
      <c r="O4031" s="3">
        <f t="shared" si="248"/>
        <v>2.0261200511662428E-2</v>
      </c>
      <c r="P4031" s="3">
        <f t="shared" si="249"/>
        <v>1.2</v>
      </c>
      <c r="Q4031" s="3">
        <f t="shared" si="250"/>
        <v>7.7942322681215901E-4</v>
      </c>
      <c r="R4031">
        <f t="shared" si="251"/>
        <v>169.99</v>
      </c>
    </row>
    <row r="4032" spans="1:18" x14ac:dyDescent="0.2">
      <c r="A4032" t="s">
        <v>68</v>
      </c>
      <c r="B4032" t="s">
        <v>15</v>
      </c>
      <c r="C4032" t="s">
        <v>23</v>
      </c>
      <c r="D4032" t="s">
        <v>17</v>
      </c>
      <c r="E4032">
        <v>149.99</v>
      </c>
      <c r="F4032">
        <v>1</v>
      </c>
      <c r="G4032" t="s">
        <v>18</v>
      </c>
      <c r="H4032" t="s">
        <v>68</v>
      </c>
      <c r="I4032" t="s">
        <v>17</v>
      </c>
      <c r="J4032" t="s">
        <v>19</v>
      </c>
      <c r="K4032">
        <v>1539.6</v>
      </c>
      <c r="L4032">
        <v>63323</v>
      </c>
      <c r="M4032">
        <v>1283</v>
      </c>
      <c r="N4032" t="s">
        <v>20</v>
      </c>
      <c r="O4032" s="3">
        <f t="shared" si="248"/>
        <v>2.0261200511662428E-2</v>
      </c>
      <c r="P4032" s="3">
        <f t="shared" si="249"/>
        <v>1.2</v>
      </c>
      <c r="Q4032" s="3">
        <f t="shared" si="250"/>
        <v>7.7942322681215901E-4</v>
      </c>
      <c r="R4032">
        <f t="shared" si="251"/>
        <v>149.99</v>
      </c>
    </row>
    <row r="4033" spans="1:18" x14ac:dyDescent="0.2">
      <c r="A4033" t="s">
        <v>68</v>
      </c>
      <c r="B4033" t="s">
        <v>15</v>
      </c>
      <c r="C4033" t="s">
        <v>26</v>
      </c>
      <c r="D4033" t="s">
        <v>28</v>
      </c>
      <c r="E4033">
        <v>212.49</v>
      </c>
      <c r="F4033">
        <v>1</v>
      </c>
      <c r="G4033" t="s">
        <v>18</v>
      </c>
      <c r="H4033" t="s">
        <v>68</v>
      </c>
      <c r="I4033" t="s">
        <v>28</v>
      </c>
      <c r="O4033" s="3">
        <f t="shared" si="248"/>
        <v>0</v>
      </c>
      <c r="P4033" s="3">
        <f t="shared" si="249"/>
        <v>0</v>
      </c>
      <c r="Q4033" s="3">
        <f t="shared" si="250"/>
        <v>0</v>
      </c>
      <c r="R4033">
        <f t="shared" si="251"/>
        <v>212.49</v>
      </c>
    </row>
    <row r="4034" spans="1:18" x14ac:dyDescent="0.2">
      <c r="A4034" t="s">
        <v>68</v>
      </c>
      <c r="B4034" t="s">
        <v>15</v>
      </c>
      <c r="D4034" t="s">
        <v>17</v>
      </c>
      <c r="E4034">
        <v>199.99</v>
      </c>
      <c r="F4034">
        <v>1</v>
      </c>
      <c r="G4034" t="s">
        <v>18</v>
      </c>
      <c r="H4034" t="s">
        <v>68</v>
      </c>
      <c r="I4034" t="s">
        <v>17</v>
      </c>
      <c r="J4034" t="s">
        <v>19</v>
      </c>
      <c r="K4034">
        <v>1539.6</v>
      </c>
      <c r="L4034">
        <v>63323</v>
      </c>
      <c r="M4034">
        <v>1283</v>
      </c>
      <c r="N4034" t="s">
        <v>20</v>
      </c>
      <c r="O4034" s="3">
        <f t="shared" si="248"/>
        <v>2.0261200511662428E-2</v>
      </c>
      <c r="P4034" s="3">
        <f t="shared" si="249"/>
        <v>1.2</v>
      </c>
      <c r="Q4034" s="3">
        <f t="shared" si="250"/>
        <v>7.7942322681215901E-4</v>
      </c>
      <c r="R4034">
        <f t="shared" si="251"/>
        <v>199.99</v>
      </c>
    </row>
    <row r="4035" spans="1:18" x14ac:dyDescent="0.2">
      <c r="A4035" t="s">
        <v>68</v>
      </c>
      <c r="B4035" t="s">
        <v>15</v>
      </c>
      <c r="C4035" t="s">
        <v>21</v>
      </c>
      <c r="D4035" t="s">
        <v>22</v>
      </c>
      <c r="E4035">
        <v>224.99</v>
      </c>
      <c r="F4035">
        <v>1</v>
      </c>
      <c r="G4035" t="s">
        <v>18</v>
      </c>
      <c r="H4035" t="s">
        <v>68</v>
      </c>
      <c r="I4035" t="s">
        <v>22</v>
      </c>
      <c r="J4035" t="s">
        <v>31</v>
      </c>
      <c r="K4035">
        <v>487.8</v>
      </c>
      <c r="L4035">
        <v>34393</v>
      </c>
      <c r="M4035">
        <v>542</v>
      </c>
      <c r="N4035" t="s">
        <v>32</v>
      </c>
      <c r="O4035" s="3">
        <f t="shared" ref="O4035:O4098" si="252">IFERROR(M4035/L4035,0)</f>
        <v>1.5759020730962695E-2</v>
      </c>
      <c r="P4035" s="3">
        <f t="shared" ref="P4035:P4098" si="253">IFERROR(K4035/M4035,0)</f>
        <v>0.9</v>
      </c>
      <c r="Q4035" s="3">
        <f t="shared" ref="Q4035:Q4098" si="254">IFERROR(F4035/M4035,0)</f>
        <v>1.8450184501845018E-3</v>
      </c>
      <c r="R4035">
        <f t="shared" ref="R4035:R4098" si="255">E4035*F4035</f>
        <v>224.99</v>
      </c>
    </row>
    <row r="4036" spans="1:18" x14ac:dyDescent="0.2">
      <c r="A4036" t="s">
        <v>68</v>
      </c>
      <c r="B4036" t="s">
        <v>15</v>
      </c>
      <c r="C4036" t="s">
        <v>23</v>
      </c>
      <c r="D4036" t="s">
        <v>24</v>
      </c>
      <c r="E4036">
        <v>187.49</v>
      </c>
      <c r="F4036">
        <v>1</v>
      </c>
      <c r="G4036" t="s">
        <v>18</v>
      </c>
      <c r="H4036" t="s">
        <v>68</v>
      </c>
      <c r="I4036" t="s">
        <v>24</v>
      </c>
      <c r="O4036" s="3">
        <f t="shared" si="252"/>
        <v>0</v>
      </c>
      <c r="P4036" s="3">
        <f t="shared" si="253"/>
        <v>0</v>
      </c>
      <c r="Q4036" s="3">
        <f t="shared" si="254"/>
        <v>0</v>
      </c>
      <c r="R4036">
        <f t="shared" si="255"/>
        <v>187.49</v>
      </c>
    </row>
    <row r="4037" spans="1:18" x14ac:dyDescent="0.2">
      <c r="A4037" t="s">
        <v>68</v>
      </c>
      <c r="B4037" t="s">
        <v>15</v>
      </c>
      <c r="C4037" t="s">
        <v>27</v>
      </c>
      <c r="D4037" t="s">
        <v>17</v>
      </c>
      <c r="E4037">
        <v>159.99</v>
      </c>
      <c r="F4037">
        <v>1</v>
      </c>
      <c r="G4037" t="s">
        <v>18</v>
      </c>
      <c r="H4037" t="s">
        <v>68</v>
      </c>
      <c r="I4037" t="s">
        <v>17</v>
      </c>
      <c r="J4037" t="s">
        <v>19</v>
      </c>
      <c r="K4037">
        <v>1539.6</v>
      </c>
      <c r="L4037">
        <v>63323</v>
      </c>
      <c r="M4037">
        <v>1283</v>
      </c>
      <c r="N4037" t="s">
        <v>20</v>
      </c>
      <c r="O4037" s="3">
        <f t="shared" si="252"/>
        <v>2.0261200511662428E-2</v>
      </c>
      <c r="P4037" s="3">
        <f t="shared" si="253"/>
        <v>1.2</v>
      </c>
      <c r="Q4037" s="3">
        <f t="shared" si="254"/>
        <v>7.7942322681215901E-4</v>
      </c>
      <c r="R4037">
        <f t="shared" si="255"/>
        <v>159.99</v>
      </c>
    </row>
    <row r="4038" spans="1:18" x14ac:dyDescent="0.2">
      <c r="A4038" t="s">
        <v>68</v>
      </c>
      <c r="B4038" t="s">
        <v>15</v>
      </c>
      <c r="C4038" t="s">
        <v>23</v>
      </c>
      <c r="D4038" t="s">
        <v>17</v>
      </c>
      <c r="E4038">
        <v>149.99</v>
      </c>
      <c r="F4038">
        <v>1</v>
      </c>
      <c r="G4038" t="s">
        <v>18</v>
      </c>
      <c r="H4038" t="s">
        <v>68</v>
      </c>
      <c r="I4038" t="s">
        <v>17</v>
      </c>
      <c r="J4038" t="s">
        <v>19</v>
      </c>
      <c r="K4038">
        <v>1539.6</v>
      </c>
      <c r="L4038">
        <v>63323</v>
      </c>
      <c r="M4038">
        <v>1283</v>
      </c>
      <c r="N4038" t="s">
        <v>20</v>
      </c>
      <c r="O4038" s="3">
        <f t="shared" si="252"/>
        <v>2.0261200511662428E-2</v>
      </c>
      <c r="P4038" s="3">
        <f t="shared" si="253"/>
        <v>1.2</v>
      </c>
      <c r="Q4038" s="3">
        <f t="shared" si="254"/>
        <v>7.7942322681215901E-4</v>
      </c>
      <c r="R4038">
        <f t="shared" si="255"/>
        <v>149.99</v>
      </c>
    </row>
    <row r="4039" spans="1:18" x14ac:dyDescent="0.2">
      <c r="A4039" t="s">
        <v>68</v>
      </c>
      <c r="B4039" t="s">
        <v>15</v>
      </c>
      <c r="C4039" t="s">
        <v>23</v>
      </c>
      <c r="D4039" t="s">
        <v>28</v>
      </c>
      <c r="E4039">
        <v>149.99</v>
      </c>
      <c r="F4039">
        <v>4</v>
      </c>
      <c r="G4039" t="s">
        <v>18</v>
      </c>
      <c r="H4039" t="s">
        <v>68</v>
      </c>
      <c r="I4039" t="s">
        <v>28</v>
      </c>
      <c r="O4039" s="3">
        <f t="shared" si="252"/>
        <v>0</v>
      </c>
      <c r="P4039" s="3">
        <f t="shared" si="253"/>
        <v>0</v>
      </c>
      <c r="Q4039" s="3">
        <f t="shared" si="254"/>
        <v>0</v>
      </c>
      <c r="R4039">
        <f t="shared" si="255"/>
        <v>599.96</v>
      </c>
    </row>
    <row r="4040" spans="1:18" x14ac:dyDescent="0.2">
      <c r="A4040" t="s">
        <v>68</v>
      </c>
      <c r="B4040" t="s">
        <v>15</v>
      </c>
      <c r="C4040" t="s">
        <v>27</v>
      </c>
      <c r="D4040" t="s">
        <v>17</v>
      </c>
      <c r="E4040">
        <v>159.99</v>
      </c>
      <c r="F4040">
        <v>2</v>
      </c>
      <c r="G4040" t="s">
        <v>18</v>
      </c>
      <c r="H4040" t="s">
        <v>68</v>
      </c>
      <c r="I4040" t="s">
        <v>17</v>
      </c>
      <c r="J4040" t="s">
        <v>19</v>
      </c>
      <c r="K4040">
        <v>1539.6</v>
      </c>
      <c r="L4040">
        <v>63323</v>
      </c>
      <c r="M4040">
        <v>1283</v>
      </c>
      <c r="N4040" t="s">
        <v>20</v>
      </c>
      <c r="O4040" s="3">
        <f t="shared" si="252"/>
        <v>2.0261200511662428E-2</v>
      </c>
      <c r="P4040" s="3">
        <f t="shared" si="253"/>
        <v>1.2</v>
      </c>
      <c r="Q4040" s="3">
        <f t="shared" si="254"/>
        <v>1.558846453624318E-3</v>
      </c>
      <c r="R4040">
        <f t="shared" si="255"/>
        <v>319.98</v>
      </c>
    </row>
    <row r="4041" spans="1:18" x14ac:dyDescent="0.2">
      <c r="A4041" t="s">
        <v>68</v>
      </c>
      <c r="B4041" t="s">
        <v>25</v>
      </c>
      <c r="C4041" t="s">
        <v>23</v>
      </c>
      <c r="D4041" t="s">
        <v>24</v>
      </c>
      <c r="E4041">
        <v>299.99</v>
      </c>
      <c r="F4041">
        <v>1</v>
      </c>
      <c r="G4041" t="s">
        <v>18</v>
      </c>
      <c r="H4041" t="s">
        <v>68</v>
      </c>
      <c r="I4041" t="s">
        <v>24</v>
      </c>
      <c r="O4041" s="3">
        <f t="shared" si="252"/>
        <v>0</v>
      </c>
      <c r="P4041" s="3">
        <f t="shared" si="253"/>
        <v>0</v>
      </c>
      <c r="Q4041" s="3">
        <f t="shared" si="254"/>
        <v>0</v>
      </c>
      <c r="R4041">
        <f t="shared" si="255"/>
        <v>299.99</v>
      </c>
    </row>
    <row r="4042" spans="1:18" x14ac:dyDescent="0.2">
      <c r="A4042" t="s">
        <v>68</v>
      </c>
      <c r="B4042" t="s">
        <v>15</v>
      </c>
      <c r="C4042" t="s">
        <v>27</v>
      </c>
      <c r="D4042" t="s">
        <v>28</v>
      </c>
      <c r="E4042">
        <v>159.99</v>
      </c>
      <c r="F4042">
        <v>2</v>
      </c>
      <c r="G4042" t="s">
        <v>18</v>
      </c>
      <c r="H4042" t="s">
        <v>68</v>
      </c>
      <c r="I4042" t="s">
        <v>28</v>
      </c>
      <c r="O4042" s="3">
        <f t="shared" si="252"/>
        <v>0</v>
      </c>
      <c r="P4042" s="3">
        <f t="shared" si="253"/>
        <v>0</v>
      </c>
      <c r="Q4042" s="3">
        <f t="shared" si="254"/>
        <v>0</v>
      </c>
      <c r="R4042">
        <f t="shared" si="255"/>
        <v>319.98</v>
      </c>
    </row>
    <row r="4043" spans="1:18" x14ac:dyDescent="0.2">
      <c r="A4043" t="s">
        <v>68</v>
      </c>
      <c r="B4043" t="s">
        <v>15</v>
      </c>
      <c r="C4043" t="s">
        <v>23</v>
      </c>
      <c r="D4043" t="s">
        <v>28</v>
      </c>
      <c r="E4043">
        <v>149.99</v>
      </c>
      <c r="F4043">
        <v>1</v>
      </c>
      <c r="G4043" t="s">
        <v>18</v>
      </c>
      <c r="H4043" t="s">
        <v>68</v>
      </c>
      <c r="I4043" t="s">
        <v>28</v>
      </c>
      <c r="O4043" s="3">
        <f t="shared" si="252"/>
        <v>0</v>
      </c>
      <c r="P4043" s="3">
        <f t="shared" si="253"/>
        <v>0</v>
      </c>
      <c r="Q4043" s="3">
        <f t="shared" si="254"/>
        <v>0</v>
      </c>
      <c r="R4043">
        <f t="shared" si="255"/>
        <v>149.99</v>
      </c>
    </row>
    <row r="4044" spans="1:18" x14ac:dyDescent="0.2">
      <c r="A4044" t="s">
        <v>68</v>
      </c>
      <c r="B4044" t="s">
        <v>25</v>
      </c>
      <c r="C4044" t="s">
        <v>21</v>
      </c>
      <c r="D4044" t="s">
        <v>28</v>
      </c>
      <c r="E4044">
        <v>359.99</v>
      </c>
      <c r="F4044">
        <v>2</v>
      </c>
      <c r="G4044" t="s">
        <v>18</v>
      </c>
      <c r="H4044" t="s">
        <v>68</v>
      </c>
      <c r="I4044" t="s">
        <v>28</v>
      </c>
      <c r="O4044" s="3">
        <f t="shared" si="252"/>
        <v>0</v>
      </c>
      <c r="P4044" s="3">
        <f t="shared" si="253"/>
        <v>0</v>
      </c>
      <c r="Q4044" s="3">
        <f t="shared" si="254"/>
        <v>0</v>
      </c>
      <c r="R4044">
        <f t="shared" si="255"/>
        <v>719.98</v>
      </c>
    </row>
    <row r="4045" spans="1:18" x14ac:dyDescent="0.2">
      <c r="A4045" t="s">
        <v>68</v>
      </c>
      <c r="B4045" t="s">
        <v>15</v>
      </c>
      <c r="C4045" t="s">
        <v>23</v>
      </c>
      <c r="D4045" t="s">
        <v>17</v>
      </c>
      <c r="E4045">
        <v>149.99</v>
      </c>
      <c r="F4045">
        <v>3</v>
      </c>
      <c r="G4045" t="s">
        <v>18</v>
      </c>
      <c r="H4045" t="s">
        <v>68</v>
      </c>
      <c r="I4045" t="s">
        <v>17</v>
      </c>
      <c r="J4045" t="s">
        <v>19</v>
      </c>
      <c r="K4045">
        <v>1539.6</v>
      </c>
      <c r="L4045">
        <v>63323</v>
      </c>
      <c r="M4045">
        <v>1283</v>
      </c>
      <c r="N4045" t="s">
        <v>20</v>
      </c>
      <c r="O4045" s="3">
        <f t="shared" si="252"/>
        <v>2.0261200511662428E-2</v>
      </c>
      <c r="P4045" s="3">
        <f t="shared" si="253"/>
        <v>1.2</v>
      </c>
      <c r="Q4045" s="3">
        <f t="shared" si="254"/>
        <v>2.3382696804364772E-3</v>
      </c>
      <c r="R4045">
        <f t="shared" si="255"/>
        <v>449.97</v>
      </c>
    </row>
    <row r="4046" spans="1:18" x14ac:dyDescent="0.2">
      <c r="A4046" t="s">
        <v>68</v>
      </c>
      <c r="B4046" t="s">
        <v>15</v>
      </c>
      <c r="C4046" t="s">
        <v>23</v>
      </c>
      <c r="D4046" t="s">
        <v>22</v>
      </c>
      <c r="E4046">
        <v>149.99</v>
      </c>
      <c r="F4046">
        <v>3</v>
      </c>
      <c r="G4046" t="s">
        <v>18</v>
      </c>
      <c r="H4046" t="s">
        <v>68</v>
      </c>
      <c r="I4046" t="s">
        <v>22</v>
      </c>
      <c r="J4046" t="s">
        <v>31</v>
      </c>
      <c r="K4046">
        <v>487.8</v>
      </c>
      <c r="L4046">
        <v>34393</v>
      </c>
      <c r="M4046">
        <v>542</v>
      </c>
      <c r="N4046" t="s">
        <v>32</v>
      </c>
      <c r="O4046" s="3">
        <f t="shared" si="252"/>
        <v>1.5759020730962695E-2</v>
      </c>
      <c r="P4046" s="3">
        <f t="shared" si="253"/>
        <v>0.9</v>
      </c>
      <c r="Q4046" s="3">
        <f t="shared" si="254"/>
        <v>5.5350553505535052E-3</v>
      </c>
      <c r="R4046">
        <f t="shared" si="255"/>
        <v>449.97</v>
      </c>
    </row>
    <row r="4047" spans="1:18" x14ac:dyDescent="0.2">
      <c r="A4047" t="s">
        <v>68</v>
      </c>
      <c r="B4047" t="s">
        <v>15</v>
      </c>
      <c r="D4047" t="s">
        <v>28</v>
      </c>
      <c r="E4047">
        <v>249.99</v>
      </c>
      <c r="F4047">
        <v>3</v>
      </c>
      <c r="G4047" t="s">
        <v>18</v>
      </c>
      <c r="H4047" t="s">
        <v>68</v>
      </c>
      <c r="I4047" t="s">
        <v>28</v>
      </c>
      <c r="O4047" s="3">
        <f t="shared" si="252"/>
        <v>0</v>
      </c>
      <c r="P4047" s="3">
        <f t="shared" si="253"/>
        <v>0</v>
      </c>
      <c r="Q4047" s="3">
        <f t="shared" si="254"/>
        <v>0</v>
      </c>
      <c r="R4047">
        <f t="shared" si="255"/>
        <v>749.97</v>
      </c>
    </row>
    <row r="4048" spans="1:18" x14ac:dyDescent="0.2">
      <c r="A4048" t="s">
        <v>68</v>
      </c>
      <c r="B4048" t="s">
        <v>15</v>
      </c>
      <c r="C4048" t="s">
        <v>27</v>
      </c>
      <c r="D4048" t="s">
        <v>28</v>
      </c>
      <c r="E4048">
        <v>199.99</v>
      </c>
      <c r="F4048">
        <v>4</v>
      </c>
      <c r="G4048" t="s">
        <v>18</v>
      </c>
      <c r="H4048" t="s">
        <v>68</v>
      </c>
      <c r="I4048" t="s">
        <v>28</v>
      </c>
      <c r="O4048" s="3">
        <f t="shared" si="252"/>
        <v>0</v>
      </c>
      <c r="P4048" s="3">
        <f t="shared" si="253"/>
        <v>0</v>
      </c>
      <c r="Q4048" s="3">
        <f t="shared" si="254"/>
        <v>0</v>
      </c>
      <c r="R4048">
        <f t="shared" si="255"/>
        <v>799.96</v>
      </c>
    </row>
    <row r="4049" spans="1:18" x14ac:dyDescent="0.2">
      <c r="A4049" t="s">
        <v>68</v>
      </c>
      <c r="B4049" t="s">
        <v>15</v>
      </c>
      <c r="C4049" t="s">
        <v>23</v>
      </c>
      <c r="D4049" t="s">
        <v>28</v>
      </c>
      <c r="E4049">
        <v>149.99</v>
      </c>
      <c r="F4049">
        <v>3</v>
      </c>
      <c r="G4049" t="s">
        <v>18</v>
      </c>
      <c r="H4049" t="s">
        <v>68</v>
      </c>
      <c r="I4049" t="s">
        <v>28</v>
      </c>
      <c r="O4049" s="3">
        <f t="shared" si="252"/>
        <v>0</v>
      </c>
      <c r="P4049" s="3">
        <f t="shared" si="253"/>
        <v>0</v>
      </c>
      <c r="Q4049" s="3">
        <f t="shared" si="254"/>
        <v>0</v>
      </c>
      <c r="R4049">
        <f t="shared" si="255"/>
        <v>449.97</v>
      </c>
    </row>
    <row r="4050" spans="1:18" x14ac:dyDescent="0.2">
      <c r="A4050" t="s">
        <v>68</v>
      </c>
      <c r="B4050" t="s">
        <v>15</v>
      </c>
      <c r="C4050" t="s">
        <v>16</v>
      </c>
      <c r="D4050" t="s">
        <v>17</v>
      </c>
      <c r="E4050">
        <v>169.99</v>
      </c>
      <c r="F4050">
        <v>1</v>
      </c>
      <c r="G4050" t="s">
        <v>18</v>
      </c>
      <c r="H4050" t="s">
        <v>68</v>
      </c>
      <c r="I4050" t="s">
        <v>17</v>
      </c>
      <c r="J4050" t="s">
        <v>19</v>
      </c>
      <c r="K4050">
        <v>1539.6</v>
      </c>
      <c r="L4050">
        <v>63323</v>
      </c>
      <c r="M4050">
        <v>1283</v>
      </c>
      <c r="N4050" t="s">
        <v>20</v>
      </c>
      <c r="O4050" s="3">
        <f t="shared" si="252"/>
        <v>2.0261200511662428E-2</v>
      </c>
      <c r="P4050" s="3">
        <f t="shared" si="253"/>
        <v>1.2</v>
      </c>
      <c r="Q4050" s="3">
        <f t="shared" si="254"/>
        <v>7.7942322681215901E-4</v>
      </c>
      <c r="R4050">
        <f t="shared" si="255"/>
        <v>169.99</v>
      </c>
    </row>
    <row r="4051" spans="1:18" x14ac:dyDescent="0.2">
      <c r="A4051" t="s">
        <v>68</v>
      </c>
      <c r="B4051" t="s">
        <v>15</v>
      </c>
      <c r="C4051" t="s">
        <v>23</v>
      </c>
      <c r="D4051" t="s">
        <v>28</v>
      </c>
      <c r="E4051">
        <v>149.99</v>
      </c>
      <c r="F4051">
        <v>2</v>
      </c>
      <c r="G4051" t="s">
        <v>18</v>
      </c>
      <c r="H4051" t="s">
        <v>68</v>
      </c>
      <c r="I4051" t="s">
        <v>28</v>
      </c>
      <c r="O4051" s="3">
        <f t="shared" si="252"/>
        <v>0</v>
      </c>
      <c r="P4051" s="3">
        <f t="shared" si="253"/>
        <v>0</v>
      </c>
      <c r="Q4051" s="3">
        <f t="shared" si="254"/>
        <v>0</v>
      </c>
      <c r="R4051">
        <f t="shared" si="255"/>
        <v>299.98</v>
      </c>
    </row>
    <row r="4052" spans="1:18" x14ac:dyDescent="0.2">
      <c r="A4052" t="s">
        <v>68</v>
      </c>
      <c r="C4052" t="s">
        <v>26</v>
      </c>
      <c r="D4052" t="s">
        <v>28</v>
      </c>
      <c r="E4052">
        <v>169.99</v>
      </c>
      <c r="F4052">
        <v>1</v>
      </c>
      <c r="G4052" t="s">
        <v>18</v>
      </c>
      <c r="H4052" t="s">
        <v>68</v>
      </c>
      <c r="I4052" t="s">
        <v>28</v>
      </c>
      <c r="O4052" s="3">
        <f t="shared" si="252"/>
        <v>0</v>
      </c>
      <c r="P4052" s="3">
        <f t="shared" si="253"/>
        <v>0</v>
      </c>
      <c r="Q4052" s="3">
        <f t="shared" si="254"/>
        <v>0</v>
      </c>
      <c r="R4052">
        <f t="shared" si="255"/>
        <v>169.99</v>
      </c>
    </row>
    <row r="4053" spans="1:18" x14ac:dyDescent="0.2">
      <c r="A4053" t="s">
        <v>68</v>
      </c>
      <c r="B4053" t="s">
        <v>25</v>
      </c>
      <c r="C4053" t="s">
        <v>21</v>
      </c>
      <c r="D4053" t="s">
        <v>22</v>
      </c>
      <c r="E4053">
        <v>359.99</v>
      </c>
      <c r="F4053">
        <v>1</v>
      </c>
      <c r="G4053" t="s">
        <v>18</v>
      </c>
      <c r="H4053" t="s">
        <v>68</v>
      </c>
      <c r="I4053" t="s">
        <v>22</v>
      </c>
      <c r="J4053" t="s">
        <v>31</v>
      </c>
      <c r="K4053">
        <v>487.8</v>
      </c>
      <c r="L4053">
        <v>34393</v>
      </c>
      <c r="M4053">
        <v>542</v>
      </c>
      <c r="N4053" t="s">
        <v>32</v>
      </c>
      <c r="O4053" s="3">
        <f t="shared" si="252"/>
        <v>1.5759020730962695E-2</v>
      </c>
      <c r="P4053" s="3">
        <f t="shared" si="253"/>
        <v>0.9</v>
      </c>
      <c r="Q4053" s="3">
        <f t="shared" si="254"/>
        <v>1.8450184501845018E-3</v>
      </c>
      <c r="R4053">
        <f t="shared" si="255"/>
        <v>359.99</v>
      </c>
    </row>
    <row r="4054" spans="1:18" x14ac:dyDescent="0.2">
      <c r="A4054" t="s">
        <v>68</v>
      </c>
      <c r="B4054" t="s">
        <v>15</v>
      </c>
      <c r="C4054" t="s">
        <v>23</v>
      </c>
      <c r="D4054" t="s">
        <v>22</v>
      </c>
      <c r="E4054">
        <v>149.99</v>
      </c>
      <c r="F4054">
        <v>1</v>
      </c>
      <c r="G4054" t="s">
        <v>18</v>
      </c>
      <c r="H4054" t="s">
        <v>68</v>
      </c>
      <c r="I4054" t="s">
        <v>22</v>
      </c>
      <c r="J4054" t="s">
        <v>31</v>
      </c>
      <c r="K4054">
        <v>487.8</v>
      </c>
      <c r="L4054">
        <v>34393</v>
      </c>
      <c r="M4054">
        <v>542</v>
      </c>
      <c r="N4054" t="s">
        <v>32</v>
      </c>
      <c r="O4054" s="3">
        <f t="shared" si="252"/>
        <v>1.5759020730962695E-2</v>
      </c>
      <c r="P4054" s="3">
        <f t="shared" si="253"/>
        <v>0.9</v>
      </c>
      <c r="Q4054" s="3">
        <f t="shared" si="254"/>
        <v>1.8450184501845018E-3</v>
      </c>
      <c r="R4054">
        <f t="shared" si="255"/>
        <v>149.99</v>
      </c>
    </row>
    <row r="4055" spans="1:18" x14ac:dyDescent="0.2">
      <c r="A4055" t="s">
        <v>68</v>
      </c>
      <c r="B4055" t="s">
        <v>15</v>
      </c>
      <c r="C4055" t="s">
        <v>26</v>
      </c>
      <c r="D4055" t="s">
        <v>28</v>
      </c>
      <c r="E4055">
        <v>169.99</v>
      </c>
      <c r="F4055">
        <v>2</v>
      </c>
      <c r="G4055" t="s">
        <v>18</v>
      </c>
      <c r="H4055" t="s">
        <v>68</v>
      </c>
      <c r="I4055" t="s">
        <v>28</v>
      </c>
      <c r="O4055" s="3">
        <f t="shared" si="252"/>
        <v>0</v>
      </c>
      <c r="P4055" s="3">
        <f t="shared" si="253"/>
        <v>0</v>
      </c>
      <c r="Q4055" s="3">
        <f t="shared" si="254"/>
        <v>0</v>
      </c>
      <c r="R4055">
        <f t="shared" si="255"/>
        <v>339.98</v>
      </c>
    </row>
    <row r="4056" spans="1:18" x14ac:dyDescent="0.2">
      <c r="A4056" t="s">
        <v>68</v>
      </c>
      <c r="B4056" t="s">
        <v>15</v>
      </c>
      <c r="C4056" t="s">
        <v>23</v>
      </c>
      <c r="D4056" t="s">
        <v>28</v>
      </c>
      <c r="E4056">
        <v>149.99</v>
      </c>
      <c r="F4056">
        <v>1</v>
      </c>
      <c r="G4056" t="s">
        <v>18</v>
      </c>
      <c r="H4056" t="s">
        <v>68</v>
      </c>
      <c r="I4056" t="s">
        <v>28</v>
      </c>
      <c r="O4056" s="3">
        <f t="shared" si="252"/>
        <v>0</v>
      </c>
      <c r="P4056" s="3">
        <f t="shared" si="253"/>
        <v>0</v>
      </c>
      <c r="Q4056" s="3">
        <f t="shared" si="254"/>
        <v>0</v>
      </c>
      <c r="R4056">
        <f t="shared" si="255"/>
        <v>149.99</v>
      </c>
    </row>
    <row r="4057" spans="1:18" x14ac:dyDescent="0.2">
      <c r="A4057" t="s">
        <v>68</v>
      </c>
      <c r="B4057" t="s">
        <v>15</v>
      </c>
      <c r="C4057" t="s">
        <v>23</v>
      </c>
      <c r="D4057" t="s">
        <v>22</v>
      </c>
      <c r="E4057">
        <v>149.99</v>
      </c>
      <c r="F4057">
        <v>1</v>
      </c>
      <c r="G4057" t="s">
        <v>18</v>
      </c>
      <c r="H4057" t="s">
        <v>68</v>
      </c>
      <c r="I4057" t="s">
        <v>22</v>
      </c>
      <c r="J4057" t="s">
        <v>31</v>
      </c>
      <c r="K4057">
        <v>487.8</v>
      </c>
      <c r="L4057">
        <v>34393</v>
      </c>
      <c r="M4057">
        <v>542</v>
      </c>
      <c r="N4057" t="s">
        <v>32</v>
      </c>
      <c r="O4057" s="3">
        <f t="shared" si="252"/>
        <v>1.5759020730962695E-2</v>
      </c>
      <c r="P4057" s="3">
        <f t="shared" si="253"/>
        <v>0.9</v>
      </c>
      <c r="Q4057" s="3">
        <f t="shared" si="254"/>
        <v>1.8450184501845018E-3</v>
      </c>
      <c r="R4057">
        <f t="shared" si="255"/>
        <v>149.99</v>
      </c>
    </row>
    <row r="4058" spans="1:18" x14ac:dyDescent="0.2">
      <c r="A4058" t="s">
        <v>68</v>
      </c>
      <c r="B4058" t="s">
        <v>15</v>
      </c>
      <c r="C4058" t="s">
        <v>26</v>
      </c>
      <c r="D4058" t="s">
        <v>24</v>
      </c>
      <c r="E4058">
        <v>212.49</v>
      </c>
      <c r="F4058">
        <v>1</v>
      </c>
      <c r="G4058" t="s">
        <v>18</v>
      </c>
      <c r="H4058" t="s">
        <v>68</v>
      </c>
      <c r="I4058" t="s">
        <v>24</v>
      </c>
      <c r="O4058" s="3">
        <f t="shared" si="252"/>
        <v>0</v>
      </c>
      <c r="P4058" s="3">
        <f t="shared" si="253"/>
        <v>0</v>
      </c>
      <c r="Q4058" s="3">
        <f t="shared" si="254"/>
        <v>0</v>
      </c>
      <c r="R4058">
        <f t="shared" si="255"/>
        <v>212.49</v>
      </c>
    </row>
    <row r="4059" spans="1:18" x14ac:dyDescent="0.2">
      <c r="A4059" t="s">
        <v>68</v>
      </c>
      <c r="B4059" t="s">
        <v>15</v>
      </c>
      <c r="C4059" t="s">
        <v>23</v>
      </c>
      <c r="D4059" t="s">
        <v>28</v>
      </c>
      <c r="E4059">
        <v>149.99</v>
      </c>
      <c r="F4059">
        <v>1</v>
      </c>
      <c r="G4059" t="s">
        <v>18</v>
      </c>
      <c r="H4059" t="s">
        <v>68</v>
      </c>
      <c r="I4059" t="s">
        <v>28</v>
      </c>
      <c r="O4059" s="3">
        <f t="shared" si="252"/>
        <v>0</v>
      </c>
      <c r="P4059" s="3">
        <f t="shared" si="253"/>
        <v>0</v>
      </c>
      <c r="Q4059" s="3">
        <f t="shared" si="254"/>
        <v>0</v>
      </c>
      <c r="R4059">
        <f t="shared" si="255"/>
        <v>149.99</v>
      </c>
    </row>
    <row r="4060" spans="1:18" x14ac:dyDescent="0.2">
      <c r="A4060" t="s">
        <v>68</v>
      </c>
      <c r="B4060" t="s">
        <v>15</v>
      </c>
      <c r="C4060" t="s">
        <v>23</v>
      </c>
      <c r="D4060" t="s">
        <v>22</v>
      </c>
      <c r="E4060">
        <v>187.49</v>
      </c>
      <c r="F4060">
        <v>4</v>
      </c>
      <c r="G4060" t="s">
        <v>18</v>
      </c>
      <c r="H4060" t="s">
        <v>68</v>
      </c>
      <c r="I4060" t="s">
        <v>22</v>
      </c>
      <c r="J4060" t="s">
        <v>31</v>
      </c>
      <c r="K4060">
        <v>487.8</v>
      </c>
      <c r="L4060">
        <v>34393</v>
      </c>
      <c r="M4060">
        <v>542</v>
      </c>
      <c r="N4060" t="s">
        <v>32</v>
      </c>
      <c r="O4060" s="3">
        <f t="shared" si="252"/>
        <v>1.5759020730962695E-2</v>
      </c>
      <c r="P4060" s="3">
        <f t="shared" si="253"/>
        <v>0.9</v>
      </c>
      <c r="Q4060" s="3">
        <f t="shared" si="254"/>
        <v>7.3800738007380072E-3</v>
      </c>
      <c r="R4060">
        <f t="shared" si="255"/>
        <v>749.96</v>
      </c>
    </row>
    <row r="4061" spans="1:18" x14ac:dyDescent="0.2">
      <c r="A4061" t="s">
        <v>68</v>
      </c>
      <c r="B4061" t="s">
        <v>15</v>
      </c>
      <c r="C4061" t="s">
        <v>26</v>
      </c>
      <c r="D4061" t="s">
        <v>28</v>
      </c>
      <c r="E4061">
        <v>212.49</v>
      </c>
      <c r="F4061">
        <v>1</v>
      </c>
      <c r="G4061" t="s">
        <v>18</v>
      </c>
      <c r="H4061" t="s">
        <v>68</v>
      </c>
      <c r="I4061" t="s">
        <v>28</v>
      </c>
      <c r="O4061" s="3">
        <f t="shared" si="252"/>
        <v>0</v>
      </c>
      <c r="P4061" s="3">
        <f t="shared" si="253"/>
        <v>0</v>
      </c>
      <c r="Q4061" s="3">
        <f t="shared" si="254"/>
        <v>0</v>
      </c>
      <c r="R4061">
        <f t="shared" si="255"/>
        <v>212.49</v>
      </c>
    </row>
    <row r="4062" spans="1:18" x14ac:dyDescent="0.2">
      <c r="A4062" t="s">
        <v>68</v>
      </c>
      <c r="B4062" t="s">
        <v>15</v>
      </c>
      <c r="C4062" t="s">
        <v>21</v>
      </c>
      <c r="D4062" t="s">
        <v>17</v>
      </c>
      <c r="E4062">
        <v>224.99</v>
      </c>
      <c r="F4062">
        <v>2</v>
      </c>
      <c r="G4062" t="s">
        <v>18</v>
      </c>
      <c r="H4062" t="s">
        <v>68</v>
      </c>
      <c r="I4062" t="s">
        <v>17</v>
      </c>
      <c r="J4062" t="s">
        <v>19</v>
      </c>
      <c r="K4062">
        <v>1539.6</v>
      </c>
      <c r="L4062">
        <v>63323</v>
      </c>
      <c r="M4062">
        <v>1283</v>
      </c>
      <c r="N4062" t="s">
        <v>20</v>
      </c>
      <c r="O4062" s="3">
        <f t="shared" si="252"/>
        <v>2.0261200511662428E-2</v>
      </c>
      <c r="P4062" s="3">
        <f t="shared" si="253"/>
        <v>1.2</v>
      </c>
      <c r="Q4062" s="3">
        <f t="shared" si="254"/>
        <v>1.558846453624318E-3</v>
      </c>
      <c r="R4062">
        <f t="shared" si="255"/>
        <v>449.98</v>
      </c>
    </row>
    <row r="4063" spans="1:18" x14ac:dyDescent="0.2">
      <c r="A4063" t="s">
        <v>68</v>
      </c>
      <c r="C4063" t="s">
        <v>27</v>
      </c>
      <c r="D4063" t="s">
        <v>17</v>
      </c>
      <c r="E4063">
        <v>159.99</v>
      </c>
      <c r="F4063">
        <v>1</v>
      </c>
      <c r="G4063" t="s">
        <v>18</v>
      </c>
      <c r="H4063" t="s">
        <v>68</v>
      </c>
      <c r="I4063" t="s">
        <v>17</v>
      </c>
      <c r="J4063" t="s">
        <v>19</v>
      </c>
      <c r="K4063">
        <v>1539.6</v>
      </c>
      <c r="L4063">
        <v>63323</v>
      </c>
      <c r="M4063">
        <v>1283</v>
      </c>
      <c r="N4063" t="s">
        <v>20</v>
      </c>
      <c r="O4063" s="3">
        <f t="shared" si="252"/>
        <v>2.0261200511662428E-2</v>
      </c>
      <c r="P4063" s="3">
        <f t="shared" si="253"/>
        <v>1.2</v>
      </c>
      <c r="Q4063" s="3">
        <f t="shared" si="254"/>
        <v>7.7942322681215901E-4</v>
      </c>
      <c r="R4063">
        <f t="shared" si="255"/>
        <v>159.99</v>
      </c>
    </row>
    <row r="4064" spans="1:18" x14ac:dyDescent="0.2">
      <c r="A4064" t="s">
        <v>68</v>
      </c>
      <c r="B4064" t="s">
        <v>15</v>
      </c>
      <c r="C4064" t="s">
        <v>27</v>
      </c>
      <c r="D4064" t="s">
        <v>17</v>
      </c>
      <c r="E4064">
        <v>159.99</v>
      </c>
      <c r="F4064">
        <v>2</v>
      </c>
      <c r="G4064" t="s">
        <v>18</v>
      </c>
      <c r="H4064" t="s">
        <v>68</v>
      </c>
      <c r="I4064" t="s">
        <v>17</v>
      </c>
      <c r="J4064" t="s">
        <v>19</v>
      </c>
      <c r="K4064">
        <v>1539.6</v>
      </c>
      <c r="L4064">
        <v>63323</v>
      </c>
      <c r="M4064">
        <v>1283</v>
      </c>
      <c r="N4064" t="s">
        <v>20</v>
      </c>
      <c r="O4064" s="3">
        <f t="shared" si="252"/>
        <v>2.0261200511662428E-2</v>
      </c>
      <c r="P4064" s="3">
        <f t="shared" si="253"/>
        <v>1.2</v>
      </c>
      <c r="Q4064" s="3">
        <f t="shared" si="254"/>
        <v>1.558846453624318E-3</v>
      </c>
      <c r="R4064">
        <f t="shared" si="255"/>
        <v>319.98</v>
      </c>
    </row>
    <row r="4065" spans="1:18" x14ac:dyDescent="0.2">
      <c r="A4065" t="s">
        <v>68</v>
      </c>
      <c r="C4065" t="s">
        <v>16</v>
      </c>
      <c r="D4065" t="s">
        <v>17</v>
      </c>
      <c r="E4065">
        <v>169.99</v>
      </c>
      <c r="F4065">
        <v>1</v>
      </c>
      <c r="G4065" t="s">
        <v>18</v>
      </c>
      <c r="H4065" t="s">
        <v>68</v>
      </c>
      <c r="I4065" t="s">
        <v>17</v>
      </c>
      <c r="J4065" t="s">
        <v>19</v>
      </c>
      <c r="K4065">
        <v>1539.6</v>
      </c>
      <c r="L4065">
        <v>63323</v>
      </c>
      <c r="M4065">
        <v>1283</v>
      </c>
      <c r="N4065" t="s">
        <v>20</v>
      </c>
      <c r="O4065" s="3">
        <f t="shared" si="252"/>
        <v>2.0261200511662428E-2</v>
      </c>
      <c r="P4065" s="3">
        <f t="shared" si="253"/>
        <v>1.2</v>
      </c>
      <c r="Q4065" s="3">
        <f t="shared" si="254"/>
        <v>7.7942322681215901E-4</v>
      </c>
      <c r="R4065">
        <f t="shared" si="255"/>
        <v>169.99</v>
      </c>
    </row>
    <row r="4066" spans="1:18" x14ac:dyDescent="0.2">
      <c r="A4066" t="s">
        <v>68</v>
      </c>
      <c r="B4066" t="s">
        <v>15</v>
      </c>
      <c r="C4066" t="s">
        <v>29</v>
      </c>
      <c r="D4066" t="s">
        <v>28</v>
      </c>
      <c r="E4066">
        <v>199.99</v>
      </c>
      <c r="F4066">
        <v>1</v>
      </c>
      <c r="G4066" t="s">
        <v>18</v>
      </c>
      <c r="H4066" t="s">
        <v>68</v>
      </c>
      <c r="I4066" t="s">
        <v>28</v>
      </c>
      <c r="O4066" s="3">
        <f t="shared" si="252"/>
        <v>0</v>
      </c>
      <c r="P4066" s="3">
        <f t="shared" si="253"/>
        <v>0</v>
      </c>
      <c r="Q4066" s="3">
        <f t="shared" si="254"/>
        <v>0</v>
      </c>
      <c r="R4066">
        <f t="shared" si="255"/>
        <v>199.99</v>
      </c>
    </row>
    <row r="4067" spans="1:18" x14ac:dyDescent="0.2">
      <c r="A4067" t="s">
        <v>68</v>
      </c>
      <c r="B4067" t="s">
        <v>15</v>
      </c>
      <c r="C4067" t="s">
        <v>26</v>
      </c>
      <c r="D4067" t="s">
        <v>17</v>
      </c>
      <c r="E4067">
        <v>212.49</v>
      </c>
      <c r="F4067">
        <v>4</v>
      </c>
      <c r="G4067" t="s">
        <v>18</v>
      </c>
      <c r="H4067" t="s">
        <v>68</v>
      </c>
      <c r="I4067" t="s">
        <v>17</v>
      </c>
      <c r="J4067" t="s">
        <v>19</v>
      </c>
      <c r="K4067">
        <v>1539.6</v>
      </c>
      <c r="L4067">
        <v>63323</v>
      </c>
      <c r="M4067">
        <v>1283</v>
      </c>
      <c r="N4067" t="s">
        <v>20</v>
      </c>
      <c r="O4067" s="3">
        <f t="shared" si="252"/>
        <v>2.0261200511662428E-2</v>
      </c>
      <c r="P4067" s="3">
        <f t="shared" si="253"/>
        <v>1.2</v>
      </c>
      <c r="Q4067" s="3">
        <f t="shared" si="254"/>
        <v>3.1176929072486361E-3</v>
      </c>
      <c r="R4067">
        <f t="shared" si="255"/>
        <v>849.96</v>
      </c>
    </row>
    <row r="4068" spans="1:18" x14ac:dyDescent="0.2">
      <c r="A4068" t="s">
        <v>68</v>
      </c>
      <c r="B4068" t="s">
        <v>15</v>
      </c>
      <c r="C4068" t="s">
        <v>26</v>
      </c>
      <c r="D4068" t="s">
        <v>24</v>
      </c>
      <c r="E4068">
        <v>169.99</v>
      </c>
      <c r="F4068">
        <v>2</v>
      </c>
      <c r="G4068" t="s">
        <v>18</v>
      </c>
      <c r="H4068" t="s">
        <v>68</v>
      </c>
      <c r="I4068" t="s">
        <v>24</v>
      </c>
      <c r="O4068" s="3">
        <f t="shared" si="252"/>
        <v>0</v>
      </c>
      <c r="P4068" s="3">
        <f t="shared" si="253"/>
        <v>0</v>
      </c>
      <c r="Q4068" s="3">
        <f t="shared" si="254"/>
        <v>0</v>
      </c>
      <c r="R4068">
        <f t="shared" si="255"/>
        <v>339.98</v>
      </c>
    </row>
    <row r="4069" spans="1:18" x14ac:dyDescent="0.2">
      <c r="A4069" t="s">
        <v>68</v>
      </c>
      <c r="B4069" t="s">
        <v>15</v>
      </c>
      <c r="C4069" t="s">
        <v>26</v>
      </c>
      <c r="D4069" t="s">
        <v>28</v>
      </c>
      <c r="E4069">
        <v>212.49</v>
      </c>
      <c r="F4069">
        <v>1</v>
      </c>
      <c r="G4069" t="s">
        <v>18</v>
      </c>
      <c r="H4069" t="s">
        <v>68</v>
      </c>
      <c r="I4069" t="s">
        <v>28</v>
      </c>
      <c r="O4069" s="3">
        <f t="shared" si="252"/>
        <v>0</v>
      </c>
      <c r="P4069" s="3">
        <f t="shared" si="253"/>
        <v>0</v>
      </c>
      <c r="Q4069" s="3">
        <f t="shared" si="254"/>
        <v>0</v>
      </c>
      <c r="R4069">
        <f t="shared" si="255"/>
        <v>212.49</v>
      </c>
    </row>
    <row r="4070" spans="1:18" x14ac:dyDescent="0.2">
      <c r="A4070" t="s">
        <v>68</v>
      </c>
      <c r="B4070" t="s">
        <v>15</v>
      </c>
      <c r="C4070" t="s">
        <v>23</v>
      </c>
      <c r="D4070" t="s">
        <v>24</v>
      </c>
      <c r="E4070">
        <v>187.49</v>
      </c>
      <c r="F4070">
        <v>2</v>
      </c>
      <c r="G4070" t="s">
        <v>18</v>
      </c>
      <c r="H4070" t="s">
        <v>68</v>
      </c>
      <c r="I4070" t="s">
        <v>24</v>
      </c>
      <c r="O4070" s="3">
        <f t="shared" si="252"/>
        <v>0</v>
      </c>
      <c r="P4070" s="3">
        <f t="shared" si="253"/>
        <v>0</v>
      </c>
      <c r="Q4070" s="3">
        <f t="shared" si="254"/>
        <v>0</v>
      </c>
      <c r="R4070">
        <f t="shared" si="255"/>
        <v>374.98</v>
      </c>
    </row>
    <row r="4071" spans="1:18" x14ac:dyDescent="0.2">
      <c r="A4071" t="s">
        <v>68</v>
      </c>
      <c r="B4071" t="s">
        <v>15</v>
      </c>
      <c r="C4071" t="s">
        <v>27</v>
      </c>
      <c r="D4071" t="s">
        <v>28</v>
      </c>
      <c r="E4071">
        <v>199.99</v>
      </c>
      <c r="F4071">
        <v>1</v>
      </c>
      <c r="G4071" t="s">
        <v>18</v>
      </c>
      <c r="H4071" t="s">
        <v>68</v>
      </c>
      <c r="I4071" t="s">
        <v>28</v>
      </c>
      <c r="O4071" s="3">
        <f t="shared" si="252"/>
        <v>0</v>
      </c>
      <c r="P4071" s="3">
        <f t="shared" si="253"/>
        <v>0</v>
      </c>
      <c r="Q4071" s="3">
        <f t="shared" si="254"/>
        <v>0</v>
      </c>
      <c r="R4071">
        <f t="shared" si="255"/>
        <v>199.99</v>
      </c>
    </row>
    <row r="4072" spans="1:18" x14ac:dyDescent="0.2">
      <c r="A4072" t="s">
        <v>68</v>
      </c>
      <c r="B4072" t="s">
        <v>15</v>
      </c>
      <c r="C4072" t="s">
        <v>16</v>
      </c>
      <c r="D4072" t="s">
        <v>17</v>
      </c>
      <c r="E4072">
        <v>169.99</v>
      </c>
      <c r="F4072">
        <v>2</v>
      </c>
      <c r="G4072" t="s">
        <v>18</v>
      </c>
      <c r="H4072" t="s">
        <v>68</v>
      </c>
      <c r="I4072" t="s">
        <v>17</v>
      </c>
      <c r="J4072" t="s">
        <v>19</v>
      </c>
      <c r="K4072">
        <v>1539.6</v>
      </c>
      <c r="L4072">
        <v>63323</v>
      </c>
      <c r="M4072">
        <v>1283</v>
      </c>
      <c r="N4072" t="s">
        <v>20</v>
      </c>
      <c r="O4072" s="3">
        <f t="shared" si="252"/>
        <v>2.0261200511662428E-2</v>
      </c>
      <c r="P4072" s="3">
        <f t="shared" si="253"/>
        <v>1.2</v>
      </c>
      <c r="Q4072" s="3">
        <f t="shared" si="254"/>
        <v>1.558846453624318E-3</v>
      </c>
      <c r="R4072">
        <f t="shared" si="255"/>
        <v>339.98</v>
      </c>
    </row>
    <row r="4073" spans="1:18" x14ac:dyDescent="0.2">
      <c r="A4073" t="s">
        <v>68</v>
      </c>
      <c r="B4073" t="s">
        <v>25</v>
      </c>
      <c r="C4073" t="s">
        <v>23</v>
      </c>
      <c r="D4073" t="s">
        <v>22</v>
      </c>
      <c r="E4073">
        <v>299.99</v>
      </c>
      <c r="F4073">
        <v>1</v>
      </c>
      <c r="G4073" t="s">
        <v>18</v>
      </c>
      <c r="H4073" t="s">
        <v>68</v>
      </c>
      <c r="I4073" t="s">
        <v>22</v>
      </c>
      <c r="J4073" t="s">
        <v>31</v>
      </c>
      <c r="K4073">
        <v>487.8</v>
      </c>
      <c r="L4073">
        <v>34393</v>
      </c>
      <c r="M4073">
        <v>542</v>
      </c>
      <c r="N4073" t="s">
        <v>32</v>
      </c>
      <c r="O4073" s="3">
        <f t="shared" si="252"/>
        <v>1.5759020730962695E-2</v>
      </c>
      <c r="P4073" s="3">
        <f t="shared" si="253"/>
        <v>0.9</v>
      </c>
      <c r="Q4073" s="3">
        <f t="shared" si="254"/>
        <v>1.8450184501845018E-3</v>
      </c>
      <c r="R4073">
        <f t="shared" si="255"/>
        <v>299.99</v>
      </c>
    </row>
    <row r="4074" spans="1:18" x14ac:dyDescent="0.2">
      <c r="A4074" t="s">
        <v>68</v>
      </c>
      <c r="B4074" t="s">
        <v>15</v>
      </c>
      <c r="C4074" t="s">
        <v>16</v>
      </c>
      <c r="D4074" t="s">
        <v>28</v>
      </c>
      <c r="E4074">
        <v>169.99</v>
      </c>
      <c r="F4074">
        <v>2</v>
      </c>
      <c r="G4074" t="s">
        <v>18</v>
      </c>
      <c r="H4074" t="s">
        <v>68</v>
      </c>
      <c r="I4074" t="s">
        <v>28</v>
      </c>
      <c r="O4074" s="3">
        <f t="shared" si="252"/>
        <v>0</v>
      </c>
      <c r="P4074" s="3">
        <f t="shared" si="253"/>
        <v>0</v>
      </c>
      <c r="Q4074" s="3">
        <f t="shared" si="254"/>
        <v>0</v>
      </c>
      <c r="R4074">
        <f t="shared" si="255"/>
        <v>339.98</v>
      </c>
    </row>
    <row r="4075" spans="1:18" x14ac:dyDescent="0.2">
      <c r="A4075" t="s">
        <v>68</v>
      </c>
      <c r="B4075" t="s">
        <v>15</v>
      </c>
      <c r="C4075" t="s">
        <v>26</v>
      </c>
      <c r="D4075" t="s">
        <v>24</v>
      </c>
      <c r="E4075">
        <v>212.49</v>
      </c>
      <c r="F4075">
        <v>1</v>
      </c>
      <c r="G4075" t="s">
        <v>18</v>
      </c>
      <c r="H4075" t="s">
        <v>68</v>
      </c>
      <c r="I4075" t="s">
        <v>24</v>
      </c>
      <c r="O4075" s="3">
        <f t="shared" si="252"/>
        <v>0</v>
      </c>
      <c r="P4075" s="3">
        <f t="shared" si="253"/>
        <v>0</v>
      </c>
      <c r="Q4075" s="3">
        <f t="shared" si="254"/>
        <v>0</v>
      </c>
      <c r="R4075">
        <f t="shared" si="255"/>
        <v>212.49</v>
      </c>
    </row>
    <row r="4076" spans="1:18" x14ac:dyDescent="0.2">
      <c r="A4076" t="s">
        <v>68</v>
      </c>
      <c r="B4076" t="s">
        <v>15</v>
      </c>
      <c r="C4076" t="s">
        <v>21</v>
      </c>
      <c r="D4076" t="s">
        <v>17</v>
      </c>
      <c r="E4076">
        <v>179.99</v>
      </c>
      <c r="F4076">
        <v>1</v>
      </c>
      <c r="G4076" t="s">
        <v>18</v>
      </c>
      <c r="H4076" t="s">
        <v>68</v>
      </c>
      <c r="I4076" t="s">
        <v>17</v>
      </c>
      <c r="J4076" t="s">
        <v>19</v>
      </c>
      <c r="K4076">
        <v>1539.6</v>
      </c>
      <c r="L4076">
        <v>63323</v>
      </c>
      <c r="M4076">
        <v>1283</v>
      </c>
      <c r="N4076" t="s">
        <v>20</v>
      </c>
      <c r="O4076" s="3">
        <f t="shared" si="252"/>
        <v>2.0261200511662428E-2</v>
      </c>
      <c r="P4076" s="3">
        <f t="shared" si="253"/>
        <v>1.2</v>
      </c>
      <c r="Q4076" s="3">
        <f t="shared" si="254"/>
        <v>7.7942322681215901E-4</v>
      </c>
      <c r="R4076">
        <f t="shared" si="255"/>
        <v>179.99</v>
      </c>
    </row>
    <row r="4077" spans="1:18" x14ac:dyDescent="0.2">
      <c r="A4077" t="s">
        <v>68</v>
      </c>
      <c r="B4077" t="s">
        <v>15</v>
      </c>
      <c r="C4077" t="s">
        <v>26</v>
      </c>
      <c r="D4077" t="s">
        <v>17</v>
      </c>
      <c r="E4077">
        <v>169.99</v>
      </c>
      <c r="F4077">
        <v>1</v>
      </c>
      <c r="G4077" t="s">
        <v>18</v>
      </c>
      <c r="H4077" t="s">
        <v>68</v>
      </c>
      <c r="I4077" t="s">
        <v>17</v>
      </c>
      <c r="J4077" t="s">
        <v>19</v>
      </c>
      <c r="K4077">
        <v>1539.6</v>
      </c>
      <c r="L4077">
        <v>63323</v>
      </c>
      <c r="M4077">
        <v>1283</v>
      </c>
      <c r="N4077" t="s">
        <v>20</v>
      </c>
      <c r="O4077" s="3">
        <f t="shared" si="252"/>
        <v>2.0261200511662428E-2</v>
      </c>
      <c r="P4077" s="3">
        <f t="shared" si="253"/>
        <v>1.2</v>
      </c>
      <c r="Q4077" s="3">
        <f t="shared" si="254"/>
        <v>7.7942322681215901E-4</v>
      </c>
      <c r="R4077">
        <f t="shared" si="255"/>
        <v>169.99</v>
      </c>
    </row>
    <row r="4078" spans="1:18" x14ac:dyDescent="0.2">
      <c r="A4078" t="s">
        <v>68</v>
      </c>
      <c r="B4078" t="s">
        <v>25</v>
      </c>
      <c r="C4078" t="s">
        <v>23</v>
      </c>
      <c r="D4078" t="s">
        <v>24</v>
      </c>
      <c r="E4078">
        <v>299.99</v>
      </c>
      <c r="F4078">
        <v>1</v>
      </c>
      <c r="G4078" t="s">
        <v>18</v>
      </c>
      <c r="H4078" t="s">
        <v>68</v>
      </c>
      <c r="I4078" t="s">
        <v>24</v>
      </c>
      <c r="O4078" s="3">
        <f t="shared" si="252"/>
        <v>0</v>
      </c>
      <c r="P4078" s="3">
        <f t="shared" si="253"/>
        <v>0</v>
      </c>
      <c r="Q4078" s="3">
        <f t="shared" si="254"/>
        <v>0</v>
      </c>
      <c r="R4078">
        <f t="shared" si="255"/>
        <v>299.99</v>
      </c>
    </row>
    <row r="4079" spans="1:18" x14ac:dyDescent="0.2">
      <c r="A4079" t="s">
        <v>68</v>
      </c>
      <c r="B4079" t="s">
        <v>15</v>
      </c>
      <c r="C4079" t="s">
        <v>26</v>
      </c>
      <c r="D4079" t="s">
        <v>17</v>
      </c>
      <c r="E4079">
        <v>212.49</v>
      </c>
      <c r="F4079">
        <v>2</v>
      </c>
      <c r="G4079" t="s">
        <v>18</v>
      </c>
      <c r="H4079" t="s">
        <v>68</v>
      </c>
      <c r="I4079" t="s">
        <v>17</v>
      </c>
      <c r="J4079" t="s">
        <v>19</v>
      </c>
      <c r="K4079">
        <v>1539.6</v>
      </c>
      <c r="L4079">
        <v>63323</v>
      </c>
      <c r="M4079">
        <v>1283</v>
      </c>
      <c r="N4079" t="s">
        <v>20</v>
      </c>
      <c r="O4079" s="3">
        <f t="shared" si="252"/>
        <v>2.0261200511662428E-2</v>
      </c>
      <c r="P4079" s="3">
        <f t="shared" si="253"/>
        <v>1.2</v>
      </c>
      <c r="Q4079" s="3">
        <f t="shared" si="254"/>
        <v>1.558846453624318E-3</v>
      </c>
      <c r="R4079">
        <f t="shared" si="255"/>
        <v>424.98</v>
      </c>
    </row>
    <row r="4080" spans="1:18" x14ac:dyDescent="0.2">
      <c r="A4080" t="s">
        <v>68</v>
      </c>
      <c r="B4080" t="s">
        <v>15</v>
      </c>
      <c r="C4080" t="s">
        <v>23</v>
      </c>
      <c r="D4080" t="s">
        <v>22</v>
      </c>
      <c r="E4080">
        <v>149.99</v>
      </c>
      <c r="F4080">
        <v>1</v>
      </c>
      <c r="G4080" t="s">
        <v>18</v>
      </c>
      <c r="H4080" t="s">
        <v>68</v>
      </c>
      <c r="I4080" t="s">
        <v>22</v>
      </c>
      <c r="J4080" t="s">
        <v>31</v>
      </c>
      <c r="K4080">
        <v>487.8</v>
      </c>
      <c r="L4080">
        <v>34393</v>
      </c>
      <c r="M4080">
        <v>542</v>
      </c>
      <c r="N4080" t="s">
        <v>32</v>
      </c>
      <c r="O4080" s="3">
        <f t="shared" si="252"/>
        <v>1.5759020730962695E-2</v>
      </c>
      <c r="P4080" s="3">
        <f t="shared" si="253"/>
        <v>0.9</v>
      </c>
      <c r="Q4080" s="3">
        <f t="shared" si="254"/>
        <v>1.8450184501845018E-3</v>
      </c>
      <c r="R4080">
        <f t="shared" si="255"/>
        <v>149.99</v>
      </c>
    </row>
    <row r="4081" spans="1:18" x14ac:dyDescent="0.2">
      <c r="A4081" t="s">
        <v>68</v>
      </c>
      <c r="C4081" t="s">
        <v>16</v>
      </c>
      <c r="D4081" t="s">
        <v>17</v>
      </c>
      <c r="E4081">
        <v>169.99</v>
      </c>
      <c r="F4081">
        <v>2</v>
      </c>
      <c r="G4081" t="s">
        <v>18</v>
      </c>
      <c r="H4081" t="s">
        <v>68</v>
      </c>
      <c r="I4081" t="s">
        <v>17</v>
      </c>
      <c r="J4081" t="s">
        <v>19</v>
      </c>
      <c r="K4081">
        <v>1539.6</v>
      </c>
      <c r="L4081">
        <v>63323</v>
      </c>
      <c r="M4081">
        <v>1283</v>
      </c>
      <c r="N4081" t="s">
        <v>20</v>
      </c>
      <c r="O4081" s="3">
        <f t="shared" si="252"/>
        <v>2.0261200511662428E-2</v>
      </c>
      <c r="P4081" s="3">
        <f t="shared" si="253"/>
        <v>1.2</v>
      </c>
      <c r="Q4081" s="3">
        <f t="shared" si="254"/>
        <v>1.558846453624318E-3</v>
      </c>
      <c r="R4081">
        <f t="shared" si="255"/>
        <v>339.98</v>
      </c>
    </row>
    <row r="4082" spans="1:18" x14ac:dyDescent="0.2">
      <c r="A4082" t="s">
        <v>68</v>
      </c>
      <c r="B4082" t="s">
        <v>15</v>
      </c>
      <c r="C4082" t="s">
        <v>16</v>
      </c>
      <c r="D4082" t="s">
        <v>22</v>
      </c>
      <c r="E4082">
        <v>169.99</v>
      </c>
      <c r="F4082">
        <v>1</v>
      </c>
      <c r="G4082" t="s">
        <v>18</v>
      </c>
      <c r="H4082" t="s">
        <v>68</v>
      </c>
      <c r="I4082" t="s">
        <v>22</v>
      </c>
      <c r="J4082" t="s">
        <v>31</v>
      </c>
      <c r="K4082">
        <v>487.8</v>
      </c>
      <c r="L4082">
        <v>34393</v>
      </c>
      <c r="M4082">
        <v>542</v>
      </c>
      <c r="N4082" t="s">
        <v>32</v>
      </c>
      <c r="O4082" s="3">
        <f t="shared" si="252"/>
        <v>1.5759020730962695E-2</v>
      </c>
      <c r="P4082" s="3">
        <f t="shared" si="253"/>
        <v>0.9</v>
      </c>
      <c r="Q4082" s="3">
        <f t="shared" si="254"/>
        <v>1.8450184501845018E-3</v>
      </c>
      <c r="R4082">
        <f t="shared" si="255"/>
        <v>169.99</v>
      </c>
    </row>
    <row r="4083" spans="1:18" x14ac:dyDescent="0.2">
      <c r="A4083" t="s">
        <v>68</v>
      </c>
      <c r="B4083" t="s">
        <v>15</v>
      </c>
      <c r="C4083" t="s">
        <v>26</v>
      </c>
      <c r="D4083" t="s">
        <v>17</v>
      </c>
      <c r="E4083">
        <v>169.99</v>
      </c>
      <c r="F4083">
        <v>1</v>
      </c>
      <c r="G4083" t="s">
        <v>18</v>
      </c>
      <c r="H4083" t="s">
        <v>68</v>
      </c>
      <c r="I4083" t="s">
        <v>17</v>
      </c>
      <c r="J4083" t="s">
        <v>19</v>
      </c>
      <c r="K4083">
        <v>1539.6</v>
      </c>
      <c r="L4083">
        <v>63323</v>
      </c>
      <c r="M4083">
        <v>1283</v>
      </c>
      <c r="N4083" t="s">
        <v>20</v>
      </c>
      <c r="O4083" s="3">
        <f t="shared" si="252"/>
        <v>2.0261200511662428E-2</v>
      </c>
      <c r="P4083" s="3">
        <f t="shared" si="253"/>
        <v>1.2</v>
      </c>
      <c r="Q4083" s="3">
        <f t="shared" si="254"/>
        <v>7.7942322681215901E-4</v>
      </c>
      <c r="R4083">
        <f t="shared" si="255"/>
        <v>169.99</v>
      </c>
    </row>
    <row r="4084" spans="1:18" x14ac:dyDescent="0.2">
      <c r="A4084" t="s">
        <v>68</v>
      </c>
      <c r="B4084" t="s">
        <v>15</v>
      </c>
      <c r="C4084" t="s">
        <v>27</v>
      </c>
      <c r="D4084" t="s">
        <v>22</v>
      </c>
      <c r="E4084">
        <v>199.99</v>
      </c>
      <c r="F4084">
        <v>1</v>
      </c>
      <c r="G4084" t="s">
        <v>18</v>
      </c>
      <c r="H4084" t="s">
        <v>68</v>
      </c>
      <c r="I4084" t="s">
        <v>22</v>
      </c>
      <c r="J4084" t="s">
        <v>31</v>
      </c>
      <c r="K4084">
        <v>487.8</v>
      </c>
      <c r="L4084">
        <v>34393</v>
      </c>
      <c r="M4084">
        <v>542</v>
      </c>
      <c r="N4084" t="s">
        <v>32</v>
      </c>
      <c r="O4084" s="3">
        <f t="shared" si="252"/>
        <v>1.5759020730962695E-2</v>
      </c>
      <c r="P4084" s="3">
        <f t="shared" si="253"/>
        <v>0.9</v>
      </c>
      <c r="Q4084" s="3">
        <f t="shared" si="254"/>
        <v>1.8450184501845018E-3</v>
      </c>
      <c r="R4084">
        <f t="shared" si="255"/>
        <v>199.99</v>
      </c>
    </row>
    <row r="4085" spans="1:18" x14ac:dyDescent="0.2">
      <c r="A4085" t="s">
        <v>68</v>
      </c>
      <c r="B4085" t="s">
        <v>15</v>
      </c>
      <c r="C4085" t="s">
        <v>21</v>
      </c>
      <c r="D4085" t="s">
        <v>17</v>
      </c>
      <c r="E4085">
        <v>224.99</v>
      </c>
      <c r="F4085">
        <v>2</v>
      </c>
      <c r="G4085" t="s">
        <v>18</v>
      </c>
      <c r="H4085" t="s">
        <v>68</v>
      </c>
      <c r="I4085" t="s">
        <v>17</v>
      </c>
      <c r="J4085" t="s">
        <v>19</v>
      </c>
      <c r="K4085">
        <v>1539.6</v>
      </c>
      <c r="L4085">
        <v>63323</v>
      </c>
      <c r="M4085">
        <v>1283</v>
      </c>
      <c r="N4085" t="s">
        <v>20</v>
      </c>
      <c r="O4085" s="3">
        <f t="shared" si="252"/>
        <v>2.0261200511662428E-2</v>
      </c>
      <c r="P4085" s="3">
        <f t="shared" si="253"/>
        <v>1.2</v>
      </c>
      <c r="Q4085" s="3">
        <f t="shared" si="254"/>
        <v>1.558846453624318E-3</v>
      </c>
      <c r="R4085">
        <f t="shared" si="255"/>
        <v>449.98</v>
      </c>
    </row>
    <row r="4086" spans="1:18" x14ac:dyDescent="0.2">
      <c r="A4086" t="s">
        <v>68</v>
      </c>
      <c r="B4086" t="s">
        <v>15</v>
      </c>
      <c r="C4086" t="s">
        <v>26</v>
      </c>
      <c r="D4086" t="s">
        <v>17</v>
      </c>
      <c r="E4086">
        <v>212.49</v>
      </c>
      <c r="F4086">
        <v>1</v>
      </c>
      <c r="G4086" t="s">
        <v>18</v>
      </c>
      <c r="H4086" t="s">
        <v>68</v>
      </c>
      <c r="I4086" t="s">
        <v>17</v>
      </c>
      <c r="J4086" t="s">
        <v>19</v>
      </c>
      <c r="K4086">
        <v>1539.6</v>
      </c>
      <c r="L4086">
        <v>63323</v>
      </c>
      <c r="M4086">
        <v>1283</v>
      </c>
      <c r="N4086" t="s">
        <v>20</v>
      </c>
      <c r="O4086" s="3">
        <f t="shared" si="252"/>
        <v>2.0261200511662428E-2</v>
      </c>
      <c r="P4086" s="3">
        <f t="shared" si="253"/>
        <v>1.2</v>
      </c>
      <c r="Q4086" s="3">
        <f t="shared" si="254"/>
        <v>7.7942322681215901E-4</v>
      </c>
      <c r="R4086">
        <f t="shared" si="255"/>
        <v>212.49</v>
      </c>
    </row>
    <row r="4087" spans="1:18" x14ac:dyDescent="0.2">
      <c r="A4087" t="s">
        <v>68</v>
      </c>
      <c r="B4087" t="s">
        <v>15</v>
      </c>
      <c r="C4087" t="s">
        <v>26</v>
      </c>
      <c r="D4087" t="s">
        <v>28</v>
      </c>
      <c r="E4087">
        <v>169.99</v>
      </c>
      <c r="F4087">
        <v>2</v>
      </c>
      <c r="G4087" t="s">
        <v>18</v>
      </c>
      <c r="H4087" t="s">
        <v>68</v>
      </c>
      <c r="I4087" t="s">
        <v>28</v>
      </c>
      <c r="O4087" s="3">
        <f t="shared" si="252"/>
        <v>0</v>
      </c>
      <c r="P4087" s="3">
        <f t="shared" si="253"/>
        <v>0</v>
      </c>
      <c r="Q4087" s="3">
        <f t="shared" si="254"/>
        <v>0</v>
      </c>
      <c r="R4087">
        <f t="shared" si="255"/>
        <v>339.98</v>
      </c>
    </row>
    <row r="4088" spans="1:18" x14ac:dyDescent="0.2">
      <c r="A4088" t="s">
        <v>68</v>
      </c>
      <c r="B4088" t="s">
        <v>25</v>
      </c>
      <c r="C4088" t="s">
        <v>23</v>
      </c>
      <c r="D4088" t="s">
        <v>24</v>
      </c>
      <c r="E4088">
        <v>299.99</v>
      </c>
      <c r="F4088">
        <v>2</v>
      </c>
      <c r="G4088" t="s">
        <v>18</v>
      </c>
      <c r="H4088" t="s">
        <v>68</v>
      </c>
      <c r="I4088" t="s">
        <v>24</v>
      </c>
      <c r="O4088" s="3">
        <f t="shared" si="252"/>
        <v>0</v>
      </c>
      <c r="P4088" s="3">
        <f t="shared" si="253"/>
        <v>0</v>
      </c>
      <c r="Q4088" s="3">
        <f t="shared" si="254"/>
        <v>0</v>
      </c>
      <c r="R4088">
        <f t="shared" si="255"/>
        <v>599.98</v>
      </c>
    </row>
    <row r="4089" spans="1:18" x14ac:dyDescent="0.2">
      <c r="A4089" t="s">
        <v>68</v>
      </c>
      <c r="B4089" t="s">
        <v>15</v>
      </c>
      <c r="C4089" t="s">
        <v>27</v>
      </c>
      <c r="D4089" t="s">
        <v>24</v>
      </c>
      <c r="E4089">
        <v>159.99</v>
      </c>
      <c r="F4089">
        <v>2</v>
      </c>
      <c r="G4089" t="s">
        <v>18</v>
      </c>
      <c r="H4089" t="s">
        <v>68</v>
      </c>
      <c r="I4089" t="s">
        <v>24</v>
      </c>
      <c r="O4089" s="3">
        <f t="shared" si="252"/>
        <v>0</v>
      </c>
      <c r="P4089" s="3">
        <f t="shared" si="253"/>
        <v>0</v>
      </c>
      <c r="Q4089" s="3">
        <f t="shared" si="254"/>
        <v>0</v>
      </c>
      <c r="R4089">
        <f t="shared" si="255"/>
        <v>319.98</v>
      </c>
    </row>
    <row r="4090" spans="1:18" x14ac:dyDescent="0.2">
      <c r="A4090" t="s">
        <v>68</v>
      </c>
      <c r="B4090" t="s">
        <v>15</v>
      </c>
      <c r="D4090" t="s">
        <v>24</v>
      </c>
      <c r="E4090">
        <v>199.99</v>
      </c>
      <c r="F4090">
        <v>1</v>
      </c>
      <c r="G4090" t="s">
        <v>18</v>
      </c>
      <c r="H4090" t="s">
        <v>68</v>
      </c>
      <c r="I4090" t="s">
        <v>24</v>
      </c>
      <c r="O4090" s="3">
        <f t="shared" si="252"/>
        <v>0</v>
      </c>
      <c r="P4090" s="3">
        <f t="shared" si="253"/>
        <v>0</v>
      </c>
      <c r="Q4090" s="3">
        <f t="shared" si="254"/>
        <v>0</v>
      </c>
      <c r="R4090">
        <f t="shared" si="255"/>
        <v>199.99</v>
      </c>
    </row>
    <row r="4091" spans="1:18" x14ac:dyDescent="0.2">
      <c r="A4091" t="s">
        <v>68</v>
      </c>
      <c r="B4091" t="s">
        <v>15</v>
      </c>
      <c r="C4091" t="s">
        <v>21</v>
      </c>
      <c r="D4091" t="s">
        <v>17</v>
      </c>
      <c r="E4091">
        <v>179.99</v>
      </c>
      <c r="F4091">
        <v>1</v>
      </c>
      <c r="G4091" t="s">
        <v>18</v>
      </c>
      <c r="H4091" t="s">
        <v>68</v>
      </c>
      <c r="I4091" t="s">
        <v>17</v>
      </c>
      <c r="J4091" t="s">
        <v>19</v>
      </c>
      <c r="K4091">
        <v>1539.6</v>
      </c>
      <c r="L4091">
        <v>63323</v>
      </c>
      <c r="M4091">
        <v>1283</v>
      </c>
      <c r="N4091" t="s">
        <v>20</v>
      </c>
      <c r="O4091" s="3">
        <f t="shared" si="252"/>
        <v>2.0261200511662428E-2</v>
      </c>
      <c r="P4091" s="3">
        <f t="shared" si="253"/>
        <v>1.2</v>
      </c>
      <c r="Q4091" s="3">
        <f t="shared" si="254"/>
        <v>7.7942322681215901E-4</v>
      </c>
      <c r="R4091">
        <f t="shared" si="255"/>
        <v>179.99</v>
      </c>
    </row>
    <row r="4092" spans="1:18" x14ac:dyDescent="0.2">
      <c r="A4092" t="s">
        <v>68</v>
      </c>
      <c r="B4092" t="s">
        <v>15</v>
      </c>
      <c r="D4092" t="s">
        <v>24</v>
      </c>
      <c r="E4092">
        <v>199.99</v>
      </c>
      <c r="F4092">
        <v>2</v>
      </c>
      <c r="G4092" t="s">
        <v>18</v>
      </c>
      <c r="H4092" t="s">
        <v>68</v>
      </c>
      <c r="I4092" t="s">
        <v>24</v>
      </c>
      <c r="O4092" s="3">
        <f t="shared" si="252"/>
        <v>0</v>
      </c>
      <c r="P4092" s="3">
        <f t="shared" si="253"/>
        <v>0</v>
      </c>
      <c r="Q4092" s="3">
        <f t="shared" si="254"/>
        <v>0</v>
      </c>
      <c r="R4092">
        <f t="shared" si="255"/>
        <v>399.98</v>
      </c>
    </row>
    <row r="4093" spans="1:18" x14ac:dyDescent="0.2">
      <c r="A4093" t="s">
        <v>68</v>
      </c>
      <c r="B4093" t="s">
        <v>15</v>
      </c>
      <c r="C4093" t="s">
        <v>26</v>
      </c>
      <c r="D4093" t="s">
        <v>28</v>
      </c>
      <c r="E4093">
        <v>169.99</v>
      </c>
      <c r="F4093">
        <v>1</v>
      </c>
      <c r="G4093" t="s">
        <v>18</v>
      </c>
      <c r="H4093" t="s">
        <v>68</v>
      </c>
      <c r="I4093" t="s">
        <v>28</v>
      </c>
      <c r="O4093" s="3">
        <f t="shared" si="252"/>
        <v>0</v>
      </c>
      <c r="P4093" s="3">
        <f t="shared" si="253"/>
        <v>0</v>
      </c>
      <c r="Q4093" s="3">
        <f t="shared" si="254"/>
        <v>0</v>
      </c>
      <c r="R4093">
        <f t="shared" si="255"/>
        <v>169.99</v>
      </c>
    </row>
    <row r="4094" spans="1:18" x14ac:dyDescent="0.2">
      <c r="A4094" t="s">
        <v>68</v>
      </c>
      <c r="B4094" t="s">
        <v>15</v>
      </c>
      <c r="C4094" t="s">
        <v>23</v>
      </c>
      <c r="D4094" t="s">
        <v>17</v>
      </c>
      <c r="E4094">
        <v>187.49</v>
      </c>
      <c r="F4094">
        <v>2</v>
      </c>
      <c r="G4094" t="s">
        <v>18</v>
      </c>
      <c r="H4094" t="s">
        <v>68</v>
      </c>
      <c r="I4094" t="s">
        <v>17</v>
      </c>
      <c r="J4094" t="s">
        <v>19</v>
      </c>
      <c r="K4094">
        <v>1539.6</v>
      </c>
      <c r="L4094">
        <v>63323</v>
      </c>
      <c r="M4094">
        <v>1283</v>
      </c>
      <c r="N4094" t="s">
        <v>20</v>
      </c>
      <c r="O4094" s="3">
        <f t="shared" si="252"/>
        <v>2.0261200511662428E-2</v>
      </c>
      <c r="P4094" s="3">
        <f t="shared" si="253"/>
        <v>1.2</v>
      </c>
      <c r="Q4094" s="3">
        <f t="shared" si="254"/>
        <v>1.558846453624318E-3</v>
      </c>
      <c r="R4094">
        <f t="shared" si="255"/>
        <v>374.98</v>
      </c>
    </row>
    <row r="4095" spans="1:18" x14ac:dyDescent="0.2">
      <c r="A4095" t="s">
        <v>68</v>
      </c>
      <c r="B4095" t="s">
        <v>15</v>
      </c>
      <c r="C4095" t="s">
        <v>23</v>
      </c>
      <c r="D4095" t="s">
        <v>22</v>
      </c>
      <c r="E4095">
        <v>149.99</v>
      </c>
      <c r="F4095">
        <v>1</v>
      </c>
      <c r="G4095" t="s">
        <v>18</v>
      </c>
      <c r="H4095" t="s">
        <v>68</v>
      </c>
      <c r="I4095" t="s">
        <v>22</v>
      </c>
      <c r="J4095" t="s">
        <v>31</v>
      </c>
      <c r="K4095">
        <v>487.8</v>
      </c>
      <c r="L4095">
        <v>34393</v>
      </c>
      <c r="M4095">
        <v>542</v>
      </c>
      <c r="N4095" t="s">
        <v>32</v>
      </c>
      <c r="O4095" s="3">
        <f t="shared" si="252"/>
        <v>1.5759020730962695E-2</v>
      </c>
      <c r="P4095" s="3">
        <f t="shared" si="253"/>
        <v>0.9</v>
      </c>
      <c r="Q4095" s="3">
        <f t="shared" si="254"/>
        <v>1.8450184501845018E-3</v>
      </c>
      <c r="R4095">
        <f t="shared" si="255"/>
        <v>149.99</v>
      </c>
    </row>
    <row r="4096" spans="1:18" x14ac:dyDescent="0.2">
      <c r="A4096" t="s">
        <v>68</v>
      </c>
      <c r="B4096" t="s">
        <v>15</v>
      </c>
      <c r="C4096" t="s">
        <v>21</v>
      </c>
      <c r="D4096" t="s">
        <v>24</v>
      </c>
      <c r="E4096">
        <v>179.99</v>
      </c>
      <c r="F4096">
        <v>1</v>
      </c>
      <c r="G4096" t="s">
        <v>18</v>
      </c>
      <c r="H4096" t="s">
        <v>68</v>
      </c>
      <c r="I4096" t="s">
        <v>24</v>
      </c>
      <c r="O4096" s="3">
        <f t="shared" si="252"/>
        <v>0</v>
      </c>
      <c r="P4096" s="3">
        <f t="shared" si="253"/>
        <v>0</v>
      </c>
      <c r="Q4096" s="3">
        <f t="shared" si="254"/>
        <v>0</v>
      </c>
      <c r="R4096">
        <f t="shared" si="255"/>
        <v>179.99</v>
      </c>
    </row>
    <row r="4097" spans="1:18" x14ac:dyDescent="0.2">
      <c r="A4097" t="s">
        <v>68</v>
      </c>
      <c r="B4097" t="s">
        <v>15</v>
      </c>
      <c r="C4097" t="s">
        <v>23</v>
      </c>
      <c r="D4097" t="s">
        <v>17</v>
      </c>
      <c r="E4097">
        <v>187.49</v>
      </c>
      <c r="F4097">
        <v>1</v>
      </c>
      <c r="G4097" t="s">
        <v>18</v>
      </c>
      <c r="H4097" t="s">
        <v>68</v>
      </c>
      <c r="I4097" t="s">
        <v>17</v>
      </c>
      <c r="J4097" t="s">
        <v>19</v>
      </c>
      <c r="K4097">
        <v>1539.6</v>
      </c>
      <c r="L4097">
        <v>63323</v>
      </c>
      <c r="M4097">
        <v>1283</v>
      </c>
      <c r="N4097" t="s">
        <v>20</v>
      </c>
      <c r="O4097" s="3">
        <f t="shared" si="252"/>
        <v>2.0261200511662428E-2</v>
      </c>
      <c r="P4097" s="3">
        <f t="shared" si="253"/>
        <v>1.2</v>
      </c>
      <c r="Q4097" s="3">
        <f t="shared" si="254"/>
        <v>7.7942322681215901E-4</v>
      </c>
      <c r="R4097">
        <f t="shared" si="255"/>
        <v>187.49</v>
      </c>
    </row>
    <row r="4098" spans="1:18" x14ac:dyDescent="0.2">
      <c r="A4098" t="s">
        <v>68</v>
      </c>
      <c r="B4098" t="s">
        <v>15</v>
      </c>
      <c r="C4098" t="s">
        <v>16</v>
      </c>
      <c r="D4098" t="s">
        <v>22</v>
      </c>
      <c r="E4098">
        <v>169.99</v>
      </c>
      <c r="F4098">
        <v>1</v>
      </c>
      <c r="G4098" t="s">
        <v>18</v>
      </c>
      <c r="H4098" t="s">
        <v>68</v>
      </c>
      <c r="I4098" t="s">
        <v>22</v>
      </c>
      <c r="J4098" t="s">
        <v>31</v>
      </c>
      <c r="K4098">
        <v>487.8</v>
      </c>
      <c r="L4098">
        <v>34393</v>
      </c>
      <c r="M4098">
        <v>542</v>
      </c>
      <c r="N4098" t="s">
        <v>32</v>
      </c>
      <c r="O4098" s="3">
        <f t="shared" si="252"/>
        <v>1.5759020730962695E-2</v>
      </c>
      <c r="P4098" s="3">
        <f t="shared" si="253"/>
        <v>0.9</v>
      </c>
      <c r="Q4098" s="3">
        <f t="shared" si="254"/>
        <v>1.8450184501845018E-3</v>
      </c>
      <c r="R4098">
        <f t="shared" si="255"/>
        <v>169.99</v>
      </c>
    </row>
    <row r="4099" spans="1:18" x14ac:dyDescent="0.2">
      <c r="A4099" t="s">
        <v>68</v>
      </c>
      <c r="B4099" t="s">
        <v>15</v>
      </c>
      <c r="C4099" t="s">
        <v>26</v>
      </c>
      <c r="D4099" t="s">
        <v>24</v>
      </c>
      <c r="E4099">
        <v>212.49</v>
      </c>
      <c r="F4099">
        <v>1</v>
      </c>
      <c r="G4099" t="s">
        <v>18</v>
      </c>
      <c r="H4099" t="s">
        <v>68</v>
      </c>
      <c r="I4099" t="s">
        <v>24</v>
      </c>
      <c r="O4099" s="3">
        <f t="shared" ref="O4099:O4162" si="256">IFERROR(M4099/L4099,0)</f>
        <v>0</v>
      </c>
      <c r="P4099" s="3">
        <f t="shared" ref="P4099:P4162" si="257">IFERROR(K4099/M4099,0)</f>
        <v>0</v>
      </c>
      <c r="Q4099" s="3">
        <f t="shared" ref="Q4099:Q4162" si="258">IFERROR(F4099/M4099,0)</f>
        <v>0</v>
      </c>
      <c r="R4099">
        <f t="shared" ref="R4099:R4162" si="259">E4099*F4099</f>
        <v>212.49</v>
      </c>
    </row>
    <row r="4100" spans="1:18" x14ac:dyDescent="0.2">
      <c r="A4100" t="s">
        <v>68</v>
      </c>
      <c r="B4100" t="s">
        <v>15</v>
      </c>
      <c r="C4100" t="s">
        <v>26</v>
      </c>
      <c r="D4100" t="s">
        <v>22</v>
      </c>
      <c r="E4100">
        <v>169.99</v>
      </c>
      <c r="F4100">
        <v>4</v>
      </c>
      <c r="G4100" t="s">
        <v>18</v>
      </c>
      <c r="H4100" t="s">
        <v>68</v>
      </c>
      <c r="I4100" t="s">
        <v>22</v>
      </c>
      <c r="J4100" t="s">
        <v>31</v>
      </c>
      <c r="K4100">
        <v>487.8</v>
      </c>
      <c r="L4100">
        <v>34393</v>
      </c>
      <c r="M4100">
        <v>542</v>
      </c>
      <c r="N4100" t="s">
        <v>32</v>
      </c>
      <c r="O4100" s="3">
        <f t="shared" si="256"/>
        <v>1.5759020730962695E-2</v>
      </c>
      <c r="P4100" s="3">
        <f t="shared" si="257"/>
        <v>0.9</v>
      </c>
      <c r="Q4100" s="3">
        <f t="shared" si="258"/>
        <v>7.3800738007380072E-3</v>
      </c>
      <c r="R4100">
        <f t="shared" si="259"/>
        <v>679.96</v>
      </c>
    </row>
    <row r="4101" spans="1:18" x14ac:dyDescent="0.2">
      <c r="A4101" t="s">
        <v>68</v>
      </c>
      <c r="B4101" t="s">
        <v>15</v>
      </c>
      <c r="C4101" t="s">
        <v>21</v>
      </c>
      <c r="D4101" t="s">
        <v>17</v>
      </c>
      <c r="E4101">
        <v>179.99</v>
      </c>
      <c r="F4101">
        <v>1</v>
      </c>
      <c r="G4101" t="s">
        <v>18</v>
      </c>
      <c r="H4101" t="s">
        <v>68</v>
      </c>
      <c r="I4101" t="s">
        <v>17</v>
      </c>
      <c r="J4101" t="s">
        <v>19</v>
      </c>
      <c r="K4101">
        <v>1539.6</v>
      </c>
      <c r="L4101">
        <v>63323</v>
      </c>
      <c r="M4101">
        <v>1283</v>
      </c>
      <c r="N4101" t="s">
        <v>20</v>
      </c>
      <c r="O4101" s="3">
        <f t="shared" si="256"/>
        <v>2.0261200511662428E-2</v>
      </c>
      <c r="P4101" s="3">
        <f t="shared" si="257"/>
        <v>1.2</v>
      </c>
      <c r="Q4101" s="3">
        <f t="shared" si="258"/>
        <v>7.7942322681215901E-4</v>
      </c>
      <c r="R4101">
        <f t="shared" si="259"/>
        <v>179.99</v>
      </c>
    </row>
    <row r="4102" spans="1:18" x14ac:dyDescent="0.2">
      <c r="A4102" t="s">
        <v>68</v>
      </c>
      <c r="B4102" t="s">
        <v>15</v>
      </c>
      <c r="C4102" t="s">
        <v>21</v>
      </c>
      <c r="D4102" t="s">
        <v>24</v>
      </c>
      <c r="E4102">
        <v>179.99</v>
      </c>
      <c r="F4102">
        <v>1</v>
      </c>
      <c r="G4102" t="s">
        <v>18</v>
      </c>
      <c r="H4102" t="s">
        <v>68</v>
      </c>
      <c r="I4102" t="s">
        <v>24</v>
      </c>
      <c r="O4102" s="3">
        <f t="shared" si="256"/>
        <v>0</v>
      </c>
      <c r="P4102" s="3">
        <f t="shared" si="257"/>
        <v>0</v>
      </c>
      <c r="Q4102" s="3">
        <f t="shared" si="258"/>
        <v>0</v>
      </c>
      <c r="R4102">
        <f t="shared" si="259"/>
        <v>179.99</v>
      </c>
    </row>
    <row r="4103" spans="1:18" x14ac:dyDescent="0.2">
      <c r="A4103" t="s">
        <v>68</v>
      </c>
      <c r="B4103" t="s">
        <v>15</v>
      </c>
      <c r="C4103" t="s">
        <v>26</v>
      </c>
      <c r="D4103" t="s">
        <v>24</v>
      </c>
      <c r="E4103">
        <v>169.99</v>
      </c>
      <c r="F4103">
        <v>1</v>
      </c>
      <c r="G4103" t="s">
        <v>18</v>
      </c>
      <c r="H4103" t="s">
        <v>68</v>
      </c>
      <c r="I4103" t="s">
        <v>24</v>
      </c>
      <c r="O4103" s="3">
        <f t="shared" si="256"/>
        <v>0</v>
      </c>
      <c r="P4103" s="3">
        <f t="shared" si="257"/>
        <v>0</v>
      </c>
      <c r="Q4103" s="3">
        <f t="shared" si="258"/>
        <v>0</v>
      </c>
      <c r="R4103">
        <f t="shared" si="259"/>
        <v>169.99</v>
      </c>
    </row>
    <row r="4104" spans="1:18" x14ac:dyDescent="0.2">
      <c r="A4104" t="s">
        <v>68</v>
      </c>
      <c r="B4104" t="s">
        <v>15</v>
      </c>
      <c r="C4104" t="s">
        <v>21</v>
      </c>
      <c r="D4104" t="s">
        <v>28</v>
      </c>
      <c r="E4104">
        <v>179.99</v>
      </c>
      <c r="F4104">
        <v>1</v>
      </c>
      <c r="G4104" t="s">
        <v>18</v>
      </c>
      <c r="H4104" t="s">
        <v>68</v>
      </c>
      <c r="I4104" t="s">
        <v>28</v>
      </c>
      <c r="O4104" s="3">
        <f t="shared" si="256"/>
        <v>0</v>
      </c>
      <c r="P4104" s="3">
        <f t="shared" si="257"/>
        <v>0</v>
      </c>
      <c r="Q4104" s="3">
        <f t="shared" si="258"/>
        <v>0</v>
      </c>
      <c r="R4104">
        <f t="shared" si="259"/>
        <v>179.99</v>
      </c>
    </row>
    <row r="4105" spans="1:18" x14ac:dyDescent="0.2">
      <c r="A4105" t="s">
        <v>68</v>
      </c>
      <c r="B4105" t="s">
        <v>25</v>
      </c>
      <c r="C4105" t="s">
        <v>16</v>
      </c>
      <c r="D4105" t="s">
        <v>24</v>
      </c>
      <c r="E4105">
        <v>339.99</v>
      </c>
      <c r="F4105">
        <v>1</v>
      </c>
      <c r="G4105" t="s">
        <v>18</v>
      </c>
      <c r="H4105" t="s">
        <v>68</v>
      </c>
      <c r="I4105" t="s">
        <v>24</v>
      </c>
      <c r="O4105" s="3">
        <f t="shared" si="256"/>
        <v>0</v>
      </c>
      <c r="P4105" s="3">
        <f t="shared" si="257"/>
        <v>0</v>
      </c>
      <c r="Q4105" s="3">
        <f t="shared" si="258"/>
        <v>0</v>
      </c>
      <c r="R4105">
        <f t="shared" si="259"/>
        <v>339.99</v>
      </c>
    </row>
    <row r="4106" spans="1:18" x14ac:dyDescent="0.2">
      <c r="A4106" t="s">
        <v>68</v>
      </c>
      <c r="B4106" t="s">
        <v>25</v>
      </c>
      <c r="C4106" t="s">
        <v>16</v>
      </c>
      <c r="D4106" t="s">
        <v>22</v>
      </c>
      <c r="E4106">
        <v>339.99</v>
      </c>
      <c r="F4106">
        <v>1</v>
      </c>
      <c r="G4106" t="s">
        <v>18</v>
      </c>
      <c r="H4106" t="s">
        <v>68</v>
      </c>
      <c r="I4106" t="s">
        <v>22</v>
      </c>
      <c r="J4106" t="s">
        <v>31</v>
      </c>
      <c r="K4106">
        <v>487.8</v>
      </c>
      <c r="L4106">
        <v>34393</v>
      </c>
      <c r="M4106">
        <v>542</v>
      </c>
      <c r="N4106" t="s">
        <v>32</v>
      </c>
      <c r="O4106" s="3">
        <f t="shared" si="256"/>
        <v>1.5759020730962695E-2</v>
      </c>
      <c r="P4106" s="3">
        <f t="shared" si="257"/>
        <v>0.9</v>
      </c>
      <c r="Q4106" s="3">
        <f t="shared" si="258"/>
        <v>1.8450184501845018E-3</v>
      </c>
      <c r="R4106">
        <f t="shared" si="259"/>
        <v>339.99</v>
      </c>
    </row>
    <row r="4107" spans="1:18" x14ac:dyDescent="0.2">
      <c r="A4107" t="s">
        <v>68</v>
      </c>
      <c r="C4107" t="s">
        <v>23</v>
      </c>
      <c r="D4107" t="s">
        <v>22</v>
      </c>
      <c r="E4107">
        <v>149.99</v>
      </c>
      <c r="F4107">
        <v>1</v>
      </c>
      <c r="G4107" t="s">
        <v>18</v>
      </c>
      <c r="H4107" t="s">
        <v>68</v>
      </c>
      <c r="I4107" t="s">
        <v>22</v>
      </c>
      <c r="J4107" t="s">
        <v>31</v>
      </c>
      <c r="K4107">
        <v>487.8</v>
      </c>
      <c r="L4107">
        <v>34393</v>
      </c>
      <c r="M4107">
        <v>542</v>
      </c>
      <c r="N4107" t="s">
        <v>32</v>
      </c>
      <c r="O4107" s="3">
        <f t="shared" si="256"/>
        <v>1.5759020730962695E-2</v>
      </c>
      <c r="P4107" s="3">
        <f t="shared" si="257"/>
        <v>0.9</v>
      </c>
      <c r="Q4107" s="3">
        <f t="shared" si="258"/>
        <v>1.8450184501845018E-3</v>
      </c>
      <c r="R4107">
        <f t="shared" si="259"/>
        <v>149.99</v>
      </c>
    </row>
    <row r="4108" spans="1:18" x14ac:dyDescent="0.2">
      <c r="A4108" t="s">
        <v>68</v>
      </c>
      <c r="B4108" t="s">
        <v>15</v>
      </c>
      <c r="C4108" t="s">
        <v>26</v>
      </c>
      <c r="D4108" t="s">
        <v>22</v>
      </c>
      <c r="E4108">
        <v>212.49</v>
      </c>
      <c r="F4108">
        <v>1</v>
      </c>
      <c r="G4108" t="s">
        <v>18</v>
      </c>
      <c r="H4108" t="s">
        <v>68</v>
      </c>
      <c r="I4108" t="s">
        <v>22</v>
      </c>
      <c r="J4108" t="s">
        <v>31</v>
      </c>
      <c r="K4108">
        <v>487.8</v>
      </c>
      <c r="L4108">
        <v>34393</v>
      </c>
      <c r="M4108">
        <v>542</v>
      </c>
      <c r="N4108" t="s">
        <v>32</v>
      </c>
      <c r="O4108" s="3">
        <f t="shared" si="256"/>
        <v>1.5759020730962695E-2</v>
      </c>
      <c r="P4108" s="3">
        <f t="shared" si="257"/>
        <v>0.9</v>
      </c>
      <c r="Q4108" s="3">
        <f t="shared" si="258"/>
        <v>1.8450184501845018E-3</v>
      </c>
      <c r="R4108">
        <f t="shared" si="259"/>
        <v>212.49</v>
      </c>
    </row>
    <row r="4109" spans="1:18" x14ac:dyDescent="0.2">
      <c r="A4109" t="s">
        <v>68</v>
      </c>
      <c r="B4109" t="s">
        <v>15</v>
      </c>
      <c r="C4109" t="s">
        <v>23</v>
      </c>
      <c r="D4109" t="s">
        <v>22</v>
      </c>
      <c r="E4109">
        <v>149.99</v>
      </c>
      <c r="F4109">
        <v>1</v>
      </c>
      <c r="G4109" t="s">
        <v>18</v>
      </c>
      <c r="H4109" t="s">
        <v>68</v>
      </c>
      <c r="I4109" t="s">
        <v>22</v>
      </c>
      <c r="J4109" t="s">
        <v>31</v>
      </c>
      <c r="K4109">
        <v>487.8</v>
      </c>
      <c r="L4109">
        <v>34393</v>
      </c>
      <c r="M4109">
        <v>542</v>
      </c>
      <c r="N4109" t="s">
        <v>32</v>
      </c>
      <c r="O4109" s="3">
        <f t="shared" si="256"/>
        <v>1.5759020730962695E-2</v>
      </c>
      <c r="P4109" s="3">
        <f t="shared" si="257"/>
        <v>0.9</v>
      </c>
      <c r="Q4109" s="3">
        <f t="shared" si="258"/>
        <v>1.8450184501845018E-3</v>
      </c>
      <c r="R4109">
        <f t="shared" si="259"/>
        <v>149.99</v>
      </c>
    </row>
    <row r="4110" spans="1:18" x14ac:dyDescent="0.2">
      <c r="A4110" t="s">
        <v>68</v>
      </c>
      <c r="B4110" t="s">
        <v>15</v>
      </c>
      <c r="C4110" t="s">
        <v>21</v>
      </c>
      <c r="D4110" t="s">
        <v>28</v>
      </c>
      <c r="E4110">
        <v>179.99</v>
      </c>
      <c r="F4110">
        <v>1</v>
      </c>
      <c r="G4110" t="s">
        <v>18</v>
      </c>
      <c r="H4110" t="s">
        <v>68</v>
      </c>
      <c r="I4110" t="s">
        <v>28</v>
      </c>
      <c r="O4110" s="3">
        <f t="shared" si="256"/>
        <v>0</v>
      </c>
      <c r="P4110" s="3">
        <f t="shared" si="257"/>
        <v>0</v>
      </c>
      <c r="Q4110" s="3">
        <f t="shared" si="258"/>
        <v>0</v>
      </c>
      <c r="R4110">
        <f t="shared" si="259"/>
        <v>179.99</v>
      </c>
    </row>
    <row r="4111" spans="1:18" x14ac:dyDescent="0.2">
      <c r="A4111" t="s">
        <v>68</v>
      </c>
      <c r="B4111" t="s">
        <v>15</v>
      </c>
      <c r="C4111" t="s">
        <v>23</v>
      </c>
      <c r="D4111" t="s">
        <v>17</v>
      </c>
      <c r="E4111">
        <v>149.99</v>
      </c>
      <c r="F4111">
        <v>4</v>
      </c>
      <c r="G4111" t="s">
        <v>18</v>
      </c>
      <c r="H4111" t="s">
        <v>68</v>
      </c>
      <c r="I4111" t="s">
        <v>17</v>
      </c>
      <c r="J4111" t="s">
        <v>19</v>
      </c>
      <c r="K4111">
        <v>1539.6</v>
      </c>
      <c r="L4111">
        <v>63323</v>
      </c>
      <c r="M4111">
        <v>1283</v>
      </c>
      <c r="N4111" t="s">
        <v>20</v>
      </c>
      <c r="O4111" s="3">
        <f t="shared" si="256"/>
        <v>2.0261200511662428E-2</v>
      </c>
      <c r="P4111" s="3">
        <f t="shared" si="257"/>
        <v>1.2</v>
      </c>
      <c r="Q4111" s="3">
        <f t="shared" si="258"/>
        <v>3.1176929072486361E-3</v>
      </c>
      <c r="R4111">
        <f t="shared" si="259"/>
        <v>599.96</v>
      </c>
    </row>
    <row r="4112" spans="1:18" x14ac:dyDescent="0.2">
      <c r="A4112" t="s">
        <v>68</v>
      </c>
      <c r="B4112" t="s">
        <v>15</v>
      </c>
      <c r="C4112" t="s">
        <v>21</v>
      </c>
      <c r="D4112" t="s">
        <v>17</v>
      </c>
      <c r="E4112">
        <v>224.99</v>
      </c>
      <c r="F4112">
        <v>1</v>
      </c>
      <c r="G4112" t="s">
        <v>18</v>
      </c>
      <c r="H4112" t="s">
        <v>68</v>
      </c>
      <c r="I4112" t="s">
        <v>17</v>
      </c>
      <c r="J4112" t="s">
        <v>19</v>
      </c>
      <c r="K4112">
        <v>1539.6</v>
      </c>
      <c r="L4112">
        <v>63323</v>
      </c>
      <c r="M4112">
        <v>1283</v>
      </c>
      <c r="N4112" t="s">
        <v>20</v>
      </c>
      <c r="O4112" s="3">
        <f t="shared" si="256"/>
        <v>2.0261200511662428E-2</v>
      </c>
      <c r="P4112" s="3">
        <f t="shared" si="257"/>
        <v>1.2</v>
      </c>
      <c r="Q4112" s="3">
        <f t="shared" si="258"/>
        <v>7.7942322681215901E-4</v>
      </c>
      <c r="R4112">
        <f t="shared" si="259"/>
        <v>224.99</v>
      </c>
    </row>
    <row r="4113" spans="1:18" x14ac:dyDescent="0.2">
      <c r="A4113" t="s">
        <v>68</v>
      </c>
      <c r="B4113" t="s">
        <v>25</v>
      </c>
      <c r="C4113" t="s">
        <v>23</v>
      </c>
      <c r="D4113" t="s">
        <v>28</v>
      </c>
      <c r="E4113">
        <v>299.99</v>
      </c>
      <c r="F4113">
        <v>1</v>
      </c>
      <c r="G4113" t="s">
        <v>18</v>
      </c>
      <c r="H4113" t="s">
        <v>68</v>
      </c>
      <c r="I4113" t="s">
        <v>28</v>
      </c>
      <c r="O4113" s="3">
        <f t="shared" si="256"/>
        <v>0</v>
      </c>
      <c r="P4113" s="3">
        <f t="shared" si="257"/>
        <v>0</v>
      </c>
      <c r="Q4113" s="3">
        <f t="shared" si="258"/>
        <v>0</v>
      </c>
      <c r="R4113">
        <f t="shared" si="259"/>
        <v>299.99</v>
      </c>
    </row>
    <row r="4114" spans="1:18" x14ac:dyDescent="0.2">
      <c r="A4114" t="s">
        <v>68</v>
      </c>
      <c r="B4114" t="s">
        <v>15</v>
      </c>
      <c r="C4114" t="s">
        <v>23</v>
      </c>
      <c r="D4114" t="s">
        <v>24</v>
      </c>
      <c r="E4114">
        <v>187.49</v>
      </c>
      <c r="F4114">
        <v>4</v>
      </c>
      <c r="G4114" t="s">
        <v>18</v>
      </c>
      <c r="H4114" t="s">
        <v>68</v>
      </c>
      <c r="I4114" t="s">
        <v>24</v>
      </c>
      <c r="O4114" s="3">
        <f t="shared" si="256"/>
        <v>0</v>
      </c>
      <c r="P4114" s="3">
        <f t="shared" si="257"/>
        <v>0</v>
      </c>
      <c r="Q4114" s="3">
        <f t="shared" si="258"/>
        <v>0</v>
      </c>
      <c r="R4114">
        <f t="shared" si="259"/>
        <v>749.96</v>
      </c>
    </row>
    <row r="4115" spans="1:18" x14ac:dyDescent="0.2">
      <c r="A4115" t="s">
        <v>68</v>
      </c>
      <c r="B4115" t="s">
        <v>15</v>
      </c>
      <c r="C4115" t="s">
        <v>27</v>
      </c>
      <c r="D4115" t="s">
        <v>22</v>
      </c>
      <c r="E4115">
        <v>199.99</v>
      </c>
      <c r="F4115">
        <v>1</v>
      </c>
      <c r="G4115" t="s">
        <v>18</v>
      </c>
      <c r="H4115" t="s">
        <v>68</v>
      </c>
      <c r="I4115" t="s">
        <v>22</v>
      </c>
      <c r="J4115" t="s">
        <v>31</v>
      </c>
      <c r="K4115">
        <v>487.8</v>
      </c>
      <c r="L4115">
        <v>34393</v>
      </c>
      <c r="M4115">
        <v>542</v>
      </c>
      <c r="N4115" t="s">
        <v>32</v>
      </c>
      <c r="O4115" s="3">
        <f t="shared" si="256"/>
        <v>1.5759020730962695E-2</v>
      </c>
      <c r="P4115" s="3">
        <f t="shared" si="257"/>
        <v>0.9</v>
      </c>
      <c r="Q4115" s="3">
        <f t="shared" si="258"/>
        <v>1.8450184501845018E-3</v>
      </c>
      <c r="R4115">
        <f t="shared" si="259"/>
        <v>199.99</v>
      </c>
    </row>
    <row r="4116" spans="1:18" x14ac:dyDescent="0.2">
      <c r="A4116" t="s">
        <v>68</v>
      </c>
      <c r="B4116" t="s">
        <v>15</v>
      </c>
      <c r="C4116" t="s">
        <v>26</v>
      </c>
      <c r="D4116" t="s">
        <v>17</v>
      </c>
      <c r="E4116">
        <v>212.49</v>
      </c>
      <c r="F4116">
        <v>1</v>
      </c>
      <c r="G4116" t="s">
        <v>18</v>
      </c>
      <c r="H4116" t="s">
        <v>68</v>
      </c>
      <c r="I4116" t="s">
        <v>17</v>
      </c>
      <c r="J4116" t="s">
        <v>19</v>
      </c>
      <c r="K4116">
        <v>1539.6</v>
      </c>
      <c r="L4116">
        <v>63323</v>
      </c>
      <c r="M4116">
        <v>1283</v>
      </c>
      <c r="N4116" t="s">
        <v>20</v>
      </c>
      <c r="O4116" s="3">
        <f t="shared" si="256"/>
        <v>2.0261200511662428E-2</v>
      </c>
      <c r="P4116" s="3">
        <f t="shared" si="257"/>
        <v>1.2</v>
      </c>
      <c r="Q4116" s="3">
        <f t="shared" si="258"/>
        <v>7.7942322681215901E-4</v>
      </c>
      <c r="R4116">
        <f t="shared" si="259"/>
        <v>212.49</v>
      </c>
    </row>
    <row r="4117" spans="1:18" x14ac:dyDescent="0.2">
      <c r="A4117" t="s">
        <v>68</v>
      </c>
      <c r="B4117" t="s">
        <v>15</v>
      </c>
      <c r="C4117" t="s">
        <v>16</v>
      </c>
      <c r="D4117" t="s">
        <v>17</v>
      </c>
      <c r="E4117">
        <v>169.99</v>
      </c>
      <c r="F4117">
        <v>1</v>
      </c>
      <c r="G4117" t="s">
        <v>18</v>
      </c>
      <c r="H4117" t="s">
        <v>68</v>
      </c>
      <c r="I4117" t="s">
        <v>17</v>
      </c>
      <c r="J4117" t="s">
        <v>19</v>
      </c>
      <c r="K4117">
        <v>1539.6</v>
      </c>
      <c r="L4117">
        <v>63323</v>
      </c>
      <c r="M4117">
        <v>1283</v>
      </c>
      <c r="N4117" t="s">
        <v>20</v>
      </c>
      <c r="O4117" s="3">
        <f t="shared" si="256"/>
        <v>2.0261200511662428E-2</v>
      </c>
      <c r="P4117" s="3">
        <f t="shared" si="257"/>
        <v>1.2</v>
      </c>
      <c r="Q4117" s="3">
        <f t="shared" si="258"/>
        <v>7.7942322681215901E-4</v>
      </c>
      <c r="R4117">
        <f t="shared" si="259"/>
        <v>169.99</v>
      </c>
    </row>
    <row r="4118" spans="1:18" x14ac:dyDescent="0.2">
      <c r="A4118" t="s">
        <v>68</v>
      </c>
      <c r="B4118" t="s">
        <v>15</v>
      </c>
      <c r="C4118" t="s">
        <v>29</v>
      </c>
      <c r="D4118" t="s">
        <v>22</v>
      </c>
      <c r="E4118">
        <v>199.99</v>
      </c>
      <c r="F4118">
        <v>2</v>
      </c>
      <c r="G4118" t="s">
        <v>18</v>
      </c>
      <c r="H4118" t="s">
        <v>68</v>
      </c>
      <c r="I4118" t="s">
        <v>22</v>
      </c>
      <c r="J4118" t="s">
        <v>31</v>
      </c>
      <c r="K4118">
        <v>487.8</v>
      </c>
      <c r="L4118">
        <v>34393</v>
      </c>
      <c r="M4118">
        <v>542</v>
      </c>
      <c r="N4118" t="s">
        <v>32</v>
      </c>
      <c r="O4118" s="3">
        <f t="shared" si="256"/>
        <v>1.5759020730962695E-2</v>
      </c>
      <c r="P4118" s="3">
        <f t="shared" si="257"/>
        <v>0.9</v>
      </c>
      <c r="Q4118" s="3">
        <f t="shared" si="258"/>
        <v>3.6900369003690036E-3</v>
      </c>
      <c r="R4118">
        <f t="shared" si="259"/>
        <v>399.98</v>
      </c>
    </row>
    <row r="4119" spans="1:18" x14ac:dyDescent="0.2">
      <c r="A4119" t="s">
        <v>68</v>
      </c>
      <c r="B4119" t="s">
        <v>25</v>
      </c>
      <c r="C4119" t="s">
        <v>27</v>
      </c>
      <c r="D4119" t="s">
        <v>24</v>
      </c>
      <c r="E4119">
        <v>319.99</v>
      </c>
      <c r="F4119">
        <v>1</v>
      </c>
      <c r="G4119" t="s">
        <v>18</v>
      </c>
      <c r="H4119" t="s">
        <v>68</v>
      </c>
      <c r="I4119" t="s">
        <v>24</v>
      </c>
      <c r="O4119" s="3">
        <f t="shared" si="256"/>
        <v>0</v>
      </c>
      <c r="P4119" s="3">
        <f t="shared" si="257"/>
        <v>0</v>
      </c>
      <c r="Q4119" s="3">
        <f t="shared" si="258"/>
        <v>0</v>
      </c>
      <c r="R4119">
        <f t="shared" si="259"/>
        <v>319.99</v>
      </c>
    </row>
    <row r="4120" spans="1:18" x14ac:dyDescent="0.2">
      <c r="A4120" t="s">
        <v>68</v>
      </c>
      <c r="B4120" t="s">
        <v>15</v>
      </c>
      <c r="C4120" t="s">
        <v>23</v>
      </c>
      <c r="D4120" t="s">
        <v>17</v>
      </c>
      <c r="E4120">
        <v>149.99</v>
      </c>
      <c r="F4120">
        <v>1</v>
      </c>
      <c r="G4120" t="s">
        <v>18</v>
      </c>
      <c r="H4120" t="s">
        <v>68</v>
      </c>
      <c r="I4120" t="s">
        <v>17</v>
      </c>
      <c r="J4120" t="s">
        <v>19</v>
      </c>
      <c r="K4120">
        <v>1539.6</v>
      </c>
      <c r="L4120">
        <v>63323</v>
      </c>
      <c r="M4120">
        <v>1283</v>
      </c>
      <c r="N4120" t="s">
        <v>20</v>
      </c>
      <c r="O4120" s="3">
        <f t="shared" si="256"/>
        <v>2.0261200511662428E-2</v>
      </c>
      <c r="P4120" s="3">
        <f t="shared" si="257"/>
        <v>1.2</v>
      </c>
      <c r="Q4120" s="3">
        <f t="shared" si="258"/>
        <v>7.7942322681215901E-4</v>
      </c>
      <c r="R4120">
        <f t="shared" si="259"/>
        <v>149.99</v>
      </c>
    </row>
    <row r="4121" spans="1:18" x14ac:dyDescent="0.2">
      <c r="A4121" t="s">
        <v>68</v>
      </c>
      <c r="B4121" t="s">
        <v>15</v>
      </c>
      <c r="D4121" t="s">
        <v>17</v>
      </c>
      <c r="E4121">
        <v>199.99</v>
      </c>
      <c r="F4121">
        <v>2</v>
      </c>
      <c r="G4121" t="s">
        <v>18</v>
      </c>
      <c r="H4121" t="s">
        <v>68</v>
      </c>
      <c r="I4121" t="s">
        <v>17</v>
      </c>
      <c r="J4121" t="s">
        <v>19</v>
      </c>
      <c r="K4121">
        <v>1539.6</v>
      </c>
      <c r="L4121">
        <v>63323</v>
      </c>
      <c r="M4121">
        <v>1283</v>
      </c>
      <c r="N4121" t="s">
        <v>20</v>
      </c>
      <c r="O4121" s="3">
        <f t="shared" si="256"/>
        <v>2.0261200511662428E-2</v>
      </c>
      <c r="P4121" s="3">
        <f t="shared" si="257"/>
        <v>1.2</v>
      </c>
      <c r="Q4121" s="3">
        <f t="shared" si="258"/>
        <v>1.558846453624318E-3</v>
      </c>
      <c r="R4121">
        <f t="shared" si="259"/>
        <v>399.98</v>
      </c>
    </row>
    <row r="4122" spans="1:18" x14ac:dyDescent="0.2">
      <c r="A4122" t="s">
        <v>68</v>
      </c>
      <c r="B4122" t="s">
        <v>15</v>
      </c>
      <c r="C4122" t="s">
        <v>23</v>
      </c>
      <c r="D4122" t="s">
        <v>22</v>
      </c>
      <c r="E4122">
        <v>149.99</v>
      </c>
      <c r="F4122">
        <v>3</v>
      </c>
      <c r="G4122" t="s">
        <v>18</v>
      </c>
      <c r="H4122" t="s">
        <v>68</v>
      </c>
      <c r="I4122" t="s">
        <v>22</v>
      </c>
      <c r="J4122" t="s">
        <v>31</v>
      </c>
      <c r="K4122">
        <v>487.8</v>
      </c>
      <c r="L4122">
        <v>34393</v>
      </c>
      <c r="M4122">
        <v>542</v>
      </c>
      <c r="N4122" t="s">
        <v>32</v>
      </c>
      <c r="O4122" s="3">
        <f t="shared" si="256"/>
        <v>1.5759020730962695E-2</v>
      </c>
      <c r="P4122" s="3">
        <f t="shared" si="257"/>
        <v>0.9</v>
      </c>
      <c r="Q4122" s="3">
        <f t="shared" si="258"/>
        <v>5.5350553505535052E-3</v>
      </c>
      <c r="R4122">
        <f t="shared" si="259"/>
        <v>449.97</v>
      </c>
    </row>
    <row r="4123" spans="1:18" x14ac:dyDescent="0.2">
      <c r="A4123" t="s">
        <v>68</v>
      </c>
      <c r="B4123" t="s">
        <v>15</v>
      </c>
      <c r="C4123" t="s">
        <v>23</v>
      </c>
      <c r="D4123" t="s">
        <v>24</v>
      </c>
      <c r="E4123">
        <v>187.49</v>
      </c>
      <c r="F4123">
        <v>3</v>
      </c>
      <c r="G4123" t="s">
        <v>18</v>
      </c>
      <c r="H4123" t="s">
        <v>68</v>
      </c>
      <c r="I4123" t="s">
        <v>24</v>
      </c>
      <c r="O4123" s="3">
        <f t="shared" si="256"/>
        <v>0</v>
      </c>
      <c r="P4123" s="3">
        <f t="shared" si="257"/>
        <v>0</v>
      </c>
      <c r="Q4123" s="3">
        <f t="shared" si="258"/>
        <v>0</v>
      </c>
      <c r="R4123">
        <f t="shared" si="259"/>
        <v>562.47</v>
      </c>
    </row>
    <row r="4124" spans="1:18" x14ac:dyDescent="0.2">
      <c r="A4124" t="s">
        <v>68</v>
      </c>
      <c r="C4124" t="s">
        <v>27</v>
      </c>
      <c r="D4124" t="s">
        <v>22</v>
      </c>
      <c r="E4124">
        <v>159.99</v>
      </c>
      <c r="F4124">
        <v>1</v>
      </c>
      <c r="G4124" t="s">
        <v>18</v>
      </c>
      <c r="H4124" t="s">
        <v>68</v>
      </c>
      <c r="I4124" t="s">
        <v>22</v>
      </c>
      <c r="J4124" t="s">
        <v>31</v>
      </c>
      <c r="K4124">
        <v>487.8</v>
      </c>
      <c r="L4124">
        <v>34393</v>
      </c>
      <c r="M4124">
        <v>542</v>
      </c>
      <c r="N4124" t="s">
        <v>32</v>
      </c>
      <c r="O4124" s="3">
        <f t="shared" si="256"/>
        <v>1.5759020730962695E-2</v>
      </c>
      <c r="P4124" s="3">
        <f t="shared" si="257"/>
        <v>0.9</v>
      </c>
      <c r="Q4124" s="3">
        <f t="shared" si="258"/>
        <v>1.8450184501845018E-3</v>
      </c>
      <c r="R4124">
        <f t="shared" si="259"/>
        <v>159.99</v>
      </c>
    </row>
    <row r="4125" spans="1:18" x14ac:dyDescent="0.2">
      <c r="A4125" t="s">
        <v>68</v>
      </c>
      <c r="B4125" t="s">
        <v>15</v>
      </c>
      <c r="C4125" t="s">
        <v>16</v>
      </c>
      <c r="D4125" t="s">
        <v>22</v>
      </c>
      <c r="E4125">
        <v>212.49</v>
      </c>
      <c r="F4125">
        <v>2</v>
      </c>
      <c r="G4125" t="s">
        <v>18</v>
      </c>
      <c r="H4125" t="s">
        <v>68</v>
      </c>
      <c r="I4125" t="s">
        <v>22</v>
      </c>
      <c r="J4125" t="s">
        <v>31</v>
      </c>
      <c r="K4125">
        <v>487.8</v>
      </c>
      <c r="L4125">
        <v>34393</v>
      </c>
      <c r="M4125">
        <v>542</v>
      </c>
      <c r="N4125" t="s">
        <v>32</v>
      </c>
      <c r="O4125" s="3">
        <f t="shared" si="256"/>
        <v>1.5759020730962695E-2</v>
      </c>
      <c r="P4125" s="3">
        <f t="shared" si="257"/>
        <v>0.9</v>
      </c>
      <c r="Q4125" s="3">
        <f t="shared" si="258"/>
        <v>3.6900369003690036E-3</v>
      </c>
      <c r="R4125">
        <f t="shared" si="259"/>
        <v>424.98</v>
      </c>
    </row>
    <row r="4126" spans="1:18" x14ac:dyDescent="0.2">
      <c r="A4126" t="s">
        <v>68</v>
      </c>
      <c r="B4126" t="s">
        <v>15</v>
      </c>
      <c r="C4126" t="s">
        <v>21</v>
      </c>
      <c r="D4126" t="s">
        <v>17</v>
      </c>
      <c r="E4126">
        <v>179.99</v>
      </c>
      <c r="F4126">
        <v>2</v>
      </c>
      <c r="G4126" t="s">
        <v>18</v>
      </c>
      <c r="H4126" t="s">
        <v>68</v>
      </c>
      <c r="I4126" t="s">
        <v>17</v>
      </c>
      <c r="J4126" t="s">
        <v>19</v>
      </c>
      <c r="K4126">
        <v>1539.6</v>
      </c>
      <c r="L4126">
        <v>63323</v>
      </c>
      <c r="M4126">
        <v>1283</v>
      </c>
      <c r="N4126" t="s">
        <v>20</v>
      </c>
      <c r="O4126" s="3">
        <f t="shared" si="256"/>
        <v>2.0261200511662428E-2</v>
      </c>
      <c r="P4126" s="3">
        <f t="shared" si="257"/>
        <v>1.2</v>
      </c>
      <c r="Q4126" s="3">
        <f t="shared" si="258"/>
        <v>1.558846453624318E-3</v>
      </c>
      <c r="R4126">
        <f t="shared" si="259"/>
        <v>359.98</v>
      </c>
    </row>
    <row r="4127" spans="1:18" x14ac:dyDescent="0.2">
      <c r="A4127" t="s">
        <v>68</v>
      </c>
      <c r="B4127" t="s">
        <v>15</v>
      </c>
      <c r="C4127" t="s">
        <v>16</v>
      </c>
      <c r="D4127" t="s">
        <v>28</v>
      </c>
      <c r="E4127">
        <v>169.99</v>
      </c>
      <c r="F4127">
        <v>1</v>
      </c>
      <c r="G4127" t="s">
        <v>18</v>
      </c>
      <c r="H4127" t="s">
        <v>68</v>
      </c>
      <c r="I4127" t="s">
        <v>28</v>
      </c>
      <c r="O4127" s="3">
        <f t="shared" si="256"/>
        <v>0</v>
      </c>
      <c r="P4127" s="3">
        <f t="shared" si="257"/>
        <v>0</v>
      </c>
      <c r="Q4127" s="3">
        <f t="shared" si="258"/>
        <v>0</v>
      </c>
      <c r="R4127">
        <f t="shared" si="259"/>
        <v>169.99</v>
      </c>
    </row>
    <row r="4128" spans="1:18" x14ac:dyDescent="0.2">
      <c r="A4128" t="s">
        <v>68</v>
      </c>
      <c r="B4128" t="s">
        <v>15</v>
      </c>
      <c r="C4128" t="s">
        <v>29</v>
      </c>
      <c r="D4128" t="s">
        <v>17</v>
      </c>
      <c r="E4128">
        <v>199.99</v>
      </c>
      <c r="F4128">
        <v>1</v>
      </c>
      <c r="G4128" t="s">
        <v>18</v>
      </c>
      <c r="H4128" t="s">
        <v>68</v>
      </c>
      <c r="I4128" t="s">
        <v>17</v>
      </c>
      <c r="J4128" t="s">
        <v>19</v>
      </c>
      <c r="K4128">
        <v>1539.6</v>
      </c>
      <c r="L4128">
        <v>63323</v>
      </c>
      <c r="M4128">
        <v>1283</v>
      </c>
      <c r="N4128" t="s">
        <v>20</v>
      </c>
      <c r="O4128" s="3">
        <f t="shared" si="256"/>
        <v>2.0261200511662428E-2</v>
      </c>
      <c r="P4128" s="3">
        <f t="shared" si="257"/>
        <v>1.2</v>
      </c>
      <c r="Q4128" s="3">
        <f t="shared" si="258"/>
        <v>7.7942322681215901E-4</v>
      </c>
      <c r="R4128">
        <f t="shared" si="259"/>
        <v>199.99</v>
      </c>
    </row>
    <row r="4129" spans="1:18" x14ac:dyDescent="0.2">
      <c r="A4129" t="s">
        <v>68</v>
      </c>
      <c r="B4129" t="s">
        <v>15</v>
      </c>
      <c r="D4129" t="s">
        <v>17</v>
      </c>
      <c r="E4129">
        <v>249.99</v>
      </c>
      <c r="F4129">
        <v>1</v>
      </c>
      <c r="G4129" t="s">
        <v>18</v>
      </c>
      <c r="H4129" t="s">
        <v>68</v>
      </c>
      <c r="I4129" t="s">
        <v>17</v>
      </c>
      <c r="J4129" t="s">
        <v>19</v>
      </c>
      <c r="K4129">
        <v>1539.6</v>
      </c>
      <c r="L4129">
        <v>63323</v>
      </c>
      <c r="M4129">
        <v>1283</v>
      </c>
      <c r="N4129" t="s">
        <v>20</v>
      </c>
      <c r="O4129" s="3">
        <f t="shared" si="256"/>
        <v>2.0261200511662428E-2</v>
      </c>
      <c r="P4129" s="3">
        <f t="shared" si="257"/>
        <v>1.2</v>
      </c>
      <c r="Q4129" s="3">
        <f t="shared" si="258"/>
        <v>7.7942322681215901E-4</v>
      </c>
      <c r="R4129">
        <f t="shared" si="259"/>
        <v>249.99</v>
      </c>
    </row>
    <row r="4130" spans="1:18" x14ac:dyDescent="0.2">
      <c r="A4130" t="s">
        <v>68</v>
      </c>
      <c r="B4130" t="s">
        <v>15</v>
      </c>
      <c r="C4130" t="s">
        <v>23</v>
      </c>
      <c r="D4130" t="s">
        <v>24</v>
      </c>
      <c r="E4130">
        <v>149.99</v>
      </c>
      <c r="F4130">
        <v>1</v>
      </c>
      <c r="G4130" t="s">
        <v>18</v>
      </c>
      <c r="H4130" t="s">
        <v>68</v>
      </c>
      <c r="I4130" t="s">
        <v>24</v>
      </c>
      <c r="O4130" s="3">
        <f t="shared" si="256"/>
        <v>0</v>
      </c>
      <c r="P4130" s="3">
        <f t="shared" si="257"/>
        <v>0</v>
      </c>
      <c r="Q4130" s="3">
        <f t="shared" si="258"/>
        <v>0</v>
      </c>
      <c r="R4130">
        <f t="shared" si="259"/>
        <v>149.99</v>
      </c>
    </row>
    <row r="4131" spans="1:18" x14ac:dyDescent="0.2">
      <c r="A4131" t="s">
        <v>68</v>
      </c>
      <c r="B4131" t="s">
        <v>25</v>
      </c>
      <c r="C4131" t="s">
        <v>21</v>
      </c>
      <c r="D4131" t="s">
        <v>17</v>
      </c>
      <c r="E4131">
        <v>359.99</v>
      </c>
      <c r="F4131">
        <v>1</v>
      </c>
      <c r="G4131" t="s">
        <v>18</v>
      </c>
      <c r="H4131" t="s">
        <v>68</v>
      </c>
      <c r="I4131" t="s">
        <v>17</v>
      </c>
      <c r="J4131" t="s">
        <v>19</v>
      </c>
      <c r="K4131">
        <v>1539.6</v>
      </c>
      <c r="L4131">
        <v>63323</v>
      </c>
      <c r="M4131">
        <v>1283</v>
      </c>
      <c r="N4131" t="s">
        <v>20</v>
      </c>
      <c r="O4131" s="3">
        <f t="shared" si="256"/>
        <v>2.0261200511662428E-2</v>
      </c>
      <c r="P4131" s="3">
        <f t="shared" si="257"/>
        <v>1.2</v>
      </c>
      <c r="Q4131" s="3">
        <f t="shared" si="258"/>
        <v>7.7942322681215901E-4</v>
      </c>
      <c r="R4131">
        <f t="shared" si="259"/>
        <v>359.99</v>
      </c>
    </row>
    <row r="4132" spans="1:18" x14ac:dyDescent="0.2">
      <c r="A4132" t="s">
        <v>68</v>
      </c>
      <c r="B4132" t="s">
        <v>15</v>
      </c>
      <c r="C4132" t="s">
        <v>23</v>
      </c>
      <c r="D4132" t="s">
        <v>17</v>
      </c>
      <c r="E4132">
        <v>187.49</v>
      </c>
      <c r="F4132">
        <v>1</v>
      </c>
      <c r="G4132" t="s">
        <v>18</v>
      </c>
      <c r="H4132" t="s">
        <v>68</v>
      </c>
      <c r="I4132" t="s">
        <v>17</v>
      </c>
      <c r="J4132" t="s">
        <v>19</v>
      </c>
      <c r="K4132">
        <v>1539.6</v>
      </c>
      <c r="L4132">
        <v>63323</v>
      </c>
      <c r="M4132">
        <v>1283</v>
      </c>
      <c r="N4132" t="s">
        <v>20</v>
      </c>
      <c r="O4132" s="3">
        <f t="shared" si="256"/>
        <v>2.0261200511662428E-2</v>
      </c>
      <c r="P4132" s="3">
        <f t="shared" si="257"/>
        <v>1.2</v>
      </c>
      <c r="Q4132" s="3">
        <f t="shared" si="258"/>
        <v>7.7942322681215901E-4</v>
      </c>
      <c r="R4132">
        <f t="shared" si="259"/>
        <v>187.49</v>
      </c>
    </row>
    <row r="4133" spans="1:18" x14ac:dyDescent="0.2">
      <c r="A4133" t="s">
        <v>68</v>
      </c>
      <c r="B4133" t="s">
        <v>15</v>
      </c>
      <c r="C4133" t="s">
        <v>26</v>
      </c>
      <c r="D4133" t="s">
        <v>24</v>
      </c>
      <c r="E4133">
        <v>212.49</v>
      </c>
      <c r="F4133">
        <v>1</v>
      </c>
      <c r="G4133" t="s">
        <v>18</v>
      </c>
      <c r="H4133" t="s">
        <v>68</v>
      </c>
      <c r="I4133" t="s">
        <v>24</v>
      </c>
      <c r="O4133" s="3">
        <f t="shared" si="256"/>
        <v>0</v>
      </c>
      <c r="P4133" s="3">
        <f t="shared" si="257"/>
        <v>0</v>
      </c>
      <c r="Q4133" s="3">
        <f t="shared" si="258"/>
        <v>0</v>
      </c>
      <c r="R4133">
        <f t="shared" si="259"/>
        <v>212.49</v>
      </c>
    </row>
    <row r="4134" spans="1:18" x14ac:dyDescent="0.2">
      <c r="A4134" t="s">
        <v>68</v>
      </c>
      <c r="B4134" t="s">
        <v>25</v>
      </c>
      <c r="D4134" t="s">
        <v>22</v>
      </c>
      <c r="E4134">
        <v>399.99</v>
      </c>
      <c r="F4134">
        <v>1</v>
      </c>
      <c r="G4134" t="s">
        <v>18</v>
      </c>
      <c r="H4134" t="s">
        <v>68</v>
      </c>
      <c r="I4134" t="s">
        <v>22</v>
      </c>
      <c r="J4134" t="s">
        <v>31</v>
      </c>
      <c r="K4134">
        <v>487.8</v>
      </c>
      <c r="L4134">
        <v>34393</v>
      </c>
      <c r="M4134">
        <v>542</v>
      </c>
      <c r="N4134" t="s">
        <v>32</v>
      </c>
      <c r="O4134" s="3">
        <f t="shared" si="256"/>
        <v>1.5759020730962695E-2</v>
      </c>
      <c r="P4134" s="3">
        <f t="shared" si="257"/>
        <v>0.9</v>
      </c>
      <c r="Q4134" s="3">
        <f t="shared" si="258"/>
        <v>1.8450184501845018E-3</v>
      </c>
      <c r="R4134">
        <f t="shared" si="259"/>
        <v>399.99</v>
      </c>
    </row>
    <row r="4135" spans="1:18" x14ac:dyDescent="0.2">
      <c r="A4135" t="s">
        <v>68</v>
      </c>
      <c r="B4135" t="s">
        <v>15</v>
      </c>
      <c r="C4135" t="s">
        <v>21</v>
      </c>
      <c r="D4135" t="s">
        <v>28</v>
      </c>
      <c r="E4135">
        <v>224.99</v>
      </c>
      <c r="F4135">
        <v>1</v>
      </c>
      <c r="G4135" t="s">
        <v>18</v>
      </c>
      <c r="H4135" t="s">
        <v>68</v>
      </c>
      <c r="I4135" t="s">
        <v>28</v>
      </c>
      <c r="O4135" s="3">
        <f t="shared" si="256"/>
        <v>0</v>
      </c>
      <c r="P4135" s="3">
        <f t="shared" si="257"/>
        <v>0</v>
      </c>
      <c r="Q4135" s="3">
        <f t="shared" si="258"/>
        <v>0</v>
      </c>
      <c r="R4135">
        <f t="shared" si="259"/>
        <v>224.99</v>
      </c>
    </row>
    <row r="4136" spans="1:18" x14ac:dyDescent="0.2">
      <c r="A4136" t="s">
        <v>68</v>
      </c>
      <c r="D4136" t="s">
        <v>24</v>
      </c>
      <c r="E4136">
        <v>199.99</v>
      </c>
      <c r="F4136">
        <v>1</v>
      </c>
      <c r="G4136" t="s">
        <v>18</v>
      </c>
      <c r="H4136" t="s">
        <v>68</v>
      </c>
      <c r="I4136" t="s">
        <v>24</v>
      </c>
      <c r="O4136" s="3">
        <f t="shared" si="256"/>
        <v>0</v>
      </c>
      <c r="P4136" s="3">
        <f t="shared" si="257"/>
        <v>0</v>
      </c>
      <c r="Q4136" s="3">
        <f t="shared" si="258"/>
        <v>0</v>
      </c>
      <c r="R4136">
        <f t="shared" si="259"/>
        <v>199.99</v>
      </c>
    </row>
    <row r="4137" spans="1:18" x14ac:dyDescent="0.2">
      <c r="A4137" t="s">
        <v>68</v>
      </c>
      <c r="B4137" t="s">
        <v>15</v>
      </c>
      <c r="C4137" t="s">
        <v>21</v>
      </c>
      <c r="D4137" t="s">
        <v>24</v>
      </c>
      <c r="E4137">
        <v>179.99</v>
      </c>
      <c r="F4137">
        <v>1</v>
      </c>
      <c r="G4137" t="s">
        <v>18</v>
      </c>
      <c r="H4137" t="s">
        <v>68</v>
      </c>
      <c r="I4137" t="s">
        <v>24</v>
      </c>
      <c r="O4137" s="3">
        <f t="shared" si="256"/>
        <v>0</v>
      </c>
      <c r="P4137" s="3">
        <f t="shared" si="257"/>
        <v>0</v>
      </c>
      <c r="Q4137" s="3">
        <f t="shared" si="258"/>
        <v>0</v>
      </c>
      <c r="R4137">
        <f t="shared" si="259"/>
        <v>179.99</v>
      </c>
    </row>
    <row r="4138" spans="1:18" x14ac:dyDescent="0.2">
      <c r="A4138" t="s">
        <v>68</v>
      </c>
      <c r="B4138" t="s">
        <v>15</v>
      </c>
      <c r="C4138" t="s">
        <v>29</v>
      </c>
      <c r="D4138" t="s">
        <v>28</v>
      </c>
      <c r="E4138">
        <v>199.99</v>
      </c>
      <c r="F4138">
        <v>1</v>
      </c>
      <c r="G4138" t="s">
        <v>18</v>
      </c>
      <c r="H4138" t="s">
        <v>68</v>
      </c>
      <c r="I4138" t="s">
        <v>28</v>
      </c>
      <c r="O4138" s="3">
        <f t="shared" si="256"/>
        <v>0</v>
      </c>
      <c r="P4138" s="3">
        <f t="shared" si="257"/>
        <v>0</v>
      </c>
      <c r="Q4138" s="3">
        <f t="shared" si="258"/>
        <v>0</v>
      </c>
      <c r="R4138">
        <f t="shared" si="259"/>
        <v>199.99</v>
      </c>
    </row>
    <row r="4139" spans="1:18" x14ac:dyDescent="0.2">
      <c r="A4139" t="s">
        <v>68</v>
      </c>
      <c r="B4139" t="s">
        <v>15</v>
      </c>
      <c r="C4139" t="s">
        <v>16</v>
      </c>
      <c r="D4139" t="s">
        <v>17</v>
      </c>
      <c r="E4139">
        <v>169.99</v>
      </c>
      <c r="F4139">
        <v>1</v>
      </c>
      <c r="G4139" t="s">
        <v>18</v>
      </c>
      <c r="H4139" t="s">
        <v>68</v>
      </c>
      <c r="I4139" t="s">
        <v>17</v>
      </c>
      <c r="J4139" t="s">
        <v>19</v>
      </c>
      <c r="K4139">
        <v>1539.6</v>
      </c>
      <c r="L4139">
        <v>63323</v>
      </c>
      <c r="M4139">
        <v>1283</v>
      </c>
      <c r="N4139" t="s">
        <v>20</v>
      </c>
      <c r="O4139" s="3">
        <f t="shared" si="256"/>
        <v>2.0261200511662428E-2</v>
      </c>
      <c r="P4139" s="3">
        <f t="shared" si="257"/>
        <v>1.2</v>
      </c>
      <c r="Q4139" s="3">
        <f t="shared" si="258"/>
        <v>7.7942322681215901E-4</v>
      </c>
      <c r="R4139">
        <f t="shared" si="259"/>
        <v>169.99</v>
      </c>
    </row>
    <row r="4140" spans="1:18" x14ac:dyDescent="0.2">
      <c r="A4140" t="s">
        <v>68</v>
      </c>
      <c r="B4140" t="s">
        <v>15</v>
      </c>
      <c r="C4140" t="s">
        <v>26</v>
      </c>
      <c r="D4140" t="s">
        <v>22</v>
      </c>
      <c r="E4140">
        <v>169.99</v>
      </c>
      <c r="F4140">
        <v>1</v>
      </c>
      <c r="G4140" t="s">
        <v>18</v>
      </c>
      <c r="H4140" t="s">
        <v>68</v>
      </c>
      <c r="I4140" t="s">
        <v>22</v>
      </c>
      <c r="J4140" t="s">
        <v>31</v>
      </c>
      <c r="K4140">
        <v>487.8</v>
      </c>
      <c r="L4140">
        <v>34393</v>
      </c>
      <c r="M4140">
        <v>542</v>
      </c>
      <c r="N4140" t="s">
        <v>32</v>
      </c>
      <c r="O4140" s="3">
        <f t="shared" si="256"/>
        <v>1.5759020730962695E-2</v>
      </c>
      <c r="P4140" s="3">
        <f t="shared" si="257"/>
        <v>0.9</v>
      </c>
      <c r="Q4140" s="3">
        <f t="shared" si="258"/>
        <v>1.8450184501845018E-3</v>
      </c>
      <c r="R4140">
        <f t="shared" si="259"/>
        <v>169.99</v>
      </c>
    </row>
    <row r="4141" spans="1:18" x14ac:dyDescent="0.2">
      <c r="A4141" t="s">
        <v>68</v>
      </c>
      <c r="B4141" t="s">
        <v>15</v>
      </c>
      <c r="C4141" t="s">
        <v>26</v>
      </c>
      <c r="D4141" t="s">
        <v>17</v>
      </c>
      <c r="E4141">
        <v>169.99</v>
      </c>
      <c r="F4141">
        <v>4</v>
      </c>
      <c r="G4141" t="s">
        <v>18</v>
      </c>
      <c r="H4141" t="s">
        <v>68</v>
      </c>
      <c r="I4141" t="s">
        <v>17</v>
      </c>
      <c r="J4141" t="s">
        <v>19</v>
      </c>
      <c r="K4141">
        <v>1539.6</v>
      </c>
      <c r="L4141">
        <v>63323</v>
      </c>
      <c r="M4141">
        <v>1283</v>
      </c>
      <c r="N4141" t="s">
        <v>20</v>
      </c>
      <c r="O4141" s="3">
        <f t="shared" si="256"/>
        <v>2.0261200511662428E-2</v>
      </c>
      <c r="P4141" s="3">
        <f t="shared" si="257"/>
        <v>1.2</v>
      </c>
      <c r="Q4141" s="3">
        <f t="shared" si="258"/>
        <v>3.1176929072486361E-3</v>
      </c>
      <c r="R4141">
        <f t="shared" si="259"/>
        <v>679.96</v>
      </c>
    </row>
    <row r="4142" spans="1:18" x14ac:dyDescent="0.2">
      <c r="A4142" t="s">
        <v>68</v>
      </c>
      <c r="B4142" t="s">
        <v>25</v>
      </c>
      <c r="C4142" t="s">
        <v>26</v>
      </c>
      <c r="D4142" t="s">
        <v>17</v>
      </c>
      <c r="E4142">
        <v>339.99</v>
      </c>
      <c r="F4142">
        <v>1</v>
      </c>
      <c r="G4142" t="s">
        <v>18</v>
      </c>
      <c r="H4142" t="s">
        <v>68</v>
      </c>
      <c r="I4142" t="s">
        <v>17</v>
      </c>
      <c r="J4142" t="s">
        <v>19</v>
      </c>
      <c r="K4142">
        <v>1539.6</v>
      </c>
      <c r="L4142">
        <v>63323</v>
      </c>
      <c r="M4142">
        <v>1283</v>
      </c>
      <c r="N4142" t="s">
        <v>20</v>
      </c>
      <c r="O4142" s="3">
        <f t="shared" si="256"/>
        <v>2.0261200511662428E-2</v>
      </c>
      <c r="P4142" s="3">
        <f t="shared" si="257"/>
        <v>1.2</v>
      </c>
      <c r="Q4142" s="3">
        <f t="shared" si="258"/>
        <v>7.7942322681215901E-4</v>
      </c>
      <c r="R4142">
        <f t="shared" si="259"/>
        <v>339.99</v>
      </c>
    </row>
    <row r="4143" spans="1:18" x14ac:dyDescent="0.2">
      <c r="A4143" t="s">
        <v>68</v>
      </c>
      <c r="B4143" t="s">
        <v>15</v>
      </c>
      <c r="C4143" t="s">
        <v>21</v>
      </c>
      <c r="D4143" t="s">
        <v>28</v>
      </c>
      <c r="E4143">
        <v>224.99</v>
      </c>
      <c r="F4143">
        <v>1</v>
      </c>
      <c r="G4143" t="s">
        <v>18</v>
      </c>
      <c r="H4143" t="s">
        <v>68</v>
      </c>
      <c r="I4143" t="s">
        <v>28</v>
      </c>
      <c r="O4143" s="3">
        <f t="shared" si="256"/>
        <v>0</v>
      </c>
      <c r="P4143" s="3">
        <f t="shared" si="257"/>
        <v>0</v>
      </c>
      <c r="Q4143" s="3">
        <f t="shared" si="258"/>
        <v>0</v>
      </c>
      <c r="R4143">
        <f t="shared" si="259"/>
        <v>224.99</v>
      </c>
    </row>
    <row r="4144" spans="1:18" x14ac:dyDescent="0.2">
      <c r="A4144" t="s">
        <v>68</v>
      </c>
      <c r="B4144" t="s">
        <v>15</v>
      </c>
      <c r="C4144" t="s">
        <v>26</v>
      </c>
      <c r="D4144" t="s">
        <v>24</v>
      </c>
      <c r="E4144">
        <v>212.49</v>
      </c>
      <c r="F4144">
        <v>1</v>
      </c>
      <c r="G4144" t="s">
        <v>18</v>
      </c>
      <c r="H4144" t="s">
        <v>68</v>
      </c>
      <c r="I4144" t="s">
        <v>24</v>
      </c>
      <c r="O4144" s="3">
        <f t="shared" si="256"/>
        <v>0</v>
      </c>
      <c r="P4144" s="3">
        <f t="shared" si="257"/>
        <v>0</v>
      </c>
      <c r="Q4144" s="3">
        <f t="shared" si="258"/>
        <v>0</v>
      </c>
      <c r="R4144">
        <f t="shared" si="259"/>
        <v>212.49</v>
      </c>
    </row>
    <row r="4145" spans="1:18" x14ac:dyDescent="0.2">
      <c r="A4145" t="s">
        <v>68</v>
      </c>
      <c r="B4145" t="s">
        <v>25</v>
      </c>
      <c r="C4145" t="s">
        <v>16</v>
      </c>
      <c r="D4145" t="s">
        <v>17</v>
      </c>
      <c r="E4145">
        <v>339.99</v>
      </c>
      <c r="F4145">
        <v>1</v>
      </c>
      <c r="G4145" t="s">
        <v>18</v>
      </c>
      <c r="H4145" t="s">
        <v>68</v>
      </c>
      <c r="I4145" t="s">
        <v>17</v>
      </c>
      <c r="J4145" t="s">
        <v>19</v>
      </c>
      <c r="K4145">
        <v>1539.6</v>
      </c>
      <c r="L4145">
        <v>63323</v>
      </c>
      <c r="M4145">
        <v>1283</v>
      </c>
      <c r="N4145" t="s">
        <v>20</v>
      </c>
      <c r="O4145" s="3">
        <f t="shared" si="256"/>
        <v>2.0261200511662428E-2</v>
      </c>
      <c r="P4145" s="3">
        <f t="shared" si="257"/>
        <v>1.2</v>
      </c>
      <c r="Q4145" s="3">
        <f t="shared" si="258"/>
        <v>7.7942322681215901E-4</v>
      </c>
      <c r="R4145">
        <f t="shared" si="259"/>
        <v>339.99</v>
      </c>
    </row>
    <row r="4146" spans="1:18" x14ac:dyDescent="0.2">
      <c r="A4146" t="s">
        <v>68</v>
      </c>
      <c r="B4146" t="s">
        <v>25</v>
      </c>
      <c r="C4146" t="s">
        <v>23</v>
      </c>
      <c r="D4146" t="s">
        <v>17</v>
      </c>
      <c r="E4146">
        <v>299.99</v>
      </c>
      <c r="F4146">
        <v>2</v>
      </c>
      <c r="G4146" t="s">
        <v>18</v>
      </c>
      <c r="H4146" t="s">
        <v>68</v>
      </c>
      <c r="I4146" t="s">
        <v>17</v>
      </c>
      <c r="J4146" t="s">
        <v>19</v>
      </c>
      <c r="K4146">
        <v>1539.6</v>
      </c>
      <c r="L4146">
        <v>63323</v>
      </c>
      <c r="M4146">
        <v>1283</v>
      </c>
      <c r="N4146" t="s">
        <v>20</v>
      </c>
      <c r="O4146" s="3">
        <f t="shared" si="256"/>
        <v>2.0261200511662428E-2</v>
      </c>
      <c r="P4146" s="3">
        <f t="shared" si="257"/>
        <v>1.2</v>
      </c>
      <c r="Q4146" s="3">
        <f t="shared" si="258"/>
        <v>1.558846453624318E-3</v>
      </c>
      <c r="R4146">
        <f t="shared" si="259"/>
        <v>599.98</v>
      </c>
    </row>
    <row r="4147" spans="1:18" x14ac:dyDescent="0.2">
      <c r="A4147" t="s">
        <v>68</v>
      </c>
      <c r="B4147" t="s">
        <v>15</v>
      </c>
      <c r="C4147" t="s">
        <v>29</v>
      </c>
      <c r="D4147" t="s">
        <v>24</v>
      </c>
      <c r="E4147">
        <v>199.99</v>
      </c>
      <c r="F4147">
        <v>1</v>
      </c>
      <c r="G4147" t="s">
        <v>18</v>
      </c>
      <c r="H4147" t="s">
        <v>68</v>
      </c>
      <c r="I4147" t="s">
        <v>24</v>
      </c>
      <c r="O4147" s="3">
        <f t="shared" si="256"/>
        <v>0</v>
      </c>
      <c r="P4147" s="3">
        <f t="shared" si="257"/>
        <v>0</v>
      </c>
      <c r="Q4147" s="3">
        <f t="shared" si="258"/>
        <v>0</v>
      </c>
      <c r="R4147">
        <f t="shared" si="259"/>
        <v>199.99</v>
      </c>
    </row>
    <row r="4148" spans="1:18" x14ac:dyDescent="0.2">
      <c r="A4148" t="s">
        <v>68</v>
      </c>
      <c r="C4148" t="s">
        <v>27</v>
      </c>
      <c r="D4148" t="s">
        <v>17</v>
      </c>
      <c r="E4148">
        <v>159.99</v>
      </c>
      <c r="F4148">
        <v>2</v>
      </c>
      <c r="G4148" t="s">
        <v>18</v>
      </c>
      <c r="H4148" t="s">
        <v>68</v>
      </c>
      <c r="I4148" t="s">
        <v>17</v>
      </c>
      <c r="J4148" t="s">
        <v>19</v>
      </c>
      <c r="K4148">
        <v>1539.6</v>
      </c>
      <c r="L4148">
        <v>63323</v>
      </c>
      <c r="M4148">
        <v>1283</v>
      </c>
      <c r="N4148" t="s">
        <v>20</v>
      </c>
      <c r="O4148" s="3">
        <f t="shared" si="256"/>
        <v>2.0261200511662428E-2</v>
      </c>
      <c r="P4148" s="3">
        <f t="shared" si="257"/>
        <v>1.2</v>
      </c>
      <c r="Q4148" s="3">
        <f t="shared" si="258"/>
        <v>1.558846453624318E-3</v>
      </c>
      <c r="R4148">
        <f t="shared" si="259"/>
        <v>319.98</v>
      </c>
    </row>
    <row r="4149" spans="1:18" x14ac:dyDescent="0.2">
      <c r="A4149" t="s">
        <v>68</v>
      </c>
      <c r="B4149" t="s">
        <v>15</v>
      </c>
      <c r="C4149" t="s">
        <v>16</v>
      </c>
      <c r="D4149" t="s">
        <v>24</v>
      </c>
      <c r="E4149">
        <v>169.99</v>
      </c>
      <c r="F4149">
        <v>1</v>
      </c>
      <c r="G4149" t="s">
        <v>18</v>
      </c>
      <c r="H4149" t="s">
        <v>68</v>
      </c>
      <c r="I4149" t="s">
        <v>24</v>
      </c>
      <c r="O4149" s="3">
        <f t="shared" si="256"/>
        <v>0</v>
      </c>
      <c r="P4149" s="3">
        <f t="shared" si="257"/>
        <v>0</v>
      </c>
      <c r="Q4149" s="3">
        <f t="shared" si="258"/>
        <v>0</v>
      </c>
      <c r="R4149">
        <f t="shared" si="259"/>
        <v>169.99</v>
      </c>
    </row>
    <row r="4150" spans="1:18" x14ac:dyDescent="0.2">
      <c r="A4150" t="s">
        <v>68</v>
      </c>
      <c r="B4150" t="s">
        <v>15</v>
      </c>
      <c r="C4150" t="s">
        <v>16</v>
      </c>
      <c r="D4150" t="s">
        <v>22</v>
      </c>
      <c r="E4150">
        <v>169.99</v>
      </c>
      <c r="F4150">
        <v>1</v>
      </c>
      <c r="G4150" t="s">
        <v>18</v>
      </c>
      <c r="H4150" t="s">
        <v>68</v>
      </c>
      <c r="I4150" t="s">
        <v>22</v>
      </c>
      <c r="J4150" t="s">
        <v>31</v>
      </c>
      <c r="K4150">
        <v>487.8</v>
      </c>
      <c r="L4150">
        <v>34393</v>
      </c>
      <c r="M4150">
        <v>542</v>
      </c>
      <c r="N4150" t="s">
        <v>32</v>
      </c>
      <c r="O4150" s="3">
        <f t="shared" si="256"/>
        <v>1.5759020730962695E-2</v>
      </c>
      <c r="P4150" s="3">
        <f t="shared" si="257"/>
        <v>0.9</v>
      </c>
      <c r="Q4150" s="3">
        <f t="shared" si="258"/>
        <v>1.8450184501845018E-3</v>
      </c>
      <c r="R4150">
        <f t="shared" si="259"/>
        <v>169.99</v>
      </c>
    </row>
    <row r="4151" spans="1:18" x14ac:dyDescent="0.2">
      <c r="A4151" t="s">
        <v>68</v>
      </c>
      <c r="B4151" t="s">
        <v>15</v>
      </c>
      <c r="C4151" t="s">
        <v>21</v>
      </c>
      <c r="D4151" t="s">
        <v>28</v>
      </c>
      <c r="E4151">
        <v>179.99</v>
      </c>
      <c r="F4151">
        <v>1</v>
      </c>
      <c r="G4151" t="s">
        <v>18</v>
      </c>
      <c r="H4151" t="s">
        <v>68</v>
      </c>
      <c r="I4151" t="s">
        <v>28</v>
      </c>
      <c r="O4151" s="3">
        <f t="shared" si="256"/>
        <v>0</v>
      </c>
      <c r="P4151" s="3">
        <f t="shared" si="257"/>
        <v>0</v>
      </c>
      <c r="Q4151" s="3">
        <f t="shared" si="258"/>
        <v>0</v>
      </c>
      <c r="R4151">
        <f t="shared" si="259"/>
        <v>179.99</v>
      </c>
    </row>
    <row r="4152" spans="1:18" x14ac:dyDescent="0.2">
      <c r="A4152" t="s">
        <v>68</v>
      </c>
      <c r="B4152" t="s">
        <v>25</v>
      </c>
      <c r="C4152" t="s">
        <v>16</v>
      </c>
      <c r="D4152" t="s">
        <v>17</v>
      </c>
      <c r="E4152">
        <v>339.99</v>
      </c>
      <c r="F4152">
        <v>1</v>
      </c>
      <c r="G4152" t="s">
        <v>18</v>
      </c>
      <c r="H4152" t="s">
        <v>68</v>
      </c>
      <c r="I4152" t="s">
        <v>17</v>
      </c>
      <c r="J4152" t="s">
        <v>19</v>
      </c>
      <c r="K4152">
        <v>1539.6</v>
      </c>
      <c r="L4152">
        <v>63323</v>
      </c>
      <c r="M4152">
        <v>1283</v>
      </c>
      <c r="N4152" t="s">
        <v>20</v>
      </c>
      <c r="O4152" s="3">
        <f t="shared" si="256"/>
        <v>2.0261200511662428E-2</v>
      </c>
      <c r="P4152" s="3">
        <f t="shared" si="257"/>
        <v>1.2</v>
      </c>
      <c r="Q4152" s="3">
        <f t="shared" si="258"/>
        <v>7.7942322681215901E-4</v>
      </c>
      <c r="R4152">
        <f t="shared" si="259"/>
        <v>339.99</v>
      </c>
    </row>
    <row r="4153" spans="1:18" x14ac:dyDescent="0.2">
      <c r="A4153" t="s">
        <v>69</v>
      </c>
      <c r="B4153" t="s">
        <v>15</v>
      </c>
      <c r="C4153" t="s">
        <v>16</v>
      </c>
      <c r="D4153" t="s">
        <v>24</v>
      </c>
      <c r="E4153">
        <v>169.99</v>
      </c>
      <c r="F4153">
        <v>2</v>
      </c>
      <c r="G4153" t="s">
        <v>18</v>
      </c>
      <c r="H4153" t="s">
        <v>69</v>
      </c>
      <c r="I4153" t="s">
        <v>24</v>
      </c>
      <c r="O4153" s="3">
        <f t="shared" si="256"/>
        <v>0</v>
      </c>
      <c r="P4153" s="3">
        <f t="shared" si="257"/>
        <v>0</v>
      </c>
      <c r="Q4153" s="3">
        <f t="shared" si="258"/>
        <v>0</v>
      </c>
      <c r="R4153">
        <f t="shared" si="259"/>
        <v>339.98</v>
      </c>
    </row>
    <row r="4154" spans="1:18" x14ac:dyDescent="0.2">
      <c r="A4154" t="s">
        <v>69</v>
      </c>
      <c r="B4154" t="s">
        <v>15</v>
      </c>
      <c r="C4154" t="s">
        <v>21</v>
      </c>
      <c r="D4154" t="s">
        <v>28</v>
      </c>
      <c r="E4154">
        <v>179.99</v>
      </c>
      <c r="F4154">
        <v>2</v>
      </c>
      <c r="G4154" t="s">
        <v>18</v>
      </c>
      <c r="H4154" t="s">
        <v>69</v>
      </c>
      <c r="I4154" t="s">
        <v>28</v>
      </c>
      <c r="O4154" s="3">
        <f t="shared" si="256"/>
        <v>0</v>
      </c>
      <c r="P4154" s="3">
        <f t="shared" si="257"/>
        <v>0</v>
      </c>
      <c r="Q4154" s="3">
        <f t="shared" si="258"/>
        <v>0</v>
      </c>
      <c r="R4154">
        <f t="shared" si="259"/>
        <v>359.98</v>
      </c>
    </row>
    <row r="4155" spans="1:18" x14ac:dyDescent="0.2">
      <c r="A4155" t="s">
        <v>69</v>
      </c>
      <c r="B4155" t="s">
        <v>15</v>
      </c>
      <c r="C4155" t="s">
        <v>23</v>
      </c>
      <c r="D4155" t="s">
        <v>17</v>
      </c>
      <c r="E4155">
        <v>187.49</v>
      </c>
      <c r="F4155">
        <v>1</v>
      </c>
      <c r="G4155" t="s">
        <v>18</v>
      </c>
      <c r="H4155" t="s">
        <v>69</v>
      </c>
      <c r="I4155" t="s">
        <v>17</v>
      </c>
      <c r="J4155" t="s">
        <v>19</v>
      </c>
      <c r="K4155">
        <v>1442.4</v>
      </c>
      <c r="L4155">
        <v>53442</v>
      </c>
      <c r="M4155">
        <v>1202</v>
      </c>
      <c r="N4155" t="s">
        <v>32</v>
      </c>
      <c r="O4155" s="3">
        <f t="shared" si="256"/>
        <v>2.2491673215822763E-2</v>
      </c>
      <c r="P4155" s="3">
        <f t="shared" si="257"/>
        <v>1.2000000000000002</v>
      </c>
      <c r="Q4155" s="3">
        <f t="shared" si="258"/>
        <v>8.3194675540765393E-4</v>
      </c>
      <c r="R4155">
        <f t="shared" si="259"/>
        <v>187.49</v>
      </c>
    </row>
    <row r="4156" spans="1:18" x14ac:dyDescent="0.2">
      <c r="A4156" t="s">
        <v>69</v>
      </c>
      <c r="B4156" t="s">
        <v>15</v>
      </c>
      <c r="C4156" t="s">
        <v>27</v>
      </c>
      <c r="D4156" t="s">
        <v>24</v>
      </c>
      <c r="E4156">
        <v>199.99</v>
      </c>
      <c r="F4156">
        <v>2</v>
      </c>
      <c r="G4156" t="s">
        <v>18</v>
      </c>
      <c r="H4156" t="s">
        <v>69</v>
      </c>
      <c r="I4156" t="s">
        <v>24</v>
      </c>
      <c r="O4156" s="3">
        <f t="shared" si="256"/>
        <v>0</v>
      </c>
      <c r="P4156" s="3">
        <f t="shared" si="257"/>
        <v>0</v>
      </c>
      <c r="Q4156" s="3">
        <f t="shared" si="258"/>
        <v>0</v>
      </c>
      <c r="R4156">
        <f t="shared" si="259"/>
        <v>399.98</v>
      </c>
    </row>
    <row r="4157" spans="1:18" x14ac:dyDescent="0.2">
      <c r="A4157" t="s">
        <v>69</v>
      </c>
      <c r="B4157" t="s">
        <v>15</v>
      </c>
      <c r="C4157" t="s">
        <v>16</v>
      </c>
      <c r="D4157" t="s">
        <v>22</v>
      </c>
      <c r="E4157">
        <v>212.49</v>
      </c>
      <c r="F4157">
        <v>3</v>
      </c>
      <c r="G4157" t="s">
        <v>18</v>
      </c>
      <c r="H4157" t="s">
        <v>69</v>
      </c>
      <c r="I4157" t="s">
        <v>22</v>
      </c>
      <c r="O4157" s="3">
        <f t="shared" si="256"/>
        <v>0</v>
      </c>
      <c r="P4157" s="3">
        <f t="shared" si="257"/>
        <v>0</v>
      </c>
      <c r="Q4157" s="3">
        <f t="shared" si="258"/>
        <v>0</v>
      </c>
      <c r="R4157">
        <f t="shared" si="259"/>
        <v>637.47</v>
      </c>
    </row>
    <row r="4158" spans="1:18" x14ac:dyDescent="0.2">
      <c r="A4158" t="s">
        <v>69</v>
      </c>
      <c r="B4158" t="s">
        <v>15</v>
      </c>
      <c r="C4158" t="s">
        <v>23</v>
      </c>
      <c r="D4158" t="s">
        <v>24</v>
      </c>
      <c r="E4158">
        <v>187.49</v>
      </c>
      <c r="F4158">
        <v>2</v>
      </c>
      <c r="G4158" t="s">
        <v>18</v>
      </c>
      <c r="H4158" t="s">
        <v>69</v>
      </c>
      <c r="I4158" t="s">
        <v>24</v>
      </c>
      <c r="O4158" s="3">
        <f t="shared" si="256"/>
        <v>0</v>
      </c>
      <c r="P4158" s="3">
        <f t="shared" si="257"/>
        <v>0</v>
      </c>
      <c r="Q4158" s="3">
        <f t="shared" si="258"/>
        <v>0</v>
      </c>
      <c r="R4158">
        <f t="shared" si="259"/>
        <v>374.98</v>
      </c>
    </row>
    <row r="4159" spans="1:18" x14ac:dyDescent="0.2">
      <c r="A4159" t="s">
        <v>69</v>
      </c>
      <c r="B4159" t="s">
        <v>15</v>
      </c>
      <c r="C4159" t="s">
        <v>23</v>
      </c>
      <c r="D4159" t="s">
        <v>24</v>
      </c>
      <c r="E4159">
        <v>149.99</v>
      </c>
      <c r="F4159">
        <v>1</v>
      </c>
      <c r="G4159" t="s">
        <v>18</v>
      </c>
      <c r="H4159" t="s">
        <v>69</v>
      </c>
      <c r="I4159" t="s">
        <v>24</v>
      </c>
      <c r="O4159" s="3">
        <f t="shared" si="256"/>
        <v>0</v>
      </c>
      <c r="P4159" s="3">
        <f t="shared" si="257"/>
        <v>0</v>
      </c>
      <c r="Q4159" s="3">
        <f t="shared" si="258"/>
        <v>0</v>
      </c>
      <c r="R4159">
        <f t="shared" si="259"/>
        <v>149.99</v>
      </c>
    </row>
    <row r="4160" spans="1:18" x14ac:dyDescent="0.2">
      <c r="A4160" t="s">
        <v>69</v>
      </c>
      <c r="B4160" t="s">
        <v>15</v>
      </c>
      <c r="C4160" t="s">
        <v>21</v>
      </c>
      <c r="D4160" t="s">
        <v>24</v>
      </c>
      <c r="E4160">
        <v>179.99</v>
      </c>
      <c r="F4160">
        <v>1</v>
      </c>
      <c r="G4160" t="s">
        <v>18</v>
      </c>
      <c r="H4160" t="s">
        <v>69</v>
      </c>
      <c r="I4160" t="s">
        <v>24</v>
      </c>
      <c r="O4160" s="3">
        <f t="shared" si="256"/>
        <v>0</v>
      </c>
      <c r="P4160" s="3">
        <f t="shared" si="257"/>
        <v>0</v>
      </c>
      <c r="Q4160" s="3">
        <f t="shared" si="258"/>
        <v>0</v>
      </c>
      <c r="R4160">
        <f t="shared" si="259"/>
        <v>179.99</v>
      </c>
    </row>
    <row r="4161" spans="1:18" x14ac:dyDescent="0.2">
      <c r="A4161" t="s">
        <v>69</v>
      </c>
      <c r="B4161" t="s">
        <v>15</v>
      </c>
      <c r="C4161" t="s">
        <v>26</v>
      </c>
      <c r="D4161" t="s">
        <v>22</v>
      </c>
      <c r="E4161">
        <v>212.49</v>
      </c>
      <c r="F4161">
        <v>1</v>
      </c>
      <c r="G4161" t="s">
        <v>18</v>
      </c>
      <c r="H4161" t="s">
        <v>69</v>
      </c>
      <c r="I4161" t="s">
        <v>22</v>
      </c>
      <c r="O4161" s="3">
        <f t="shared" si="256"/>
        <v>0</v>
      </c>
      <c r="P4161" s="3">
        <f t="shared" si="257"/>
        <v>0</v>
      </c>
      <c r="Q4161" s="3">
        <f t="shared" si="258"/>
        <v>0</v>
      </c>
      <c r="R4161">
        <f t="shared" si="259"/>
        <v>212.49</v>
      </c>
    </row>
    <row r="4162" spans="1:18" x14ac:dyDescent="0.2">
      <c r="A4162" t="s">
        <v>69</v>
      </c>
      <c r="B4162" t="s">
        <v>15</v>
      </c>
      <c r="C4162" t="s">
        <v>16</v>
      </c>
      <c r="D4162" t="s">
        <v>17</v>
      </c>
      <c r="E4162">
        <v>169.99</v>
      </c>
      <c r="F4162">
        <v>3</v>
      </c>
      <c r="G4162" t="s">
        <v>18</v>
      </c>
      <c r="H4162" t="s">
        <v>69</v>
      </c>
      <c r="I4162" t="s">
        <v>17</v>
      </c>
      <c r="J4162" t="s">
        <v>19</v>
      </c>
      <c r="K4162">
        <v>1442.4</v>
      </c>
      <c r="L4162">
        <v>53442</v>
      </c>
      <c r="M4162">
        <v>1202</v>
      </c>
      <c r="N4162" t="s">
        <v>32</v>
      </c>
      <c r="O4162" s="3">
        <f t="shared" si="256"/>
        <v>2.2491673215822763E-2</v>
      </c>
      <c r="P4162" s="3">
        <f t="shared" si="257"/>
        <v>1.2000000000000002</v>
      </c>
      <c r="Q4162" s="3">
        <f t="shared" si="258"/>
        <v>2.4958402662229617E-3</v>
      </c>
      <c r="R4162">
        <f t="shared" si="259"/>
        <v>509.97</v>
      </c>
    </row>
    <row r="4163" spans="1:18" x14ac:dyDescent="0.2">
      <c r="A4163" t="s">
        <v>69</v>
      </c>
      <c r="B4163" t="s">
        <v>15</v>
      </c>
      <c r="C4163" t="s">
        <v>23</v>
      </c>
      <c r="D4163" t="s">
        <v>17</v>
      </c>
      <c r="E4163">
        <v>187.49</v>
      </c>
      <c r="F4163">
        <v>3</v>
      </c>
      <c r="G4163" t="s">
        <v>18</v>
      </c>
      <c r="H4163" t="s">
        <v>69</v>
      </c>
      <c r="I4163" t="s">
        <v>17</v>
      </c>
      <c r="J4163" t="s">
        <v>19</v>
      </c>
      <c r="K4163">
        <v>1442.4</v>
      </c>
      <c r="L4163">
        <v>53442</v>
      </c>
      <c r="M4163">
        <v>1202</v>
      </c>
      <c r="N4163" t="s">
        <v>32</v>
      </c>
      <c r="O4163" s="3">
        <f t="shared" ref="O4163:O4226" si="260">IFERROR(M4163/L4163,0)</f>
        <v>2.2491673215822763E-2</v>
      </c>
      <c r="P4163" s="3">
        <f t="shared" ref="P4163:P4226" si="261">IFERROR(K4163/M4163,0)</f>
        <v>1.2000000000000002</v>
      </c>
      <c r="Q4163" s="3">
        <f t="shared" ref="Q4163:Q4226" si="262">IFERROR(F4163/M4163,0)</f>
        <v>2.4958402662229617E-3</v>
      </c>
      <c r="R4163">
        <f t="shared" ref="R4163:R4226" si="263">E4163*F4163</f>
        <v>562.47</v>
      </c>
    </row>
    <row r="4164" spans="1:18" x14ac:dyDescent="0.2">
      <c r="A4164" t="s">
        <v>69</v>
      </c>
      <c r="B4164" t="s">
        <v>15</v>
      </c>
      <c r="C4164" t="s">
        <v>23</v>
      </c>
      <c r="D4164" t="s">
        <v>28</v>
      </c>
      <c r="E4164">
        <v>149.99</v>
      </c>
      <c r="F4164">
        <v>3</v>
      </c>
      <c r="G4164" t="s">
        <v>18</v>
      </c>
      <c r="H4164" t="s">
        <v>69</v>
      </c>
      <c r="I4164" t="s">
        <v>28</v>
      </c>
      <c r="O4164" s="3">
        <f t="shared" si="260"/>
        <v>0</v>
      </c>
      <c r="P4164" s="3">
        <f t="shared" si="261"/>
        <v>0</v>
      </c>
      <c r="Q4164" s="3">
        <f t="shared" si="262"/>
        <v>0</v>
      </c>
      <c r="R4164">
        <f t="shared" si="263"/>
        <v>449.97</v>
      </c>
    </row>
    <row r="4165" spans="1:18" x14ac:dyDescent="0.2">
      <c r="A4165" t="s">
        <v>69</v>
      </c>
      <c r="C4165" t="s">
        <v>21</v>
      </c>
      <c r="D4165" t="s">
        <v>22</v>
      </c>
      <c r="E4165">
        <v>179.99</v>
      </c>
      <c r="F4165">
        <v>1</v>
      </c>
      <c r="G4165" t="s">
        <v>18</v>
      </c>
      <c r="H4165" t="s">
        <v>69</v>
      </c>
      <c r="I4165" t="s">
        <v>22</v>
      </c>
      <c r="O4165" s="3">
        <f t="shared" si="260"/>
        <v>0</v>
      </c>
      <c r="P4165" s="3">
        <f t="shared" si="261"/>
        <v>0</v>
      </c>
      <c r="Q4165" s="3">
        <f t="shared" si="262"/>
        <v>0</v>
      </c>
      <c r="R4165">
        <f t="shared" si="263"/>
        <v>179.99</v>
      </c>
    </row>
    <row r="4166" spans="1:18" x14ac:dyDescent="0.2">
      <c r="A4166" t="s">
        <v>69</v>
      </c>
      <c r="B4166" t="s">
        <v>15</v>
      </c>
      <c r="C4166" t="s">
        <v>21</v>
      </c>
      <c r="D4166" t="s">
        <v>22</v>
      </c>
      <c r="E4166">
        <v>179.99</v>
      </c>
      <c r="F4166">
        <v>1</v>
      </c>
      <c r="G4166" t="s">
        <v>18</v>
      </c>
      <c r="H4166" t="s">
        <v>69</v>
      </c>
      <c r="I4166" t="s">
        <v>22</v>
      </c>
      <c r="O4166" s="3">
        <f t="shared" si="260"/>
        <v>0</v>
      </c>
      <c r="P4166" s="3">
        <f t="shared" si="261"/>
        <v>0</v>
      </c>
      <c r="Q4166" s="3">
        <f t="shared" si="262"/>
        <v>0</v>
      </c>
      <c r="R4166">
        <f t="shared" si="263"/>
        <v>179.99</v>
      </c>
    </row>
    <row r="4167" spans="1:18" x14ac:dyDescent="0.2">
      <c r="A4167" t="s">
        <v>69</v>
      </c>
      <c r="B4167" t="s">
        <v>15</v>
      </c>
      <c r="C4167" t="s">
        <v>21</v>
      </c>
      <c r="D4167" t="s">
        <v>17</v>
      </c>
      <c r="E4167">
        <v>179.99</v>
      </c>
      <c r="F4167">
        <v>1</v>
      </c>
      <c r="G4167" t="s">
        <v>18</v>
      </c>
      <c r="H4167" t="s">
        <v>69</v>
      </c>
      <c r="I4167" t="s">
        <v>17</v>
      </c>
      <c r="J4167" t="s">
        <v>19</v>
      </c>
      <c r="K4167">
        <v>1442.4</v>
      </c>
      <c r="L4167">
        <v>53442</v>
      </c>
      <c r="M4167">
        <v>1202</v>
      </c>
      <c r="N4167" t="s">
        <v>32</v>
      </c>
      <c r="O4167" s="3">
        <f t="shared" si="260"/>
        <v>2.2491673215822763E-2</v>
      </c>
      <c r="P4167" s="3">
        <f t="shared" si="261"/>
        <v>1.2000000000000002</v>
      </c>
      <c r="Q4167" s="3">
        <f t="shared" si="262"/>
        <v>8.3194675540765393E-4</v>
      </c>
      <c r="R4167">
        <f t="shared" si="263"/>
        <v>179.99</v>
      </c>
    </row>
    <row r="4168" spans="1:18" x14ac:dyDescent="0.2">
      <c r="A4168" t="s">
        <v>69</v>
      </c>
      <c r="B4168" t="s">
        <v>15</v>
      </c>
      <c r="C4168" t="s">
        <v>16</v>
      </c>
      <c r="D4168" t="s">
        <v>24</v>
      </c>
      <c r="E4168">
        <v>169.99</v>
      </c>
      <c r="F4168">
        <v>1</v>
      </c>
      <c r="G4168" t="s">
        <v>18</v>
      </c>
      <c r="H4168" t="s">
        <v>69</v>
      </c>
      <c r="I4168" t="s">
        <v>24</v>
      </c>
      <c r="O4168" s="3">
        <f t="shared" si="260"/>
        <v>0</v>
      </c>
      <c r="P4168" s="3">
        <f t="shared" si="261"/>
        <v>0</v>
      </c>
      <c r="Q4168" s="3">
        <f t="shared" si="262"/>
        <v>0</v>
      </c>
      <c r="R4168">
        <f t="shared" si="263"/>
        <v>169.99</v>
      </c>
    </row>
    <row r="4169" spans="1:18" x14ac:dyDescent="0.2">
      <c r="A4169" t="s">
        <v>69</v>
      </c>
      <c r="B4169" t="s">
        <v>15</v>
      </c>
      <c r="C4169" t="s">
        <v>23</v>
      </c>
      <c r="D4169" t="s">
        <v>28</v>
      </c>
      <c r="E4169">
        <v>187.49</v>
      </c>
      <c r="F4169">
        <v>3</v>
      </c>
      <c r="G4169" t="s">
        <v>18</v>
      </c>
      <c r="H4169" t="s">
        <v>69</v>
      </c>
      <c r="I4169" t="s">
        <v>28</v>
      </c>
      <c r="O4169" s="3">
        <f t="shared" si="260"/>
        <v>0</v>
      </c>
      <c r="P4169" s="3">
        <f t="shared" si="261"/>
        <v>0</v>
      </c>
      <c r="Q4169" s="3">
        <f t="shared" si="262"/>
        <v>0</v>
      </c>
      <c r="R4169">
        <f t="shared" si="263"/>
        <v>562.47</v>
      </c>
    </row>
    <row r="4170" spans="1:18" x14ac:dyDescent="0.2">
      <c r="A4170" t="s">
        <v>69</v>
      </c>
      <c r="B4170" t="s">
        <v>15</v>
      </c>
      <c r="C4170" t="s">
        <v>21</v>
      </c>
      <c r="D4170" t="s">
        <v>17</v>
      </c>
      <c r="E4170">
        <v>224.99</v>
      </c>
      <c r="F4170">
        <v>2</v>
      </c>
      <c r="G4170" t="s">
        <v>18</v>
      </c>
      <c r="H4170" t="s">
        <v>69</v>
      </c>
      <c r="I4170" t="s">
        <v>17</v>
      </c>
      <c r="J4170" t="s">
        <v>19</v>
      </c>
      <c r="K4170">
        <v>1442.4</v>
      </c>
      <c r="L4170">
        <v>53442</v>
      </c>
      <c r="M4170">
        <v>1202</v>
      </c>
      <c r="N4170" t="s">
        <v>32</v>
      </c>
      <c r="O4170" s="3">
        <f t="shared" si="260"/>
        <v>2.2491673215822763E-2</v>
      </c>
      <c r="P4170" s="3">
        <f t="shared" si="261"/>
        <v>1.2000000000000002</v>
      </c>
      <c r="Q4170" s="3">
        <f t="shared" si="262"/>
        <v>1.6638935108153079E-3</v>
      </c>
      <c r="R4170">
        <f t="shared" si="263"/>
        <v>449.98</v>
      </c>
    </row>
    <row r="4171" spans="1:18" x14ac:dyDescent="0.2">
      <c r="A4171" t="s">
        <v>69</v>
      </c>
      <c r="B4171" t="s">
        <v>15</v>
      </c>
      <c r="C4171" t="s">
        <v>23</v>
      </c>
      <c r="D4171" t="s">
        <v>24</v>
      </c>
      <c r="E4171">
        <v>149.99</v>
      </c>
      <c r="F4171">
        <v>1</v>
      </c>
      <c r="G4171" t="s">
        <v>18</v>
      </c>
      <c r="H4171" t="s">
        <v>69</v>
      </c>
      <c r="I4171" t="s">
        <v>24</v>
      </c>
      <c r="O4171" s="3">
        <f t="shared" si="260"/>
        <v>0</v>
      </c>
      <c r="P4171" s="3">
        <f t="shared" si="261"/>
        <v>0</v>
      </c>
      <c r="Q4171" s="3">
        <f t="shared" si="262"/>
        <v>0</v>
      </c>
      <c r="R4171">
        <f t="shared" si="263"/>
        <v>149.99</v>
      </c>
    </row>
    <row r="4172" spans="1:18" x14ac:dyDescent="0.2">
      <c r="A4172" t="s">
        <v>69</v>
      </c>
      <c r="B4172" t="s">
        <v>15</v>
      </c>
      <c r="C4172" t="s">
        <v>23</v>
      </c>
      <c r="D4172" t="s">
        <v>17</v>
      </c>
      <c r="E4172">
        <v>149.99</v>
      </c>
      <c r="F4172">
        <v>1</v>
      </c>
      <c r="G4172" t="s">
        <v>18</v>
      </c>
      <c r="H4172" t="s">
        <v>69</v>
      </c>
      <c r="I4172" t="s">
        <v>17</v>
      </c>
      <c r="J4172" t="s">
        <v>19</v>
      </c>
      <c r="K4172">
        <v>1442.4</v>
      </c>
      <c r="L4172">
        <v>53442</v>
      </c>
      <c r="M4172">
        <v>1202</v>
      </c>
      <c r="N4172" t="s">
        <v>32</v>
      </c>
      <c r="O4172" s="3">
        <f t="shared" si="260"/>
        <v>2.2491673215822763E-2</v>
      </c>
      <c r="P4172" s="3">
        <f t="shared" si="261"/>
        <v>1.2000000000000002</v>
      </c>
      <c r="Q4172" s="3">
        <f t="shared" si="262"/>
        <v>8.3194675540765393E-4</v>
      </c>
      <c r="R4172">
        <f t="shared" si="263"/>
        <v>149.99</v>
      </c>
    </row>
    <row r="4173" spans="1:18" x14ac:dyDescent="0.2">
      <c r="A4173" t="s">
        <v>69</v>
      </c>
      <c r="B4173" t="s">
        <v>15</v>
      </c>
      <c r="C4173" t="s">
        <v>16</v>
      </c>
      <c r="D4173" t="s">
        <v>17</v>
      </c>
      <c r="E4173">
        <v>169.99</v>
      </c>
      <c r="F4173">
        <v>2</v>
      </c>
      <c r="G4173" t="s">
        <v>18</v>
      </c>
      <c r="H4173" t="s">
        <v>69</v>
      </c>
      <c r="I4173" t="s">
        <v>17</v>
      </c>
      <c r="J4173" t="s">
        <v>19</v>
      </c>
      <c r="K4173">
        <v>1442.4</v>
      </c>
      <c r="L4173">
        <v>53442</v>
      </c>
      <c r="M4173">
        <v>1202</v>
      </c>
      <c r="N4173" t="s">
        <v>32</v>
      </c>
      <c r="O4173" s="3">
        <f t="shared" si="260"/>
        <v>2.2491673215822763E-2</v>
      </c>
      <c r="P4173" s="3">
        <f t="shared" si="261"/>
        <v>1.2000000000000002</v>
      </c>
      <c r="Q4173" s="3">
        <f t="shared" si="262"/>
        <v>1.6638935108153079E-3</v>
      </c>
      <c r="R4173">
        <f t="shared" si="263"/>
        <v>339.98</v>
      </c>
    </row>
    <row r="4174" spans="1:18" x14ac:dyDescent="0.2">
      <c r="A4174" t="s">
        <v>69</v>
      </c>
      <c r="B4174" t="s">
        <v>15</v>
      </c>
      <c r="C4174" t="s">
        <v>27</v>
      </c>
      <c r="D4174" t="s">
        <v>17</v>
      </c>
      <c r="E4174">
        <v>159.99</v>
      </c>
      <c r="F4174">
        <v>3</v>
      </c>
      <c r="G4174" t="s">
        <v>18</v>
      </c>
      <c r="H4174" t="s">
        <v>69</v>
      </c>
      <c r="I4174" t="s">
        <v>17</v>
      </c>
      <c r="J4174" t="s">
        <v>19</v>
      </c>
      <c r="K4174">
        <v>1442.4</v>
      </c>
      <c r="L4174">
        <v>53442</v>
      </c>
      <c r="M4174">
        <v>1202</v>
      </c>
      <c r="N4174" t="s">
        <v>32</v>
      </c>
      <c r="O4174" s="3">
        <f t="shared" si="260"/>
        <v>2.2491673215822763E-2</v>
      </c>
      <c r="P4174" s="3">
        <f t="shared" si="261"/>
        <v>1.2000000000000002</v>
      </c>
      <c r="Q4174" s="3">
        <f t="shared" si="262"/>
        <v>2.4958402662229617E-3</v>
      </c>
      <c r="R4174">
        <f t="shared" si="263"/>
        <v>479.97</v>
      </c>
    </row>
    <row r="4175" spans="1:18" x14ac:dyDescent="0.2">
      <c r="A4175" t="s">
        <v>69</v>
      </c>
      <c r="B4175" t="s">
        <v>15</v>
      </c>
      <c r="C4175" t="s">
        <v>27</v>
      </c>
      <c r="D4175" t="s">
        <v>22</v>
      </c>
      <c r="E4175">
        <v>159.99</v>
      </c>
      <c r="F4175">
        <v>3</v>
      </c>
      <c r="G4175" t="s">
        <v>18</v>
      </c>
      <c r="H4175" t="s">
        <v>69</v>
      </c>
      <c r="I4175" t="s">
        <v>22</v>
      </c>
      <c r="O4175" s="3">
        <f t="shared" si="260"/>
        <v>0</v>
      </c>
      <c r="P4175" s="3">
        <f t="shared" si="261"/>
        <v>0</v>
      </c>
      <c r="Q4175" s="3">
        <f t="shared" si="262"/>
        <v>0</v>
      </c>
      <c r="R4175">
        <f t="shared" si="263"/>
        <v>479.97</v>
      </c>
    </row>
    <row r="4176" spans="1:18" x14ac:dyDescent="0.2">
      <c r="A4176" t="s">
        <v>69</v>
      </c>
      <c r="B4176" t="s">
        <v>15</v>
      </c>
      <c r="C4176" t="s">
        <v>23</v>
      </c>
      <c r="D4176" t="s">
        <v>17</v>
      </c>
      <c r="E4176">
        <v>149.99</v>
      </c>
      <c r="F4176">
        <v>1</v>
      </c>
      <c r="G4176" t="s">
        <v>18</v>
      </c>
      <c r="H4176" t="s">
        <v>69</v>
      </c>
      <c r="I4176" t="s">
        <v>17</v>
      </c>
      <c r="J4176" t="s">
        <v>19</v>
      </c>
      <c r="K4176">
        <v>1442.4</v>
      </c>
      <c r="L4176">
        <v>53442</v>
      </c>
      <c r="M4176">
        <v>1202</v>
      </c>
      <c r="N4176" t="s">
        <v>32</v>
      </c>
      <c r="O4176" s="3">
        <f t="shared" si="260"/>
        <v>2.2491673215822763E-2</v>
      </c>
      <c r="P4176" s="3">
        <f t="shared" si="261"/>
        <v>1.2000000000000002</v>
      </c>
      <c r="Q4176" s="3">
        <f t="shared" si="262"/>
        <v>8.3194675540765393E-4</v>
      </c>
      <c r="R4176">
        <f t="shared" si="263"/>
        <v>149.99</v>
      </c>
    </row>
    <row r="4177" spans="1:18" x14ac:dyDescent="0.2">
      <c r="A4177" t="s">
        <v>69</v>
      </c>
      <c r="B4177" t="s">
        <v>15</v>
      </c>
      <c r="D4177" t="s">
        <v>17</v>
      </c>
      <c r="E4177">
        <v>199.99</v>
      </c>
      <c r="F4177">
        <v>3</v>
      </c>
      <c r="G4177" t="s">
        <v>18</v>
      </c>
      <c r="H4177" t="s">
        <v>69</v>
      </c>
      <c r="I4177" t="s">
        <v>17</v>
      </c>
      <c r="J4177" t="s">
        <v>19</v>
      </c>
      <c r="K4177">
        <v>1442.4</v>
      </c>
      <c r="L4177">
        <v>53442</v>
      </c>
      <c r="M4177">
        <v>1202</v>
      </c>
      <c r="N4177" t="s">
        <v>32</v>
      </c>
      <c r="O4177" s="3">
        <f t="shared" si="260"/>
        <v>2.2491673215822763E-2</v>
      </c>
      <c r="P4177" s="3">
        <f t="shared" si="261"/>
        <v>1.2000000000000002</v>
      </c>
      <c r="Q4177" s="3">
        <f t="shared" si="262"/>
        <v>2.4958402662229617E-3</v>
      </c>
      <c r="R4177">
        <f t="shared" si="263"/>
        <v>599.97</v>
      </c>
    </row>
    <row r="4178" spans="1:18" x14ac:dyDescent="0.2">
      <c r="A4178" t="s">
        <v>69</v>
      </c>
      <c r="B4178" t="s">
        <v>15</v>
      </c>
      <c r="C4178" t="s">
        <v>16</v>
      </c>
      <c r="D4178" t="s">
        <v>24</v>
      </c>
      <c r="E4178">
        <v>169.99</v>
      </c>
      <c r="F4178">
        <v>4</v>
      </c>
      <c r="G4178" t="s">
        <v>18</v>
      </c>
      <c r="H4178" t="s">
        <v>69</v>
      </c>
      <c r="I4178" t="s">
        <v>24</v>
      </c>
      <c r="O4178" s="3">
        <f t="shared" si="260"/>
        <v>0</v>
      </c>
      <c r="P4178" s="3">
        <f t="shared" si="261"/>
        <v>0</v>
      </c>
      <c r="Q4178" s="3">
        <f t="shared" si="262"/>
        <v>0</v>
      </c>
      <c r="R4178">
        <f t="shared" si="263"/>
        <v>679.96</v>
      </c>
    </row>
    <row r="4179" spans="1:18" x14ac:dyDescent="0.2">
      <c r="A4179" t="s">
        <v>69</v>
      </c>
      <c r="B4179" t="s">
        <v>15</v>
      </c>
      <c r="C4179" t="s">
        <v>23</v>
      </c>
      <c r="D4179" t="s">
        <v>24</v>
      </c>
      <c r="E4179">
        <v>187.49</v>
      </c>
      <c r="F4179">
        <v>1</v>
      </c>
      <c r="G4179" t="s">
        <v>18</v>
      </c>
      <c r="H4179" t="s">
        <v>69</v>
      </c>
      <c r="I4179" t="s">
        <v>24</v>
      </c>
      <c r="O4179" s="3">
        <f t="shared" si="260"/>
        <v>0</v>
      </c>
      <c r="P4179" s="3">
        <f t="shared" si="261"/>
        <v>0</v>
      </c>
      <c r="Q4179" s="3">
        <f t="shared" si="262"/>
        <v>0</v>
      </c>
      <c r="R4179">
        <f t="shared" si="263"/>
        <v>187.49</v>
      </c>
    </row>
    <row r="4180" spans="1:18" x14ac:dyDescent="0.2">
      <c r="A4180" t="s">
        <v>69</v>
      </c>
      <c r="B4180" t="s">
        <v>15</v>
      </c>
      <c r="C4180" t="s">
        <v>26</v>
      </c>
      <c r="D4180" t="s">
        <v>28</v>
      </c>
      <c r="E4180">
        <v>212.49</v>
      </c>
      <c r="F4180">
        <v>2</v>
      </c>
      <c r="G4180" t="s">
        <v>18</v>
      </c>
      <c r="H4180" t="s">
        <v>69</v>
      </c>
      <c r="I4180" t="s">
        <v>28</v>
      </c>
      <c r="O4180" s="3">
        <f t="shared" si="260"/>
        <v>0</v>
      </c>
      <c r="P4180" s="3">
        <f t="shared" si="261"/>
        <v>0</v>
      </c>
      <c r="Q4180" s="3">
        <f t="shared" si="262"/>
        <v>0</v>
      </c>
      <c r="R4180">
        <f t="shared" si="263"/>
        <v>424.98</v>
      </c>
    </row>
    <row r="4181" spans="1:18" x14ac:dyDescent="0.2">
      <c r="A4181" t="s">
        <v>69</v>
      </c>
      <c r="B4181" t="s">
        <v>15</v>
      </c>
      <c r="C4181" t="s">
        <v>23</v>
      </c>
      <c r="D4181" t="s">
        <v>28</v>
      </c>
      <c r="E4181">
        <v>149.99</v>
      </c>
      <c r="F4181">
        <v>1</v>
      </c>
      <c r="G4181" t="s">
        <v>18</v>
      </c>
      <c r="H4181" t="s">
        <v>69</v>
      </c>
      <c r="I4181" t="s">
        <v>28</v>
      </c>
      <c r="O4181" s="3">
        <f t="shared" si="260"/>
        <v>0</v>
      </c>
      <c r="P4181" s="3">
        <f t="shared" si="261"/>
        <v>0</v>
      </c>
      <c r="Q4181" s="3">
        <f t="shared" si="262"/>
        <v>0</v>
      </c>
      <c r="R4181">
        <f t="shared" si="263"/>
        <v>149.99</v>
      </c>
    </row>
    <row r="4182" spans="1:18" x14ac:dyDescent="0.2">
      <c r="A4182" t="s">
        <v>69</v>
      </c>
      <c r="C4182" t="s">
        <v>21</v>
      </c>
      <c r="D4182" t="s">
        <v>28</v>
      </c>
      <c r="E4182">
        <v>179.99</v>
      </c>
      <c r="F4182">
        <v>3</v>
      </c>
      <c r="G4182" t="s">
        <v>18</v>
      </c>
      <c r="H4182" t="s">
        <v>69</v>
      </c>
      <c r="I4182" t="s">
        <v>28</v>
      </c>
      <c r="O4182" s="3">
        <f t="shared" si="260"/>
        <v>0</v>
      </c>
      <c r="P4182" s="3">
        <f t="shared" si="261"/>
        <v>0</v>
      </c>
      <c r="Q4182" s="3">
        <f t="shared" si="262"/>
        <v>0</v>
      </c>
      <c r="R4182">
        <f t="shared" si="263"/>
        <v>539.97</v>
      </c>
    </row>
    <row r="4183" spans="1:18" x14ac:dyDescent="0.2">
      <c r="A4183" t="s">
        <v>69</v>
      </c>
      <c r="B4183" t="s">
        <v>15</v>
      </c>
      <c r="C4183" t="s">
        <v>23</v>
      </c>
      <c r="D4183" t="s">
        <v>28</v>
      </c>
      <c r="E4183">
        <v>149.99</v>
      </c>
      <c r="F4183">
        <v>1</v>
      </c>
      <c r="G4183" t="s">
        <v>18</v>
      </c>
      <c r="H4183" t="s">
        <v>69</v>
      </c>
      <c r="I4183" t="s">
        <v>28</v>
      </c>
      <c r="O4183" s="3">
        <f t="shared" si="260"/>
        <v>0</v>
      </c>
      <c r="P4183" s="3">
        <f t="shared" si="261"/>
        <v>0</v>
      </c>
      <c r="Q4183" s="3">
        <f t="shared" si="262"/>
        <v>0</v>
      </c>
      <c r="R4183">
        <f t="shared" si="263"/>
        <v>149.99</v>
      </c>
    </row>
    <row r="4184" spans="1:18" x14ac:dyDescent="0.2">
      <c r="A4184" t="s">
        <v>69</v>
      </c>
      <c r="B4184" t="s">
        <v>15</v>
      </c>
      <c r="C4184" t="s">
        <v>26</v>
      </c>
      <c r="D4184" t="s">
        <v>17</v>
      </c>
      <c r="E4184">
        <v>169.99</v>
      </c>
      <c r="F4184">
        <v>1</v>
      </c>
      <c r="G4184" t="s">
        <v>18</v>
      </c>
      <c r="H4184" t="s">
        <v>69</v>
      </c>
      <c r="I4184" t="s">
        <v>17</v>
      </c>
      <c r="J4184" t="s">
        <v>19</v>
      </c>
      <c r="K4184">
        <v>1442.4</v>
      </c>
      <c r="L4184">
        <v>53442</v>
      </c>
      <c r="M4184">
        <v>1202</v>
      </c>
      <c r="N4184" t="s">
        <v>32</v>
      </c>
      <c r="O4184" s="3">
        <f t="shared" si="260"/>
        <v>2.2491673215822763E-2</v>
      </c>
      <c r="P4184" s="3">
        <f t="shared" si="261"/>
        <v>1.2000000000000002</v>
      </c>
      <c r="Q4184" s="3">
        <f t="shared" si="262"/>
        <v>8.3194675540765393E-4</v>
      </c>
      <c r="R4184">
        <f t="shared" si="263"/>
        <v>169.99</v>
      </c>
    </row>
    <row r="4185" spans="1:18" x14ac:dyDescent="0.2">
      <c r="A4185" t="s">
        <v>69</v>
      </c>
      <c r="B4185" t="s">
        <v>15</v>
      </c>
      <c r="D4185" t="s">
        <v>22</v>
      </c>
      <c r="E4185">
        <v>249.99</v>
      </c>
      <c r="F4185">
        <v>1</v>
      </c>
      <c r="G4185" t="s">
        <v>18</v>
      </c>
      <c r="H4185" t="s">
        <v>69</v>
      </c>
      <c r="I4185" t="s">
        <v>22</v>
      </c>
      <c r="O4185" s="3">
        <f t="shared" si="260"/>
        <v>0</v>
      </c>
      <c r="P4185" s="3">
        <f t="shared" si="261"/>
        <v>0</v>
      </c>
      <c r="Q4185" s="3">
        <f t="shared" si="262"/>
        <v>0</v>
      </c>
      <c r="R4185">
        <f t="shared" si="263"/>
        <v>249.99</v>
      </c>
    </row>
    <row r="4186" spans="1:18" x14ac:dyDescent="0.2">
      <c r="A4186" t="s">
        <v>69</v>
      </c>
      <c r="B4186" t="s">
        <v>15</v>
      </c>
      <c r="C4186" t="s">
        <v>26</v>
      </c>
      <c r="D4186" t="s">
        <v>28</v>
      </c>
      <c r="E4186">
        <v>169.99</v>
      </c>
      <c r="F4186">
        <v>1</v>
      </c>
      <c r="G4186" t="s">
        <v>18</v>
      </c>
      <c r="H4186" t="s">
        <v>69</v>
      </c>
      <c r="I4186" t="s">
        <v>28</v>
      </c>
      <c r="O4186" s="3">
        <f t="shared" si="260"/>
        <v>0</v>
      </c>
      <c r="P4186" s="3">
        <f t="shared" si="261"/>
        <v>0</v>
      </c>
      <c r="Q4186" s="3">
        <f t="shared" si="262"/>
        <v>0</v>
      </c>
      <c r="R4186">
        <f t="shared" si="263"/>
        <v>169.99</v>
      </c>
    </row>
    <row r="4187" spans="1:18" x14ac:dyDescent="0.2">
      <c r="A4187" t="s">
        <v>69</v>
      </c>
      <c r="B4187" t="s">
        <v>15</v>
      </c>
      <c r="C4187" t="s">
        <v>27</v>
      </c>
      <c r="D4187" t="s">
        <v>22</v>
      </c>
      <c r="E4187">
        <v>159.99</v>
      </c>
      <c r="F4187">
        <v>1</v>
      </c>
      <c r="G4187" t="s">
        <v>18</v>
      </c>
      <c r="H4187" t="s">
        <v>69</v>
      </c>
      <c r="I4187" t="s">
        <v>22</v>
      </c>
      <c r="O4187" s="3">
        <f t="shared" si="260"/>
        <v>0</v>
      </c>
      <c r="P4187" s="3">
        <f t="shared" si="261"/>
        <v>0</v>
      </c>
      <c r="Q4187" s="3">
        <f t="shared" si="262"/>
        <v>0</v>
      </c>
      <c r="R4187">
        <f t="shared" si="263"/>
        <v>159.99</v>
      </c>
    </row>
    <row r="4188" spans="1:18" x14ac:dyDescent="0.2">
      <c r="A4188" t="s">
        <v>69</v>
      </c>
      <c r="B4188" t="s">
        <v>15</v>
      </c>
      <c r="C4188" t="s">
        <v>23</v>
      </c>
      <c r="D4188" t="s">
        <v>17</v>
      </c>
      <c r="E4188">
        <v>149.99</v>
      </c>
      <c r="F4188">
        <v>2</v>
      </c>
      <c r="G4188" t="s">
        <v>18</v>
      </c>
      <c r="H4188" t="s">
        <v>69</v>
      </c>
      <c r="I4188" t="s">
        <v>17</v>
      </c>
      <c r="J4188" t="s">
        <v>19</v>
      </c>
      <c r="K4188">
        <v>1442.4</v>
      </c>
      <c r="L4188">
        <v>53442</v>
      </c>
      <c r="M4188">
        <v>1202</v>
      </c>
      <c r="N4188" t="s">
        <v>32</v>
      </c>
      <c r="O4188" s="3">
        <f t="shared" si="260"/>
        <v>2.2491673215822763E-2</v>
      </c>
      <c r="P4188" s="3">
        <f t="shared" si="261"/>
        <v>1.2000000000000002</v>
      </c>
      <c r="Q4188" s="3">
        <f t="shared" si="262"/>
        <v>1.6638935108153079E-3</v>
      </c>
      <c r="R4188">
        <f t="shared" si="263"/>
        <v>299.98</v>
      </c>
    </row>
    <row r="4189" spans="1:18" x14ac:dyDescent="0.2">
      <c r="A4189" t="s">
        <v>69</v>
      </c>
      <c r="B4189" t="s">
        <v>15</v>
      </c>
      <c r="C4189" t="s">
        <v>26</v>
      </c>
      <c r="D4189" t="s">
        <v>17</v>
      </c>
      <c r="E4189">
        <v>212.49</v>
      </c>
      <c r="F4189">
        <v>1</v>
      </c>
      <c r="G4189" t="s">
        <v>18</v>
      </c>
      <c r="H4189" t="s">
        <v>69</v>
      </c>
      <c r="I4189" t="s">
        <v>17</v>
      </c>
      <c r="J4189" t="s">
        <v>19</v>
      </c>
      <c r="K4189">
        <v>1442.4</v>
      </c>
      <c r="L4189">
        <v>53442</v>
      </c>
      <c r="M4189">
        <v>1202</v>
      </c>
      <c r="N4189" t="s">
        <v>32</v>
      </c>
      <c r="O4189" s="3">
        <f t="shared" si="260"/>
        <v>2.2491673215822763E-2</v>
      </c>
      <c r="P4189" s="3">
        <f t="shared" si="261"/>
        <v>1.2000000000000002</v>
      </c>
      <c r="Q4189" s="3">
        <f t="shared" si="262"/>
        <v>8.3194675540765393E-4</v>
      </c>
      <c r="R4189">
        <f t="shared" si="263"/>
        <v>212.49</v>
      </c>
    </row>
    <row r="4190" spans="1:18" x14ac:dyDescent="0.2">
      <c r="A4190" t="s">
        <v>69</v>
      </c>
      <c r="B4190" t="s">
        <v>25</v>
      </c>
      <c r="C4190" t="s">
        <v>23</v>
      </c>
      <c r="D4190" t="s">
        <v>17</v>
      </c>
      <c r="E4190">
        <v>299.99</v>
      </c>
      <c r="F4190">
        <v>2</v>
      </c>
      <c r="G4190" t="s">
        <v>18</v>
      </c>
      <c r="H4190" t="s">
        <v>69</v>
      </c>
      <c r="I4190" t="s">
        <v>17</v>
      </c>
      <c r="J4190" t="s">
        <v>19</v>
      </c>
      <c r="K4190">
        <v>1442.4</v>
      </c>
      <c r="L4190">
        <v>53442</v>
      </c>
      <c r="M4190">
        <v>1202</v>
      </c>
      <c r="N4190" t="s">
        <v>32</v>
      </c>
      <c r="O4190" s="3">
        <f t="shared" si="260"/>
        <v>2.2491673215822763E-2</v>
      </c>
      <c r="P4190" s="3">
        <f t="shared" si="261"/>
        <v>1.2000000000000002</v>
      </c>
      <c r="Q4190" s="3">
        <f t="shared" si="262"/>
        <v>1.6638935108153079E-3</v>
      </c>
      <c r="R4190">
        <f t="shared" si="263"/>
        <v>599.98</v>
      </c>
    </row>
    <row r="4191" spans="1:18" x14ac:dyDescent="0.2">
      <c r="A4191" t="s">
        <v>69</v>
      </c>
      <c r="B4191" t="s">
        <v>15</v>
      </c>
      <c r="C4191" t="s">
        <v>21</v>
      </c>
      <c r="D4191" t="s">
        <v>17</v>
      </c>
      <c r="E4191">
        <v>179.99</v>
      </c>
      <c r="F4191">
        <v>1</v>
      </c>
      <c r="G4191" t="s">
        <v>18</v>
      </c>
      <c r="H4191" t="s">
        <v>69</v>
      </c>
      <c r="I4191" t="s">
        <v>17</v>
      </c>
      <c r="J4191" t="s">
        <v>19</v>
      </c>
      <c r="K4191">
        <v>1442.4</v>
      </c>
      <c r="L4191">
        <v>53442</v>
      </c>
      <c r="M4191">
        <v>1202</v>
      </c>
      <c r="N4191" t="s">
        <v>32</v>
      </c>
      <c r="O4191" s="3">
        <f t="shared" si="260"/>
        <v>2.2491673215822763E-2</v>
      </c>
      <c r="P4191" s="3">
        <f t="shared" si="261"/>
        <v>1.2000000000000002</v>
      </c>
      <c r="Q4191" s="3">
        <f t="shared" si="262"/>
        <v>8.3194675540765393E-4</v>
      </c>
      <c r="R4191">
        <f t="shared" si="263"/>
        <v>179.99</v>
      </c>
    </row>
    <row r="4192" spans="1:18" x14ac:dyDescent="0.2">
      <c r="A4192" t="s">
        <v>69</v>
      </c>
      <c r="B4192" t="s">
        <v>15</v>
      </c>
      <c r="C4192" t="s">
        <v>23</v>
      </c>
      <c r="D4192" t="s">
        <v>24</v>
      </c>
      <c r="E4192">
        <v>149.99</v>
      </c>
      <c r="F4192">
        <v>1</v>
      </c>
      <c r="G4192" t="s">
        <v>18</v>
      </c>
      <c r="H4192" t="s">
        <v>69</v>
      </c>
      <c r="I4192" t="s">
        <v>24</v>
      </c>
      <c r="O4192" s="3">
        <f t="shared" si="260"/>
        <v>0</v>
      </c>
      <c r="P4192" s="3">
        <f t="shared" si="261"/>
        <v>0</v>
      </c>
      <c r="Q4192" s="3">
        <f t="shared" si="262"/>
        <v>0</v>
      </c>
      <c r="R4192">
        <f t="shared" si="263"/>
        <v>149.99</v>
      </c>
    </row>
    <row r="4193" spans="1:18" x14ac:dyDescent="0.2">
      <c r="A4193" t="s">
        <v>69</v>
      </c>
      <c r="B4193" t="s">
        <v>15</v>
      </c>
      <c r="C4193" t="s">
        <v>26</v>
      </c>
      <c r="D4193" t="s">
        <v>28</v>
      </c>
      <c r="E4193">
        <v>169.99</v>
      </c>
      <c r="F4193">
        <v>1</v>
      </c>
      <c r="G4193" t="s">
        <v>18</v>
      </c>
      <c r="H4193" t="s">
        <v>69</v>
      </c>
      <c r="I4193" t="s">
        <v>28</v>
      </c>
      <c r="O4193" s="3">
        <f t="shared" si="260"/>
        <v>0</v>
      </c>
      <c r="P4193" s="3">
        <f t="shared" si="261"/>
        <v>0</v>
      </c>
      <c r="Q4193" s="3">
        <f t="shared" si="262"/>
        <v>0</v>
      </c>
      <c r="R4193">
        <f t="shared" si="263"/>
        <v>169.99</v>
      </c>
    </row>
    <row r="4194" spans="1:18" x14ac:dyDescent="0.2">
      <c r="A4194" t="s">
        <v>69</v>
      </c>
      <c r="B4194" t="s">
        <v>15</v>
      </c>
      <c r="C4194" t="s">
        <v>23</v>
      </c>
      <c r="D4194" t="s">
        <v>28</v>
      </c>
      <c r="E4194">
        <v>149.99</v>
      </c>
      <c r="F4194">
        <v>1</v>
      </c>
      <c r="G4194" t="s">
        <v>18</v>
      </c>
      <c r="H4194" t="s">
        <v>69</v>
      </c>
      <c r="I4194" t="s">
        <v>28</v>
      </c>
      <c r="O4194" s="3">
        <f t="shared" si="260"/>
        <v>0</v>
      </c>
      <c r="P4194" s="3">
        <f t="shared" si="261"/>
        <v>0</v>
      </c>
      <c r="Q4194" s="3">
        <f t="shared" si="262"/>
        <v>0</v>
      </c>
      <c r="R4194">
        <f t="shared" si="263"/>
        <v>149.99</v>
      </c>
    </row>
    <row r="4195" spans="1:18" x14ac:dyDescent="0.2">
      <c r="A4195" t="s">
        <v>69</v>
      </c>
      <c r="B4195" t="s">
        <v>15</v>
      </c>
      <c r="C4195" t="s">
        <v>23</v>
      </c>
      <c r="D4195" t="s">
        <v>22</v>
      </c>
      <c r="E4195">
        <v>149.99</v>
      </c>
      <c r="F4195">
        <v>1</v>
      </c>
      <c r="G4195" t="s">
        <v>18</v>
      </c>
      <c r="H4195" t="s">
        <v>69</v>
      </c>
      <c r="I4195" t="s">
        <v>22</v>
      </c>
      <c r="O4195" s="3">
        <f t="shared" si="260"/>
        <v>0</v>
      </c>
      <c r="P4195" s="3">
        <f t="shared" si="261"/>
        <v>0</v>
      </c>
      <c r="Q4195" s="3">
        <f t="shared" si="262"/>
        <v>0</v>
      </c>
      <c r="R4195">
        <f t="shared" si="263"/>
        <v>149.99</v>
      </c>
    </row>
    <row r="4196" spans="1:18" x14ac:dyDescent="0.2">
      <c r="A4196" t="s">
        <v>69</v>
      </c>
      <c r="B4196" t="s">
        <v>25</v>
      </c>
      <c r="C4196" t="s">
        <v>21</v>
      </c>
      <c r="D4196" t="s">
        <v>28</v>
      </c>
      <c r="E4196">
        <v>359.99</v>
      </c>
      <c r="F4196">
        <v>1</v>
      </c>
      <c r="G4196" t="s">
        <v>18</v>
      </c>
      <c r="H4196" t="s">
        <v>69</v>
      </c>
      <c r="I4196" t="s">
        <v>28</v>
      </c>
      <c r="O4196" s="3">
        <f t="shared" si="260"/>
        <v>0</v>
      </c>
      <c r="P4196" s="3">
        <f t="shared" si="261"/>
        <v>0</v>
      </c>
      <c r="Q4196" s="3">
        <f t="shared" si="262"/>
        <v>0</v>
      </c>
      <c r="R4196">
        <f t="shared" si="263"/>
        <v>359.99</v>
      </c>
    </row>
    <row r="4197" spans="1:18" x14ac:dyDescent="0.2">
      <c r="A4197" t="s">
        <v>69</v>
      </c>
      <c r="B4197" t="s">
        <v>15</v>
      </c>
      <c r="C4197" t="s">
        <v>23</v>
      </c>
      <c r="D4197" t="s">
        <v>24</v>
      </c>
      <c r="E4197">
        <v>187.49</v>
      </c>
      <c r="F4197">
        <v>4</v>
      </c>
      <c r="G4197" t="s">
        <v>18</v>
      </c>
      <c r="H4197" t="s">
        <v>69</v>
      </c>
      <c r="I4197" t="s">
        <v>24</v>
      </c>
      <c r="O4197" s="3">
        <f t="shared" si="260"/>
        <v>0</v>
      </c>
      <c r="P4197" s="3">
        <f t="shared" si="261"/>
        <v>0</v>
      </c>
      <c r="Q4197" s="3">
        <f t="shared" si="262"/>
        <v>0</v>
      </c>
      <c r="R4197">
        <f t="shared" si="263"/>
        <v>749.96</v>
      </c>
    </row>
    <row r="4198" spans="1:18" x14ac:dyDescent="0.2">
      <c r="A4198" t="s">
        <v>69</v>
      </c>
      <c r="C4198" t="s">
        <v>21</v>
      </c>
      <c r="D4198" t="s">
        <v>22</v>
      </c>
      <c r="E4198">
        <v>179.99</v>
      </c>
      <c r="F4198">
        <v>2</v>
      </c>
      <c r="G4198" t="s">
        <v>18</v>
      </c>
      <c r="H4198" t="s">
        <v>69</v>
      </c>
      <c r="I4198" t="s">
        <v>22</v>
      </c>
      <c r="O4198" s="3">
        <f t="shared" si="260"/>
        <v>0</v>
      </c>
      <c r="P4198" s="3">
        <f t="shared" si="261"/>
        <v>0</v>
      </c>
      <c r="Q4198" s="3">
        <f t="shared" si="262"/>
        <v>0</v>
      </c>
      <c r="R4198">
        <f t="shared" si="263"/>
        <v>359.98</v>
      </c>
    </row>
    <row r="4199" spans="1:18" x14ac:dyDescent="0.2">
      <c r="A4199" t="s">
        <v>69</v>
      </c>
      <c r="B4199" t="s">
        <v>15</v>
      </c>
      <c r="C4199" t="s">
        <v>27</v>
      </c>
      <c r="D4199" t="s">
        <v>22</v>
      </c>
      <c r="E4199">
        <v>159.99</v>
      </c>
      <c r="F4199">
        <v>1</v>
      </c>
      <c r="G4199" t="s">
        <v>18</v>
      </c>
      <c r="H4199" t="s">
        <v>69</v>
      </c>
      <c r="I4199" t="s">
        <v>22</v>
      </c>
      <c r="O4199" s="3">
        <f t="shared" si="260"/>
        <v>0</v>
      </c>
      <c r="P4199" s="3">
        <f t="shared" si="261"/>
        <v>0</v>
      </c>
      <c r="Q4199" s="3">
        <f t="shared" si="262"/>
        <v>0</v>
      </c>
      <c r="R4199">
        <f t="shared" si="263"/>
        <v>159.99</v>
      </c>
    </row>
    <row r="4200" spans="1:18" x14ac:dyDescent="0.2">
      <c r="A4200" t="s">
        <v>69</v>
      </c>
      <c r="B4200" t="s">
        <v>15</v>
      </c>
      <c r="C4200" t="s">
        <v>23</v>
      </c>
      <c r="D4200" t="s">
        <v>24</v>
      </c>
      <c r="E4200">
        <v>149.99</v>
      </c>
      <c r="F4200">
        <v>1</v>
      </c>
      <c r="G4200" t="s">
        <v>18</v>
      </c>
      <c r="H4200" t="s">
        <v>69</v>
      </c>
      <c r="I4200" t="s">
        <v>24</v>
      </c>
      <c r="O4200" s="3">
        <f t="shared" si="260"/>
        <v>0</v>
      </c>
      <c r="P4200" s="3">
        <f t="shared" si="261"/>
        <v>0</v>
      </c>
      <c r="Q4200" s="3">
        <f t="shared" si="262"/>
        <v>0</v>
      </c>
      <c r="R4200">
        <f t="shared" si="263"/>
        <v>149.99</v>
      </c>
    </row>
    <row r="4201" spans="1:18" x14ac:dyDescent="0.2">
      <c r="A4201" t="s">
        <v>69</v>
      </c>
      <c r="B4201" t="s">
        <v>15</v>
      </c>
      <c r="C4201" t="s">
        <v>26</v>
      </c>
      <c r="D4201" t="s">
        <v>17</v>
      </c>
      <c r="E4201">
        <v>169.99</v>
      </c>
      <c r="F4201">
        <v>2</v>
      </c>
      <c r="G4201" t="s">
        <v>18</v>
      </c>
      <c r="H4201" t="s">
        <v>69</v>
      </c>
      <c r="I4201" t="s">
        <v>17</v>
      </c>
      <c r="J4201" t="s">
        <v>19</v>
      </c>
      <c r="K4201">
        <v>1442.4</v>
      </c>
      <c r="L4201">
        <v>53442</v>
      </c>
      <c r="M4201">
        <v>1202</v>
      </c>
      <c r="N4201" t="s">
        <v>32</v>
      </c>
      <c r="O4201" s="3">
        <f t="shared" si="260"/>
        <v>2.2491673215822763E-2</v>
      </c>
      <c r="P4201" s="3">
        <f t="shared" si="261"/>
        <v>1.2000000000000002</v>
      </c>
      <c r="Q4201" s="3">
        <f t="shared" si="262"/>
        <v>1.6638935108153079E-3</v>
      </c>
      <c r="R4201">
        <f t="shared" si="263"/>
        <v>339.98</v>
      </c>
    </row>
    <row r="4202" spans="1:18" x14ac:dyDescent="0.2">
      <c r="A4202" t="s">
        <v>69</v>
      </c>
      <c r="B4202" t="s">
        <v>15</v>
      </c>
      <c r="D4202" t="s">
        <v>24</v>
      </c>
      <c r="E4202">
        <v>199.99</v>
      </c>
      <c r="F4202">
        <v>2</v>
      </c>
      <c r="G4202" t="s">
        <v>18</v>
      </c>
      <c r="H4202" t="s">
        <v>69</v>
      </c>
      <c r="I4202" t="s">
        <v>24</v>
      </c>
      <c r="O4202" s="3">
        <f t="shared" si="260"/>
        <v>0</v>
      </c>
      <c r="P4202" s="3">
        <f t="shared" si="261"/>
        <v>0</v>
      </c>
      <c r="Q4202" s="3">
        <f t="shared" si="262"/>
        <v>0</v>
      </c>
      <c r="R4202">
        <f t="shared" si="263"/>
        <v>399.98</v>
      </c>
    </row>
    <row r="4203" spans="1:18" x14ac:dyDescent="0.2">
      <c r="A4203" t="s">
        <v>69</v>
      </c>
      <c r="B4203" t="s">
        <v>25</v>
      </c>
      <c r="C4203" t="s">
        <v>21</v>
      </c>
      <c r="D4203" t="s">
        <v>24</v>
      </c>
      <c r="E4203">
        <v>359.99</v>
      </c>
      <c r="F4203">
        <v>2</v>
      </c>
      <c r="G4203" t="s">
        <v>18</v>
      </c>
      <c r="H4203" t="s">
        <v>69</v>
      </c>
      <c r="I4203" t="s">
        <v>24</v>
      </c>
      <c r="O4203" s="3">
        <f t="shared" si="260"/>
        <v>0</v>
      </c>
      <c r="P4203" s="3">
        <f t="shared" si="261"/>
        <v>0</v>
      </c>
      <c r="Q4203" s="3">
        <f t="shared" si="262"/>
        <v>0</v>
      </c>
      <c r="R4203">
        <f t="shared" si="263"/>
        <v>719.98</v>
      </c>
    </row>
    <row r="4204" spans="1:18" x14ac:dyDescent="0.2">
      <c r="A4204" t="s">
        <v>69</v>
      </c>
      <c r="B4204" t="s">
        <v>15</v>
      </c>
      <c r="C4204" t="s">
        <v>16</v>
      </c>
      <c r="D4204" t="s">
        <v>17</v>
      </c>
      <c r="E4204">
        <v>212.49</v>
      </c>
      <c r="F4204">
        <v>1</v>
      </c>
      <c r="G4204" t="s">
        <v>18</v>
      </c>
      <c r="H4204" t="s">
        <v>69</v>
      </c>
      <c r="I4204" t="s">
        <v>17</v>
      </c>
      <c r="J4204" t="s">
        <v>19</v>
      </c>
      <c r="K4204">
        <v>1442.4</v>
      </c>
      <c r="L4204">
        <v>53442</v>
      </c>
      <c r="M4204">
        <v>1202</v>
      </c>
      <c r="N4204" t="s">
        <v>32</v>
      </c>
      <c r="O4204" s="3">
        <f t="shared" si="260"/>
        <v>2.2491673215822763E-2</v>
      </c>
      <c r="P4204" s="3">
        <f t="shared" si="261"/>
        <v>1.2000000000000002</v>
      </c>
      <c r="Q4204" s="3">
        <f t="shared" si="262"/>
        <v>8.3194675540765393E-4</v>
      </c>
      <c r="R4204">
        <f t="shared" si="263"/>
        <v>212.49</v>
      </c>
    </row>
    <row r="4205" spans="1:18" x14ac:dyDescent="0.2">
      <c r="A4205" t="s">
        <v>69</v>
      </c>
      <c r="B4205" t="s">
        <v>25</v>
      </c>
      <c r="C4205" t="s">
        <v>27</v>
      </c>
      <c r="D4205" t="s">
        <v>24</v>
      </c>
      <c r="E4205">
        <v>319.99</v>
      </c>
      <c r="F4205">
        <v>1</v>
      </c>
      <c r="G4205" t="s">
        <v>18</v>
      </c>
      <c r="H4205" t="s">
        <v>69</v>
      </c>
      <c r="I4205" t="s">
        <v>24</v>
      </c>
      <c r="O4205" s="3">
        <f t="shared" si="260"/>
        <v>0</v>
      </c>
      <c r="P4205" s="3">
        <f t="shared" si="261"/>
        <v>0</v>
      </c>
      <c r="Q4205" s="3">
        <f t="shared" si="262"/>
        <v>0</v>
      </c>
      <c r="R4205">
        <f t="shared" si="263"/>
        <v>319.99</v>
      </c>
    </row>
    <row r="4206" spans="1:18" x14ac:dyDescent="0.2">
      <c r="A4206" t="s">
        <v>69</v>
      </c>
      <c r="C4206" t="s">
        <v>21</v>
      </c>
      <c r="D4206" t="s">
        <v>28</v>
      </c>
      <c r="E4206">
        <v>179.99</v>
      </c>
      <c r="F4206">
        <v>2</v>
      </c>
      <c r="G4206" t="s">
        <v>18</v>
      </c>
      <c r="H4206" t="s">
        <v>69</v>
      </c>
      <c r="I4206" t="s">
        <v>28</v>
      </c>
      <c r="O4206" s="3">
        <f t="shared" si="260"/>
        <v>0</v>
      </c>
      <c r="P4206" s="3">
        <f t="shared" si="261"/>
        <v>0</v>
      </c>
      <c r="Q4206" s="3">
        <f t="shared" si="262"/>
        <v>0</v>
      </c>
      <c r="R4206">
        <f t="shared" si="263"/>
        <v>359.98</v>
      </c>
    </row>
    <row r="4207" spans="1:18" x14ac:dyDescent="0.2">
      <c r="A4207" t="s">
        <v>69</v>
      </c>
      <c r="B4207" t="s">
        <v>15</v>
      </c>
      <c r="C4207" t="s">
        <v>23</v>
      </c>
      <c r="D4207" t="s">
        <v>17</v>
      </c>
      <c r="E4207">
        <v>187.49</v>
      </c>
      <c r="F4207">
        <v>2</v>
      </c>
      <c r="G4207" t="s">
        <v>18</v>
      </c>
      <c r="H4207" t="s">
        <v>69</v>
      </c>
      <c r="I4207" t="s">
        <v>17</v>
      </c>
      <c r="J4207" t="s">
        <v>19</v>
      </c>
      <c r="K4207">
        <v>1442.4</v>
      </c>
      <c r="L4207">
        <v>53442</v>
      </c>
      <c r="M4207">
        <v>1202</v>
      </c>
      <c r="N4207" t="s">
        <v>32</v>
      </c>
      <c r="O4207" s="3">
        <f t="shared" si="260"/>
        <v>2.2491673215822763E-2</v>
      </c>
      <c r="P4207" s="3">
        <f t="shared" si="261"/>
        <v>1.2000000000000002</v>
      </c>
      <c r="Q4207" s="3">
        <f t="shared" si="262"/>
        <v>1.6638935108153079E-3</v>
      </c>
      <c r="R4207">
        <f t="shared" si="263"/>
        <v>374.98</v>
      </c>
    </row>
    <row r="4208" spans="1:18" x14ac:dyDescent="0.2">
      <c r="A4208" t="s">
        <v>69</v>
      </c>
      <c r="B4208" t="s">
        <v>15</v>
      </c>
      <c r="C4208" t="s">
        <v>26</v>
      </c>
      <c r="D4208" t="s">
        <v>22</v>
      </c>
      <c r="E4208">
        <v>212.49</v>
      </c>
      <c r="F4208">
        <v>2</v>
      </c>
      <c r="G4208" t="s">
        <v>18</v>
      </c>
      <c r="H4208" t="s">
        <v>69</v>
      </c>
      <c r="I4208" t="s">
        <v>22</v>
      </c>
      <c r="O4208" s="3">
        <f t="shared" si="260"/>
        <v>0</v>
      </c>
      <c r="P4208" s="3">
        <f t="shared" si="261"/>
        <v>0</v>
      </c>
      <c r="Q4208" s="3">
        <f t="shared" si="262"/>
        <v>0</v>
      </c>
      <c r="R4208">
        <f t="shared" si="263"/>
        <v>424.98</v>
      </c>
    </row>
    <row r="4209" spans="1:18" x14ac:dyDescent="0.2">
      <c r="A4209" t="s">
        <v>69</v>
      </c>
      <c r="B4209" t="s">
        <v>15</v>
      </c>
      <c r="C4209" t="s">
        <v>23</v>
      </c>
      <c r="D4209" t="s">
        <v>17</v>
      </c>
      <c r="E4209">
        <v>149.99</v>
      </c>
      <c r="F4209">
        <v>3</v>
      </c>
      <c r="G4209" t="s">
        <v>18</v>
      </c>
      <c r="H4209" t="s">
        <v>69</v>
      </c>
      <c r="I4209" t="s">
        <v>17</v>
      </c>
      <c r="J4209" t="s">
        <v>19</v>
      </c>
      <c r="K4209">
        <v>1442.4</v>
      </c>
      <c r="L4209">
        <v>53442</v>
      </c>
      <c r="M4209">
        <v>1202</v>
      </c>
      <c r="N4209" t="s">
        <v>32</v>
      </c>
      <c r="O4209" s="3">
        <f t="shared" si="260"/>
        <v>2.2491673215822763E-2</v>
      </c>
      <c r="P4209" s="3">
        <f t="shared" si="261"/>
        <v>1.2000000000000002</v>
      </c>
      <c r="Q4209" s="3">
        <f t="shared" si="262"/>
        <v>2.4958402662229617E-3</v>
      </c>
      <c r="R4209">
        <f t="shared" si="263"/>
        <v>449.97</v>
      </c>
    </row>
    <row r="4210" spans="1:18" x14ac:dyDescent="0.2">
      <c r="A4210" t="s">
        <v>69</v>
      </c>
      <c r="B4210" t="s">
        <v>15</v>
      </c>
      <c r="C4210" t="s">
        <v>23</v>
      </c>
      <c r="D4210" t="s">
        <v>28</v>
      </c>
      <c r="E4210">
        <v>187.49</v>
      </c>
      <c r="F4210">
        <v>1</v>
      </c>
      <c r="G4210" t="s">
        <v>18</v>
      </c>
      <c r="H4210" t="s">
        <v>69</v>
      </c>
      <c r="I4210" t="s">
        <v>28</v>
      </c>
      <c r="O4210" s="3">
        <f t="shared" si="260"/>
        <v>0</v>
      </c>
      <c r="P4210" s="3">
        <f t="shared" si="261"/>
        <v>0</v>
      </c>
      <c r="Q4210" s="3">
        <f t="shared" si="262"/>
        <v>0</v>
      </c>
      <c r="R4210">
        <f t="shared" si="263"/>
        <v>187.49</v>
      </c>
    </row>
    <row r="4211" spans="1:18" x14ac:dyDescent="0.2">
      <c r="A4211" t="s">
        <v>69</v>
      </c>
      <c r="B4211" t="s">
        <v>15</v>
      </c>
      <c r="C4211" t="s">
        <v>23</v>
      </c>
      <c r="D4211" t="s">
        <v>28</v>
      </c>
      <c r="E4211">
        <v>149.99</v>
      </c>
      <c r="F4211">
        <v>1</v>
      </c>
      <c r="G4211" t="s">
        <v>18</v>
      </c>
      <c r="H4211" t="s">
        <v>69</v>
      </c>
      <c r="I4211" t="s">
        <v>28</v>
      </c>
      <c r="O4211" s="3">
        <f t="shared" si="260"/>
        <v>0</v>
      </c>
      <c r="P4211" s="3">
        <f t="shared" si="261"/>
        <v>0</v>
      </c>
      <c r="Q4211" s="3">
        <f t="shared" si="262"/>
        <v>0</v>
      </c>
      <c r="R4211">
        <f t="shared" si="263"/>
        <v>149.99</v>
      </c>
    </row>
    <row r="4212" spans="1:18" x14ac:dyDescent="0.2">
      <c r="A4212" t="s">
        <v>69</v>
      </c>
      <c r="B4212" t="s">
        <v>15</v>
      </c>
      <c r="C4212" t="s">
        <v>21</v>
      </c>
      <c r="D4212" t="s">
        <v>28</v>
      </c>
      <c r="E4212">
        <v>179.99</v>
      </c>
      <c r="F4212">
        <v>1</v>
      </c>
      <c r="G4212" t="s">
        <v>18</v>
      </c>
      <c r="H4212" t="s">
        <v>69</v>
      </c>
      <c r="I4212" t="s">
        <v>28</v>
      </c>
      <c r="O4212" s="3">
        <f t="shared" si="260"/>
        <v>0</v>
      </c>
      <c r="P4212" s="3">
        <f t="shared" si="261"/>
        <v>0</v>
      </c>
      <c r="Q4212" s="3">
        <f t="shared" si="262"/>
        <v>0</v>
      </c>
      <c r="R4212">
        <f t="shared" si="263"/>
        <v>179.99</v>
      </c>
    </row>
    <row r="4213" spans="1:18" x14ac:dyDescent="0.2">
      <c r="A4213" t="s">
        <v>69</v>
      </c>
      <c r="B4213" t="s">
        <v>15</v>
      </c>
      <c r="C4213" t="s">
        <v>23</v>
      </c>
      <c r="D4213" t="s">
        <v>28</v>
      </c>
      <c r="E4213">
        <v>149.99</v>
      </c>
      <c r="F4213">
        <v>2</v>
      </c>
      <c r="G4213" t="s">
        <v>18</v>
      </c>
      <c r="H4213" t="s">
        <v>69</v>
      </c>
      <c r="I4213" t="s">
        <v>28</v>
      </c>
      <c r="O4213" s="3">
        <f t="shared" si="260"/>
        <v>0</v>
      </c>
      <c r="P4213" s="3">
        <f t="shared" si="261"/>
        <v>0</v>
      </c>
      <c r="Q4213" s="3">
        <f t="shared" si="262"/>
        <v>0</v>
      </c>
      <c r="R4213">
        <f t="shared" si="263"/>
        <v>299.98</v>
      </c>
    </row>
    <row r="4214" spans="1:18" x14ac:dyDescent="0.2">
      <c r="A4214" t="s">
        <v>69</v>
      </c>
      <c r="B4214" t="s">
        <v>15</v>
      </c>
      <c r="C4214" t="s">
        <v>23</v>
      </c>
      <c r="D4214" t="s">
        <v>17</v>
      </c>
      <c r="E4214">
        <v>149.99</v>
      </c>
      <c r="F4214">
        <v>1</v>
      </c>
      <c r="G4214" t="s">
        <v>18</v>
      </c>
      <c r="H4214" t="s">
        <v>69</v>
      </c>
      <c r="I4214" t="s">
        <v>17</v>
      </c>
      <c r="J4214" t="s">
        <v>19</v>
      </c>
      <c r="K4214">
        <v>1442.4</v>
      </c>
      <c r="L4214">
        <v>53442</v>
      </c>
      <c r="M4214">
        <v>1202</v>
      </c>
      <c r="N4214" t="s">
        <v>32</v>
      </c>
      <c r="O4214" s="3">
        <f t="shared" si="260"/>
        <v>2.2491673215822763E-2</v>
      </c>
      <c r="P4214" s="3">
        <f t="shared" si="261"/>
        <v>1.2000000000000002</v>
      </c>
      <c r="Q4214" s="3">
        <f t="shared" si="262"/>
        <v>8.3194675540765393E-4</v>
      </c>
      <c r="R4214">
        <f t="shared" si="263"/>
        <v>149.99</v>
      </c>
    </row>
    <row r="4215" spans="1:18" x14ac:dyDescent="0.2">
      <c r="A4215" t="s">
        <v>69</v>
      </c>
      <c r="C4215" t="s">
        <v>23</v>
      </c>
      <c r="D4215" t="s">
        <v>22</v>
      </c>
      <c r="E4215">
        <v>149.99</v>
      </c>
      <c r="F4215">
        <v>2</v>
      </c>
      <c r="G4215" t="s">
        <v>18</v>
      </c>
      <c r="H4215" t="s">
        <v>69</v>
      </c>
      <c r="I4215" t="s">
        <v>22</v>
      </c>
      <c r="O4215" s="3">
        <f t="shared" si="260"/>
        <v>0</v>
      </c>
      <c r="P4215" s="3">
        <f t="shared" si="261"/>
        <v>0</v>
      </c>
      <c r="Q4215" s="3">
        <f t="shared" si="262"/>
        <v>0</v>
      </c>
      <c r="R4215">
        <f t="shared" si="263"/>
        <v>299.98</v>
      </c>
    </row>
    <row r="4216" spans="1:18" x14ac:dyDescent="0.2">
      <c r="A4216" t="s">
        <v>69</v>
      </c>
      <c r="B4216" t="s">
        <v>15</v>
      </c>
      <c r="C4216" t="s">
        <v>26</v>
      </c>
      <c r="D4216" t="s">
        <v>22</v>
      </c>
      <c r="E4216">
        <v>212.49</v>
      </c>
      <c r="F4216">
        <v>1</v>
      </c>
      <c r="G4216" t="s">
        <v>18</v>
      </c>
      <c r="H4216" t="s">
        <v>69</v>
      </c>
      <c r="I4216" t="s">
        <v>22</v>
      </c>
      <c r="O4216" s="3">
        <f t="shared" si="260"/>
        <v>0</v>
      </c>
      <c r="P4216" s="3">
        <f t="shared" si="261"/>
        <v>0</v>
      </c>
      <c r="Q4216" s="3">
        <f t="shared" si="262"/>
        <v>0</v>
      </c>
      <c r="R4216">
        <f t="shared" si="263"/>
        <v>212.49</v>
      </c>
    </row>
    <row r="4217" spans="1:18" x14ac:dyDescent="0.2">
      <c r="A4217" t="s">
        <v>69</v>
      </c>
      <c r="B4217" t="s">
        <v>15</v>
      </c>
      <c r="C4217" t="s">
        <v>26</v>
      </c>
      <c r="D4217" t="s">
        <v>17</v>
      </c>
      <c r="E4217">
        <v>169.99</v>
      </c>
      <c r="F4217">
        <v>1</v>
      </c>
      <c r="G4217" t="s">
        <v>18</v>
      </c>
      <c r="H4217" t="s">
        <v>69</v>
      </c>
      <c r="I4217" t="s">
        <v>17</v>
      </c>
      <c r="J4217" t="s">
        <v>19</v>
      </c>
      <c r="K4217">
        <v>1442.4</v>
      </c>
      <c r="L4217">
        <v>53442</v>
      </c>
      <c r="M4217">
        <v>1202</v>
      </c>
      <c r="N4217" t="s">
        <v>32</v>
      </c>
      <c r="O4217" s="3">
        <f t="shared" si="260"/>
        <v>2.2491673215822763E-2</v>
      </c>
      <c r="P4217" s="3">
        <f t="shared" si="261"/>
        <v>1.2000000000000002</v>
      </c>
      <c r="Q4217" s="3">
        <f t="shared" si="262"/>
        <v>8.3194675540765393E-4</v>
      </c>
      <c r="R4217">
        <f t="shared" si="263"/>
        <v>169.99</v>
      </c>
    </row>
    <row r="4218" spans="1:18" x14ac:dyDescent="0.2">
      <c r="A4218" t="s">
        <v>69</v>
      </c>
      <c r="B4218" t="s">
        <v>15</v>
      </c>
      <c r="C4218" t="s">
        <v>23</v>
      </c>
      <c r="D4218" t="s">
        <v>22</v>
      </c>
      <c r="E4218">
        <v>187.49</v>
      </c>
      <c r="F4218">
        <v>1</v>
      </c>
      <c r="G4218" t="s">
        <v>18</v>
      </c>
      <c r="H4218" t="s">
        <v>69</v>
      </c>
      <c r="I4218" t="s">
        <v>22</v>
      </c>
      <c r="O4218" s="3">
        <f t="shared" si="260"/>
        <v>0</v>
      </c>
      <c r="P4218" s="3">
        <f t="shared" si="261"/>
        <v>0</v>
      </c>
      <c r="Q4218" s="3">
        <f t="shared" si="262"/>
        <v>0</v>
      </c>
      <c r="R4218">
        <f t="shared" si="263"/>
        <v>187.49</v>
      </c>
    </row>
    <row r="4219" spans="1:18" x14ac:dyDescent="0.2">
      <c r="A4219" t="s">
        <v>69</v>
      </c>
      <c r="B4219" t="s">
        <v>15</v>
      </c>
      <c r="C4219" t="s">
        <v>23</v>
      </c>
      <c r="D4219" t="s">
        <v>24</v>
      </c>
      <c r="E4219">
        <v>187.49</v>
      </c>
      <c r="F4219">
        <v>1</v>
      </c>
      <c r="G4219" t="s">
        <v>18</v>
      </c>
      <c r="H4219" t="s">
        <v>69</v>
      </c>
      <c r="I4219" t="s">
        <v>24</v>
      </c>
      <c r="O4219" s="3">
        <f t="shared" si="260"/>
        <v>0</v>
      </c>
      <c r="P4219" s="3">
        <f t="shared" si="261"/>
        <v>0</v>
      </c>
      <c r="Q4219" s="3">
        <f t="shared" si="262"/>
        <v>0</v>
      </c>
      <c r="R4219">
        <f t="shared" si="263"/>
        <v>187.49</v>
      </c>
    </row>
    <row r="4220" spans="1:18" x14ac:dyDescent="0.2">
      <c r="A4220" t="s">
        <v>69</v>
      </c>
      <c r="B4220" t="s">
        <v>15</v>
      </c>
      <c r="C4220" t="s">
        <v>23</v>
      </c>
      <c r="D4220" t="s">
        <v>28</v>
      </c>
      <c r="E4220">
        <v>187.49</v>
      </c>
      <c r="F4220">
        <v>1</v>
      </c>
      <c r="G4220" t="s">
        <v>18</v>
      </c>
      <c r="H4220" t="s">
        <v>69</v>
      </c>
      <c r="I4220" t="s">
        <v>28</v>
      </c>
      <c r="O4220" s="3">
        <f t="shared" si="260"/>
        <v>0</v>
      </c>
      <c r="P4220" s="3">
        <f t="shared" si="261"/>
        <v>0</v>
      </c>
      <c r="Q4220" s="3">
        <f t="shared" si="262"/>
        <v>0</v>
      </c>
      <c r="R4220">
        <f t="shared" si="263"/>
        <v>187.49</v>
      </c>
    </row>
    <row r="4221" spans="1:18" x14ac:dyDescent="0.2">
      <c r="A4221" t="s">
        <v>69</v>
      </c>
      <c r="B4221" t="s">
        <v>15</v>
      </c>
      <c r="C4221" t="s">
        <v>21</v>
      </c>
      <c r="D4221" t="s">
        <v>28</v>
      </c>
      <c r="E4221">
        <v>179.99</v>
      </c>
      <c r="F4221">
        <v>1</v>
      </c>
      <c r="G4221" t="s">
        <v>18</v>
      </c>
      <c r="H4221" t="s">
        <v>69</v>
      </c>
      <c r="I4221" t="s">
        <v>28</v>
      </c>
      <c r="O4221" s="3">
        <f t="shared" si="260"/>
        <v>0</v>
      </c>
      <c r="P4221" s="3">
        <f t="shared" si="261"/>
        <v>0</v>
      </c>
      <c r="Q4221" s="3">
        <f t="shared" si="262"/>
        <v>0</v>
      </c>
      <c r="R4221">
        <f t="shared" si="263"/>
        <v>179.99</v>
      </c>
    </row>
    <row r="4222" spans="1:18" x14ac:dyDescent="0.2">
      <c r="A4222" t="s">
        <v>69</v>
      </c>
      <c r="B4222" t="s">
        <v>15</v>
      </c>
      <c r="C4222" t="s">
        <v>26</v>
      </c>
      <c r="D4222" t="s">
        <v>17</v>
      </c>
      <c r="E4222">
        <v>212.49</v>
      </c>
      <c r="F4222">
        <v>1</v>
      </c>
      <c r="G4222" t="s">
        <v>18</v>
      </c>
      <c r="H4222" t="s">
        <v>69</v>
      </c>
      <c r="I4222" t="s">
        <v>17</v>
      </c>
      <c r="J4222" t="s">
        <v>19</v>
      </c>
      <c r="K4222">
        <v>1442.4</v>
      </c>
      <c r="L4222">
        <v>53442</v>
      </c>
      <c r="M4222">
        <v>1202</v>
      </c>
      <c r="N4222" t="s">
        <v>32</v>
      </c>
      <c r="O4222" s="3">
        <f t="shared" si="260"/>
        <v>2.2491673215822763E-2</v>
      </c>
      <c r="P4222" s="3">
        <f t="shared" si="261"/>
        <v>1.2000000000000002</v>
      </c>
      <c r="Q4222" s="3">
        <f t="shared" si="262"/>
        <v>8.3194675540765393E-4</v>
      </c>
      <c r="R4222">
        <f t="shared" si="263"/>
        <v>212.49</v>
      </c>
    </row>
    <row r="4223" spans="1:18" x14ac:dyDescent="0.2">
      <c r="A4223" t="s">
        <v>69</v>
      </c>
      <c r="B4223" t="s">
        <v>15</v>
      </c>
      <c r="C4223" t="s">
        <v>26</v>
      </c>
      <c r="D4223" t="s">
        <v>22</v>
      </c>
      <c r="E4223">
        <v>169.99</v>
      </c>
      <c r="F4223">
        <v>1</v>
      </c>
      <c r="G4223" t="s">
        <v>18</v>
      </c>
      <c r="H4223" t="s">
        <v>69</v>
      </c>
      <c r="I4223" t="s">
        <v>22</v>
      </c>
      <c r="O4223" s="3">
        <f t="shared" si="260"/>
        <v>0</v>
      </c>
      <c r="P4223" s="3">
        <f t="shared" si="261"/>
        <v>0</v>
      </c>
      <c r="Q4223" s="3">
        <f t="shared" si="262"/>
        <v>0</v>
      </c>
      <c r="R4223">
        <f t="shared" si="263"/>
        <v>169.99</v>
      </c>
    </row>
    <row r="4224" spans="1:18" x14ac:dyDescent="0.2">
      <c r="A4224" t="s">
        <v>69</v>
      </c>
      <c r="B4224" t="s">
        <v>15</v>
      </c>
      <c r="C4224" t="s">
        <v>21</v>
      </c>
      <c r="D4224" t="s">
        <v>17</v>
      </c>
      <c r="E4224">
        <v>224.99</v>
      </c>
      <c r="F4224">
        <v>1</v>
      </c>
      <c r="G4224" t="s">
        <v>18</v>
      </c>
      <c r="H4224" t="s">
        <v>69</v>
      </c>
      <c r="I4224" t="s">
        <v>17</v>
      </c>
      <c r="J4224" t="s">
        <v>19</v>
      </c>
      <c r="K4224">
        <v>1442.4</v>
      </c>
      <c r="L4224">
        <v>53442</v>
      </c>
      <c r="M4224">
        <v>1202</v>
      </c>
      <c r="N4224" t="s">
        <v>32</v>
      </c>
      <c r="O4224" s="3">
        <f t="shared" si="260"/>
        <v>2.2491673215822763E-2</v>
      </c>
      <c r="P4224" s="3">
        <f t="shared" si="261"/>
        <v>1.2000000000000002</v>
      </c>
      <c r="Q4224" s="3">
        <f t="shared" si="262"/>
        <v>8.3194675540765393E-4</v>
      </c>
      <c r="R4224">
        <f t="shared" si="263"/>
        <v>224.99</v>
      </c>
    </row>
    <row r="4225" spans="1:18" x14ac:dyDescent="0.2">
      <c r="A4225" t="s">
        <v>69</v>
      </c>
      <c r="B4225" t="s">
        <v>15</v>
      </c>
      <c r="C4225" t="s">
        <v>16</v>
      </c>
      <c r="D4225" t="s">
        <v>28</v>
      </c>
      <c r="E4225">
        <v>212.49</v>
      </c>
      <c r="F4225">
        <v>2</v>
      </c>
      <c r="G4225" t="s">
        <v>18</v>
      </c>
      <c r="H4225" t="s">
        <v>69</v>
      </c>
      <c r="I4225" t="s">
        <v>28</v>
      </c>
      <c r="O4225" s="3">
        <f t="shared" si="260"/>
        <v>0</v>
      </c>
      <c r="P4225" s="3">
        <f t="shared" si="261"/>
        <v>0</v>
      </c>
      <c r="Q4225" s="3">
        <f t="shared" si="262"/>
        <v>0</v>
      </c>
      <c r="R4225">
        <f t="shared" si="263"/>
        <v>424.98</v>
      </c>
    </row>
    <row r="4226" spans="1:18" x14ac:dyDescent="0.2">
      <c r="A4226" t="s">
        <v>69</v>
      </c>
      <c r="B4226" t="s">
        <v>15</v>
      </c>
      <c r="C4226" t="s">
        <v>21</v>
      </c>
      <c r="D4226" t="s">
        <v>17</v>
      </c>
      <c r="E4226">
        <v>224.99</v>
      </c>
      <c r="F4226">
        <v>1</v>
      </c>
      <c r="G4226" t="s">
        <v>18</v>
      </c>
      <c r="H4226" t="s">
        <v>69</v>
      </c>
      <c r="I4226" t="s">
        <v>17</v>
      </c>
      <c r="J4226" t="s">
        <v>19</v>
      </c>
      <c r="K4226">
        <v>1442.4</v>
      </c>
      <c r="L4226">
        <v>53442</v>
      </c>
      <c r="M4226">
        <v>1202</v>
      </c>
      <c r="N4226" t="s">
        <v>32</v>
      </c>
      <c r="O4226" s="3">
        <f t="shared" si="260"/>
        <v>2.2491673215822763E-2</v>
      </c>
      <c r="P4226" s="3">
        <f t="shared" si="261"/>
        <v>1.2000000000000002</v>
      </c>
      <c r="Q4226" s="3">
        <f t="shared" si="262"/>
        <v>8.3194675540765393E-4</v>
      </c>
      <c r="R4226">
        <f t="shared" si="263"/>
        <v>224.99</v>
      </c>
    </row>
    <row r="4227" spans="1:18" x14ac:dyDescent="0.2">
      <c r="A4227" t="s">
        <v>69</v>
      </c>
      <c r="B4227" t="s">
        <v>15</v>
      </c>
      <c r="C4227" t="s">
        <v>23</v>
      </c>
      <c r="D4227" t="s">
        <v>24</v>
      </c>
      <c r="E4227">
        <v>149.99</v>
      </c>
      <c r="F4227">
        <v>2</v>
      </c>
      <c r="G4227" t="s">
        <v>18</v>
      </c>
      <c r="H4227" t="s">
        <v>69</v>
      </c>
      <c r="I4227" t="s">
        <v>24</v>
      </c>
      <c r="O4227" s="3">
        <f t="shared" ref="O4227:O4290" si="264">IFERROR(M4227/L4227,0)</f>
        <v>0</v>
      </c>
      <c r="P4227" s="3">
        <f t="shared" ref="P4227:P4290" si="265">IFERROR(K4227/M4227,0)</f>
        <v>0</v>
      </c>
      <c r="Q4227" s="3">
        <f t="shared" ref="Q4227:Q4290" si="266">IFERROR(F4227/M4227,0)</f>
        <v>0</v>
      </c>
      <c r="R4227">
        <f t="shared" ref="R4227:R4290" si="267">E4227*F4227</f>
        <v>299.98</v>
      </c>
    </row>
    <row r="4228" spans="1:18" x14ac:dyDescent="0.2">
      <c r="A4228" t="s">
        <v>69</v>
      </c>
      <c r="B4228" t="s">
        <v>15</v>
      </c>
      <c r="C4228" t="s">
        <v>27</v>
      </c>
      <c r="D4228" t="s">
        <v>28</v>
      </c>
      <c r="E4228">
        <v>159.99</v>
      </c>
      <c r="F4228">
        <v>3</v>
      </c>
      <c r="G4228" t="s">
        <v>18</v>
      </c>
      <c r="H4228" t="s">
        <v>69</v>
      </c>
      <c r="I4228" t="s">
        <v>28</v>
      </c>
      <c r="O4228" s="3">
        <f t="shared" si="264"/>
        <v>0</v>
      </c>
      <c r="P4228" s="3">
        <f t="shared" si="265"/>
        <v>0</v>
      </c>
      <c r="Q4228" s="3">
        <f t="shared" si="266"/>
        <v>0</v>
      </c>
      <c r="R4228">
        <f t="shared" si="267"/>
        <v>479.97</v>
      </c>
    </row>
    <row r="4229" spans="1:18" x14ac:dyDescent="0.2">
      <c r="A4229" t="s">
        <v>69</v>
      </c>
      <c r="B4229" t="s">
        <v>25</v>
      </c>
      <c r="D4229" t="s">
        <v>17</v>
      </c>
      <c r="E4229">
        <v>399.99</v>
      </c>
      <c r="F4229">
        <v>1</v>
      </c>
      <c r="G4229" t="s">
        <v>18</v>
      </c>
      <c r="H4229" t="s">
        <v>69</v>
      </c>
      <c r="I4229" t="s">
        <v>17</v>
      </c>
      <c r="J4229" t="s">
        <v>19</v>
      </c>
      <c r="K4229">
        <v>1442.4</v>
      </c>
      <c r="L4229">
        <v>53442</v>
      </c>
      <c r="M4229">
        <v>1202</v>
      </c>
      <c r="N4229" t="s">
        <v>32</v>
      </c>
      <c r="O4229" s="3">
        <f t="shared" si="264"/>
        <v>2.2491673215822763E-2</v>
      </c>
      <c r="P4229" s="3">
        <f t="shared" si="265"/>
        <v>1.2000000000000002</v>
      </c>
      <c r="Q4229" s="3">
        <f t="shared" si="266"/>
        <v>8.3194675540765393E-4</v>
      </c>
      <c r="R4229">
        <f t="shared" si="267"/>
        <v>399.99</v>
      </c>
    </row>
    <row r="4230" spans="1:18" x14ac:dyDescent="0.2">
      <c r="A4230" t="s">
        <v>69</v>
      </c>
      <c r="B4230" t="s">
        <v>15</v>
      </c>
      <c r="C4230" t="s">
        <v>23</v>
      </c>
      <c r="D4230" t="s">
        <v>28</v>
      </c>
      <c r="E4230">
        <v>149.99</v>
      </c>
      <c r="F4230">
        <v>2</v>
      </c>
      <c r="G4230" t="s">
        <v>18</v>
      </c>
      <c r="H4230" t="s">
        <v>69</v>
      </c>
      <c r="I4230" t="s">
        <v>28</v>
      </c>
      <c r="O4230" s="3">
        <f t="shared" si="264"/>
        <v>0</v>
      </c>
      <c r="P4230" s="3">
        <f t="shared" si="265"/>
        <v>0</v>
      </c>
      <c r="Q4230" s="3">
        <f t="shared" si="266"/>
        <v>0</v>
      </c>
      <c r="R4230">
        <f t="shared" si="267"/>
        <v>299.98</v>
      </c>
    </row>
    <row r="4231" spans="1:18" x14ac:dyDescent="0.2">
      <c r="A4231" t="s">
        <v>69</v>
      </c>
      <c r="B4231" t="s">
        <v>15</v>
      </c>
      <c r="C4231" t="s">
        <v>16</v>
      </c>
      <c r="D4231" t="s">
        <v>17</v>
      </c>
      <c r="E4231">
        <v>212.49</v>
      </c>
      <c r="F4231">
        <v>1</v>
      </c>
      <c r="G4231" t="s">
        <v>18</v>
      </c>
      <c r="H4231" t="s">
        <v>69</v>
      </c>
      <c r="I4231" t="s">
        <v>17</v>
      </c>
      <c r="J4231" t="s">
        <v>19</v>
      </c>
      <c r="K4231">
        <v>1442.4</v>
      </c>
      <c r="L4231">
        <v>53442</v>
      </c>
      <c r="M4231">
        <v>1202</v>
      </c>
      <c r="N4231" t="s">
        <v>32</v>
      </c>
      <c r="O4231" s="3">
        <f t="shared" si="264"/>
        <v>2.2491673215822763E-2</v>
      </c>
      <c r="P4231" s="3">
        <f t="shared" si="265"/>
        <v>1.2000000000000002</v>
      </c>
      <c r="Q4231" s="3">
        <f t="shared" si="266"/>
        <v>8.3194675540765393E-4</v>
      </c>
      <c r="R4231">
        <f t="shared" si="267"/>
        <v>212.49</v>
      </c>
    </row>
    <row r="4232" spans="1:18" x14ac:dyDescent="0.2">
      <c r="A4232" t="s">
        <v>69</v>
      </c>
      <c r="B4232" t="s">
        <v>15</v>
      </c>
      <c r="D4232" t="s">
        <v>28</v>
      </c>
      <c r="E4232">
        <v>199.99</v>
      </c>
      <c r="F4232">
        <v>1</v>
      </c>
      <c r="G4232" t="s">
        <v>18</v>
      </c>
      <c r="H4232" t="s">
        <v>69</v>
      </c>
      <c r="I4232" t="s">
        <v>28</v>
      </c>
      <c r="O4232" s="3">
        <f t="shared" si="264"/>
        <v>0</v>
      </c>
      <c r="P4232" s="3">
        <f t="shared" si="265"/>
        <v>0</v>
      </c>
      <c r="Q4232" s="3">
        <f t="shared" si="266"/>
        <v>0</v>
      </c>
      <c r="R4232">
        <f t="shared" si="267"/>
        <v>199.99</v>
      </c>
    </row>
    <row r="4233" spans="1:18" x14ac:dyDescent="0.2">
      <c r="A4233" t="s">
        <v>69</v>
      </c>
      <c r="B4233" t="s">
        <v>15</v>
      </c>
      <c r="C4233" t="s">
        <v>27</v>
      </c>
      <c r="D4233" t="s">
        <v>28</v>
      </c>
      <c r="E4233">
        <v>159.99</v>
      </c>
      <c r="F4233">
        <v>2</v>
      </c>
      <c r="G4233" t="s">
        <v>18</v>
      </c>
      <c r="H4233" t="s">
        <v>69</v>
      </c>
      <c r="I4233" t="s">
        <v>28</v>
      </c>
      <c r="O4233" s="3">
        <f t="shared" si="264"/>
        <v>0</v>
      </c>
      <c r="P4233" s="3">
        <f t="shared" si="265"/>
        <v>0</v>
      </c>
      <c r="Q4233" s="3">
        <f t="shared" si="266"/>
        <v>0</v>
      </c>
      <c r="R4233">
        <f t="shared" si="267"/>
        <v>319.98</v>
      </c>
    </row>
    <row r="4234" spans="1:18" x14ac:dyDescent="0.2">
      <c r="A4234" t="s">
        <v>69</v>
      </c>
      <c r="B4234" t="s">
        <v>15</v>
      </c>
      <c r="C4234" t="s">
        <v>26</v>
      </c>
      <c r="D4234" t="s">
        <v>22</v>
      </c>
      <c r="E4234">
        <v>212.49</v>
      </c>
      <c r="F4234">
        <v>1</v>
      </c>
      <c r="G4234" t="s">
        <v>18</v>
      </c>
      <c r="H4234" t="s">
        <v>69</v>
      </c>
      <c r="I4234" t="s">
        <v>22</v>
      </c>
      <c r="O4234" s="3">
        <f t="shared" si="264"/>
        <v>0</v>
      </c>
      <c r="P4234" s="3">
        <f t="shared" si="265"/>
        <v>0</v>
      </c>
      <c r="Q4234" s="3">
        <f t="shared" si="266"/>
        <v>0</v>
      </c>
      <c r="R4234">
        <f t="shared" si="267"/>
        <v>212.49</v>
      </c>
    </row>
    <row r="4235" spans="1:18" x14ac:dyDescent="0.2">
      <c r="A4235" t="s">
        <v>69</v>
      </c>
      <c r="B4235" t="s">
        <v>15</v>
      </c>
      <c r="C4235" t="s">
        <v>23</v>
      </c>
      <c r="D4235" t="s">
        <v>17</v>
      </c>
      <c r="E4235">
        <v>149.99</v>
      </c>
      <c r="F4235">
        <v>1</v>
      </c>
      <c r="G4235" t="s">
        <v>18</v>
      </c>
      <c r="H4235" t="s">
        <v>69</v>
      </c>
      <c r="I4235" t="s">
        <v>17</v>
      </c>
      <c r="J4235" t="s">
        <v>19</v>
      </c>
      <c r="K4235">
        <v>1442.4</v>
      </c>
      <c r="L4235">
        <v>53442</v>
      </c>
      <c r="M4235">
        <v>1202</v>
      </c>
      <c r="N4235" t="s">
        <v>32</v>
      </c>
      <c r="O4235" s="3">
        <f t="shared" si="264"/>
        <v>2.2491673215822763E-2</v>
      </c>
      <c r="P4235" s="3">
        <f t="shared" si="265"/>
        <v>1.2000000000000002</v>
      </c>
      <c r="Q4235" s="3">
        <f t="shared" si="266"/>
        <v>8.3194675540765393E-4</v>
      </c>
      <c r="R4235">
        <f t="shared" si="267"/>
        <v>149.99</v>
      </c>
    </row>
    <row r="4236" spans="1:18" x14ac:dyDescent="0.2">
      <c r="A4236" t="s">
        <v>69</v>
      </c>
      <c r="B4236" t="s">
        <v>25</v>
      </c>
      <c r="C4236" t="s">
        <v>29</v>
      </c>
      <c r="D4236" t="s">
        <v>17</v>
      </c>
      <c r="E4236">
        <v>399.99</v>
      </c>
      <c r="F4236">
        <v>2</v>
      </c>
      <c r="G4236" t="s">
        <v>18</v>
      </c>
      <c r="H4236" t="s">
        <v>69</v>
      </c>
      <c r="I4236" t="s">
        <v>17</v>
      </c>
      <c r="J4236" t="s">
        <v>19</v>
      </c>
      <c r="K4236">
        <v>1442.4</v>
      </c>
      <c r="L4236">
        <v>53442</v>
      </c>
      <c r="M4236">
        <v>1202</v>
      </c>
      <c r="N4236" t="s">
        <v>32</v>
      </c>
      <c r="O4236" s="3">
        <f t="shared" si="264"/>
        <v>2.2491673215822763E-2</v>
      </c>
      <c r="P4236" s="3">
        <f t="shared" si="265"/>
        <v>1.2000000000000002</v>
      </c>
      <c r="Q4236" s="3">
        <f t="shared" si="266"/>
        <v>1.6638935108153079E-3</v>
      </c>
      <c r="R4236">
        <f t="shared" si="267"/>
        <v>799.98</v>
      </c>
    </row>
    <row r="4237" spans="1:18" x14ac:dyDescent="0.2">
      <c r="A4237" t="s">
        <v>69</v>
      </c>
      <c r="B4237" t="s">
        <v>15</v>
      </c>
      <c r="C4237" t="s">
        <v>23</v>
      </c>
      <c r="D4237" t="s">
        <v>17</v>
      </c>
      <c r="E4237">
        <v>187.49</v>
      </c>
      <c r="F4237">
        <v>2</v>
      </c>
      <c r="G4237" t="s">
        <v>18</v>
      </c>
      <c r="H4237" t="s">
        <v>69</v>
      </c>
      <c r="I4237" t="s">
        <v>17</v>
      </c>
      <c r="J4237" t="s">
        <v>19</v>
      </c>
      <c r="K4237">
        <v>1442.4</v>
      </c>
      <c r="L4237">
        <v>53442</v>
      </c>
      <c r="M4237">
        <v>1202</v>
      </c>
      <c r="N4237" t="s">
        <v>32</v>
      </c>
      <c r="O4237" s="3">
        <f t="shared" si="264"/>
        <v>2.2491673215822763E-2</v>
      </c>
      <c r="P4237" s="3">
        <f t="shared" si="265"/>
        <v>1.2000000000000002</v>
      </c>
      <c r="Q4237" s="3">
        <f t="shared" si="266"/>
        <v>1.6638935108153079E-3</v>
      </c>
      <c r="R4237">
        <f t="shared" si="267"/>
        <v>374.98</v>
      </c>
    </row>
    <row r="4238" spans="1:18" x14ac:dyDescent="0.2">
      <c r="A4238" t="s">
        <v>69</v>
      </c>
      <c r="B4238" t="s">
        <v>15</v>
      </c>
      <c r="C4238" t="s">
        <v>23</v>
      </c>
      <c r="D4238" t="s">
        <v>24</v>
      </c>
      <c r="E4238">
        <v>187.49</v>
      </c>
      <c r="F4238">
        <v>1</v>
      </c>
      <c r="G4238" t="s">
        <v>18</v>
      </c>
      <c r="H4238" t="s">
        <v>69</v>
      </c>
      <c r="I4238" t="s">
        <v>24</v>
      </c>
      <c r="O4238" s="3">
        <f t="shared" si="264"/>
        <v>0</v>
      </c>
      <c r="P4238" s="3">
        <f t="shared" si="265"/>
        <v>0</v>
      </c>
      <c r="Q4238" s="3">
        <f t="shared" si="266"/>
        <v>0</v>
      </c>
      <c r="R4238">
        <f t="shared" si="267"/>
        <v>187.49</v>
      </c>
    </row>
    <row r="4239" spans="1:18" x14ac:dyDescent="0.2">
      <c r="A4239" t="s">
        <v>69</v>
      </c>
      <c r="C4239" t="s">
        <v>16</v>
      </c>
      <c r="D4239" t="s">
        <v>24</v>
      </c>
      <c r="E4239">
        <v>169.99</v>
      </c>
      <c r="F4239">
        <v>3</v>
      </c>
      <c r="G4239" t="s">
        <v>18</v>
      </c>
      <c r="H4239" t="s">
        <v>69</v>
      </c>
      <c r="I4239" t="s">
        <v>24</v>
      </c>
      <c r="O4239" s="3">
        <f t="shared" si="264"/>
        <v>0</v>
      </c>
      <c r="P4239" s="3">
        <f t="shared" si="265"/>
        <v>0</v>
      </c>
      <c r="Q4239" s="3">
        <f t="shared" si="266"/>
        <v>0</v>
      </c>
      <c r="R4239">
        <f t="shared" si="267"/>
        <v>509.97</v>
      </c>
    </row>
    <row r="4240" spans="1:18" x14ac:dyDescent="0.2">
      <c r="A4240" t="s">
        <v>69</v>
      </c>
      <c r="B4240" t="s">
        <v>15</v>
      </c>
      <c r="C4240" t="s">
        <v>21</v>
      </c>
      <c r="D4240" t="s">
        <v>28</v>
      </c>
      <c r="E4240">
        <v>224.99</v>
      </c>
      <c r="F4240">
        <v>1</v>
      </c>
      <c r="G4240" t="s">
        <v>18</v>
      </c>
      <c r="H4240" t="s">
        <v>69</v>
      </c>
      <c r="I4240" t="s">
        <v>28</v>
      </c>
      <c r="O4240" s="3">
        <f t="shared" si="264"/>
        <v>0</v>
      </c>
      <c r="P4240" s="3">
        <f t="shared" si="265"/>
        <v>0</v>
      </c>
      <c r="Q4240" s="3">
        <f t="shared" si="266"/>
        <v>0</v>
      </c>
      <c r="R4240">
        <f t="shared" si="267"/>
        <v>224.99</v>
      </c>
    </row>
    <row r="4241" spans="1:18" x14ac:dyDescent="0.2">
      <c r="A4241" t="s">
        <v>69</v>
      </c>
      <c r="C4241" t="s">
        <v>23</v>
      </c>
      <c r="D4241" t="s">
        <v>17</v>
      </c>
      <c r="E4241">
        <v>149.99</v>
      </c>
      <c r="F4241">
        <v>2</v>
      </c>
      <c r="G4241" t="s">
        <v>18</v>
      </c>
      <c r="H4241" t="s">
        <v>69</v>
      </c>
      <c r="I4241" t="s">
        <v>17</v>
      </c>
      <c r="J4241" t="s">
        <v>19</v>
      </c>
      <c r="K4241">
        <v>1442.4</v>
      </c>
      <c r="L4241">
        <v>53442</v>
      </c>
      <c r="M4241">
        <v>1202</v>
      </c>
      <c r="N4241" t="s">
        <v>32</v>
      </c>
      <c r="O4241" s="3">
        <f t="shared" si="264"/>
        <v>2.2491673215822763E-2</v>
      </c>
      <c r="P4241" s="3">
        <f t="shared" si="265"/>
        <v>1.2000000000000002</v>
      </c>
      <c r="Q4241" s="3">
        <f t="shared" si="266"/>
        <v>1.6638935108153079E-3</v>
      </c>
      <c r="R4241">
        <f t="shared" si="267"/>
        <v>299.98</v>
      </c>
    </row>
    <row r="4242" spans="1:18" x14ac:dyDescent="0.2">
      <c r="A4242" t="s">
        <v>69</v>
      </c>
      <c r="B4242" t="s">
        <v>15</v>
      </c>
      <c r="C4242" t="s">
        <v>23</v>
      </c>
      <c r="D4242" t="s">
        <v>24</v>
      </c>
      <c r="E4242">
        <v>149.99</v>
      </c>
      <c r="F4242">
        <v>1</v>
      </c>
      <c r="G4242" t="s">
        <v>18</v>
      </c>
      <c r="H4242" t="s">
        <v>69</v>
      </c>
      <c r="I4242" t="s">
        <v>24</v>
      </c>
      <c r="O4242" s="3">
        <f t="shared" si="264"/>
        <v>0</v>
      </c>
      <c r="P4242" s="3">
        <f t="shared" si="265"/>
        <v>0</v>
      </c>
      <c r="Q4242" s="3">
        <f t="shared" si="266"/>
        <v>0</v>
      </c>
      <c r="R4242">
        <f t="shared" si="267"/>
        <v>149.99</v>
      </c>
    </row>
    <row r="4243" spans="1:18" x14ac:dyDescent="0.2">
      <c r="A4243" t="s">
        <v>69</v>
      </c>
      <c r="B4243" t="s">
        <v>15</v>
      </c>
      <c r="C4243" t="s">
        <v>23</v>
      </c>
      <c r="D4243" t="s">
        <v>17</v>
      </c>
      <c r="E4243">
        <v>149.99</v>
      </c>
      <c r="F4243">
        <v>3</v>
      </c>
      <c r="G4243" t="s">
        <v>18</v>
      </c>
      <c r="H4243" t="s">
        <v>69</v>
      </c>
      <c r="I4243" t="s">
        <v>17</v>
      </c>
      <c r="J4243" t="s">
        <v>19</v>
      </c>
      <c r="K4243">
        <v>1442.4</v>
      </c>
      <c r="L4243">
        <v>53442</v>
      </c>
      <c r="M4243">
        <v>1202</v>
      </c>
      <c r="N4243" t="s">
        <v>32</v>
      </c>
      <c r="O4243" s="3">
        <f t="shared" si="264"/>
        <v>2.2491673215822763E-2</v>
      </c>
      <c r="P4243" s="3">
        <f t="shared" si="265"/>
        <v>1.2000000000000002</v>
      </c>
      <c r="Q4243" s="3">
        <f t="shared" si="266"/>
        <v>2.4958402662229617E-3</v>
      </c>
      <c r="R4243">
        <f t="shared" si="267"/>
        <v>449.97</v>
      </c>
    </row>
    <row r="4244" spans="1:18" x14ac:dyDescent="0.2">
      <c r="A4244" t="s">
        <v>69</v>
      </c>
      <c r="B4244" t="s">
        <v>15</v>
      </c>
      <c r="C4244" t="s">
        <v>27</v>
      </c>
      <c r="D4244" t="s">
        <v>28</v>
      </c>
      <c r="E4244">
        <v>159.99</v>
      </c>
      <c r="F4244">
        <v>1</v>
      </c>
      <c r="G4244" t="s">
        <v>18</v>
      </c>
      <c r="H4244" t="s">
        <v>69</v>
      </c>
      <c r="I4244" t="s">
        <v>28</v>
      </c>
      <c r="O4244" s="3">
        <f t="shared" si="264"/>
        <v>0</v>
      </c>
      <c r="P4244" s="3">
        <f t="shared" si="265"/>
        <v>0</v>
      </c>
      <c r="Q4244" s="3">
        <f t="shared" si="266"/>
        <v>0</v>
      </c>
      <c r="R4244">
        <f t="shared" si="267"/>
        <v>159.99</v>
      </c>
    </row>
    <row r="4245" spans="1:18" x14ac:dyDescent="0.2">
      <c r="A4245" t="s">
        <v>69</v>
      </c>
      <c r="B4245" t="s">
        <v>15</v>
      </c>
      <c r="C4245" t="s">
        <v>16</v>
      </c>
      <c r="D4245" t="s">
        <v>24</v>
      </c>
      <c r="E4245">
        <v>169.99</v>
      </c>
      <c r="F4245">
        <v>1</v>
      </c>
      <c r="G4245" t="s">
        <v>18</v>
      </c>
      <c r="H4245" t="s">
        <v>69</v>
      </c>
      <c r="I4245" t="s">
        <v>24</v>
      </c>
      <c r="O4245" s="3">
        <f t="shared" si="264"/>
        <v>0</v>
      </c>
      <c r="P4245" s="3">
        <f t="shared" si="265"/>
        <v>0</v>
      </c>
      <c r="Q4245" s="3">
        <f t="shared" si="266"/>
        <v>0</v>
      </c>
      <c r="R4245">
        <f t="shared" si="267"/>
        <v>169.99</v>
      </c>
    </row>
    <row r="4246" spans="1:18" x14ac:dyDescent="0.2">
      <c r="A4246" t="s">
        <v>69</v>
      </c>
      <c r="B4246" t="s">
        <v>15</v>
      </c>
      <c r="C4246" t="s">
        <v>26</v>
      </c>
      <c r="D4246" t="s">
        <v>24</v>
      </c>
      <c r="E4246">
        <v>212.49</v>
      </c>
      <c r="F4246">
        <v>4</v>
      </c>
      <c r="G4246" t="s">
        <v>18</v>
      </c>
      <c r="H4246" t="s">
        <v>69</v>
      </c>
      <c r="I4246" t="s">
        <v>24</v>
      </c>
      <c r="O4246" s="3">
        <f t="shared" si="264"/>
        <v>0</v>
      </c>
      <c r="P4246" s="3">
        <f t="shared" si="265"/>
        <v>0</v>
      </c>
      <c r="Q4246" s="3">
        <f t="shared" si="266"/>
        <v>0</v>
      </c>
      <c r="R4246">
        <f t="shared" si="267"/>
        <v>849.96</v>
      </c>
    </row>
    <row r="4247" spans="1:18" x14ac:dyDescent="0.2">
      <c r="A4247" t="s">
        <v>69</v>
      </c>
      <c r="B4247" t="s">
        <v>15</v>
      </c>
      <c r="C4247" t="s">
        <v>21</v>
      </c>
      <c r="D4247" t="s">
        <v>22</v>
      </c>
      <c r="E4247">
        <v>179.99</v>
      </c>
      <c r="F4247">
        <v>1</v>
      </c>
      <c r="G4247" t="s">
        <v>18</v>
      </c>
      <c r="H4247" t="s">
        <v>69</v>
      </c>
      <c r="I4247" t="s">
        <v>22</v>
      </c>
      <c r="O4247" s="3">
        <f t="shared" si="264"/>
        <v>0</v>
      </c>
      <c r="P4247" s="3">
        <f t="shared" si="265"/>
        <v>0</v>
      </c>
      <c r="Q4247" s="3">
        <f t="shared" si="266"/>
        <v>0</v>
      </c>
      <c r="R4247">
        <f t="shared" si="267"/>
        <v>179.99</v>
      </c>
    </row>
    <row r="4248" spans="1:18" x14ac:dyDescent="0.2">
      <c r="A4248" t="s">
        <v>69</v>
      </c>
      <c r="B4248" t="s">
        <v>15</v>
      </c>
      <c r="C4248" t="s">
        <v>21</v>
      </c>
      <c r="D4248" t="s">
        <v>17</v>
      </c>
      <c r="E4248">
        <v>179.99</v>
      </c>
      <c r="F4248">
        <v>1</v>
      </c>
      <c r="G4248" t="s">
        <v>18</v>
      </c>
      <c r="H4248" t="s">
        <v>69</v>
      </c>
      <c r="I4248" t="s">
        <v>17</v>
      </c>
      <c r="J4248" t="s">
        <v>19</v>
      </c>
      <c r="K4248">
        <v>1442.4</v>
      </c>
      <c r="L4248">
        <v>53442</v>
      </c>
      <c r="M4248">
        <v>1202</v>
      </c>
      <c r="N4248" t="s">
        <v>32</v>
      </c>
      <c r="O4248" s="3">
        <f t="shared" si="264"/>
        <v>2.2491673215822763E-2</v>
      </c>
      <c r="P4248" s="3">
        <f t="shared" si="265"/>
        <v>1.2000000000000002</v>
      </c>
      <c r="Q4248" s="3">
        <f t="shared" si="266"/>
        <v>8.3194675540765393E-4</v>
      </c>
      <c r="R4248">
        <f t="shared" si="267"/>
        <v>179.99</v>
      </c>
    </row>
    <row r="4249" spans="1:18" x14ac:dyDescent="0.2">
      <c r="A4249" t="s">
        <v>69</v>
      </c>
      <c r="B4249" t="s">
        <v>15</v>
      </c>
      <c r="C4249" t="s">
        <v>23</v>
      </c>
      <c r="D4249" t="s">
        <v>17</v>
      </c>
      <c r="E4249">
        <v>149.99</v>
      </c>
      <c r="F4249">
        <v>1</v>
      </c>
      <c r="G4249" t="s">
        <v>18</v>
      </c>
      <c r="H4249" t="s">
        <v>69</v>
      </c>
      <c r="I4249" t="s">
        <v>17</v>
      </c>
      <c r="J4249" t="s">
        <v>19</v>
      </c>
      <c r="K4249">
        <v>1442.4</v>
      </c>
      <c r="L4249">
        <v>53442</v>
      </c>
      <c r="M4249">
        <v>1202</v>
      </c>
      <c r="N4249" t="s">
        <v>32</v>
      </c>
      <c r="O4249" s="3">
        <f t="shared" si="264"/>
        <v>2.2491673215822763E-2</v>
      </c>
      <c r="P4249" s="3">
        <f t="shared" si="265"/>
        <v>1.2000000000000002</v>
      </c>
      <c r="Q4249" s="3">
        <f t="shared" si="266"/>
        <v>8.3194675540765393E-4</v>
      </c>
      <c r="R4249">
        <f t="shared" si="267"/>
        <v>149.99</v>
      </c>
    </row>
    <row r="4250" spans="1:18" x14ac:dyDescent="0.2">
      <c r="A4250" t="s">
        <v>69</v>
      </c>
      <c r="B4250" t="s">
        <v>25</v>
      </c>
      <c r="C4250" t="s">
        <v>23</v>
      </c>
      <c r="D4250" t="s">
        <v>28</v>
      </c>
      <c r="E4250">
        <v>299.99</v>
      </c>
      <c r="F4250">
        <v>1</v>
      </c>
      <c r="G4250" t="s">
        <v>18</v>
      </c>
      <c r="H4250" t="s">
        <v>69</v>
      </c>
      <c r="I4250" t="s">
        <v>28</v>
      </c>
      <c r="O4250" s="3">
        <f t="shared" si="264"/>
        <v>0</v>
      </c>
      <c r="P4250" s="3">
        <f t="shared" si="265"/>
        <v>0</v>
      </c>
      <c r="Q4250" s="3">
        <f t="shared" si="266"/>
        <v>0</v>
      </c>
      <c r="R4250">
        <f t="shared" si="267"/>
        <v>299.99</v>
      </c>
    </row>
    <row r="4251" spans="1:18" x14ac:dyDescent="0.2">
      <c r="A4251" t="s">
        <v>69</v>
      </c>
      <c r="B4251" t="s">
        <v>15</v>
      </c>
      <c r="C4251" t="s">
        <v>26</v>
      </c>
      <c r="D4251" t="s">
        <v>17</v>
      </c>
      <c r="E4251">
        <v>169.99</v>
      </c>
      <c r="F4251">
        <v>1</v>
      </c>
      <c r="G4251" t="s">
        <v>18</v>
      </c>
      <c r="H4251" t="s">
        <v>69</v>
      </c>
      <c r="I4251" t="s">
        <v>17</v>
      </c>
      <c r="J4251" t="s">
        <v>19</v>
      </c>
      <c r="K4251">
        <v>1442.4</v>
      </c>
      <c r="L4251">
        <v>53442</v>
      </c>
      <c r="M4251">
        <v>1202</v>
      </c>
      <c r="N4251" t="s">
        <v>32</v>
      </c>
      <c r="O4251" s="3">
        <f t="shared" si="264"/>
        <v>2.2491673215822763E-2</v>
      </c>
      <c r="P4251" s="3">
        <f t="shared" si="265"/>
        <v>1.2000000000000002</v>
      </c>
      <c r="Q4251" s="3">
        <f t="shared" si="266"/>
        <v>8.3194675540765393E-4</v>
      </c>
      <c r="R4251">
        <f t="shared" si="267"/>
        <v>169.99</v>
      </c>
    </row>
    <row r="4252" spans="1:18" x14ac:dyDescent="0.2">
      <c r="A4252" t="s">
        <v>69</v>
      </c>
      <c r="B4252" t="s">
        <v>15</v>
      </c>
      <c r="C4252" t="s">
        <v>21</v>
      </c>
      <c r="D4252" t="s">
        <v>17</v>
      </c>
      <c r="E4252">
        <v>179.99</v>
      </c>
      <c r="F4252">
        <v>3</v>
      </c>
      <c r="G4252" t="s">
        <v>18</v>
      </c>
      <c r="H4252" t="s">
        <v>69</v>
      </c>
      <c r="I4252" t="s">
        <v>17</v>
      </c>
      <c r="J4252" t="s">
        <v>19</v>
      </c>
      <c r="K4252">
        <v>1442.4</v>
      </c>
      <c r="L4252">
        <v>53442</v>
      </c>
      <c r="M4252">
        <v>1202</v>
      </c>
      <c r="N4252" t="s">
        <v>32</v>
      </c>
      <c r="O4252" s="3">
        <f t="shared" si="264"/>
        <v>2.2491673215822763E-2</v>
      </c>
      <c r="P4252" s="3">
        <f t="shared" si="265"/>
        <v>1.2000000000000002</v>
      </c>
      <c r="Q4252" s="3">
        <f t="shared" si="266"/>
        <v>2.4958402662229617E-3</v>
      </c>
      <c r="R4252">
        <f t="shared" si="267"/>
        <v>539.97</v>
      </c>
    </row>
    <row r="4253" spans="1:18" x14ac:dyDescent="0.2">
      <c r="A4253" t="s">
        <v>69</v>
      </c>
      <c r="B4253" t="s">
        <v>15</v>
      </c>
      <c r="C4253" t="s">
        <v>21</v>
      </c>
      <c r="D4253" t="s">
        <v>28</v>
      </c>
      <c r="E4253">
        <v>224.99</v>
      </c>
      <c r="F4253">
        <v>1</v>
      </c>
      <c r="G4253" t="s">
        <v>18</v>
      </c>
      <c r="H4253" t="s">
        <v>69</v>
      </c>
      <c r="I4253" t="s">
        <v>28</v>
      </c>
      <c r="O4253" s="3">
        <f t="shared" si="264"/>
        <v>0</v>
      </c>
      <c r="P4253" s="3">
        <f t="shared" si="265"/>
        <v>0</v>
      </c>
      <c r="Q4253" s="3">
        <f t="shared" si="266"/>
        <v>0</v>
      </c>
      <c r="R4253">
        <f t="shared" si="267"/>
        <v>224.99</v>
      </c>
    </row>
    <row r="4254" spans="1:18" x14ac:dyDescent="0.2">
      <c r="A4254" t="s">
        <v>69</v>
      </c>
      <c r="B4254" t="s">
        <v>15</v>
      </c>
      <c r="C4254" t="s">
        <v>21</v>
      </c>
      <c r="D4254" t="s">
        <v>28</v>
      </c>
      <c r="E4254">
        <v>179.99</v>
      </c>
      <c r="F4254">
        <v>2</v>
      </c>
      <c r="G4254" t="s">
        <v>18</v>
      </c>
      <c r="H4254" t="s">
        <v>69</v>
      </c>
      <c r="I4254" t="s">
        <v>28</v>
      </c>
      <c r="O4254" s="3">
        <f t="shared" si="264"/>
        <v>0</v>
      </c>
      <c r="P4254" s="3">
        <f t="shared" si="265"/>
        <v>0</v>
      </c>
      <c r="Q4254" s="3">
        <f t="shared" si="266"/>
        <v>0</v>
      </c>
      <c r="R4254">
        <f t="shared" si="267"/>
        <v>359.98</v>
      </c>
    </row>
    <row r="4255" spans="1:18" x14ac:dyDescent="0.2">
      <c r="A4255" t="s">
        <v>69</v>
      </c>
      <c r="B4255" t="s">
        <v>25</v>
      </c>
      <c r="C4255" t="s">
        <v>26</v>
      </c>
      <c r="D4255" t="s">
        <v>28</v>
      </c>
      <c r="E4255">
        <v>339.99</v>
      </c>
      <c r="F4255">
        <v>2</v>
      </c>
      <c r="G4255" t="s">
        <v>18</v>
      </c>
      <c r="H4255" t="s">
        <v>69</v>
      </c>
      <c r="I4255" t="s">
        <v>28</v>
      </c>
      <c r="O4255" s="3">
        <f t="shared" si="264"/>
        <v>0</v>
      </c>
      <c r="P4255" s="3">
        <f t="shared" si="265"/>
        <v>0</v>
      </c>
      <c r="Q4255" s="3">
        <f t="shared" si="266"/>
        <v>0</v>
      </c>
      <c r="R4255">
        <f t="shared" si="267"/>
        <v>679.98</v>
      </c>
    </row>
    <row r="4256" spans="1:18" x14ac:dyDescent="0.2">
      <c r="A4256" t="s">
        <v>69</v>
      </c>
      <c r="B4256" t="s">
        <v>15</v>
      </c>
      <c r="C4256" t="s">
        <v>16</v>
      </c>
      <c r="D4256" t="s">
        <v>24</v>
      </c>
      <c r="E4256">
        <v>169.99</v>
      </c>
      <c r="F4256">
        <v>1</v>
      </c>
      <c r="G4256" t="s">
        <v>18</v>
      </c>
      <c r="H4256" t="s">
        <v>69</v>
      </c>
      <c r="I4256" t="s">
        <v>24</v>
      </c>
      <c r="O4256" s="3">
        <f t="shared" si="264"/>
        <v>0</v>
      </c>
      <c r="P4256" s="3">
        <f t="shared" si="265"/>
        <v>0</v>
      </c>
      <c r="Q4256" s="3">
        <f t="shared" si="266"/>
        <v>0</v>
      </c>
      <c r="R4256">
        <f t="shared" si="267"/>
        <v>169.99</v>
      </c>
    </row>
    <row r="4257" spans="1:18" x14ac:dyDescent="0.2">
      <c r="A4257" t="s">
        <v>69</v>
      </c>
      <c r="C4257" t="s">
        <v>23</v>
      </c>
      <c r="D4257" t="s">
        <v>22</v>
      </c>
      <c r="E4257">
        <v>149.99</v>
      </c>
      <c r="F4257">
        <v>1</v>
      </c>
      <c r="G4257" t="s">
        <v>18</v>
      </c>
      <c r="H4257" t="s">
        <v>69</v>
      </c>
      <c r="I4257" t="s">
        <v>22</v>
      </c>
      <c r="O4257" s="3">
        <f t="shared" si="264"/>
        <v>0</v>
      </c>
      <c r="P4257" s="3">
        <f t="shared" si="265"/>
        <v>0</v>
      </c>
      <c r="Q4257" s="3">
        <f t="shared" si="266"/>
        <v>0</v>
      </c>
      <c r="R4257">
        <f t="shared" si="267"/>
        <v>149.99</v>
      </c>
    </row>
    <row r="4258" spans="1:18" x14ac:dyDescent="0.2">
      <c r="A4258" t="s">
        <v>69</v>
      </c>
      <c r="B4258" t="s">
        <v>15</v>
      </c>
      <c r="C4258" t="s">
        <v>23</v>
      </c>
      <c r="D4258" t="s">
        <v>17</v>
      </c>
      <c r="E4258">
        <v>187.49</v>
      </c>
      <c r="F4258">
        <v>2</v>
      </c>
      <c r="G4258" t="s">
        <v>18</v>
      </c>
      <c r="H4258" t="s">
        <v>69</v>
      </c>
      <c r="I4258" t="s">
        <v>17</v>
      </c>
      <c r="J4258" t="s">
        <v>19</v>
      </c>
      <c r="K4258">
        <v>1442.4</v>
      </c>
      <c r="L4258">
        <v>53442</v>
      </c>
      <c r="M4258">
        <v>1202</v>
      </c>
      <c r="N4258" t="s">
        <v>32</v>
      </c>
      <c r="O4258" s="3">
        <f t="shared" si="264"/>
        <v>2.2491673215822763E-2</v>
      </c>
      <c r="P4258" s="3">
        <f t="shared" si="265"/>
        <v>1.2000000000000002</v>
      </c>
      <c r="Q4258" s="3">
        <f t="shared" si="266"/>
        <v>1.6638935108153079E-3</v>
      </c>
      <c r="R4258">
        <f t="shared" si="267"/>
        <v>374.98</v>
      </c>
    </row>
    <row r="4259" spans="1:18" x14ac:dyDescent="0.2">
      <c r="A4259" t="s">
        <v>69</v>
      </c>
      <c r="B4259" t="s">
        <v>15</v>
      </c>
      <c r="C4259" t="s">
        <v>27</v>
      </c>
      <c r="D4259" t="s">
        <v>22</v>
      </c>
      <c r="E4259">
        <v>159.99</v>
      </c>
      <c r="F4259">
        <v>4</v>
      </c>
      <c r="G4259" t="s">
        <v>18</v>
      </c>
      <c r="H4259" t="s">
        <v>69</v>
      </c>
      <c r="I4259" t="s">
        <v>22</v>
      </c>
      <c r="O4259" s="3">
        <f t="shared" si="264"/>
        <v>0</v>
      </c>
      <c r="P4259" s="3">
        <f t="shared" si="265"/>
        <v>0</v>
      </c>
      <c r="Q4259" s="3">
        <f t="shared" si="266"/>
        <v>0</v>
      </c>
      <c r="R4259">
        <f t="shared" si="267"/>
        <v>639.96</v>
      </c>
    </row>
    <row r="4260" spans="1:18" x14ac:dyDescent="0.2">
      <c r="A4260" t="s">
        <v>69</v>
      </c>
      <c r="B4260" t="s">
        <v>15</v>
      </c>
      <c r="C4260" t="s">
        <v>23</v>
      </c>
      <c r="D4260" t="s">
        <v>17</v>
      </c>
      <c r="E4260">
        <v>149.99</v>
      </c>
      <c r="F4260">
        <v>1</v>
      </c>
      <c r="G4260" t="s">
        <v>18</v>
      </c>
      <c r="H4260" t="s">
        <v>69</v>
      </c>
      <c r="I4260" t="s">
        <v>17</v>
      </c>
      <c r="J4260" t="s">
        <v>19</v>
      </c>
      <c r="K4260">
        <v>1442.4</v>
      </c>
      <c r="L4260">
        <v>53442</v>
      </c>
      <c r="M4260">
        <v>1202</v>
      </c>
      <c r="N4260" t="s">
        <v>32</v>
      </c>
      <c r="O4260" s="3">
        <f t="shared" si="264"/>
        <v>2.2491673215822763E-2</v>
      </c>
      <c r="P4260" s="3">
        <f t="shared" si="265"/>
        <v>1.2000000000000002</v>
      </c>
      <c r="Q4260" s="3">
        <f t="shared" si="266"/>
        <v>8.3194675540765393E-4</v>
      </c>
      <c r="R4260">
        <f t="shared" si="267"/>
        <v>149.99</v>
      </c>
    </row>
    <row r="4261" spans="1:18" x14ac:dyDescent="0.2">
      <c r="A4261" t="s">
        <v>70</v>
      </c>
      <c r="B4261" t="s">
        <v>25</v>
      </c>
      <c r="C4261" t="s">
        <v>27</v>
      </c>
      <c r="D4261" t="s">
        <v>17</v>
      </c>
      <c r="E4261">
        <v>319.99</v>
      </c>
      <c r="F4261">
        <v>3</v>
      </c>
      <c r="G4261" t="s">
        <v>18</v>
      </c>
      <c r="H4261" t="s">
        <v>70</v>
      </c>
      <c r="I4261" t="s">
        <v>17</v>
      </c>
      <c r="O4261" s="3">
        <f t="shared" si="264"/>
        <v>0</v>
      </c>
      <c r="P4261" s="3">
        <f t="shared" si="265"/>
        <v>0</v>
      </c>
      <c r="Q4261" s="3">
        <f t="shared" si="266"/>
        <v>0</v>
      </c>
      <c r="R4261">
        <f t="shared" si="267"/>
        <v>959.97</v>
      </c>
    </row>
    <row r="4262" spans="1:18" x14ac:dyDescent="0.2">
      <c r="A4262" t="s">
        <v>70</v>
      </c>
      <c r="B4262" t="s">
        <v>15</v>
      </c>
      <c r="C4262" t="s">
        <v>27</v>
      </c>
      <c r="D4262" t="s">
        <v>24</v>
      </c>
      <c r="E4262">
        <v>159.99</v>
      </c>
      <c r="F4262">
        <v>1</v>
      </c>
      <c r="G4262" t="s">
        <v>18</v>
      </c>
      <c r="H4262" t="s">
        <v>70</v>
      </c>
      <c r="I4262" t="s">
        <v>24</v>
      </c>
      <c r="O4262" s="3">
        <f t="shared" si="264"/>
        <v>0</v>
      </c>
      <c r="P4262" s="3">
        <f t="shared" si="265"/>
        <v>0</v>
      </c>
      <c r="Q4262" s="3">
        <f t="shared" si="266"/>
        <v>0</v>
      </c>
      <c r="R4262">
        <f t="shared" si="267"/>
        <v>159.99</v>
      </c>
    </row>
    <row r="4263" spans="1:18" x14ac:dyDescent="0.2">
      <c r="A4263" t="s">
        <v>70</v>
      </c>
      <c r="B4263" t="s">
        <v>25</v>
      </c>
      <c r="C4263" t="s">
        <v>23</v>
      </c>
      <c r="D4263" t="s">
        <v>17</v>
      </c>
      <c r="E4263">
        <v>299.99</v>
      </c>
      <c r="F4263">
        <v>1</v>
      </c>
      <c r="G4263" t="s">
        <v>18</v>
      </c>
      <c r="H4263" t="s">
        <v>70</v>
      </c>
      <c r="I4263" t="s">
        <v>17</v>
      </c>
      <c r="O4263" s="3">
        <f t="shared" si="264"/>
        <v>0</v>
      </c>
      <c r="P4263" s="3">
        <f t="shared" si="265"/>
        <v>0</v>
      </c>
      <c r="Q4263" s="3">
        <f t="shared" si="266"/>
        <v>0</v>
      </c>
      <c r="R4263">
        <f t="shared" si="267"/>
        <v>299.99</v>
      </c>
    </row>
    <row r="4264" spans="1:18" x14ac:dyDescent="0.2">
      <c r="A4264" t="s">
        <v>70</v>
      </c>
      <c r="C4264" t="s">
        <v>27</v>
      </c>
      <c r="D4264" t="s">
        <v>24</v>
      </c>
      <c r="E4264">
        <v>159.99</v>
      </c>
      <c r="F4264">
        <v>1</v>
      </c>
      <c r="G4264" t="s">
        <v>18</v>
      </c>
      <c r="H4264" t="s">
        <v>70</v>
      </c>
      <c r="I4264" t="s">
        <v>24</v>
      </c>
      <c r="O4264" s="3">
        <f t="shared" si="264"/>
        <v>0</v>
      </c>
      <c r="P4264" s="3">
        <f t="shared" si="265"/>
        <v>0</v>
      </c>
      <c r="Q4264" s="3">
        <f t="shared" si="266"/>
        <v>0</v>
      </c>
      <c r="R4264">
        <f t="shared" si="267"/>
        <v>159.99</v>
      </c>
    </row>
    <row r="4265" spans="1:18" x14ac:dyDescent="0.2">
      <c r="A4265" t="s">
        <v>70</v>
      </c>
      <c r="B4265" t="s">
        <v>15</v>
      </c>
      <c r="D4265" t="s">
        <v>28</v>
      </c>
      <c r="E4265">
        <v>249.99</v>
      </c>
      <c r="F4265">
        <v>4</v>
      </c>
      <c r="G4265" t="s">
        <v>18</v>
      </c>
      <c r="H4265" t="s">
        <v>70</v>
      </c>
      <c r="I4265" t="s">
        <v>28</v>
      </c>
      <c r="J4265" t="s">
        <v>42</v>
      </c>
      <c r="K4265">
        <v>2605</v>
      </c>
      <c r="L4265">
        <v>42492</v>
      </c>
      <c r="M4265">
        <v>1042</v>
      </c>
      <c r="N4265" t="s">
        <v>32</v>
      </c>
      <c r="O4265" s="3">
        <f t="shared" si="264"/>
        <v>2.4522263014214441E-2</v>
      </c>
      <c r="P4265" s="3">
        <f t="shared" si="265"/>
        <v>2.5</v>
      </c>
      <c r="Q4265" s="3">
        <f t="shared" si="266"/>
        <v>3.838771593090211E-3</v>
      </c>
      <c r="R4265">
        <f t="shared" si="267"/>
        <v>999.96</v>
      </c>
    </row>
    <row r="4266" spans="1:18" x14ac:dyDescent="0.2">
      <c r="A4266" t="s">
        <v>70</v>
      </c>
      <c r="B4266" t="s">
        <v>15</v>
      </c>
      <c r="C4266" t="s">
        <v>23</v>
      </c>
      <c r="D4266" t="s">
        <v>17</v>
      </c>
      <c r="E4266">
        <v>187.49</v>
      </c>
      <c r="F4266">
        <v>1</v>
      </c>
      <c r="G4266" t="s">
        <v>18</v>
      </c>
      <c r="H4266" t="s">
        <v>70</v>
      </c>
      <c r="I4266" t="s">
        <v>17</v>
      </c>
      <c r="O4266" s="3">
        <f t="shared" si="264"/>
        <v>0</v>
      </c>
      <c r="P4266" s="3">
        <f t="shared" si="265"/>
        <v>0</v>
      </c>
      <c r="Q4266" s="3">
        <f t="shared" si="266"/>
        <v>0</v>
      </c>
      <c r="R4266">
        <f t="shared" si="267"/>
        <v>187.49</v>
      </c>
    </row>
    <row r="4267" spans="1:18" x14ac:dyDescent="0.2">
      <c r="A4267" t="s">
        <v>70</v>
      </c>
      <c r="B4267" t="s">
        <v>15</v>
      </c>
      <c r="C4267" t="s">
        <v>16</v>
      </c>
      <c r="D4267" t="s">
        <v>17</v>
      </c>
      <c r="E4267">
        <v>169.99</v>
      </c>
      <c r="F4267">
        <v>1</v>
      </c>
      <c r="G4267" t="s">
        <v>18</v>
      </c>
      <c r="H4267" t="s">
        <v>70</v>
      </c>
      <c r="I4267" t="s">
        <v>17</v>
      </c>
      <c r="O4267" s="3">
        <f t="shared" si="264"/>
        <v>0</v>
      </c>
      <c r="P4267" s="3">
        <f t="shared" si="265"/>
        <v>0</v>
      </c>
      <c r="Q4267" s="3">
        <f t="shared" si="266"/>
        <v>0</v>
      </c>
      <c r="R4267">
        <f t="shared" si="267"/>
        <v>169.99</v>
      </c>
    </row>
    <row r="4268" spans="1:18" x14ac:dyDescent="0.2">
      <c r="A4268" t="s">
        <v>70</v>
      </c>
      <c r="B4268" t="s">
        <v>25</v>
      </c>
      <c r="C4268" t="s">
        <v>16</v>
      </c>
      <c r="D4268" t="s">
        <v>17</v>
      </c>
      <c r="E4268">
        <v>339.99</v>
      </c>
      <c r="F4268">
        <v>4</v>
      </c>
      <c r="G4268" t="s">
        <v>18</v>
      </c>
      <c r="H4268" t="s">
        <v>70</v>
      </c>
      <c r="I4268" t="s">
        <v>17</v>
      </c>
      <c r="O4268" s="3">
        <f t="shared" si="264"/>
        <v>0</v>
      </c>
      <c r="P4268" s="3">
        <f t="shared" si="265"/>
        <v>0</v>
      </c>
      <c r="Q4268" s="3">
        <f t="shared" si="266"/>
        <v>0</v>
      </c>
      <c r="R4268">
        <f t="shared" si="267"/>
        <v>1359.96</v>
      </c>
    </row>
    <row r="4269" spans="1:18" x14ac:dyDescent="0.2">
      <c r="A4269" t="s">
        <v>70</v>
      </c>
      <c r="B4269" t="s">
        <v>15</v>
      </c>
      <c r="C4269" t="s">
        <v>23</v>
      </c>
      <c r="D4269" t="s">
        <v>17</v>
      </c>
      <c r="E4269">
        <v>149.99</v>
      </c>
      <c r="F4269">
        <v>1</v>
      </c>
      <c r="G4269" t="s">
        <v>18</v>
      </c>
      <c r="H4269" t="s">
        <v>70</v>
      </c>
      <c r="I4269" t="s">
        <v>17</v>
      </c>
      <c r="O4269" s="3">
        <f t="shared" si="264"/>
        <v>0</v>
      </c>
      <c r="P4269" s="3">
        <f t="shared" si="265"/>
        <v>0</v>
      </c>
      <c r="Q4269" s="3">
        <f t="shared" si="266"/>
        <v>0</v>
      </c>
      <c r="R4269">
        <f t="shared" si="267"/>
        <v>149.99</v>
      </c>
    </row>
    <row r="4270" spans="1:18" x14ac:dyDescent="0.2">
      <c r="A4270" t="s">
        <v>70</v>
      </c>
      <c r="B4270" t="s">
        <v>15</v>
      </c>
      <c r="C4270" t="s">
        <v>16</v>
      </c>
      <c r="D4270" t="s">
        <v>24</v>
      </c>
      <c r="E4270">
        <v>169.99</v>
      </c>
      <c r="F4270">
        <v>1</v>
      </c>
      <c r="G4270" t="s">
        <v>18</v>
      </c>
      <c r="H4270" t="s">
        <v>70</v>
      </c>
      <c r="I4270" t="s">
        <v>24</v>
      </c>
      <c r="O4270" s="3">
        <f t="shared" si="264"/>
        <v>0</v>
      </c>
      <c r="P4270" s="3">
        <f t="shared" si="265"/>
        <v>0</v>
      </c>
      <c r="Q4270" s="3">
        <f t="shared" si="266"/>
        <v>0</v>
      </c>
      <c r="R4270">
        <f t="shared" si="267"/>
        <v>169.99</v>
      </c>
    </row>
    <row r="4271" spans="1:18" x14ac:dyDescent="0.2">
      <c r="A4271" t="s">
        <v>70</v>
      </c>
      <c r="B4271" t="s">
        <v>15</v>
      </c>
      <c r="C4271" t="s">
        <v>21</v>
      </c>
      <c r="D4271" t="s">
        <v>24</v>
      </c>
      <c r="E4271">
        <v>179.99</v>
      </c>
      <c r="F4271">
        <v>2</v>
      </c>
      <c r="G4271" t="s">
        <v>18</v>
      </c>
      <c r="H4271" t="s">
        <v>70</v>
      </c>
      <c r="I4271" t="s">
        <v>24</v>
      </c>
      <c r="O4271" s="3">
        <f t="shared" si="264"/>
        <v>0</v>
      </c>
      <c r="P4271" s="3">
        <f t="shared" si="265"/>
        <v>0</v>
      </c>
      <c r="Q4271" s="3">
        <f t="shared" si="266"/>
        <v>0</v>
      </c>
      <c r="R4271">
        <f t="shared" si="267"/>
        <v>359.98</v>
      </c>
    </row>
    <row r="4272" spans="1:18" x14ac:dyDescent="0.2">
      <c r="A4272" t="s">
        <v>70</v>
      </c>
      <c r="B4272" t="s">
        <v>15</v>
      </c>
      <c r="C4272" t="s">
        <v>16</v>
      </c>
      <c r="D4272" t="s">
        <v>17</v>
      </c>
      <c r="E4272">
        <v>212.49</v>
      </c>
      <c r="F4272">
        <v>2</v>
      </c>
      <c r="G4272" t="s">
        <v>18</v>
      </c>
      <c r="H4272" t="s">
        <v>70</v>
      </c>
      <c r="I4272" t="s">
        <v>17</v>
      </c>
      <c r="O4272" s="3">
        <f t="shared" si="264"/>
        <v>0</v>
      </c>
      <c r="P4272" s="3">
        <f t="shared" si="265"/>
        <v>0</v>
      </c>
      <c r="Q4272" s="3">
        <f t="shared" si="266"/>
        <v>0</v>
      </c>
      <c r="R4272">
        <f t="shared" si="267"/>
        <v>424.98</v>
      </c>
    </row>
    <row r="4273" spans="1:18" x14ac:dyDescent="0.2">
      <c r="A4273" t="s">
        <v>70</v>
      </c>
      <c r="B4273" t="s">
        <v>15</v>
      </c>
      <c r="C4273" t="s">
        <v>23</v>
      </c>
      <c r="D4273" t="s">
        <v>22</v>
      </c>
      <c r="E4273">
        <v>149.99</v>
      </c>
      <c r="F4273">
        <v>1</v>
      </c>
      <c r="G4273" t="s">
        <v>18</v>
      </c>
      <c r="H4273" t="s">
        <v>70</v>
      </c>
      <c r="I4273" t="s">
        <v>22</v>
      </c>
      <c r="J4273" t="s">
        <v>31</v>
      </c>
      <c r="K4273">
        <v>435.6</v>
      </c>
      <c r="L4273">
        <v>30992</v>
      </c>
      <c r="M4273">
        <v>484</v>
      </c>
      <c r="N4273" t="s">
        <v>20</v>
      </c>
      <c r="O4273" s="3">
        <f t="shared" si="264"/>
        <v>1.5616933402168302E-2</v>
      </c>
      <c r="P4273" s="3">
        <f t="shared" si="265"/>
        <v>0.9</v>
      </c>
      <c r="Q4273" s="3">
        <f t="shared" si="266"/>
        <v>2.0661157024793389E-3</v>
      </c>
      <c r="R4273">
        <f t="shared" si="267"/>
        <v>149.99</v>
      </c>
    </row>
    <row r="4274" spans="1:18" x14ac:dyDescent="0.2">
      <c r="A4274" t="s">
        <v>70</v>
      </c>
      <c r="B4274" t="s">
        <v>15</v>
      </c>
      <c r="D4274" t="s">
        <v>24</v>
      </c>
      <c r="E4274">
        <v>199.99</v>
      </c>
      <c r="F4274">
        <v>3</v>
      </c>
      <c r="G4274" t="s">
        <v>18</v>
      </c>
      <c r="H4274" t="s">
        <v>70</v>
      </c>
      <c r="I4274" t="s">
        <v>24</v>
      </c>
      <c r="O4274" s="3">
        <f t="shared" si="264"/>
        <v>0</v>
      </c>
      <c r="P4274" s="3">
        <f t="shared" si="265"/>
        <v>0</v>
      </c>
      <c r="Q4274" s="3">
        <f t="shared" si="266"/>
        <v>0</v>
      </c>
      <c r="R4274">
        <f t="shared" si="267"/>
        <v>599.97</v>
      </c>
    </row>
    <row r="4275" spans="1:18" x14ac:dyDescent="0.2">
      <c r="A4275" t="s">
        <v>70</v>
      </c>
      <c r="B4275" t="s">
        <v>15</v>
      </c>
      <c r="C4275" t="s">
        <v>27</v>
      </c>
      <c r="D4275" t="s">
        <v>28</v>
      </c>
      <c r="E4275">
        <v>159.99</v>
      </c>
      <c r="F4275">
        <v>2</v>
      </c>
      <c r="G4275" t="s">
        <v>18</v>
      </c>
      <c r="H4275" t="s">
        <v>70</v>
      </c>
      <c r="I4275" t="s">
        <v>28</v>
      </c>
      <c r="J4275" t="s">
        <v>42</v>
      </c>
      <c r="K4275">
        <v>2605</v>
      </c>
      <c r="L4275">
        <v>42492</v>
      </c>
      <c r="M4275">
        <v>1042</v>
      </c>
      <c r="N4275" t="s">
        <v>32</v>
      </c>
      <c r="O4275" s="3">
        <f t="shared" si="264"/>
        <v>2.4522263014214441E-2</v>
      </c>
      <c r="P4275" s="3">
        <f t="shared" si="265"/>
        <v>2.5</v>
      </c>
      <c r="Q4275" s="3">
        <f t="shared" si="266"/>
        <v>1.9193857965451055E-3</v>
      </c>
      <c r="R4275">
        <f t="shared" si="267"/>
        <v>319.98</v>
      </c>
    </row>
    <row r="4276" spans="1:18" x14ac:dyDescent="0.2">
      <c r="A4276" t="s">
        <v>70</v>
      </c>
      <c r="B4276" t="s">
        <v>15</v>
      </c>
      <c r="C4276" t="s">
        <v>23</v>
      </c>
      <c r="D4276" t="s">
        <v>22</v>
      </c>
      <c r="E4276">
        <v>149.99</v>
      </c>
      <c r="F4276">
        <v>1</v>
      </c>
      <c r="G4276" t="s">
        <v>18</v>
      </c>
      <c r="H4276" t="s">
        <v>70</v>
      </c>
      <c r="I4276" t="s">
        <v>22</v>
      </c>
      <c r="J4276" t="s">
        <v>31</v>
      </c>
      <c r="K4276">
        <v>435.6</v>
      </c>
      <c r="L4276">
        <v>30992</v>
      </c>
      <c r="M4276">
        <v>484</v>
      </c>
      <c r="N4276" t="s">
        <v>20</v>
      </c>
      <c r="O4276" s="3">
        <f t="shared" si="264"/>
        <v>1.5616933402168302E-2</v>
      </c>
      <c r="P4276" s="3">
        <f t="shared" si="265"/>
        <v>0.9</v>
      </c>
      <c r="Q4276" s="3">
        <f t="shared" si="266"/>
        <v>2.0661157024793389E-3</v>
      </c>
      <c r="R4276">
        <f t="shared" si="267"/>
        <v>149.99</v>
      </c>
    </row>
    <row r="4277" spans="1:18" x14ac:dyDescent="0.2">
      <c r="A4277" t="s">
        <v>70</v>
      </c>
      <c r="B4277" t="s">
        <v>15</v>
      </c>
      <c r="C4277" t="s">
        <v>16</v>
      </c>
      <c r="D4277" t="s">
        <v>17</v>
      </c>
      <c r="E4277">
        <v>169.99</v>
      </c>
      <c r="F4277">
        <v>3</v>
      </c>
      <c r="G4277" t="s">
        <v>18</v>
      </c>
      <c r="H4277" t="s">
        <v>70</v>
      </c>
      <c r="I4277" t="s">
        <v>17</v>
      </c>
      <c r="O4277" s="3">
        <f t="shared" si="264"/>
        <v>0</v>
      </c>
      <c r="P4277" s="3">
        <f t="shared" si="265"/>
        <v>0</v>
      </c>
      <c r="Q4277" s="3">
        <f t="shared" si="266"/>
        <v>0</v>
      </c>
      <c r="R4277">
        <f t="shared" si="267"/>
        <v>509.97</v>
      </c>
    </row>
    <row r="4278" spans="1:18" x14ac:dyDescent="0.2">
      <c r="A4278" t="s">
        <v>70</v>
      </c>
      <c r="C4278" t="s">
        <v>26</v>
      </c>
      <c r="D4278" t="s">
        <v>28</v>
      </c>
      <c r="E4278">
        <v>169.99</v>
      </c>
      <c r="F4278">
        <v>2</v>
      </c>
      <c r="G4278" t="s">
        <v>18</v>
      </c>
      <c r="H4278" t="s">
        <v>70</v>
      </c>
      <c r="I4278" t="s">
        <v>28</v>
      </c>
      <c r="J4278" t="s">
        <v>42</v>
      </c>
      <c r="K4278">
        <v>2605</v>
      </c>
      <c r="L4278">
        <v>42492</v>
      </c>
      <c r="M4278">
        <v>1042</v>
      </c>
      <c r="N4278" t="s">
        <v>32</v>
      </c>
      <c r="O4278" s="3">
        <f t="shared" si="264"/>
        <v>2.4522263014214441E-2</v>
      </c>
      <c r="P4278" s="3">
        <f t="shared" si="265"/>
        <v>2.5</v>
      </c>
      <c r="Q4278" s="3">
        <f t="shared" si="266"/>
        <v>1.9193857965451055E-3</v>
      </c>
      <c r="R4278">
        <f t="shared" si="267"/>
        <v>339.98</v>
      </c>
    </row>
    <row r="4279" spans="1:18" x14ac:dyDescent="0.2">
      <c r="A4279" t="s">
        <v>70</v>
      </c>
      <c r="C4279" t="s">
        <v>26</v>
      </c>
      <c r="D4279" t="s">
        <v>24</v>
      </c>
      <c r="E4279">
        <v>169.99</v>
      </c>
      <c r="F4279">
        <v>2</v>
      </c>
      <c r="G4279" t="s">
        <v>18</v>
      </c>
      <c r="H4279" t="s">
        <v>70</v>
      </c>
      <c r="I4279" t="s">
        <v>24</v>
      </c>
      <c r="O4279" s="3">
        <f t="shared" si="264"/>
        <v>0</v>
      </c>
      <c r="P4279" s="3">
        <f t="shared" si="265"/>
        <v>0</v>
      </c>
      <c r="Q4279" s="3">
        <f t="shared" si="266"/>
        <v>0</v>
      </c>
      <c r="R4279">
        <f t="shared" si="267"/>
        <v>339.98</v>
      </c>
    </row>
    <row r="4280" spans="1:18" x14ac:dyDescent="0.2">
      <c r="A4280" t="s">
        <v>70</v>
      </c>
      <c r="B4280" t="s">
        <v>15</v>
      </c>
      <c r="C4280" t="s">
        <v>16</v>
      </c>
      <c r="D4280" t="s">
        <v>24</v>
      </c>
      <c r="E4280">
        <v>212.49</v>
      </c>
      <c r="F4280">
        <v>2</v>
      </c>
      <c r="G4280" t="s">
        <v>18</v>
      </c>
      <c r="H4280" t="s">
        <v>70</v>
      </c>
      <c r="I4280" t="s">
        <v>24</v>
      </c>
      <c r="O4280" s="3">
        <f t="shared" si="264"/>
        <v>0</v>
      </c>
      <c r="P4280" s="3">
        <f t="shared" si="265"/>
        <v>0</v>
      </c>
      <c r="Q4280" s="3">
        <f t="shared" si="266"/>
        <v>0</v>
      </c>
      <c r="R4280">
        <f t="shared" si="267"/>
        <v>424.98</v>
      </c>
    </row>
    <row r="4281" spans="1:18" x14ac:dyDescent="0.2">
      <c r="A4281" t="s">
        <v>70</v>
      </c>
      <c r="B4281" t="s">
        <v>15</v>
      </c>
      <c r="C4281" t="s">
        <v>16</v>
      </c>
      <c r="D4281" t="s">
        <v>28</v>
      </c>
      <c r="E4281">
        <v>169.99</v>
      </c>
      <c r="F4281">
        <v>1</v>
      </c>
      <c r="G4281" t="s">
        <v>18</v>
      </c>
      <c r="H4281" t="s">
        <v>70</v>
      </c>
      <c r="I4281" t="s">
        <v>28</v>
      </c>
      <c r="J4281" t="s">
        <v>42</v>
      </c>
      <c r="K4281">
        <v>2605</v>
      </c>
      <c r="L4281">
        <v>42492</v>
      </c>
      <c r="M4281">
        <v>1042</v>
      </c>
      <c r="N4281" t="s">
        <v>32</v>
      </c>
      <c r="O4281" s="3">
        <f t="shared" si="264"/>
        <v>2.4522263014214441E-2</v>
      </c>
      <c r="P4281" s="3">
        <f t="shared" si="265"/>
        <v>2.5</v>
      </c>
      <c r="Q4281" s="3">
        <f t="shared" si="266"/>
        <v>9.5969289827255275E-4</v>
      </c>
      <c r="R4281">
        <f t="shared" si="267"/>
        <v>169.99</v>
      </c>
    </row>
    <row r="4282" spans="1:18" x14ac:dyDescent="0.2">
      <c r="A4282" t="s">
        <v>70</v>
      </c>
      <c r="B4282" t="s">
        <v>25</v>
      </c>
      <c r="C4282" t="s">
        <v>16</v>
      </c>
      <c r="D4282" t="s">
        <v>28</v>
      </c>
      <c r="E4282">
        <v>339.99</v>
      </c>
      <c r="F4282">
        <v>1</v>
      </c>
      <c r="G4282" t="s">
        <v>18</v>
      </c>
      <c r="H4282" t="s">
        <v>70</v>
      </c>
      <c r="I4282" t="s">
        <v>28</v>
      </c>
      <c r="J4282" t="s">
        <v>42</v>
      </c>
      <c r="K4282">
        <v>2605</v>
      </c>
      <c r="L4282">
        <v>42492</v>
      </c>
      <c r="M4282">
        <v>1042</v>
      </c>
      <c r="N4282" t="s">
        <v>32</v>
      </c>
      <c r="O4282" s="3">
        <f t="shared" si="264"/>
        <v>2.4522263014214441E-2</v>
      </c>
      <c r="P4282" s="3">
        <f t="shared" si="265"/>
        <v>2.5</v>
      </c>
      <c r="Q4282" s="3">
        <f t="shared" si="266"/>
        <v>9.5969289827255275E-4</v>
      </c>
      <c r="R4282">
        <f t="shared" si="267"/>
        <v>339.99</v>
      </c>
    </row>
    <row r="4283" spans="1:18" x14ac:dyDescent="0.2">
      <c r="A4283" t="s">
        <v>70</v>
      </c>
      <c r="C4283" t="s">
        <v>23</v>
      </c>
      <c r="D4283" t="s">
        <v>24</v>
      </c>
      <c r="E4283">
        <v>149.99</v>
      </c>
      <c r="F4283">
        <v>1</v>
      </c>
      <c r="G4283" t="s">
        <v>18</v>
      </c>
      <c r="H4283" t="s">
        <v>70</v>
      </c>
      <c r="I4283" t="s">
        <v>24</v>
      </c>
      <c r="O4283" s="3">
        <f t="shared" si="264"/>
        <v>0</v>
      </c>
      <c r="P4283" s="3">
        <f t="shared" si="265"/>
        <v>0</v>
      </c>
      <c r="Q4283" s="3">
        <f t="shared" si="266"/>
        <v>0</v>
      </c>
      <c r="R4283">
        <f t="shared" si="267"/>
        <v>149.99</v>
      </c>
    </row>
    <row r="4284" spans="1:18" x14ac:dyDescent="0.2">
      <c r="A4284" t="s">
        <v>70</v>
      </c>
      <c r="B4284" t="s">
        <v>15</v>
      </c>
      <c r="C4284" t="s">
        <v>21</v>
      </c>
      <c r="D4284" t="s">
        <v>24</v>
      </c>
      <c r="E4284">
        <v>179.99</v>
      </c>
      <c r="F4284">
        <v>2</v>
      </c>
      <c r="G4284" t="s">
        <v>18</v>
      </c>
      <c r="H4284" t="s">
        <v>70</v>
      </c>
      <c r="I4284" t="s">
        <v>24</v>
      </c>
      <c r="O4284" s="3">
        <f t="shared" si="264"/>
        <v>0</v>
      </c>
      <c r="P4284" s="3">
        <f t="shared" si="265"/>
        <v>0</v>
      </c>
      <c r="Q4284" s="3">
        <f t="shared" si="266"/>
        <v>0</v>
      </c>
      <c r="R4284">
        <f t="shared" si="267"/>
        <v>359.98</v>
      </c>
    </row>
    <row r="4285" spans="1:18" x14ac:dyDescent="0.2">
      <c r="A4285" t="s">
        <v>70</v>
      </c>
      <c r="B4285" t="s">
        <v>15</v>
      </c>
      <c r="D4285" t="s">
        <v>22</v>
      </c>
      <c r="E4285">
        <v>199.99</v>
      </c>
      <c r="F4285">
        <v>1</v>
      </c>
      <c r="G4285" t="s">
        <v>18</v>
      </c>
      <c r="H4285" t="s">
        <v>70</v>
      </c>
      <c r="I4285" t="s">
        <v>22</v>
      </c>
      <c r="J4285" t="s">
        <v>31</v>
      </c>
      <c r="K4285">
        <v>435.6</v>
      </c>
      <c r="L4285">
        <v>30992</v>
      </c>
      <c r="M4285">
        <v>484</v>
      </c>
      <c r="N4285" t="s">
        <v>20</v>
      </c>
      <c r="O4285" s="3">
        <f t="shared" si="264"/>
        <v>1.5616933402168302E-2</v>
      </c>
      <c r="P4285" s="3">
        <f t="shared" si="265"/>
        <v>0.9</v>
      </c>
      <c r="Q4285" s="3">
        <f t="shared" si="266"/>
        <v>2.0661157024793389E-3</v>
      </c>
      <c r="R4285">
        <f t="shared" si="267"/>
        <v>199.99</v>
      </c>
    </row>
    <row r="4286" spans="1:18" x14ac:dyDescent="0.2">
      <c r="A4286" t="s">
        <v>70</v>
      </c>
      <c r="B4286" t="s">
        <v>15</v>
      </c>
      <c r="C4286" t="s">
        <v>23</v>
      </c>
      <c r="D4286" t="s">
        <v>22</v>
      </c>
      <c r="E4286">
        <v>149.99</v>
      </c>
      <c r="F4286">
        <v>1</v>
      </c>
      <c r="G4286" t="s">
        <v>18</v>
      </c>
      <c r="H4286" t="s">
        <v>70</v>
      </c>
      <c r="I4286" t="s">
        <v>22</v>
      </c>
      <c r="J4286" t="s">
        <v>31</v>
      </c>
      <c r="K4286">
        <v>435.6</v>
      </c>
      <c r="L4286">
        <v>30992</v>
      </c>
      <c r="M4286">
        <v>484</v>
      </c>
      <c r="N4286" t="s">
        <v>20</v>
      </c>
      <c r="O4286" s="3">
        <f t="shared" si="264"/>
        <v>1.5616933402168302E-2</v>
      </c>
      <c r="P4286" s="3">
        <f t="shared" si="265"/>
        <v>0.9</v>
      </c>
      <c r="Q4286" s="3">
        <f t="shared" si="266"/>
        <v>2.0661157024793389E-3</v>
      </c>
      <c r="R4286">
        <f t="shared" si="267"/>
        <v>149.99</v>
      </c>
    </row>
    <row r="4287" spans="1:18" x14ac:dyDescent="0.2">
      <c r="A4287" t="s">
        <v>70</v>
      </c>
      <c r="B4287" t="s">
        <v>15</v>
      </c>
      <c r="C4287" t="s">
        <v>23</v>
      </c>
      <c r="D4287" t="s">
        <v>22</v>
      </c>
      <c r="E4287">
        <v>149.99</v>
      </c>
      <c r="F4287">
        <v>1</v>
      </c>
      <c r="G4287" t="s">
        <v>18</v>
      </c>
      <c r="H4287" t="s">
        <v>70</v>
      </c>
      <c r="I4287" t="s">
        <v>22</v>
      </c>
      <c r="J4287" t="s">
        <v>31</v>
      </c>
      <c r="K4287">
        <v>435.6</v>
      </c>
      <c r="L4287">
        <v>30992</v>
      </c>
      <c r="M4287">
        <v>484</v>
      </c>
      <c r="N4287" t="s">
        <v>20</v>
      </c>
      <c r="O4287" s="3">
        <f t="shared" si="264"/>
        <v>1.5616933402168302E-2</v>
      </c>
      <c r="P4287" s="3">
        <f t="shared" si="265"/>
        <v>0.9</v>
      </c>
      <c r="Q4287" s="3">
        <f t="shared" si="266"/>
        <v>2.0661157024793389E-3</v>
      </c>
      <c r="R4287">
        <f t="shared" si="267"/>
        <v>149.99</v>
      </c>
    </row>
    <row r="4288" spans="1:18" x14ac:dyDescent="0.2">
      <c r="A4288" t="s">
        <v>70</v>
      </c>
      <c r="B4288" t="s">
        <v>15</v>
      </c>
      <c r="C4288" t="s">
        <v>23</v>
      </c>
      <c r="D4288" t="s">
        <v>22</v>
      </c>
      <c r="E4288">
        <v>149.99</v>
      </c>
      <c r="F4288">
        <v>1</v>
      </c>
      <c r="G4288" t="s">
        <v>18</v>
      </c>
      <c r="H4288" t="s">
        <v>70</v>
      </c>
      <c r="I4288" t="s">
        <v>22</v>
      </c>
      <c r="J4288" t="s">
        <v>31</v>
      </c>
      <c r="K4288">
        <v>435.6</v>
      </c>
      <c r="L4288">
        <v>30992</v>
      </c>
      <c r="M4288">
        <v>484</v>
      </c>
      <c r="N4288" t="s">
        <v>20</v>
      </c>
      <c r="O4288" s="3">
        <f t="shared" si="264"/>
        <v>1.5616933402168302E-2</v>
      </c>
      <c r="P4288" s="3">
        <f t="shared" si="265"/>
        <v>0.9</v>
      </c>
      <c r="Q4288" s="3">
        <f t="shared" si="266"/>
        <v>2.0661157024793389E-3</v>
      </c>
      <c r="R4288">
        <f t="shared" si="267"/>
        <v>149.99</v>
      </c>
    </row>
    <row r="4289" spans="1:18" x14ac:dyDescent="0.2">
      <c r="A4289" t="s">
        <v>70</v>
      </c>
      <c r="B4289" t="s">
        <v>25</v>
      </c>
      <c r="C4289" t="s">
        <v>16</v>
      </c>
      <c r="D4289" t="s">
        <v>24</v>
      </c>
      <c r="E4289">
        <v>339.99</v>
      </c>
      <c r="F4289">
        <v>3</v>
      </c>
      <c r="G4289" t="s">
        <v>18</v>
      </c>
      <c r="H4289" t="s">
        <v>70</v>
      </c>
      <c r="I4289" t="s">
        <v>24</v>
      </c>
      <c r="O4289" s="3">
        <f t="shared" si="264"/>
        <v>0</v>
      </c>
      <c r="P4289" s="3">
        <f t="shared" si="265"/>
        <v>0</v>
      </c>
      <c r="Q4289" s="3">
        <f t="shared" si="266"/>
        <v>0</v>
      </c>
      <c r="R4289">
        <f t="shared" si="267"/>
        <v>1019.97</v>
      </c>
    </row>
    <row r="4290" spans="1:18" x14ac:dyDescent="0.2">
      <c r="A4290" t="s">
        <v>70</v>
      </c>
      <c r="C4290" t="s">
        <v>23</v>
      </c>
      <c r="D4290" t="s">
        <v>24</v>
      </c>
      <c r="E4290">
        <v>149.99</v>
      </c>
      <c r="F4290">
        <v>1</v>
      </c>
      <c r="G4290" t="s">
        <v>18</v>
      </c>
      <c r="H4290" t="s">
        <v>70</v>
      </c>
      <c r="I4290" t="s">
        <v>24</v>
      </c>
      <c r="O4290" s="3">
        <f t="shared" si="264"/>
        <v>0</v>
      </c>
      <c r="P4290" s="3">
        <f t="shared" si="265"/>
        <v>0</v>
      </c>
      <c r="Q4290" s="3">
        <f t="shared" si="266"/>
        <v>0</v>
      </c>
      <c r="R4290">
        <f t="shared" si="267"/>
        <v>149.99</v>
      </c>
    </row>
    <row r="4291" spans="1:18" x14ac:dyDescent="0.2">
      <c r="A4291" t="s">
        <v>70</v>
      </c>
      <c r="B4291" t="s">
        <v>15</v>
      </c>
      <c r="C4291" t="s">
        <v>29</v>
      </c>
      <c r="D4291" t="s">
        <v>22</v>
      </c>
      <c r="E4291">
        <v>199.99</v>
      </c>
      <c r="F4291">
        <v>1</v>
      </c>
      <c r="G4291" t="s">
        <v>18</v>
      </c>
      <c r="H4291" t="s">
        <v>70</v>
      </c>
      <c r="I4291" t="s">
        <v>22</v>
      </c>
      <c r="J4291" t="s">
        <v>31</v>
      </c>
      <c r="K4291">
        <v>435.6</v>
      </c>
      <c r="L4291">
        <v>30992</v>
      </c>
      <c r="M4291">
        <v>484</v>
      </c>
      <c r="N4291" t="s">
        <v>20</v>
      </c>
      <c r="O4291" s="3">
        <f t="shared" ref="O4291:O4354" si="268">IFERROR(M4291/L4291,0)</f>
        <v>1.5616933402168302E-2</v>
      </c>
      <c r="P4291" s="3">
        <f t="shared" ref="P4291:P4354" si="269">IFERROR(K4291/M4291,0)</f>
        <v>0.9</v>
      </c>
      <c r="Q4291" s="3">
        <f t="shared" ref="Q4291:Q4354" si="270">IFERROR(F4291/M4291,0)</f>
        <v>2.0661157024793389E-3</v>
      </c>
      <c r="R4291">
        <f t="shared" ref="R4291:R4354" si="271">E4291*F4291</f>
        <v>199.99</v>
      </c>
    </row>
    <row r="4292" spans="1:18" x14ac:dyDescent="0.2">
      <c r="A4292" t="s">
        <v>70</v>
      </c>
      <c r="B4292" t="s">
        <v>15</v>
      </c>
      <c r="C4292" t="s">
        <v>16</v>
      </c>
      <c r="D4292" t="s">
        <v>28</v>
      </c>
      <c r="E4292">
        <v>212.49</v>
      </c>
      <c r="F4292">
        <v>1</v>
      </c>
      <c r="G4292" t="s">
        <v>18</v>
      </c>
      <c r="H4292" t="s">
        <v>70</v>
      </c>
      <c r="I4292" t="s">
        <v>28</v>
      </c>
      <c r="J4292" t="s">
        <v>42</v>
      </c>
      <c r="K4292">
        <v>2605</v>
      </c>
      <c r="L4292">
        <v>42492</v>
      </c>
      <c r="M4292">
        <v>1042</v>
      </c>
      <c r="N4292" t="s">
        <v>32</v>
      </c>
      <c r="O4292" s="3">
        <f t="shared" si="268"/>
        <v>2.4522263014214441E-2</v>
      </c>
      <c r="P4292" s="3">
        <f t="shared" si="269"/>
        <v>2.5</v>
      </c>
      <c r="Q4292" s="3">
        <f t="shared" si="270"/>
        <v>9.5969289827255275E-4</v>
      </c>
      <c r="R4292">
        <f t="shared" si="271"/>
        <v>212.49</v>
      </c>
    </row>
    <row r="4293" spans="1:18" x14ac:dyDescent="0.2">
      <c r="A4293" t="s">
        <v>70</v>
      </c>
      <c r="B4293" t="s">
        <v>15</v>
      </c>
      <c r="C4293" t="s">
        <v>23</v>
      </c>
      <c r="D4293" t="s">
        <v>17</v>
      </c>
      <c r="E4293">
        <v>149.99</v>
      </c>
      <c r="F4293">
        <v>3</v>
      </c>
      <c r="G4293" t="s">
        <v>18</v>
      </c>
      <c r="H4293" t="s">
        <v>70</v>
      </c>
      <c r="I4293" t="s">
        <v>17</v>
      </c>
      <c r="O4293" s="3">
        <f t="shared" si="268"/>
        <v>0</v>
      </c>
      <c r="P4293" s="3">
        <f t="shared" si="269"/>
        <v>0</v>
      </c>
      <c r="Q4293" s="3">
        <f t="shared" si="270"/>
        <v>0</v>
      </c>
      <c r="R4293">
        <f t="shared" si="271"/>
        <v>449.97</v>
      </c>
    </row>
    <row r="4294" spans="1:18" x14ac:dyDescent="0.2">
      <c r="A4294" t="s">
        <v>70</v>
      </c>
      <c r="B4294" t="s">
        <v>25</v>
      </c>
      <c r="C4294" t="s">
        <v>21</v>
      </c>
      <c r="D4294" t="s">
        <v>17</v>
      </c>
      <c r="E4294">
        <v>359.99</v>
      </c>
      <c r="F4294">
        <v>2</v>
      </c>
      <c r="G4294" t="s">
        <v>18</v>
      </c>
      <c r="H4294" t="s">
        <v>70</v>
      </c>
      <c r="I4294" t="s">
        <v>17</v>
      </c>
      <c r="O4294" s="3">
        <f t="shared" si="268"/>
        <v>0</v>
      </c>
      <c r="P4294" s="3">
        <f t="shared" si="269"/>
        <v>0</v>
      </c>
      <c r="Q4294" s="3">
        <f t="shared" si="270"/>
        <v>0</v>
      </c>
      <c r="R4294">
        <f t="shared" si="271"/>
        <v>719.98</v>
      </c>
    </row>
    <row r="4295" spans="1:18" x14ac:dyDescent="0.2">
      <c r="A4295" t="s">
        <v>70</v>
      </c>
      <c r="B4295" t="s">
        <v>15</v>
      </c>
      <c r="C4295" t="s">
        <v>23</v>
      </c>
      <c r="D4295" t="s">
        <v>24</v>
      </c>
      <c r="E4295">
        <v>187.49</v>
      </c>
      <c r="F4295">
        <v>1</v>
      </c>
      <c r="G4295" t="s">
        <v>18</v>
      </c>
      <c r="H4295" t="s">
        <v>70</v>
      </c>
      <c r="I4295" t="s">
        <v>24</v>
      </c>
      <c r="O4295" s="3">
        <f t="shared" si="268"/>
        <v>0</v>
      </c>
      <c r="P4295" s="3">
        <f t="shared" si="269"/>
        <v>0</v>
      </c>
      <c r="Q4295" s="3">
        <f t="shared" si="270"/>
        <v>0</v>
      </c>
      <c r="R4295">
        <f t="shared" si="271"/>
        <v>187.49</v>
      </c>
    </row>
    <row r="4296" spans="1:18" x14ac:dyDescent="0.2">
      <c r="A4296" t="s">
        <v>70</v>
      </c>
      <c r="B4296" t="s">
        <v>15</v>
      </c>
      <c r="C4296" t="s">
        <v>26</v>
      </c>
      <c r="D4296" t="s">
        <v>17</v>
      </c>
      <c r="E4296">
        <v>169.99</v>
      </c>
      <c r="F4296">
        <v>1</v>
      </c>
      <c r="G4296" t="s">
        <v>18</v>
      </c>
      <c r="H4296" t="s">
        <v>70</v>
      </c>
      <c r="I4296" t="s">
        <v>17</v>
      </c>
      <c r="O4296" s="3">
        <f t="shared" si="268"/>
        <v>0</v>
      </c>
      <c r="P4296" s="3">
        <f t="shared" si="269"/>
        <v>0</v>
      </c>
      <c r="Q4296" s="3">
        <f t="shared" si="270"/>
        <v>0</v>
      </c>
      <c r="R4296">
        <f t="shared" si="271"/>
        <v>169.99</v>
      </c>
    </row>
    <row r="4297" spans="1:18" x14ac:dyDescent="0.2">
      <c r="A4297" t="s">
        <v>70</v>
      </c>
      <c r="B4297" t="s">
        <v>15</v>
      </c>
      <c r="C4297" t="s">
        <v>26</v>
      </c>
      <c r="D4297" t="s">
        <v>24</v>
      </c>
      <c r="E4297">
        <v>169.99</v>
      </c>
      <c r="F4297">
        <v>1</v>
      </c>
      <c r="G4297" t="s">
        <v>18</v>
      </c>
      <c r="H4297" t="s">
        <v>70</v>
      </c>
      <c r="I4297" t="s">
        <v>24</v>
      </c>
      <c r="O4297" s="3">
        <f t="shared" si="268"/>
        <v>0</v>
      </c>
      <c r="P4297" s="3">
        <f t="shared" si="269"/>
        <v>0</v>
      </c>
      <c r="Q4297" s="3">
        <f t="shared" si="270"/>
        <v>0</v>
      </c>
      <c r="R4297">
        <f t="shared" si="271"/>
        <v>169.99</v>
      </c>
    </row>
    <row r="4298" spans="1:18" x14ac:dyDescent="0.2">
      <c r="A4298" t="s">
        <v>70</v>
      </c>
      <c r="B4298" t="s">
        <v>15</v>
      </c>
      <c r="D4298" t="s">
        <v>17</v>
      </c>
      <c r="E4298">
        <v>249.99</v>
      </c>
      <c r="F4298">
        <v>1</v>
      </c>
      <c r="G4298" t="s">
        <v>18</v>
      </c>
      <c r="H4298" t="s">
        <v>70</v>
      </c>
      <c r="I4298" t="s">
        <v>17</v>
      </c>
      <c r="O4298" s="3">
        <f t="shared" si="268"/>
        <v>0</v>
      </c>
      <c r="P4298" s="3">
        <f t="shared" si="269"/>
        <v>0</v>
      </c>
      <c r="Q4298" s="3">
        <f t="shared" si="270"/>
        <v>0</v>
      </c>
      <c r="R4298">
        <f t="shared" si="271"/>
        <v>249.99</v>
      </c>
    </row>
    <row r="4299" spans="1:18" x14ac:dyDescent="0.2">
      <c r="A4299" t="s">
        <v>70</v>
      </c>
      <c r="B4299" t="s">
        <v>15</v>
      </c>
      <c r="C4299" t="s">
        <v>21</v>
      </c>
      <c r="D4299" t="s">
        <v>17</v>
      </c>
      <c r="E4299">
        <v>179.99</v>
      </c>
      <c r="F4299">
        <v>1</v>
      </c>
      <c r="G4299" t="s">
        <v>18</v>
      </c>
      <c r="H4299" t="s">
        <v>70</v>
      </c>
      <c r="I4299" t="s">
        <v>17</v>
      </c>
      <c r="O4299" s="3">
        <f t="shared" si="268"/>
        <v>0</v>
      </c>
      <c r="P4299" s="3">
        <f t="shared" si="269"/>
        <v>0</v>
      </c>
      <c r="Q4299" s="3">
        <f t="shared" si="270"/>
        <v>0</v>
      </c>
      <c r="R4299">
        <f t="shared" si="271"/>
        <v>179.99</v>
      </c>
    </row>
    <row r="4300" spans="1:18" x14ac:dyDescent="0.2">
      <c r="A4300" t="s">
        <v>70</v>
      </c>
      <c r="B4300" t="s">
        <v>15</v>
      </c>
      <c r="C4300" t="s">
        <v>23</v>
      </c>
      <c r="D4300" t="s">
        <v>17</v>
      </c>
      <c r="E4300">
        <v>149.99</v>
      </c>
      <c r="F4300">
        <v>2</v>
      </c>
      <c r="G4300" t="s">
        <v>18</v>
      </c>
      <c r="H4300" t="s">
        <v>70</v>
      </c>
      <c r="I4300" t="s">
        <v>17</v>
      </c>
      <c r="O4300" s="3">
        <f t="shared" si="268"/>
        <v>0</v>
      </c>
      <c r="P4300" s="3">
        <f t="shared" si="269"/>
        <v>0</v>
      </c>
      <c r="Q4300" s="3">
        <f t="shared" si="270"/>
        <v>0</v>
      </c>
      <c r="R4300">
        <f t="shared" si="271"/>
        <v>299.98</v>
      </c>
    </row>
    <row r="4301" spans="1:18" x14ac:dyDescent="0.2">
      <c r="A4301" t="s">
        <v>70</v>
      </c>
      <c r="B4301" t="s">
        <v>15</v>
      </c>
      <c r="C4301" t="s">
        <v>27</v>
      </c>
      <c r="D4301" t="s">
        <v>24</v>
      </c>
      <c r="E4301">
        <v>159.99</v>
      </c>
      <c r="F4301">
        <v>1</v>
      </c>
      <c r="G4301" t="s">
        <v>18</v>
      </c>
      <c r="H4301" t="s">
        <v>70</v>
      </c>
      <c r="I4301" t="s">
        <v>24</v>
      </c>
      <c r="O4301" s="3">
        <f t="shared" si="268"/>
        <v>0</v>
      </c>
      <c r="P4301" s="3">
        <f t="shared" si="269"/>
        <v>0</v>
      </c>
      <c r="Q4301" s="3">
        <f t="shared" si="270"/>
        <v>0</v>
      </c>
      <c r="R4301">
        <f t="shared" si="271"/>
        <v>159.99</v>
      </c>
    </row>
    <row r="4302" spans="1:18" x14ac:dyDescent="0.2">
      <c r="A4302" t="s">
        <v>70</v>
      </c>
      <c r="B4302" t="s">
        <v>15</v>
      </c>
      <c r="C4302" t="s">
        <v>26</v>
      </c>
      <c r="D4302" t="s">
        <v>28</v>
      </c>
      <c r="E4302">
        <v>169.99</v>
      </c>
      <c r="F4302">
        <v>2</v>
      </c>
      <c r="G4302" t="s">
        <v>18</v>
      </c>
      <c r="H4302" t="s">
        <v>70</v>
      </c>
      <c r="I4302" t="s">
        <v>28</v>
      </c>
      <c r="J4302" t="s">
        <v>42</v>
      </c>
      <c r="K4302">
        <v>2605</v>
      </c>
      <c r="L4302">
        <v>42492</v>
      </c>
      <c r="M4302">
        <v>1042</v>
      </c>
      <c r="N4302" t="s">
        <v>32</v>
      </c>
      <c r="O4302" s="3">
        <f t="shared" si="268"/>
        <v>2.4522263014214441E-2</v>
      </c>
      <c r="P4302" s="3">
        <f t="shared" si="269"/>
        <v>2.5</v>
      </c>
      <c r="Q4302" s="3">
        <f t="shared" si="270"/>
        <v>1.9193857965451055E-3</v>
      </c>
      <c r="R4302">
        <f t="shared" si="271"/>
        <v>339.98</v>
      </c>
    </row>
    <row r="4303" spans="1:18" x14ac:dyDescent="0.2">
      <c r="A4303" t="s">
        <v>70</v>
      </c>
      <c r="B4303" t="s">
        <v>15</v>
      </c>
      <c r="C4303" t="s">
        <v>27</v>
      </c>
      <c r="D4303" t="s">
        <v>17</v>
      </c>
      <c r="E4303">
        <v>159.99</v>
      </c>
      <c r="F4303">
        <v>1</v>
      </c>
      <c r="G4303" t="s">
        <v>18</v>
      </c>
      <c r="H4303" t="s">
        <v>70</v>
      </c>
      <c r="I4303" t="s">
        <v>17</v>
      </c>
      <c r="O4303" s="3">
        <f t="shared" si="268"/>
        <v>0</v>
      </c>
      <c r="P4303" s="3">
        <f t="shared" si="269"/>
        <v>0</v>
      </c>
      <c r="Q4303" s="3">
        <f t="shared" si="270"/>
        <v>0</v>
      </c>
      <c r="R4303">
        <f t="shared" si="271"/>
        <v>159.99</v>
      </c>
    </row>
    <row r="4304" spans="1:18" x14ac:dyDescent="0.2">
      <c r="A4304" t="s">
        <v>70</v>
      </c>
      <c r="B4304" t="s">
        <v>15</v>
      </c>
      <c r="C4304" t="s">
        <v>29</v>
      </c>
      <c r="D4304" t="s">
        <v>28</v>
      </c>
      <c r="E4304">
        <v>199.99</v>
      </c>
      <c r="F4304">
        <v>2</v>
      </c>
      <c r="G4304" t="s">
        <v>18</v>
      </c>
      <c r="H4304" t="s">
        <v>70</v>
      </c>
      <c r="I4304" t="s">
        <v>28</v>
      </c>
      <c r="J4304" t="s">
        <v>42</v>
      </c>
      <c r="K4304">
        <v>2605</v>
      </c>
      <c r="L4304">
        <v>42492</v>
      </c>
      <c r="M4304">
        <v>1042</v>
      </c>
      <c r="N4304" t="s">
        <v>32</v>
      </c>
      <c r="O4304" s="3">
        <f t="shared" si="268"/>
        <v>2.4522263014214441E-2</v>
      </c>
      <c r="P4304" s="3">
        <f t="shared" si="269"/>
        <v>2.5</v>
      </c>
      <c r="Q4304" s="3">
        <f t="shared" si="270"/>
        <v>1.9193857965451055E-3</v>
      </c>
      <c r="R4304">
        <f t="shared" si="271"/>
        <v>399.98</v>
      </c>
    </row>
    <row r="4305" spans="1:18" x14ac:dyDescent="0.2">
      <c r="A4305" t="s">
        <v>70</v>
      </c>
      <c r="B4305" t="s">
        <v>15</v>
      </c>
      <c r="D4305" t="s">
        <v>24</v>
      </c>
      <c r="E4305">
        <v>199.99</v>
      </c>
      <c r="F4305">
        <v>1</v>
      </c>
      <c r="G4305" t="s">
        <v>18</v>
      </c>
      <c r="H4305" t="s">
        <v>70</v>
      </c>
      <c r="I4305" t="s">
        <v>24</v>
      </c>
      <c r="O4305" s="3">
        <f t="shared" si="268"/>
        <v>0</v>
      </c>
      <c r="P4305" s="3">
        <f t="shared" si="269"/>
        <v>0</v>
      </c>
      <c r="Q4305" s="3">
        <f t="shared" si="270"/>
        <v>0</v>
      </c>
      <c r="R4305">
        <f t="shared" si="271"/>
        <v>199.99</v>
      </c>
    </row>
    <row r="4306" spans="1:18" x14ac:dyDescent="0.2">
      <c r="A4306" t="s">
        <v>70</v>
      </c>
      <c r="B4306" t="s">
        <v>15</v>
      </c>
      <c r="C4306" t="s">
        <v>27</v>
      </c>
      <c r="D4306" t="s">
        <v>24</v>
      </c>
      <c r="E4306">
        <v>159.99</v>
      </c>
      <c r="F4306">
        <v>1</v>
      </c>
      <c r="G4306" t="s">
        <v>18</v>
      </c>
      <c r="H4306" t="s">
        <v>70</v>
      </c>
      <c r="I4306" t="s">
        <v>24</v>
      </c>
      <c r="O4306" s="3">
        <f t="shared" si="268"/>
        <v>0</v>
      </c>
      <c r="P4306" s="3">
        <f t="shared" si="269"/>
        <v>0</v>
      </c>
      <c r="Q4306" s="3">
        <f t="shared" si="270"/>
        <v>0</v>
      </c>
      <c r="R4306">
        <f t="shared" si="271"/>
        <v>159.99</v>
      </c>
    </row>
    <row r="4307" spans="1:18" x14ac:dyDescent="0.2">
      <c r="A4307" t="s">
        <v>70</v>
      </c>
      <c r="B4307" t="s">
        <v>15</v>
      </c>
      <c r="C4307" t="s">
        <v>26</v>
      </c>
      <c r="D4307" t="s">
        <v>17</v>
      </c>
      <c r="E4307">
        <v>212.49</v>
      </c>
      <c r="F4307">
        <v>1</v>
      </c>
      <c r="G4307" t="s">
        <v>18</v>
      </c>
      <c r="H4307" t="s">
        <v>70</v>
      </c>
      <c r="I4307" t="s">
        <v>17</v>
      </c>
      <c r="O4307" s="3">
        <f t="shared" si="268"/>
        <v>0</v>
      </c>
      <c r="P4307" s="3">
        <f t="shared" si="269"/>
        <v>0</v>
      </c>
      <c r="Q4307" s="3">
        <f t="shared" si="270"/>
        <v>0</v>
      </c>
      <c r="R4307">
        <f t="shared" si="271"/>
        <v>212.49</v>
      </c>
    </row>
    <row r="4308" spans="1:18" x14ac:dyDescent="0.2">
      <c r="A4308" t="s">
        <v>70</v>
      </c>
      <c r="B4308" t="s">
        <v>15</v>
      </c>
      <c r="C4308" t="s">
        <v>21</v>
      </c>
      <c r="D4308" t="s">
        <v>28</v>
      </c>
      <c r="E4308">
        <v>179.99</v>
      </c>
      <c r="F4308">
        <v>2</v>
      </c>
      <c r="G4308" t="s">
        <v>18</v>
      </c>
      <c r="H4308" t="s">
        <v>70</v>
      </c>
      <c r="I4308" t="s">
        <v>28</v>
      </c>
      <c r="J4308" t="s">
        <v>42</v>
      </c>
      <c r="K4308">
        <v>2605</v>
      </c>
      <c r="L4308">
        <v>42492</v>
      </c>
      <c r="M4308">
        <v>1042</v>
      </c>
      <c r="N4308" t="s">
        <v>32</v>
      </c>
      <c r="O4308" s="3">
        <f t="shared" si="268"/>
        <v>2.4522263014214441E-2</v>
      </c>
      <c r="P4308" s="3">
        <f t="shared" si="269"/>
        <v>2.5</v>
      </c>
      <c r="Q4308" s="3">
        <f t="shared" si="270"/>
        <v>1.9193857965451055E-3</v>
      </c>
      <c r="R4308">
        <f t="shared" si="271"/>
        <v>359.98</v>
      </c>
    </row>
    <row r="4309" spans="1:18" x14ac:dyDescent="0.2">
      <c r="A4309" t="s">
        <v>70</v>
      </c>
      <c r="C4309" t="s">
        <v>27</v>
      </c>
      <c r="D4309" t="s">
        <v>24</v>
      </c>
      <c r="E4309">
        <v>159.99</v>
      </c>
      <c r="F4309">
        <v>2</v>
      </c>
      <c r="G4309" t="s">
        <v>18</v>
      </c>
      <c r="H4309" t="s">
        <v>70</v>
      </c>
      <c r="I4309" t="s">
        <v>24</v>
      </c>
      <c r="O4309" s="3">
        <f t="shared" si="268"/>
        <v>0</v>
      </c>
      <c r="P4309" s="3">
        <f t="shared" si="269"/>
        <v>0</v>
      </c>
      <c r="Q4309" s="3">
        <f t="shared" si="270"/>
        <v>0</v>
      </c>
      <c r="R4309">
        <f t="shared" si="271"/>
        <v>319.98</v>
      </c>
    </row>
    <row r="4310" spans="1:18" x14ac:dyDescent="0.2">
      <c r="A4310" t="s">
        <v>70</v>
      </c>
      <c r="B4310" t="s">
        <v>15</v>
      </c>
      <c r="C4310" t="s">
        <v>29</v>
      </c>
      <c r="D4310" t="s">
        <v>17</v>
      </c>
      <c r="E4310">
        <v>199.99</v>
      </c>
      <c r="F4310">
        <v>3</v>
      </c>
      <c r="G4310" t="s">
        <v>18</v>
      </c>
      <c r="H4310" t="s">
        <v>70</v>
      </c>
      <c r="I4310" t="s">
        <v>17</v>
      </c>
      <c r="O4310" s="3">
        <f t="shared" si="268"/>
        <v>0</v>
      </c>
      <c r="P4310" s="3">
        <f t="shared" si="269"/>
        <v>0</v>
      </c>
      <c r="Q4310" s="3">
        <f t="shared" si="270"/>
        <v>0</v>
      </c>
      <c r="R4310">
        <f t="shared" si="271"/>
        <v>599.97</v>
      </c>
    </row>
    <row r="4311" spans="1:18" x14ac:dyDescent="0.2">
      <c r="A4311" t="s">
        <v>70</v>
      </c>
      <c r="B4311" t="s">
        <v>15</v>
      </c>
      <c r="C4311" t="s">
        <v>16</v>
      </c>
      <c r="D4311" t="s">
        <v>28</v>
      </c>
      <c r="E4311">
        <v>212.49</v>
      </c>
      <c r="F4311">
        <v>1</v>
      </c>
      <c r="G4311" t="s">
        <v>18</v>
      </c>
      <c r="H4311" t="s">
        <v>70</v>
      </c>
      <c r="I4311" t="s">
        <v>28</v>
      </c>
      <c r="J4311" t="s">
        <v>42</v>
      </c>
      <c r="K4311">
        <v>2605</v>
      </c>
      <c r="L4311">
        <v>42492</v>
      </c>
      <c r="M4311">
        <v>1042</v>
      </c>
      <c r="N4311" t="s">
        <v>32</v>
      </c>
      <c r="O4311" s="3">
        <f t="shared" si="268"/>
        <v>2.4522263014214441E-2</v>
      </c>
      <c r="P4311" s="3">
        <f t="shared" si="269"/>
        <v>2.5</v>
      </c>
      <c r="Q4311" s="3">
        <f t="shared" si="270"/>
        <v>9.5969289827255275E-4</v>
      </c>
      <c r="R4311">
        <f t="shared" si="271"/>
        <v>212.49</v>
      </c>
    </row>
    <row r="4312" spans="1:18" x14ac:dyDescent="0.2">
      <c r="A4312" t="s">
        <v>70</v>
      </c>
      <c r="B4312" t="s">
        <v>25</v>
      </c>
      <c r="C4312" t="s">
        <v>23</v>
      </c>
      <c r="D4312" t="s">
        <v>24</v>
      </c>
      <c r="E4312">
        <v>299.99</v>
      </c>
      <c r="F4312">
        <v>1</v>
      </c>
      <c r="G4312" t="s">
        <v>18</v>
      </c>
      <c r="H4312" t="s">
        <v>70</v>
      </c>
      <c r="I4312" t="s">
        <v>24</v>
      </c>
      <c r="O4312" s="3">
        <f t="shared" si="268"/>
        <v>0</v>
      </c>
      <c r="P4312" s="3">
        <f t="shared" si="269"/>
        <v>0</v>
      </c>
      <c r="Q4312" s="3">
        <f t="shared" si="270"/>
        <v>0</v>
      </c>
      <c r="R4312">
        <f t="shared" si="271"/>
        <v>299.99</v>
      </c>
    </row>
    <row r="4313" spans="1:18" x14ac:dyDescent="0.2">
      <c r="A4313" t="s">
        <v>70</v>
      </c>
      <c r="B4313" t="s">
        <v>15</v>
      </c>
      <c r="C4313" t="s">
        <v>26</v>
      </c>
      <c r="D4313" t="s">
        <v>17</v>
      </c>
      <c r="E4313">
        <v>212.49</v>
      </c>
      <c r="F4313">
        <v>3</v>
      </c>
      <c r="G4313" t="s">
        <v>18</v>
      </c>
      <c r="H4313" t="s">
        <v>70</v>
      </c>
      <c r="I4313" t="s">
        <v>17</v>
      </c>
      <c r="O4313" s="3">
        <f t="shared" si="268"/>
        <v>0</v>
      </c>
      <c r="P4313" s="3">
        <f t="shared" si="269"/>
        <v>0</v>
      </c>
      <c r="Q4313" s="3">
        <f t="shared" si="270"/>
        <v>0</v>
      </c>
      <c r="R4313">
        <f t="shared" si="271"/>
        <v>637.47</v>
      </c>
    </row>
    <row r="4314" spans="1:18" x14ac:dyDescent="0.2">
      <c r="A4314" t="s">
        <v>70</v>
      </c>
      <c r="B4314" t="s">
        <v>15</v>
      </c>
      <c r="C4314" t="s">
        <v>23</v>
      </c>
      <c r="D4314" t="s">
        <v>17</v>
      </c>
      <c r="E4314">
        <v>149.99</v>
      </c>
      <c r="F4314">
        <v>1</v>
      </c>
      <c r="G4314" t="s">
        <v>18</v>
      </c>
      <c r="H4314" t="s">
        <v>70</v>
      </c>
      <c r="I4314" t="s">
        <v>17</v>
      </c>
      <c r="O4314" s="3">
        <f t="shared" si="268"/>
        <v>0</v>
      </c>
      <c r="P4314" s="3">
        <f t="shared" si="269"/>
        <v>0</v>
      </c>
      <c r="Q4314" s="3">
        <f t="shared" si="270"/>
        <v>0</v>
      </c>
      <c r="R4314">
        <f t="shared" si="271"/>
        <v>149.99</v>
      </c>
    </row>
    <row r="4315" spans="1:18" x14ac:dyDescent="0.2">
      <c r="A4315" t="s">
        <v>70</v>
      </c>
      <c r="B4315" t="s">
        <v>15</v>
      </c>
      <c r="C4315" t="s">
        <v>29</v>
      </c>
      <c r="D4315" t="s">
        <v>17</v>
      </c>
      <c r="E4315">
        <v>199.99</v>
      </c>
      <c r="F4315">
        <v>1</v>
      </c>
      <c r="G4315" t="s">
        <v>18</v>
      </c>
      <c r="H4315" t="s">
        <v>70</v>
      </c>
      <c r="I4315" t="s">
        <v>17</v>
      </c>
      <c r="O4315" s="3">
        <f t="shared" si="268"/>
        <v>0</v>
      </c>
      <c r="P4315" s="3">
        <f t="shared" si="269"/>
        <v>0</v>
      </c>
      <c r="Q4315" s="3">
        <f t="shared" si="270"/>
        <v>0</v>
      </c>
      <c r="R4315">
        <f t="shared" si="271"/>
        <v>199.99</v>
      </c>
    </row>
    <row r="4316" spans="1:18" x14ac:dyDescent="0.2">
      <c r="A4316" t="s">
        <v>70</v>
      </c>
      <c r="B4316" t="s">
        <v>15</v>
      </c>
      <c r="C4316" t="s">
        <v>16</v>
      </c>
      <c r="D4316" t="s">
        <v>22</v>
      </c>
      <c r="E4316">
        <v>212.49</v>
      </c>
      <c r="F4316">
        <v>1</v>
      </c>
      <c r="G4316" t="s">
        <v>18</v>
      </c>
      <c r="H4316" t="s">
        <v>70</v>
      </c>
      <c r="I4316" t="s">
        <v>22</v>
      </c>
      <c r="J4316" t="s">
        <v>31</v>
      </c>
      <c r="K4316">
        <v>435.6</v>
      </c>
      <c r="L4316">
        <v>30992</v>
      </c>
      <c r="M4316">
        <v>484</v>
      </c>
      <c r="N4316" t="s">
        <v>20</v>
      </c>
      <c r="O4316" s="3">
        <f t="shared" si="268"/>
        <v>1.5616933402168302E-2</v>
      </c>
      <c r="P4316" s="3">
        <f t="shared" si="269"/>
        <v>0.9</v>
      </c>
      <c r="Q4316" s="3">
        <f t="shared" si="270"/>
        <v>2.0661157024793389E-3</v>
      </c>
      <c r="R4316">
        <f t="shared" si="271"/>
        <v>212.49</v>
      </c>
    </row>
    <row r="4317" spans="1:18" x14ac:dyDescent="0.2">
      <c r="A4317" t="s">
        <v>70</v>
      </c>
      <c r="B4317" t="s">
        <v>15</v>
      </c>
      <c r="C4317" t="s">
        <v>26</v>
      </c>
      <c r="D4317" t="s">
        <v>17</v>
      </c>
      <c r="E4317">
        <v>169.99</v>
      </c>
      <c r="F4317">
        <v>2</v>
      </c>
      <c r="G4317" t="s">
        <v>18</v>
      </c>
      <c r="H4317" t="s">
        <v>70</v>
      </c>
      <c r="I4317" t="s">
        <v>17</v>
      </c>
      <c r="O4317" s="3">
        <f t="shared" si="268"/>
        <v>0</v>
      </c>
      <c r="P4317" s="3">
        <f t="shared" si="269"/>
        <v>0</v>
      </c>
      <c r="Q4317" s="3">
        <f t="shared" si="270"/>
        <v>0</v>
      </c>
      <c r="R4317">
        <f t="shared" si="271"/>
        <v>339.98</v>
      </c>
    </row>
    <row r="4318" spans="1:18" x14ac:dyDescent="0.2">
      <c r="A4318" t="s">
        <v>70</v>
      </c>
      <c r="B4318" t="s">
        <v>15</v>
      </c>
      <c r="C4318" t="s">
        <v>23</v>
      </c>
      <c r="D4318" t="s">
        <v>17</v>
      </c>
      <c r="E4318">
        <v>149.99</v>
      </c>
      <c r="F4318">
        <v>3</v>
      </c>
      <c r="G4318" t="s">
        <v>18</v>
      </c>
      <c r="H4318" t="s">
        <v>70</v>
      </c>
      <c r="I4318" t="s">
        <v>17</v>
      </c>
      <c r="O4318" s="3">
        <f t="shared" si="268"/>
        <v>0</v>
      </c>
      <c r="P4318" s="3">
        <f t="shared" si="269"/>
        <v>0</v>
      </c>
      <c r="Q4318" s="3">
        <f t="shared" si="270"/>
        <v>0</v>
      </c>
      <c r="R4318">
        <f t="shared" si="271"/>
        <v>449.97</v>
      </c>
    </row>
    <row r="4319" spans="1:18" x14ac:dyDescent="0.2">
      <c r="A4319" t="s">
        <v>70</v>
      </c>
      <c r="B4319" t="s">
        <v>15</v>
      </c>
      <c r="C4319" t="s">
        <v>26</v>
      </c>
      <c r="D4319" t="s">
        <v>24</v>
      </c>
      <c r="E4319">
        <v>212.49</v>
      </c>
      <c r="F4319">
        <v>1</v>
      </c>
      <c r="G4319" t="s">
        <v>18</v>
      </c>
      <c r="H4319" t="s">
        <v>70</v>
      </c>
      <c r="I4319" t="s">
        <v>24</v>
      </c>
      <c r="O4319" s="3">
        <f t="shared" si="268"/>
        <v>0</v>
      </c>
      <c r="P4319" s="3">
        <f t="shared" si="269"/>
        <v>0</v>
      </c>
      <c r="Q4319" s="3">
        <f t="shared" si="270"/>
        <v>0</v>
      </c>
      <c r="R4319">
        <f t="shared" si="271"/>
        <v>212.49</v>
      </c>
    </row>
    <row r="4320" spans="1:18" x14ac:dyDescent="0.2">
      <c r="A4320" t="s">
        <v>70</v>
      </c>
      <c r="B4320" t="s">
        <v>15</v>
      </c>
      <c r="C4320" t="s">
        <v>16</v>
      </c>
      <c r="D4320" t="s">
        <v>28</v>
      </c>
      <c r="E4320">
        <v>212.49</v>
      </c>
      <c r="F4320">
        <v>2</v>
      </c>
      <c r="G4320" t="s">
        <v>18</v>
      </c>
      <c r="H4320" t="s">
        <v>70</v>
      </c>
      <c r="I4320" t="s">
        <v>28</v>
      </c>
      <c r="J4320" t="s">
        <v>42</v>
      </c>
      <c r="K4320">
        <v>2605</v>
      </c>
      <c r="L4320">
        <v>42492</v>
      </c>
      <c r="M4320">
        <v>1042</v>
      </c>
      <c r="N4320" t="s">
        <v>32</v>
      </c>
      <c r="O4320" s="3">
        <f t="shared" si="268"/>
        <v>2.4522263014214441E-2</v>
      </c>
      <c r="P4320" s="3">
        <f t="shared" si="269"/>
        <v>2.5</v>
      </c>
      <c r="Q4320" s="3">
        <f t="shared" si="270"/>
        <v>1.9193857965451055E-3</v>
      </c>
      <c r="R4320">
        <f t="shared" si="271"/>
        <v>424.98</v>
      </c>
    </row>
    <row r="4321" spans="1:18" x14ac:dyDescent="0.2">
      <c r="A4321" t="s">
        <v>70</v>
      </c>
      <c r="B4321" t="s">
        <v>15</v>
      </c>
      <c r="C4321" t="s">
        <v>23</v>
      </c>
      <c r="D4321" t="s">
        <v>24</v>
      </c>
      <c r="E4321">
        <v>149.99</v>
      </c>
      <c r="F4321">
        <v>1</v>
      </c>
      <c r="G4321" t="s">
        <v>18</v>
      </c>
      <c r="H4321" t="s">
        <v>70</v>
      </c>
      <c r="I4321" t="s">
        <v>24</v>
      </c>
      <c r="O4321" s="3">
        <f t="shared" si="268"/>
        <v>0</v>
      </c>
      <c r="P4321" s="3">
        <f t="shared" si="269"/>
        <v>0</v>
      </c>
      <c r="Q4321" s="3">
        <f t="shared" si="270"/>
        <v>0</v>
      </c>
      <c r="R4321">
        <f t="shared" si="271"/>
        <v>149.99</v>
      </c>
    </row>
    <row r="4322" spans="1:18" x14ac:dyDescent="0.2">
      <c r="A4322" t="s">
        <v>70</v>
      </c>
      <c r="B4322" t="s">
        <v>15</v>
      </c>
      <c r="C4322" t="s">
        <v>23</v>
      </c>
      <c r="D4322" t="s">
        <v>28</v>
      </c>
      <c r="E4322">
        <v>149.99</v>
      </c>
      <c r="F4322">
        <v>1</v>
      </c>
      <c r="G4322" t="s">
        <v>18</v>
      </c>
      <c r="H4322" t="s">
        <v>70</v>
      </c>
      <c r="I4322" t="s">
        <v>28</v>
      </c>
      <c r="J4322" t="s">
        <v>42</v>
      </c>
      <c r="K4322">
        <v>2605</v>
      </c>
      <c r="L4322">
        <v>42492</v>
      </c>
      <c r="M4322">
        <v>1042</v>
      </c>
      <c r="N4322" t="s">
        <v>32</v>
      </c>
      <c r="O4322" s="3">
        <f t="shared" si="268"/>
        <v>2.4522263014214441E-2</v>
      </c>
      <c r="P4322" s="3">
        <f t="shared" si="269"/>
        <v>2.5</v>
      </c>
      <c r="Q4322" s="3">
        <f t="shared" si="270"/>
        <v>9.5969289827255275E-4</v>
      </c>
      <c r="R4322">
        <f t="shared" si="271"/>
        <v>149.99</v>
      </c>
    </row>
    <row r="4323" spans="1:18" x14ac:dyDescent="0.2">
      <c r="A4323" t="s">
        <v>70</v>
      </c>
      <c r="B4323" t="s">
        <v>15</v>
      </c>
      <c r="C4323" t="s">
        <v>23</v>
      </c>
      <c r="D4323" t="s">
        <v>17</v>
      </c>
      <c r="E4323">
        <v>149.99</v>
      </c>
      <c r="F4323">
        <v>1</v>
      </c>
      <c r="G4323" t="s">
        <v>18</v>
      </c>
      <c r="H4323" t="s">
        <v>70</v>
      </c>
      <c r="I4323" t="s">
        <v>17</v>
      </c>
      <c r="O4323" s="3">
        <f t="shared" si="268"/>
        <v>0</v>
      </c>
      <c r="P4323" s="3">
        <f t="shared" si="269"/>
        <v>0</v>
      </c>
      <c r="Q4323" s="3">
        <f t="shared" si="270"/>
        <v>0</v>
      </c>
      <c r="R4323">
        <f t="shared" si="271"/>
        <v>149.99</v>
      </c>
    </row>
    <row r="4324" spans="1:18" x14ac:dyDescent="0.2">
      <c r="A4324" t="s">
        <v>70</v>
      </c>
      <c r="B4324" t="s">
        <v>15</v>
      </c>
      <c r="C4324" t="s">
        <v>23</v>
      </c>
      <c r="D4324" t="s">
        <v>22</v>
      </c>
      <c r="E4324">
        <v>149.99</v>
      </c>
      <c r="F4324">
        <v>2</v>
      </c>
      <c r="G4324" t="s">
        <v>18</v>
      </c>
      <c r="H4324" t="s">
        <v>70</v>
      </c>
      <c r="I4324" t="s">
        <v>22</v>
      </c>
      <c r="J4324" t="s">
        <v>31</v>
      </c>
      <c r="K4324">
        <v>435.6</v>
      </c>
      <c r="L4324">
        <v>30992</v>
      </c>
      <c r="M4324">
        <v>484</v>
      </c>
      <c r="N4324" t="s">
        <v>20</v>
      </c>
      <c r="O4324" s="3">
        <f t="shared" si="268"/>
        <v>1.5616933402168302E-2</v>
      </c>
      <c r="P4324" s="3">
        <f t="shared" si="269"/>
        <v>0.9</v>
      </c>
      <c r="Q4324" s="3">
        <f t="shared" si="270"/>
        <v>4.1322314049586778E-3</v>
      </c>
      <c r="R4324">
        <f t="shared" si="271"/>
        <v>299.98</v>
      </c>
    </row>
    <row r="4325" spans="1:18" x14ac:dyDescent="0.2">
      <c r="A4325" t="s">
        <v>70</v>
      </c>
      <c r="B4325" t="s">
        <v>15</v>
      </c>
      <c r="C4325" t="s">
        <v>23</v>
      </c>
      <c r="D4325" t="s">
        <v>22</v>
      </c>
      <c r="E4325">
        <v>149.99</v>
      </c>
      <c r="F4325">
        <v>1</v>
      </c>
      <c r="G4325" t="s">
        <v>18</v>
      </c>
      <c r="H4325" t="s">
        <v>70</v>
      </c>
      <c r="I4325" t="s">
        <v>22</v>
      </c>
      <c r="J4325" t="s">
        <v>31</v>
      </c>
      <c r="K4325">
        <v>435.6</v>
      </c>
      <c r="L4325">
        <v>30992</v>
      </c>
      <c r="M4325">
        <v>484</v>
      </c>
      <c r="N4325" t="s">
        <v>20</v>
      </c>
      <c r="O4325" s="3">
        <f t="shared" si="268"/>
        <v>1.5616933402168302E-2</v>
      </c>
      <c r="P4325" s="3">
        <f t="shared" si="269"/>
        <v>0.9</v>
      </c>
      <c r="Q4325" s="3">
        <f t="shared" si="270"/>
        <v>2.0661157024793389E-3</v>
      </c>
      <c r="R4325">
        <f t="shared" si="271"/>
        <v>149.99</v>
      </c>
    </row>
    <row r="4326" spans="1:18" x14ac:dyDescent="0.2">
      <c r="A4326" t="s">
        <v>70</v>
      </c>
      <c r="C4326" t="s">
        <v>23</v>
      </c>
      <c r="D4326" t="s">
        <v>17</v>
      </c>
      <c r="E4326">
        <v>149.99</v>
      </c>
      <c r="F4326">
        <v>1</v>
      </c>
      <c r="G4326" t="s">
        <v>18</v>
      </c>
      <c r="H4326" t="s">
        <v>70</v>
      </c>
      <c r="I4326" t="s">
        <v>17</v>
      </c>
      <c r="O4326" s="3">
        <f t="shared" si="268"/>
        <v>0</v>
      </c>
      <c r="P4326" s="3">
        <f t="shared" si="269"/>
        <v>0</v>
      </c>
      <c r="Q4326" s="3">
        <f t="shared" si="270"/>
        <v>0</v>
      </c>
      <c r="R4326">
        <f t="shared" si="271"/>
        <v>149.99</v>
      </c>
    </row>
    <row r="4327" spans="1:18" x14ac:dyDescent="0.2">
      <c r="A4327" t="s">
        <v>70</v>
      </c>
      <c r="B4327" t="s">
        <v>15</v>
      </c>
      <c r="C4327" t="s">
        <v>26</v>
      </c>
      <c r="D4327" t="s">
        <v>17</v>
      </c>
      <c r="E4327">
        <v>169.99</v>
      </c>
      <c r="F4327">
        <v>2</v>
      </c>
      <c r="G4327" t="s">
        <v>18</v>
      </c>
      <c r="H4327" t="s">
        <v>70</v>
      </c>
      <c r="I4327" t="s">
        <v>17</v>
      </c>
      <c r="O4327" s="3">
        <f t="shared" si="268"/>
        <v>0</v>
      </c>
      <c r="P4327" s="3">
        <f t="shared" si="269"/>
        <v>0</v>
      </c>
      <c r="Q4327" s="3">
        <f t="shared" si="270"/>
        <v>0</v>
      </c>
      <c r="R4327">
        <f t="shared" si="271"/>
        <v>339.98</v>
      </c>
    </row>
    <row r="4328" spans="1:18" x14ac:dyDescent="0.2">
      <c r="A4328" t="s">
        <v>70</v>
      </c>
      <c r="B4328" t="s">
        <v>15</v>
      </c>
      <c r="C4328" t="s">
        <v>26</v>
      </c>
      <c r="D4328" t="s">
        <v>28</v>
      </c>
      <c r="E4328">
        <v>169.99</v>
      </c>
      <c r="F4328">
        <v>1</v>
      </c>
      <c r="G4328" t="s">
        <v>18</v>
      </c>
      <c r="H4328" t="s">
        <v>70</v>
      </c>
      <c r="I4328" t="s">
        <v>28</v>
      </c>
      <c r="J4328" t="s">
        <v>42</v>
      </c>
      <c r="K4328">
        <v>2605</v>
      </c>
      <c r="L4328">
        <v>42492</v>
      </c>
      <c r="M4328">
        <v>1042</v>
      </c>
      <c r="N4328" t="s">
        <v>32</v>
      </c>
      <c r="O4328" s="3">
        <f t="shared" si="268"/>
        <v>2.4522263014214441E-2</v>
      </c>
      <c r="P4328" s="3">
        <f t="shared" si="269"/>
        <v>2.5</v>
      </c>
      <c r="Q4328" s="3">
        <f t="shared" si="270"/>
        <v>9.5969289827255275E-4</v>
      </c>
      <c r="R4328">
        <f t="shared" si="271"/>
        <v>169.99</v>
      </c>
    </row>
    <row r="4329" spans="1:18" x14ac:dyDescent="0.2">
      <c r="A4329" t="s">
        <v>70</v>
      </c>
      <c r="B4329" t="s">
        <v>25</v>
      </c>
      <c r="C4329" t="s">
        <v>21</v>
      </c>
      <c r="D4329" t="s">
        <v>17</v>
      </c>
      <c r="E4329">
        <v>359.99</v>
      </c>
      <c r="F4329">
        <v>1</v>
      </c>
      <c r="G4329" t="s">
        <v>18</v>
      </c>
      <c r="H4329" t="s">
        <v>70</v>
      </c>
      <c r="I4329" t="s">
        <v>17</v>
      </c>
      <c r="O4329" s="3">
        <f t="shared" si="268"/>
        <v>0</v>
      </c>
      <c r="P4329" s="3">
        <f t="shared" si="269"/>
        <v>0</v>
      </c>
      <c r="Q4329" s="3">
        <f t="shared" si="270"/>
        <v>0</v>
      </c>
      <c r="R4329">
        <f t="shared" si="271"/>
        <v>359.99</v>
      </c>
    </row>
    <row r="4330" spans="1:18" x14ac:dyDescent="0.2">
      <c r="A4330" t="s">
        <v>70</v>
      </c>
      <c r="B4330" t="s">
        <v>15</v>
      </c>
      <c r="C4330" t="s">
        <v>23</v>
      </c>
      <c r="D4330" t="s">
        <v>24</v>
      </c>
      <c r="E4330">
        <v>149.99</v>
      </c>
      <c r="F4330">
        <v>2</v>
      </c>
      <c r="G4330" t="s">
        <v>18</v>
      </c>
      <c r="H4330" t="s">
        <v>70</v>
      </c>
      <c r="I4330" t="s">
        <v>24</v>
      </c>
      <c r="O4330" s="3">
        <f t="shared" si="268"/>
        <v>0</v>
      </c>
      <c r="P4330" s="3">
        <f t="shared" si="269"/>
        <v>0</v>
      </c>
      <c r="Q4330" s="3">
        <f t="shared" si="270"/>
        <v>0</v>
      </c>
      <c r="R4330">
        <f t="shared" si="271"/>
        <v>299.98</v>
      </c>
    </row>
    <row r="4331" spans="1:18" x14ac:dyDescent="0.2">
      <c r="A4331" t="s">
        <v>70</v>
      </c>
      <c r="B4331" t="s">
        <v>15</v>
      </c>
      <c r="C4331" t="s">
        <v>27</v>
      </c>
      <c r="D4331" t="s">
        <v>17</v>
      </c>
      <c r="E4331">
        <v>199.99</v>
      </c>
      <c r="F4331">
        <v>1</v>
      </c>
      <c r="G4331" t="s">
        <v>18</v>
      </c>
      <c r="H4331" t="s">
        <v>70</v>
      </c>
      <c r="I4331" t="s">
        <v>17</v>
      </c>
      <c r="O4331" s="3">
        <f t="shared" si="268"/>
        <v>0</v>
      </c>
      <c r="P4331" s="3">
        <f t="shared" si="269"/>
        <v>0</v>
      </c>
      <c r="Q4331" s="3">
        <f t="shared" si="270"/>
        <v>0</v>
      </c>
      <c r="R4331">
        <f t="shared" si="271"/>
        <v>199.99</v>
      </c>
    </row>
    <row r="4332" spans="1:18" x14ac:dyDescent="0.2">
      <c r="A4332" t="s">
        <v>70</v>
      </c>
      <c r="B4332" t="s">
        <v>15</v>
      </c>
      <c r="C4332" t="s">
        <v>21</v>
      </c>
      <c r="D4332" t="s">
        <v>17</v>
      </c>
      <c r="E4332">
        <v>224.99</v>
      </c>
      <c r="F4332">
        <v>1</v>
      </c>
      <c r="G4332" t="s">
        <v>18</v>
      </c>
      <c r="H4332" t="s">
        <v>70</v>
      </c>
      <c r="I4332" t="s">
        <v>17</v>
      </c>
      <c r="O4332" s="3">
        <f t="shared" si="268"/>
        <v>0</v>
      </c>
      <c r="P4332" s="3">
        <f t="shared" si="269"/>
        <v>0</v>
      </c>
      <c r="Q4332" s="3">
        <f t="shared" si="270"/>
        <v>0</v>
      </c>
      <c r="R4332">
        <f t="shared" si="271"/>
        <v>224.99</v>
      </c>
    </row>
    <row r="4333" spans="1:18" x14ac:dyDescent="0.2">
      <c r="A4333" t="s">
        <v>70</v>
      </c>
      <c r="B4333" t="s">
        <v>15</v>
      </c>
      <c r="C4333" t="s">
        <v>21</v>
      </c>
      <c r="D4333" t="s">
        <v>17</v>
      </c>
      <c r="E4333">
        <v>179.99</v>
      </c>
      <c r="F4333">
        <v>1</v>
      </c>
      <c r="G4333" t="s">
        <v>18</v>
      </c>
      <c r="H4333" t="s">
        <v>70</v>
      </c>
      <c r="I4333" t="s">
        <v>17</v>
      </c>
      <c r="O4333" s="3">
        <f t="shared" si="268"/>
        <v>0</v>
      </c>
      <c r="P4333" s="3">
        <f t="shared" si="269"/>
        <v>0</v>
      </c>
      <c r="Q4333" s="3">
        <f t="shared" si="270"/>
        <v>0</v>
      </c>
      <c r="R4333">
        <f t="shared" si="271"/>
        <v>179.99</v>
      </c>
    </row>
    <row r="4334" spans="1:18" x14ac:dyDescent="0.2">
      <c r="A4334" t="s">
        <v>70</v>
      </c>
      <c r="B4334" t="s">
        <v>15</v>
      </c>
      <c r="C4334" t="s">
        <v>23</v>
      </c>
      <c r="D4334" t="s">
        <v>17</v>
      </c>
      <c r="E4334">
        <v>149.99</v>
      </c>
      <c r="F4334">
        <v>3</v>
      </c>
      <c r="G4334" t="s">
        <v>18</v>
      </c>
      <c r="H4334" t="s">
        <v>70</v>
      </c>
      <c r="I4334" t="s">
        <v>17</v>
      </c>
      <c r="O4334" s="3">
        <f t="shared" si="268"/>
        <v>0</v>
      </c>
      <c r="P4334" s="3">
        <f t="shared" si="269"/>
        <v>0</v>
      </c>
      <c r="Q4334" s="3">
        <f t="shared" si="270"/>
        <v>0</v>
      </c>
      <c r="R4334">
        <f t="shared" si="271"/>
        <v>449.97</v>
      </c>
    </row>
    <row r="4335" spans="1:18" x14ac:dyDescent="0.2">
      <c r="A4335" t="s">
        <v>70</v>
      </c>
      <c r="B4335" t="s">
        <v>15</v>
      </c>
      <c r="C4335" t="s">
        <v>23</v>
      </c>
      <c r="D4335" t="s">
        <v>17</v>
      </c>
      <c r="E4335">
        <v>149.99</v>
      </c>
      <c r="F4335">
        <v>1</v>
      </c>
      <c r="G4335" t="s">
        <v>18</v>
      </c>
      <c r="H4335" t="s">
        <v>70</v>
      </c>
      <c r="I4335" t="s">
        <v>17</v>
      </c>
      <c r="O4335" s="3">
        <f t="shared" si="268"/>
        <v>0</v>
      </c>
      <c r="P4335" s="3">
        <f t="shared" si="269"/>
        <v>0</v>
      </c>
      <c r="Q4335" s="3">
        <f t="shared" si="270"/>
        <v>0</v>
      </c>
      <c r="R4335">
        <f t="shared" si="271"/>
        <v>149.99</v>
      </c>
    </row>
    <row r="4336" spans="1:18" x14ac:dyDescent="0.2">
      <c r="A4336" t="s">
        <v>70</v>
      </c>
      <c r="B4336" t="s">
        <v>25</v>
      </c>
      <c r="C4336" t="s">
        <v>23</v>
      </c>
      <c r="D4336" t="s">
        <v>24</v>
      </c>
      <c r="E4336">
        <v>299.99</v>
      </c>
      <c r="F4336">
        <v>3</v>
      </c>
      <c r="G4336" t="s">
        <v>18</v>
      </c>
      <c r="H4336" t="s">
        <v>70</v>
      </c>
      <c r="I4336" t="s">
        <v>24</v>
      </c>
      <c r="O4336" s="3">
        <f t="shared" si="268"/>
        <v>0</v>
      </c>
      <c r="P4336" s="3">
        <f t="shared" si="269"/>
        <v>0</v>
      </c>
      <c r="Q4336" s="3">
        <f t="shared" si="270"/>
        <v>0</v>
      </c>
      <c r="R4336">
        <f t="shared" si="271"/>
        <v>899.97</v>
      </c>
    </row>
    <row r="4337" spans="1:18" x14ac:dyDescent="0.2">
      <c r="A4337" t="s">
        <v>70</v>
      </c>
      <c r="B4337" t="s">
        <v>15</v>
      </c>
      <c r="C4337" t="s">
        <v>21</v>
      </c>
      <c r="D4337" t="s">
        <v>17</v>
      </c>
      <c r="E4337">
        <v>179.99</v>
      </c>
      <c r="F4337">
        <v>1</v>
      </c>
      <c r="G4337" t="s">
        <v>18</v>
      </c>
      <c r="H4337" t="s">
        <v>70</v>
      </c>
      <c r="I4337" t="s">
        <v>17</v>
      </c>
      <c r="O4337" s="3">
        <f t="shared" si="268"/>
        <v>0</v>
      </c>
      <c r="P4337" s="3">
        <f t="shared" si="269"/>
        <v>0</v>
      </c>
      <c r="Q4337" s="3">
        <f t="shared" si="270"/>
        <v>0</v>
      </c>
      <c r="R4337">
        <f t="shared" si="271"/>
        <v>179.99</v>
      </c>
    </row>
    <row r="4338" spans="1:18" x14ac:dyDescent="0.2">
      <c r="A4338" t="s">
        <v>70</v>
      </c>
      <c r="B4338" t="s">
        <v>25</v>
      </c>
      <c r="C4338" t="s">
        <v>27</v>
      </c>
      <c r="D4338" t="s">
        <v>17</v>
      </c>
      <c r="E4338">
        <v>319.99</v>
      </c>
      <c r="F4338">
        <v>1</v>
      </c>
      <c r="G4338" t="s">
        <v>18</v>
      </c>
      <c r="H4338" t="s">
        <v>70</v>
      </c>
      <c r="I4338" t="s">
        <v>17</v>
      </c>
      <c r="O4338" s="3">
        <f t="shared" si="268"/>
        <v>0</v>
      </c>
      <c r="P4338" s="3">
        <f t="shared" si="269"/>
        <v>0</v>
      </c>
      <c r="Q4338" s="3">
        <f t="shared" si="270"/>
        <v>0</v>
      </c>
      <c r="R4338">
        <f t="shared" si="271"/>
        <v>319.99</v>
      </c>
    </row>
    <row r="4339" spans="1:18" x14ac:dyDescent="0.2">
      <c r="A4339" t="s">
        <v>70</v>
      </c>
      <c r="B4339" t="s">
        <v>15</v>
      </c>
      <c r="C4339" t="s">
        <v>26</v>
      </c>
      <c r="D4339" t="s">
        <v>17</v>
      </c>
      <c r="E4339">
        <v>169.99</v>
      </c>
      <c r="F4339">
        <v>2</v>
      </c>
      <c r="G4339" t="s">
        <v>18</v>
      </c>
      <c r="H4339" t="s">
        <v>70</v>
      </c>
      <c r="I4339" t="s">
        <v>17</v>
      </c>
      <c r="O4339" s="3">
        <f t="shared" si="268"/>
        <v>0</v>
      </c>
      <c r="P4339" s="3">
        <f t="shared" si="269"/>
        <v>0</v>
      </c>
      <c r="Q4339" s="3">
        <f t="shared" si="270"/>
        <v>0</v>
      </c>
      <c r="R4339">
        <f t="shared" si="271"/>
        <v>339.98</v>
      </c>
    </row>
    <row r="4340" spans="1:18" x14ac:dyDescent="0.2">
      <c r="A4340" t="s">
        <v>70</v>
      </c>
      <c r="B4340" t="s">
        <v>15</v>
      </c>
      <c r="C4340" t="s">
        <v>16</v>
      </c>
      <c r="D4340" t="s">
        <v>28</v>
      </c>
      <c r="E4340">
        <v>169.99</v>
      </c>
      <c r="F4340">
        <v>1</v>
      </c>
      <c r="G4340" t="s">
        <v>18</v>
      </c>
      <c r="H4340" t="s">
        <v>70</v>
      </c>
      <c r="I4340" t="s">
        <v>28</v>
      </c>
      <c r="J4340" t="s">
        <v>42</v>
      </c>
      <c r="K4340">
        <v>2605</v>
      </c>
      <c r="L4340">
        <v>42492</v>
      </c>
      <c r="M4340">
        <v>1042</v>
      </c>
      <c r="N4340" t="s">
        <v>32</v>
      </c>
      <c r="O4340" s="3">
        <f t="shared" si="268"/>
        <v>2.4522263014214441E-2</v>
      </c>
      <c r="P4340" s="3">
        <f t="shared" si="269"/>
        <v>2.5</v>
      </c>
      <c r="Q4340" s="3">
        <f t="shared" si="270"/>
        <v>9.5969289827255275E-4</v>
      </c>
      <c r="R4340">
        <f t="shared" si="271"/>
        <v>169.99</v>
      </c>
    </row>
    <row r="4341" spans="1:18" x14ac:dyDescent="0.2">
      <c r="A4341" t="s">
        <v>70</v>
      </c>
      <c r="B4341" t="s">
        <v>15</v>
      </c>
      <c r="C4341" t="s">
        <v>23</v>
      </c>
      <c r="D4341" t="s">
        <v>24</v>
      </c>
      <c r="E4341">
        <v>149.99</v>
      </c>
      <c r="F4341">
        <v>2</v>
      </c>
      <c r="G4341" t="s">
        <v>18</v>
      </c>
      <c r="H4341" t="s">
        <v>70</v>
      </c>
      <c r="I4341" t="s">
        <v>24</v>
      </c>
      <c r="O4341" s="3">
        <f t="shared" si="268"/>
        <v>0</v>
      </c>
      <c r="P4341" s="3">
        <f t="shared" si="269"/>
        <v>0</v>
      </c>
      <c r="Q4341" s="3">
        <f t="shared" si="270"/>
        <v>0</v>
      </c>
      <c r="R4341">
        <f t="shared" si="271"/>
        <v>299.98</v>
      </c>
    </row>
    <row r="4342" spans="1:18" x14ac:dyDescent="0.2">
      <c r="A4342" t="s">
        <v>70</v>
      </c>
      <c r="C4342" t="s">
        <v>23</v>
      </c>
      <c r="D4342" t="s">
        <v>17</v>
      </c>
      <c r="E4342">
        <v>149.99</v>
      </c>
      <c r="F4342">
        <v>1</v>
      </c>
      <c r="G4342" t="s">
        <v>18</v>
      </c>
      <c r="H4342" t="s">
        <v>70</v>
      </c>
      <c r="I4342" t="s">
        <v>17</v>
      </c>
      <c r="O4342" s="3">
        <f t="shared" si="268"/>
        <v>0</v>
      </c>
      <c r="P4342" s="3">
        <f t="shared" si="269"/>
        <v>0</v>
      </c>
      <c r="Q4342" s="3">
        <f t="shared" si="270"/>
        <v>0</v>
      </c>
      <c r="R4342">
        <f t="shared" si="271"/>
        <v>149.99</v>
      </c>
    </row>
    <row r="4343" spans="1:18" x14ac:dyDescent="0.2">
      <c r="A4343" t="s">
        <v>70</v>
      </c>
      <c r="B4343" t="s">
        <v>25</v>
      </c>
      <c r="C4343" t="s">
        <v>23</v>
      </c>
      <c r="D4343" t="s">
        <v>24</v>
      </c>
      <c r="E4343">
        <v>299.99</v>
      </c>
      <c r="F4343">
        <v>1</v>
      </c>
      <c r="G4343" t="s">
        <v>18</v>
      </c>
      <c r="H4343" t="s">
        <v>70</v>
      </c>
      <c r="I4343" t="s">
        <v>24</v>
      </c>
      <c r="O4343" s="3">
        <f t="shared" si="268"/>
        <v>0</v>
      </c>
      <c r="P4343" s="3">
        <f t="shared" si="269"/>
        <v>0</v>
      </c>
      <c r="Q4343" s="3">
        <f t="shared" si="270"/>
        <v>0</v>
      </c>
      <c r="R4343">
        <f t="shared" si="271"/>
        <v>299.99</v>
      </c>
    </row>
    <row r="4344" spans="1:18" x14ac:dyDescent="0.2">
      <c r="A4344" t="s">
        <v>70</v>
      </c>
      <c r="B4344" t="s">
        <v>15</v>
      </c>
      <c r="C4344" t="s">
        <v>27</v>
      </c>
      <c r="D4344" t="s">
        <v>17</v>
      </c>
      <c r="E4344">
        <v>159.99</v>
      </c>
      <c r="F4344">
        <v>3</v>
      </c>
      <c r="G4344" t="s">
        <v>18</v>
      </c>
      <c r="H4344" t="s">
        <v>70</v>
      </c>
      <c r="I4344" t="s">
        <v>17</v>
      </c>
      <c r="O4344" s="3">
        <f t="shared" si="268"/>
        <v>0</v>
      </c>
      <c r="P4344" s="3">
        <f t="shared" si="269"/>
        <v>0</v>
      </c>
      <c r="Q4344" s="3">
        <f t="shared" si="270"/>
        <v>0</v>
      </c>
      <c r="R4344">
        <f t="shared" si="271"/>
        <v>479.97</v>
      </c>
    </row>
    <row r="4345" spans="1:18" x14ac:dyDescent="0.2">
      <c r="A4345" t="s">
        <v>70</v>
      </c>
      <c r="C4345" t="s">
        <v>23</v>
      </c>
      <c r="D4345" t="s">
        <v>28</v>
      </c>
      <c r="E4345">
        <v>149.99</v>
      </c>
      <c r="F4345">
        <v>2</v>
      </c>
      <c r="G4345" t="s">
        <v>18</v>
      </c>
      <c r="H4345" t="s">
        <v>70</v>
      </c>
      <c r="I4345" t="s">
        <v>28</v>
      </c>
      <c r="J4345" t="s">
        <v>42</v>
      </c>
      <c r="K4345">
        <v>2605</v>
      </c>
      <c r="L4345">
        <v>42492</v>
      </c>
      <c r="M4345">
        <v>1042</v>
      </c>
      <c r="N4345" t="s">
        <v>32</v>
      </c>
      <c r="O4345" s="3">
        <f t="shared" si="268"/>
        <v>2.4522263014214441E-2</v>
      </c>
      <c r="P4345" s="3">
        <f t="shared" si="269"/>
        <v>2.5</v>
      </c>
      <c r="Q4345" s="3">
        <f t="shared" si="270"/>
        <v>1.9193857965451055E-3</v>
      </c>
      <c r="R4345">
        <f t="shared" si="271"/>
        <v>299.98</v>
      </c>
    </row>
    <row r="4346" spans="1:18" x14ac:dyDescent="0.2">
      <c r="A4346" t="s">
        <v>70</v>
      </c>
      <c r="B4346" t="s">
        <v>15</v>
      </c>
      <c r="C4346" t="s">
        <v>27</v>
      </c>
      <c r="D4346" t="s">
        <v>28</v>
      </c>
      <c r="E4346">
        <v>159.99</v>
      </c>
      <c r="F4346">
        <v>1</v>
      </c>
      <c r="G4346" t="s">
        <v>18</v>
      </c>
      <c r="H4346" t="s">
        <v>70</v>
      </c>
      <c r="I4346" t="s">
        <v>28</v>
      </c>
      <c r="J4346" t="s">
        <v>42</v>
      </c>
      <c r="K4346">
        <v>2605</v>
      </c>
      <c r="L4346">
        <v>42492</v>
      </c>
      <c r="M4346">
        <v>1042</v>
      </c>
      <c r="N4346" t="s">
        <v>32</v>
      </c>
      <c r="O4346" s="3">
        <f t="shared" si="268"/>
        <v>2.4522263014214441E-2</v>
      </c>
      <c r="P4346" s="3">
        <f t="shared" si="269"/>
        <v>2.5</v>
      </c>
      <c r="Q4346" s="3">
        <f t="shared" si="270"/>
        <v>9.5969289827255275E-4</v>
      </c>
      <c r="R4346">
        <f t="shared" si="271"/>
        <v>159.99</v>
      </c>
    </row>
    <row r="4347" spans="1:18" x14ac:dyDescent="0.2">
      <c r="A4347" t="s">
        <v>70</v>
      </c>
      <c r="B4347" t="s">
        <v>15</v>
      </c>
      <c r="C4347" t="s">
        <v>21</v>
      </c>
      <c r="D4347" t="s">
        <v>28</v>
      </c>
      <c r="E4347">
        <v>179.99</v>
      </c>
      <c r="F4347">
        <v>3</v>
      </c>
      <c r="G4347" t="s">
        <v>18</v>
      </c>
      <c r="H4347" t="s">
        <v>70</v>
      </c>
      <c r="I4347" t="s">
        <v>28</v>
      </c>
      <c r="J4347" t="s">
        <v>42</v>
      </c>
      <c r="K4347">
        <v>2605</v>
      </c>
      <c r="L4347">
        <v>42492</v>
      </c>
      <c r="M4347">
        <v>1042</v>
      </c>
      <c r="N4347" t="s">
        <v>32</v>
      </c>
      <c r="O4347" s="3">
        <f t="shared" si="268"/>
        <v>2.4522263014214441E-2</v>
      </c>
      <c r="P4347" s="3">
        <f t="shared" si="269"/>
        <v>2.5</v>
      </c>
      <c r="Q4347" s="3">
        <f t="shared" si="270"/>
        <v>2.8790786948176585E-3</v>
      </c>
      <c r="R4347">
        <f t="shared" si="271"/>
        <v>539.97</v>
      </c>
    </row>
    <row r="4348" spans="1:18" x14ac:dyDescent="0.2">
      <c r="A4348" t="s">
        <v>70</v>
      </c>
      <c r="B4348" t="s">
        <v>15</v>
      </c>
      <c r="C4348" t="s">
        <v>27</v>
      </c>
      <c r="D4348" t="s">
        <v>28</v>
      </c>
      <c r="E4348">
        <v>159.99</v>
      </c>
      <c r="F4348">
        <v>1</v>
      </c>
      <c r="G4348" t="s">
        <v>18</v>
      </c>
      <c r="H4348" t="s">
        <v>70</v>
      </c>
      <c r="I4348" t="s">
        <v>28</v>
      </c>
      <c r="J4348" t="s">
        <v>42</v>
      </c>
      <c r="K4348">
        <v>2605</v>
      </c>
      <c r="L4348">
        <v>42492</v>
      </c>
      <c r="M4348">
        <v>1042</v>
      </c>
      <c r="N4348" t="s">
        <v>32</v>
      </c>
      <c r="O4348" s="3">
        <f t="shared" si="268"/>
        <v>2.4522263014214441E-2</v>
      </c>
      <c r="P4348" s="3">
        <f t="shared" si="269"/>
        <v>2.5</v>
      </c>
      <c r="Q4348" s="3">
        <f t="shared" si="270"/>
        <v>9.5969289827255275E-4</v>
      </c>
      <c r="R4348">
        <f t="shared" si="271"/>
        <v>159.99</v>
      </c>
    </row>
    <row r="4349" spans="1:18" x14ac:dyDescent="0.2">
      <c r="A4349" t="s">
        <v>70</v>
      </c>
      <c r="B4349" t="s">
        <v>25</v>
      </c>
      <c r="C4349" t="s">
        <v>23</v>
      </c>
      <c r="D4349" t="s">
        <v>24</v>
      </c>
      <c r="E4349">
        <v>299.99</v>
      </c>
      <c r="F4349">
        <v>2</v>
      </c>
      <c r="G4349" t="s">
        <v>18</v>
      </c>
      <c r="H4349" t="s">
        <v>70</v>
      </c>
      <c r="I4349" t="s">
        <v>24</v>
      </c>
      <c r="O4349" s="3">
        <f t="shared" si="268"/>
        <v>0</v>
      </c>
      <c r="P4349" s="3">
        <f t="shared" si="269"/>
        <v>0</v>
      </c>
      <c r="Q4349" s="3">
        <f t="shared" si="270"/>
        <v>0</v>
      </c>
      <c r="R4349">
        <f t="shared" si="271"/>
        <v>599.98</v>
      </c>
    </row>
    <row r="4350" spans="1:18" x14ac:dyDescent="0.2">
      <c r="A4350" t="s">
        <v>70</v>
      </c>
      <c r="B4350" t="s">
        <v>15</v>
      </c>
      <c r="C4350" t="s">
        <v>23</v>
      </c>
      <c r="D4350" t="s">
        <v>17</v>
      </c>
      <c r="E4350">
        <v>149.99</v>
      </c>
      <c r="F4350">
        <v>1</v>
      </c>
      <c r="G4350" t="s">
        <v>18</v>
      </c>
      <c r="H4350" t="s">
        <v>70</v>
      </c>
      <c r="I4350" t="s">
        <v>17</v>
      </c>
      <c r="O4350" s="3">
        <f t="shared" si="268"/>
        <v>0</v>
      </c>
      <c r="P4350" s="3">
        <f t="shared" si="269"/>
        <v>0</v>
      </c>
      <c r="Q4350" s="3">
        <f t="shared" si="270"/>
        <v>0</v>
      </c>
      <c r="R4350">
        <f t="shared" si="271"/>
        <v>149.99</v>
      </c>
    </row>
    <row r="4351" spans="1:18" x14ac:dyDescent="0.2">
      <c r="A4351" t="s">
        <v>70</v>
      </c>
      <c r="B4351" t="s">
        <v>15</v>
      </c>
      <c r="C4351" t="s">
        <v>21</v>
      </c>
      <c r="D4351" t="s">
        <v>22</v>
      </c>
      <c r="E4351">
        <v>179.99</v>
      </c>
      <c r="F4351">
        <v>2</v>
      </c>
      <c r="G4351" t="s">
        <v>18</v>
      </c>
      <c r="H4351" t="s">
        <v>70</v>
      </c>
      <c r="I4351" t="s">
        <v>22</v>
      </c>
      <c r="J4351" t="s">
        <v>31</v>
      </c>
      <c r="K4351">
        <v>435.6</v>
      </c>
      <c r="L4351">
        <v>30992</v>
      </c>
      <c r="M4351">
        <v>484</v>
      </c>
      <c r="N4351" t="s">
        <v>20</v>
      </c>
      <c r="O4351" s="3">
        <f t="shared" si="268"/>
        <v>1.5616933402168302E-2</v>
      </c>
      <c r="P4351" s="3">
        <f t="shared" si="269"/>
        <v>0.9</v>
      </c>
      <c r="Q4351" s="3">
        <f t="shared" si="270"/>
        <v>4.1322314049586778E-3</v>
      </c>
      <c r="R4351">
        <f t="shared" si="271"/>
        <v>359.98</v>
      </c>
    </row>
    <row r="4352" spans="1:18" x14ac:dyDescent="0.2">
      <c r="A4352" t="s">
        <v>70</v>
      </c>
      <c r="B4352" t="s">
        <v>15</v>
      </c>
      <c r="C4352" t="s">
        <v>27</v>
      </c>
      <c r="D4352" t="s">
        <v>24</v>
      </c>
      <c r="E4352">
        <v>159.99</v>
      </c>
      <c r="F4352">
        <v>3</v>
      </c>
      <c r="G4352" t="s">
        <v>18</v>
      </c>
      <c r="H4352" t="s">
        <v>70</v>
      </c>
      <c r="I4352" t="s">
        <v>24</v>
      </c>
      <c r="O4352" s="3">
        <f t="shared" si="268"/>
        <v>0</v>
      </c>
      <c r="P4352" s="3">
        <f t="shared" si="269"/>
        <v>0</v>
      </c>
      <c r="Q4352" s="3">
        <f t="shared" si="270"/>
        <v>0</v>
      </c>
      <c r="R4352">
        <f t="shared" si="271"/>
        <v>479.97</v>
      </c>
    </row>
    <row r="4353" spans="1:18" x14ac:dyDescent="0.2">
      <c r="A4353" t="s">
        <v>70</v>
      </c>
      <c r="B4353" t="s">
        <v>15</v>
      </c>
      <c r="C4353" t="s">
        <v>23</v>
      </c>
      <c r="D4353" t="s">
        <v>17</v>
      </c>
      <c r="E4353">
        <v>149.99</v>
      </c>
      <c r="F4353">
        <v>1</v>
      </c>
      <c r="G4353" t="s">
        <v>18</v>
      </c>
      <c r="H4353" t="s">
        <v>70</v>
      </c>
      <c r="I4353" t="s">
        <v>17</v>
      </c>
      <c r="O4353" s="3">
        <f t="shared" si="268"/>
        <v>0</v>
      </c>
      <c r="P4353" s="3">
        <f t="shared" si="269"/>
        <v>0</v>
      </c>
      <c r="Q4353" s="3">
        <f t="shared" si="270"/>
        <v>0</v>
      </c>
      <c r="R4353">
        <f t="shared" si="271"/>
        <v>149.99</v>
      </c>
    </row>
    <row r="4354" spans="1:18" x14ac:dyDescent="0.2">
      <c r="A4354" t="s">
        <v>70</v>
      </c>
      <c r="B4354" t="s">
        <v>15</v>
      </c>
      <c r="C4354" t="s">
        <v>16</v>
      </c>
      <c r="D4354" t="s">
        <v>17</v>
      </c>
      <c r="E4354">
        <v>212.49</v>
      </c>
      <c r="F4354">
        <v>1</v>
      </c>
      <c r="G4354" t="s">
        <v>18</v>
      </c>
      <c r="H4354" t="s">
        <v>70</v>
      </c>
      <c r="I4354" t="s">
        <v>17</v>
      </c>
      <c r="O4354" s="3">
        <f t="shared" si="268"/>
        <v>0</v>
      </c>
      <c r="P4354" s="3">
        <f t="shared" si="269"/>
        <v>0</v>
      </c>
      <c r="Q4354" s="3">
        <f t="shared" si="270"/>
        <v>0</v>
      </c>
      <c r="R4354">
        <f t="shared" si="271"/>
        <v>212.49</v>
      </c>
    </row>
    <row r="4355" spans="1:18" x14ac:dyDescent="0.2">
      <c r="A4355" t="s">
        <v>70</v>
      </c>
      <c r="B4355" t="s">
        <v>15</v>
      </c>
      <c r="C4355" t="s">
        <v>27</v>
      </c>
      <c r="D4355" t="s">
        <v>28</v>
      </c>
      <c r="E4355">
        <v>199.99</v>
      </c>
      <c r="F4355">
        <v>3</v>
      </c>
      <c r="G4355" t="s">
        <v>18</v>
      </c>
      <c r="H4355" t="s">
        <v>70</v>
      </c>
      <c r="I4355" t="s">
        <v>28</v>
      </c>
      <c r="J4355" t="s">
        <v>42</v>
      </c>
      <c r="K4355">
        <v>2605</v>
      </c>
      <c r="L4355">
        <v>42492</v>
      </c>
      <c r="M4355">
        <v>1042</v>
      </c>
      <c r="N4355" t="s">
        <v>32</v>
      </c>
      <c r="O4355" s="3">
        <f t="shared" ref="O4355:O4418" si="272">IFERROR(M4355/L4355,0)</f>
        <v>2.4522263014214441E-2</v>
      </c>
      <c r="P4355" s="3">
        <f t="shared" ref="P4355:P4418" si="273">IFERROR(K4355/M4355,0)</f>
        <v>2.5</v>
      </c>
      <c r="Q4355" s="3">
        <f t="shared" ref="Q4355:Q4418" si="274">IFERROR(F4355/M4355,0)</f>
        <v>2.8790786948176585E-3</v>
      </c>
      <c r="R4355">
        <f t="shared" ref="R4355:R4418" si="275">E4355*F4355</f>
        <v>599.97</v>
      </c>
    </row>
    <row r="4356" spans="1:18" x14ac:dyDescent="0.2">
      <c r="A4356" t="s">
        <v>70</v>
      </c>
      <c r="C4356" t="s">
        <v>21</v>
      </c>
      <c r="D4356" t="s">
        <v>17</v>
      </c>
      <c r="E4356">
        <v>179.99</v>
      </c>
      <c r="F4356">
        <v>2</v>
      </c>
      <c r="G4356" t="s">
        <v>18</v>
      </c>
      <c r="H4356" t="s">
        <v>70</v>
      </c>
      <c r="I4356" t="s">
        <v>17</v>
      </c>
      <c r="O4356" s="3">
        <f t="shared" si="272"/>
        <v>0</v>
      </c>
      <c r="P4356" s="3">
        <f t="shared" si="273"/>
        <v>0</v>
      </c>
      <c r="Q4356" s="3">
        <f t="shared" si="274"/>
        <v>0</v>
      </c>
      <c r="R4356">
        <f t="shared" si="275"/>
        <v>359.98</v>
      </c>
    </row>
    <row r="4357" spans="1:18" x14ac:dyDescent="0.2">
      <c r="A4357" t="s">
        <v>70</v>
      </c>
      <c r="B4357" t="s">
        <v>15</v>
      </c>
      <c r="C4357" t="s">
        <v>23</v>
      </c>
      <c r="D4357" t="s">
        <v>28</v>
      </c>
      <c r="E4357">
        <v>187.49</v>
      </c>
      <c r="F4357">
        <v>1</v>
      </c>
      <c r="G4357" t="s">
        <v>18</v>
      </c>
      <c r="H4357" t="s">
        <v>70</v>
      </c>
      <c r="I4357" t="s">
        <v>28</v>
      </c>
      <c r="J4357" t="s">
        <v>42</v>
      </c>
      <c r="K4357">
        <v>2605</v>
      </c>
      <c r="L4357">
        <v>42492</v>
      </c>
      <c r="M4357">
        <v>1042</v>
      </c>
      <c r="N4357" t="s">
        <v>32</v>
      </c>
      <c r="O4357" s="3">
        <f t="shared" si="272"/>
        <v>2.4522263014214441E-2</v>
      </c>
      <c r="P4357" s="3">
        <f t="shared" si="273"/>
        <v>2.5</v>
      </c>
      <c r="Q4357" s="3">
        <f t="shared" si="274"/>
        <v>9.5969289827255275E-4</v>
      </c>
      <c r="R4357">
        <f t="shared" si="275"/>
        <v>187.49</v>
      </c>
    </row>
    <row r="4358" spans="1:18" x14ac:dyDescent="0.2">
      <c r="A4358" t="s">
        <v>70</v>
      </c>
      <c r="B4358" t="s">
        <v>15</v>
      </c>
      <c r="C4358" t="s">
        <v>16</v>
      </c>
      <c r="D4358" t="s">
        <v>24</v>
      </c>
      <c r="E4358">
        <v>169.99</v>
      </c>
      <c r="F4358">
        <v>1</v>
      </c>
      <c r="G4358" t="s">
        <v>18</v>
      </c>
      <c r="H4358" t="s">
        <v>70</v>
      </c>
      <c r="I4358" t="s">
        <v>24</v>
      </c>
      <c r="O4358" s="3">
        <f t="shared" si="272"/>
        <v>0</v>
      </c>
      <c r="P4358" s="3">
        <f t="shared" si="273"/>
        <v>0</v>
      </c>
      <c r="Q4358" s="3">
        <f t="shared" si="274"/>
        <v>0</v>
      </c>
      <c r="R4358">
        <f t="shared" si="275"/>
        <v>169.99</v>
      </c>
    </row>
    <row r="4359" spans="1:18" x14ac:dyDescent="0.2">
      <c r="A4359" t="s">
        <v>70</v>
      </c>
      <c r="B4359" t="s">
        <v>15</v>
      </c>
      <c r="C4359" t="s">
        <v>23</v>
      </c>
      <c r="D4359" t="s">
        <v>28</v>
      </c>
      <c r="E4359">
        <v>149.99</v>
      </c>
      <c r="F4359">
        <v>1</v>
      </c>
      <c r="G4359" t="s">
        <v>18</v>
      </c>
      <c r="H4359" t="s">
        <v>70</v>
      </c>
      <c r="I4359" t="s">
        <v>28</v>
      </c>
      <c r="J4359" t="s">
        <v>42</v>
      </c>
      <c r="K4359">
        <v>2605</v>
      </c>
      <c r="L4359">
        <v>42492</v>
      </c>
      <c r="M4359">
        <v>1042</v>
      </c>
      <c r="N4359" t="s">
        <v>32</v>
      </c>
      <c r="O4359" s="3">
        <f t="shared" si="272"/>
        <v>2.4522263014214441E-2</v>
      </c>
      <c r="P4359" s="3">
        <f t="shared" si="273"/>
        <v>2.5</v>
      </c>
      <c r="Q4359" s="3">
        <f t="shared" si="274"/>
        <v>9.5969289827255275E-4</v>
      </c>
      <c r="R4359">
        <f t="shared" si="275"/>
        <v>149.99</v>
      </c>
    </row>
    <row r="4360" spans="1:18" x14ac:dyDescent="0.2">
      <c r="A4360" t="s">
        <v>70</v>
      </c>
      <c r="B4360" t="s">
        <v>15</v>
      </c>
      <c r="C4360" t="s">
        <v>16</v>
      </c>
      <c r="D4360" t="s">
        <v>22</v>
      </c>
      <c r="E4360">
        <v>169.99</v>
      </c>
      <c r="F4360">
        <v>3</v>
      </c>
      <c r="G4360" t="s">
        <v>18</v>
      </c>
      <c r="H4360" t="s">
        <v>70</v>
      </c>
      <c r="I4360" t="s">
        <v>22</v>
      </c>
      <c r="J4360" t="s">
        <v>31</v>
      </c>
      <c r="K4360">
        <v>435.6</v>
      </c>
      <c r="L4360">
        <v>30992</v>
      </c>
      <c r="M4360">
        <v>484</v>
      </c>
      <c r="N4360" t="s">
        <v>20</v>
      </c>
      <c r="O4360" s="3">
        <f t="shared" si="272"/>
        <v>1.5616933402168302E-2</v>
      </c>
      <c r="P4360" s="3">
        <f t="shared" si="273"/>
        <v>0.9</v>
      </c>
      <c r="Q4360" s="3">
        <f t="shared" si="274"/>
        <v>6.1983471074380167E-3</v>
      </c>
      <c r="R4360">
        <f t="shared" si="275"/>
        <v>509.97</v>
      </c>
    </row>
    <row r="4361" spans="1:18" x14ac:dyDescent="0.2">
      <c r="A4361" t="s">
        <v>70</v>
      </c>
      <c r="C4361" t="s">
        <v>21</v>
      </c>
      <c r="D4361" t="s">
        <v>24</v>
      </c>
      <c r="E4361">
        <v>179.99</v>
      </c>
      <c r="F4361">
        <v>1</v>
      </c>
      <c r="G4361" t="s">
        <v>18</v>
      </c>
      <c r="H4361" t="s">
        <v>70</v>
      </c>
      <c r="I4361" t="s">
        <v>24</v>
      </c>
      <c r="O4361" s="3">
        <f t="shared" si="272"/>
        <v>0</v>
      </c>
      <c r="P4361" s="3">
        <f t="shared" si="273"/>
        <v>0</v>
      </c>
      <c r="Q4361" s="3">
        <f t="shared" si="274"/>
        <v>0</v>
      </c>
      <c r="R4361">
        <f t="shared" si="275"/>
        <v>179.99</v>
      </c>
    </row>
    <row r="4362" spans="1:18" x14ac:dyDescent="0.2">
      <c r="A4362" t="s">
        <v>70</v>
      </c>
      <c r="B4362" t="s">
        <v>15</v>
      </c>
      <c r="C4362" t="s">
        <v>23</v>
      </c>
      <c r="D4362" t="s">
        <v>24</v>
      </c>
      <c r="E4362">
        <v>149.99</v>
      </c>
      <c r="F4362">
        <v>3</v>
      </c>
      <c r="G4362" t="s">
        <v>18</v>
      </c>
      <c r="H4362" t="s">
        <v>70</v>
      </c>
      <c r="I4362" t="s">
        <v>24</v>
      </c>
      <c r="O4362" s="3">
        <f t="shared" si="272"/>
        <v>0</v>
      </c>
      <c r="P4362" s="3">
        <f t="shared" si="273"/>
        <v>0</v>
      </c>
      <c r="Q4362" s="3">
        <f t="shared" si="274"/>
        <v>0</v>
      </c>
      <c r="R4362">
        <f t="shared" si="275"/>
        <v>449.97</v>
      </c>
    </row>
    <row r="4363" spans="1:18" x14ac:dyDescent="0.2">
      <c r="A4363" t="s">
        <v>70</v>
      </c>
      <c r="B4363" t="s">
        <v>25</v>
      </c>
      <c r="C4363" t="s">
        <v>23</v>
      </c>
      <c r="D4363" t="s">
        <v>22</v>
      </c>
      <c r="E4363">
        <v>299.99</v>
      </c>
      <c r="F4363">
        <v>1</v>
      </c>
      <c r="G4363" t="s">
        <v>18</v>
      </c>
      <c r="H4363" t="s">
        <v>70</v>
      </c>
      <c r="I4363" t="s">
        <v>22</v>
      </c>
      <c r="J4363" t="s">
        <v>31</v>
      </c>
      <c r="K4363">
        <v>435.6</v>
      </c>
      <c r="L4363">
        <v>30992</v>
      </c>
      <c r="M4363">
        <v>484</v>
      </c>
      <c r="N4363" t="s">
        <v>20</v>
      </c>
      <c r="O4363" s="3">
        <f t="shared" si="272"/>
        <v>1.5616933402168302E-2</v>
      </c>
      <c r="P4363" s="3">
        <f t="shared" si="273"/>
        <v>0.9</v>
      </c>
      <c r="Q4363" s="3">
        <f t="shared" si="274"/>
        <v>2.0661157024793389E-3</v>
      </c>
      <c r="R4363">
        <f t="shared" si="275"/>
        <v>299.99</v>
      </c>
    </row>
    <row r="4364" spans="1:18" x14ac:dyDescent="0.2">
      <c r="A4364" t="s">
        <v>70</v>
      </c>
      <c r="B4364" t="s">
        <v>15</v>
      </c>
      <c r="C4364" t="s">
        <v>26</v>
      </c>
      <c r="D4364" t="s">
        <v>24</v>
      </c>
      <c r="E4364">
        <v>169.99</v>
      </c>
      <c r="F4364">
        <v>1</v>
      </c>
      <c r="G4364" t="s">
        <v>18</v>
      </c>
      <c r="H4364" t="s">
        <v>70</v>
      </c>
      <c r="I4364" t="s">
        <v>24</v>
      </c>
      <c r="O4364" s="3">
        <f t="shared" si="272"/>
        <v>0</v>
      </c>
      <c r="P4364" s="3">
        <f t="shared" si="273"/>
        <v>0</v>
      </c>
      <c r="Q4364" s="3">
        <f t="shared" si="274"/>
        <v>0</v>
      </c>
      <c r="R4364">
        <f t="shared" si="275"/>
        <v>169.99</v>
      </c>
    </row>
    <row r="4365" spans="1:18" x14ac:dyDescent="0.2">
      <c r="A4365" t="s">
        <v>70</v>
      </c>
      <c r="B4365" t="s">
        <v>15</v>
      </c>
      <c r="C4365" t="s">
        <v>23</v>
      </c>
      <c r="D4365" t="s">
        <v>22</v>
      </c>
      <c r="E4365">
        <v>149.99</v>
      </c>
      <c r="F4365">
        <v>2</v>
      </c>
      <c r="G4365" t="s">
        <v>18</v>
      </c>
      <c r="H4365" t="s">
        <v>70</v>
      </c>
      <c r="I4365" t="s">
        <v>22</v>
      </c>
      <c r="J4365" t="s">
        <v>31</v>
      </c>
      <c r="K4365">
        <v>435.6</v>
      </c>
      <c r="L4365">
        <v>30992</v>
      </c>
      <c r="M4365">
        <v>484</v>
      </c>
      <c r="N4365" t="s">
        <v>20</v>
      </c>
      <c r="O4365" s="3">
        <f t="shared" si="272"/>
        <v>1.5616933402168302E-2</v>
      </c>
      <c r="P4365" s="3">
        <f t="shared" si="273"/>
        <v>0.9</v>
      </c>
      <c r="Q4365" s="3">
        <f t="shared" si="274"/>
        <v>4.1322314049586778E-3</v>
      </c>
      <c r="R4365">
        <f t="shared" si="275"/>
        <v>299.98</v>
      </c>
    </row>
    <row r="4366" spans="1:18" x14ac:dyDescent="0.2">
      <c r="A4366" t="s">
        <v>70</v>
      </c>
      <c r="B4366" t="s">
        <v>25</v>
      </c>
      <c r="C4366" t="s">
        <v>23</v>
      </c>
      <c r="D4366" t="s">
        <v>22</v>
      </c>
      <c r="E4366">
        <v>299.99</v>
      </c>
      <c r="F4366">
        <v>1</v>
      </c>
      <c r="G4366" t="s">
        <v>18</v>
      </c>
      <c r="H4366" t="s">
        <v>70</v>
      </c>
      <c r="I4366" t="s">
        <v>22</v>
      </c>
      <c r="J4366" t="s">
        <v>31</v>
      </c>
      <c r="K4366">
        <v>435.6</v>
      </c>
      <c r="L4366">
        <v>30992</v>
      </c>
      <c r="M4366">
        <v>484</v>
      </c>
      <c r="N4366" t="s">
        <v>20</v>
      </c>
      <c r="O4366" s="3">
        <f t="shared" si="272"/>
        <v>1.5616933402168302E-2</v>
      </c>
      <c r="P4366" s="3">
        <f t="shared" si="273"/>
        <v>0.9</v>
      </c>
      <c r="Q4366" s="3">
        <f t="shared" si="274"/>
        <v>2.0661157024793389E-3</v>
      </c>
      <c r="R4366">
        <f t="shared" si="275"/>
        <v>299.99</v>
      </c>
    </row>
    <row r="4367" spans="1:18" x14ac:dyDescent="0.2">
      <c r="A4367" t="s">
        <v>70</v>
      </c>
      <c r="B4367" t="s">
        <v>15</v>
      </c>
      <c r="C4367" t="s">
        <v>23</v>
      </c>
      <c r="D4367" t="s">
        <v>17</v>
      </c>
      <c r="E4367">
        <v>149.99</v>
      </c>
      <c r="F4367">
        <v>1</v>
      </c>
      <c r="G4367" t="s">
        <v>18</v>
      </c>
      <c r="H4367" t="s">
        <v>70</v>
      </c>
      <c r="I4367" t="s">
        <v>17</v>
      </c>
      <c r="O4367" s="3">
        <f t="shared" si="272"/>
        <v>0</v>
      </c>
      <c r="P4367" s="3">
        <f t="shared" si="273"/>
        <v>0</v>
      </c>
      <c r="Q4367" s="3">
        <f t="shared" si="274"/>
        <v>0</v>
      </c>
      <c r="R4367">
        <f t="shared" si="275"/>
        <v>149.99</v>
      </c>
    </row>
    <row r="4368" spans="1:18" x14ac:dyDescent="0.2">
      <c r="A4368" t="s">
        <v>70</v>
      </c>
      <c r="B4368" t="s">
        <v>15</v>
      </c>
      <c r="C4368" t="s">
        <v>26</v>
      </c>
      <c r="D4368" t="s">
        <v>28</v>
      </c>
      <c r="E4368">
        <v>212.49</v>
      </c>
      <c r="F4368">
        <v>3</v>
      </c>
      <c r="G4368" t="s">
        <v>18</v>
      </c>
      <c r="H4368" t="s">
        <v>70</v>
      </c>
      <c r="I4368" t="s">
        <v>28</v>
      </c>
      <c r="J4368" t="s">
        <v>42</v>
      </c>
      <c r="K4368">
        <v>2605</v>
      </c>
      <c r="L4368">
        <v>42492</v>
      </c>
      <c r="M4368">
        <v>1042</v>
      </c>
      <c r="N4368" t="s">
        <v>32</v>
      </c>
      <c r="O4368" s="3">
        <f t="shared" si="272"/>
        <v>2.4522263014214441E-2</v>
      </c>
      <c r="P4368" s="3">
        <f t="shared" si="273"/>
        <v>2.5</v>
      </c>
      <c r="Q4368" s="3">
        <f t="shared" si="274"/>
        <v>2.8790786948176585E-3</v>
      </c>
      <c r="R4368">
        <f t="shared" si="275"/>
        <v>637.47</v>
      </c>
    </row>
    <row r="4369" spans="1:18" x14ac:dyDescent="0.2">
      <c r="A4369" t="s">
        <v>71</v>
      </c>
      <c r="B4369" t="s">
        <v>15</v>
      </c>
      <c r="C4369" t="s">
        <v>21</v>
      </c>
      <c r="D4369" t="s">
        <v>24</v>
      </c>
      <c r="E4369">
        <v>179.99</v>
      </c>
      <c r="F4369">
        <v>1</v>
      </c>
      <c r="G4369" t="s">
        <v>18</v>
      </c>
      <c r="H4369" t="s">
        <v>71</v>
      </c>
      <c r="I4369" t="s">
        <v>24</v>
      </c>
      <c r="J4369" t="s">
        <v>39</v>
      </c>
      <c r="K4369">
        <v>1122</v>
      </c>
      <c r="L4369">
        <v>49565</v>
      </c>
      <c r="M4369">
        <v>1020</v>
      </c>
      <c r="N4369" t="s">
        <v>32</v>
      </c>
      <c r="O4369" s="3">
        <f t="shared" si="272"/>
        <v>2.0579037627358014E-2</v>
      </c>
      <c r="P4369" s="3">
        <f t="shared" si="273"/>
        <v>1.1000000000000001</v>
      </c>
      <c r="Q4369" s="3">
        <f t="shared" si="274"/>
        <v>9.8039215686274508E-4</v>
      </c>
      <c r="R4369">
        <f t="shared" si="275"/>
        <v>179.99</v>
      </c>
    </row>
    <row r="4370" spans="1:18" x14ac:dyDescent="0.2">
      <c r="A4370" t="s">
        <v>71</v>
      </c>
      <c r="C4370" t="s">
        <v>16</v>
      </c>
      <c r="D4370" t="s">
        <v>17</v>
      </c>
      <c r="E4370">
        <v>169.99</v>
      </c>
      <c r="F4370">
        <v>1</v>
      </c>
      <c r="G4370" t="s">
        <v>18</v>
      </c>
      <c r="H4370" t="s">
        <v>71</v>
      </c>
      <c r="I4370" t="s">
        <v>17</v>
      </c>
      <c r="J4370" t="s">
        <v>19</v>
      </c>
      <c r="K4370">
        <v>1287.5999999999999</v>
      </c>
      <c r="L4370">
        <v>46360</v>
      </c>
      <c r="M4370">
        <v>1073</v>
      </c>
      <c r="N4370" t="s">
        <v>32</v>
      </c>
      <c r="O4370" s="3">
        <f t="shared" si="272"/>
        <v>2.3144952545297671E-2</v>
      </c>
      <c r="P4370" s="3">
        <f t="shared" si="273"/>
        <v>1.2</v>
      </c>
      <c r="Q4370" s="3">
        <f t="shared" si="274"/>
        <v>9.3196644920782849E-4</v>
      </c>
      <c r="R4370">
        <f t="shared" si="275"/>
        <v>169.99</v>
      </c>
    </row>
    <row r="4371" spans="1:18" x14ac:dyDescent="0.2">
      <c r="A4371" t="s">
        <v>71</v>
      </c>
      <c r="B4371" t="s">
        <v>15</v>
      </c>
      <c r="C4371" t="s">
        <v>16</v>
      </c>
      <c r="D4371" t="s">
        <v>22</v>
      </c>
      <c r="E4371">
        <v>212.49</v>
      </c>
      <c r="F4371">
        <v>1</v>
      </c>
      <c r="G4371" t="s">
        <v>18</v>
      </c>
      <c r="H4371" t="s">
        <v>71</v>
      </c>
      <c r="I4371" t="s">
        <v>22</v>
      </c>
      <c r="O4371" s="3">
        <f t="shared" si="272"/>
        <v>0</v>
      </c>
      <c r="P4371" s="3">
        <f t="shared" si="273"/>
        <v>0</v>
      </c>
      <c r="Q4371" s="3">
        <f t="shared" si="274"/>
        <v>0</v>
      </c>
      <c r="R4371">
        <f t="shared" si="275"/>
        <v>212.49</v>
      </c>
    </row>
    <row r="4372" spans="1:18" x14ac:dyDescent="0.2">
      <c r="A4372" t="s">
        <v>71</v>
      </c>
      <c r="B4372" t="s">
        <v>15</v>
      </c>
      <c r="C4372" t="s">
        <v>27</v>
      </c>
      <c r="D4372" t="s">
        <v>17</v>
      </c>
      <c r="E4372">
        <v>199.99</v>
      </c>
      <c r="F4372">
        <v>1</v>
      </c>
      <c r="G4372" t="s">
        <v>18</v>
      </c>
      <c r="H4372" t="s">
        <v>71</v>
      </c>
      <c r="I4372" t="s">
        <v>17</v>
      </c>
      <c r="J4372" t="s">
        <v>19</v>
      </c>
      <c r="K4372">
        <v>1287.5999999999999</v>
      </c>
      <c r="L4372">
        <v>46360</v>
      </c>
      <c r="M4372">
        <v>1073</v>
      </c>
      <c r="N4372" t="s">
        <v>32</v>
      </c>
      <c r="O4372" s="3">
        <f t="shared" si="272"/>
        <v>2.3144952545297671E-2</v>
      </c>
      <c r="P4372" s="3">
        <f t="shared" si="273"/>
        <v>1.2</v>
      </c>
      <c r="Q4372" s="3">
        <f t="shared" si="274"/>
        <v>9.3196644920782849E-4</v>
      </c>
      <c r="R4372">
        <f t="shared" si="275"/>
        <v>199.99</v>
      </c>
    </row>
    <row r="4373" spans="1:18" x14ac:dyDescent="0.2">
      <c r="A4373" t="s">
        <v>71</v>
      </c>
      <c r="B4373" t="s">
        <v>25</v>
      </c>
      <c r="C4373" t="s">
        <v>29</v>
      </c>
      <c r="D4373" t="s">
        <v>17</v>
      </c>
      <c r="E4373">
        <v>399.99</v>
      </c>
      <c r="F4373">
        <v>1</v>
      </c>
      <c r="G4373" t="s">
        <v>18</v>
      </c>
      <c r="H4373" t="s">
        <v>71</v>
      </c>
      <c r="I4373" t="s">
        <v>17</v>
      </c>
      <c r="J4373" t="s">
        <v>19</v>
      </c>
      <c r="K4373">
        <v>1287.5999999999999</v>
      </c>
      <c r="L4373">
        <v>46360</v>
      </c>
      <c r="M4373">
        <v>1073</v>
      </c>
      <c r="N4373" t="s">
        <v>32</v>
      </c>
      <c r="O4373" s="3">
        <f t="shared" si="272"/>
        <v>2.3144952545297671E-2</v>
      </c>
      <c r="P4373" s="3">
        <f t="shared" si="273"/>
        <v>1.2</v>
      </c>
      <c r="Q4373" s="3">
        <f t="shared" si="274"/>
        <v>9.3196644920782849E-4</v>
      </c>
      <c r="R4373">
        <f t="shared" si="275"/>
        <v>399.99</v>
      </c>
    </row>
    <row r="4374" spans="1:18" x14ac:dyDescent="0.2">
      <c r="A4374" t="s">
        <v>71</v>
      </c>
      <c r="B4374" t="s">
        <v>15</v>
      </c>
      <c r="D4374" t="s">
        <v>17</v>
      </c>
      <c r="E4374">
        <v>199.99</v>
      </c>
      <c r="F4374">
        <v>1</v>
      </c>
      <c r="G4374" t="s">
        <v>18</v>
      </c>
      <c r="H4374" t="s">
        <v>71</v>
      </c>
      <c r="I4374" t="s">
        <v>17</v>
      </c>
      <c r="J4374" t="s">
        <v>19</v>
      </c>
      <c r="K4374">
        <v>1287.5999999999999</v>
      </c>
      <c r="L4374">
        <v>46360</v>
      </c>
      <c r="M4374">
        <v>1073</v>
      </c>
      <c r="N4374" t="s">
        <v>32</v>
      </c>
      <c r="O4374" s="3">
        <f t="shared" si="272"/>
        <v>2.3144952545297671E-2</v>
      </c>
      <c r="P4374" s="3">
        <f t="shared" si="273"/>
        <v>1.2</v>
      </c>
      <c r="Q4374" s="3">
        <f t="shared" si="274"/>
        <v>9.3196644920782849E-4</v>
      </c>
      <c r="R4374">
        <f t="shared" si="275"/>
        <v>199.99</v>
      </c>
    </row>
    <row r="4375" spans="1:18" x14ac:dyDescent="0.2">
      <c r="A4375" t="s">
        <v>71</v>
      </c>
      <c r="B4375" t="s">
        <v>15</v>
      </c>
      <c r="C4375" t="s">
        <v>21</v>
      </c>
      <c r="D4375" t="s">
        <v>17</v>
      </c>
      <c r="E4375">
        <v>224.99</v>
      </c>
      <c r="F4375">
        <v>1</v>
      </c>
      <c r="G4375" t="s">
        <v>18</v>
      </c>
      <c r="H4375" t="s">
        <v>71</v>
      </c>
      <c r="I4375" t="s">
        <v>17</v>
      </c>
      <c r="J4375" t="s">
        <v>19</v>
      </c>
      <c r="K4375">
        <v>1287.5999999999999</v>
      </c>
      <c r="L4375">
        <v>46360</v>
      </c>
      <c r="M4375">
        <v>1073</v>
      </c>
      <c r="N4375" t="s">
        <v>32</v>
      </c>
      <c r="O4375" s="3">
        <f t="shared" si="272"/>
        <v>2.3144952545297671E-2</v>
      </c>
      <c r="P4375" s="3">
        <f t="shared" si="273"/>
        <v>1.2</v>
      </c>
      <c r="Q4375" s="3">
        <f t="shared" si="274"/>
        <v>9.3196644920782849E-4</v>
      </c>
      <c r="R4375">
        <f t="shared" si="275"/>
        <v>224.99</v>
      </c>
    </row>
    <row r="4376" spans="1:18" x14ac:dyDescent="0.2">
      <c r="A4376" t="s">
        <v>71</v>
      </c>
      <c r="B4376" t="s">
        <v>25</v>
      </c>
      <c r="C4376" t="s">
        <v>27</v>
      </c>
      <c r="D4376" t="s">
        <v>24</v>
      </c>
      <c r="E4376">
        <v>319.99</v>
      </c>
      <c r="F4376">
        <v>4</v>
      </c>
      <c r="G4376" t="s">
        <v>18</v>
      </c>
      <c r="H4376" t="s">
        <v>71</v>
      </c>
      <c r="I4376" t="s">
        <v>24</v>
      </c>
      <c r="J4376" t="s">
        <v>39</v>
      </c>
      <c r="K4376">
        <v>1122</v>
      </c>
      <c r="L4376">
        <v>49565</v>
      </c>
      <c r="M4376">
        <v>1020</v>
      </c>
      <c r="N4376" t="s">
        <v>32</v>
      </c>
      <c r="O4376" s="3">
        <f t="shared" si="272"/>
        <v>2.0579037627358014E-2</v>
      </c>
      <c r="P4376" s="3">
        <f t="shared" si="273"/>
        <v>1.1000000000000001</v>
      </c>
      <c r="Q4376" s="3">
        <f t="shared" si="274"/>
        <v>3.9215686274509803E-3</v>
      </c>
      <c r="R4376">
        <f t="shared" si="275"/>
        <v>1279.96</v>
      </c>
    </row>
    <row r="4377" spans="1:18" x14ac:dyDescent="0.2">
      <c r="A4377" t="s">
        <v>71</v>
      </c>
      <c r="B4377" t="s">
        <v>15</v>
      </c>
      <c r="C4377" t="s">
        <v>23</v>
      </c>
      <c r="D4377" t="s">
        <v>28</v>
      </c>
      <c r="E4377">
        <v>149.99</v>
      </c>
      <c r="F4377">
        <v>1</v>
      </c>
      <c r="G4377" t="s">
        <v>18</v>
      </c>
      <c r="H4377" t="s">
        <v>71</v>
      </c>
      <c r="I4377" t="s">
        <v>28</v>
      </c>
      <c r="O4377" s="3">
        <f t="shared" si="272"/>
        <v>0</v>
      </c>
      <c r="P4377" s="3">
        <f t="shared" si="273"/>
        <v>0</v>
      </c>
      <c r="Q4377" s="3">
        <f t="shared" si="274"/>
        <v>0</v>
      </c>
      <c r="R4377">
        <f t="shared" si="275"/>
        <v>149.99</v>
      </c>
    </row>
    <row r="4378" spans="1:18" x14ac:dyDescent="0.2">
      <c r="A4378" t="s">
        <v>71</v>
      </c>
      <c r="B4378" t="s">
        <v>15</v>
      </c>
      <c r="C4378" t="s">
        <v>23</v>
      </c>
      <c r="D4378" t="s">
        <v>24</v>
      </c>
      <c r="E4378">
        <v>149.99</v>
      </c>
      <c r="F4378">
        <v>1</v>
      </c>
      <c r="G4378" t="s">
        <v>18</v>
      </c>
      <c r="H4378" t="s">
        <v>71</v>
      </c>
      <c r="I4378" t="s">
        <v>24</v>
      </c>
      <c r="J4378" t="s">
        <v>39</v>
      </c>
      <c r="K4378">
        <v>1122</v>
      </c>
      <c r="L4378">
        <v>49565</v>
      </c>
      <c r="M4378">
        <v>1020</v>
      </c>
      <c r="N4378" t="s">
        <v>32</v>
      </c>
      <c r="O4378" s="3">
        <f t="shared" si="272"/>
        <v>2.0579037627358014E-2</v>
      </c>
      <c r="P4378" s="3">
        <f t="shared" si="273"/>
        <v>1.1000000000000001</v>
      </c>
      <c r="Q4378" s="3">
        <f t="shared" si="274"/>
        <v>9.8039215686274508E-4</v>
      </c>
      <c r="R4378">
        <f t="shared" si="275"/>
        <v>149.99</v>
      </c>
    </row>
    <row r="4379" spans="1:18" x14ac:dyDescent="0.2">
      <c r="A4379" t="s">
        <v>71</v>
      </c>
      <c r="B4379" t="s">
        <v>15</v>
      </c>
      <c r="C4379" t="s">
        <v>26</v>
      </c>
      <c r="D4379" t="s">
        <v>24</v>
      </c>
      <c r="E4379">
        <v>169.99</v>
      </c>
      <c r="F4379">
        <v>2</v>
      </c>
      <c r="G4379" t="s">
        <v>18</v>
      </c>
      <c r="H4379" t="s">
        <v>71</v>
      </c>
      <c r="I4379" t="s">
        <v>24</v>
      </c>
      <c r="J4379" t="s">
        <v>39</v>
      </c>
      <c r="K4379">
        <v>1122</v>
      </c>
      <c r="L4379">
        <v>49565</v>
      </c>
      <c r="M4379">
        <v>1020</v>
      </c>
      <c r="N4379" t="s">
        <v>32</v>
      </c>
      <c r="O4379" s="3">
        <f t="shared" si="272"/>
        <v>2.0579037627358014E-2</v>
      </c>
      <c r="P4379" s="3">
        <f t="shared" si="273"/>
        <v>1.1000000000000001</v>
      </c>
      <c r="Q4379" s="3">
        <f t="shared" si="274"/>
        <v>1.9607843137254902E-3</v>
      </c>
      <c r="R4379">
        <f t="shared" si="275"/>
        <v>339.98</v>
      </c>
    </row>
    <row r="4380" spans="1:18" x14ac:dyDescent="0.2">
      <c r="A4380" t="s">
        <v>71</v>
      </c>
      <c r="B4380" t="s">
        <v>15</v>
      </c>
      <c r="C4380" t="s">
        <v>26</v>
      </c>
      <c r="D4380" t="s">
        <v>17</v>
      </c>
      <c r="E4380">
        <v>169.99</v>
      </c>
      <c r="F4380">
        <v>2</v>
      </c>
      <c r="G4380" t="s">
        <v>18</v>
      </c>
      <c r="H4380" t="s">
        <v>71</v>
      </c>
      <c r="I4380" t="s">
        <v>17</v>
      </c>
      <c r="J4380" t="s">
        <v>19</v>
      </c>
      <c r="K4380">
        <v>1287.5999999999999</v>
      </c>
      <c r="L4380">
        <v>46360</v>
      </c>
      <c r="M4380">
        <v>1073</v>
      </c>
      <c r="N4380" t="s">
        <v>32</v>
      </c>
      <c r="O4380" s="3">
        <f t="shared" si="272"/>
        <v>2.3144952545297671E-2</v>
      </c>
      <c r="P4380" s="3">
        <f t="shared" si="273"/>
        <v>1.2</v>
      </c>
      <c r="Q4380" s="3">
        <f t="shared" si="274"/>
        <v>1.863932898415657E-3</v>
      </c>
      <c r="R4380">
        <f t="shared" si="275"/>
        <v>339.98</v>
      </c>
    </row>
    <row r="4381" spans="1:18" x14ac:dyDescent="0.2">
      <c r="A4381" t="s">
        <v>71</v>
      </c>
      <c r="B4381" t="s">
        <v>15</v>
      </c>
      <c r="C4381" t="s">
        <v>21</v>
      </c>
      <c r="D4381" t="s">
        <v>28</v>
      </c>
      <c r="E4381">
        <v>179.99</v>
      </c>
      <c r="F4381">
        <v>2</v>
      </c>
      <c r="G4381" t="s">
        <v>18</v>
      </c>
      <c r="H4381" t="s">
        <v>71</v>
      </c>
      <c r="I4381" t="s">
        <v>28</v>
      </c>
      <c r="O4381" s="3">
        <f t="shared" si="272"/>
        <v>0</v>
      </c>
      <c r="P4381" s="3">
        <f t="shared" si="273"/>
        <v>0</v>
      </c>
      <c r="Q4381" s="3">
        <f t="shared" si="274"/>
        <v>0</v>
      </c>
      <c r="R4381">
        <f t="shared" si="275"/>
        <v>359.98</v>
      </c>
    </row>
    <row r="4382" spans="1:18" x14ac:dyDescent="0.2">
      <c r="A4382" t="s">
        <v>71</v>
      </c>
      <c r="B4382" t="s">
        <v>15</v>
      </c>
      <c r="C4382" t="s">
        <v>23</v>
      </c>
      <c r="D4382" t="s">
        <v>28</v>
      </c>
      <c r="E4382">
        <v>149.99</v>
      </c>
      <c r="F4382">
        <v>1</v>
      </c>
      <c r="G4382" t="s">
        <v>18</v>
      </c>
      <c r="H4382" t="s">
        <v>71</v>
      </c>
      <c r="I4382" t="s">
        <v>28</v>
      </c>
      <c r="O4382" s="3">
        <f t="shared" si="272"/>
        <v>0</v>
      </c>
      <c r="P4382" s="3">
        <f t="shared" si="273"/>
        <v>0</v>
      </c>
      <c r="Q4382" s="3">
        <f t="shared" si="274"/>
        <v>0</v>
      </c>
      <c r="R4382">
        <f t="shared" si="275"/>
        <v>149.99</v>
      </c>
    </row>
    <row r="4383" spans="1:18" x14ac:dyDescent="0.2">
      <c r="A4383" t="s">
        <v>71</v>
      </c>
      <c r="B4383" t="s">
        <v>15</v>
      </c>
      <c r="C4383" t="s">
        <v>21</v>
      </c>
      <c r="D4383" t="s">
        <v>28</v>
      </c>
      <c r="E4383">
        <v>224.99</v>
      </c>
      <c r="F4383">
        <v>1</v>
      </c>
      <c r="G4383" t="s">
        <v>18</v>
      </c>
      <c r="H4383" t="s">
        <v>71</v>
      </c>
      <c r="I4383" t="s">
        <v>28</v>
      </c>
      <c r="O4383" s="3">
        <f t="shared" si="272"/>
        <v>0</v>
      </c>
      <c r="P4383" s="3">
        <f t="shared" si="273"/>
        <v>0</v>
      </c>
      <c r="Q4383" s="3">
        <f t="shared" si="274"/>
        <v>0</v>
      </c>
      <c r="R4383">
        <f t="shared" si="275"/>
        <v>224.99</v>
      </c>
    </row>
    <row r="4384" spans="1:18" x14ac:dyDescent="0.2">
      <c r="A4384" t="s">
        <v>71</v>
      </c>
      <c r="C4384" t="s">
        <v>21</v>
      </c>
      <c r="D4384" t="s">
        <v>22</v>
      </c>
      <c r="E4384">
        <v>179.99</v>
      </c>
      <c r="F4384">
        <v>3</v>
      </c>
      <c r="G4384" t="s">
        <v>18</v>
      </c>
      <c r="H4384" t="s">
        <v>71</v>
      </c>
      <c r="I4384" t="s">
        <v>22</v>
      </c>
      <c r="O4384" s="3">
        <f t="shared" si="272"/>
        <v>0</v>
      </c>
      <c r="P4384" s="3">
        <f t="shared" si="273"/>
        <v>0</v>
      </c>
      <c r="Q4384" s="3">
        <f t="shared" si="274"/>
        <v>0</v>
      </c>
      <c r="R4384">
        <f t="shared" si="275"/>
        <v>539.97</v>
      </c>
    </row>
    <row r="4385" spans="1:18" x14ac:dyDescent="0.2">
      <c r="A4385" t="s">
        <v>71</v>
      </c>
      <c r="B4385" t="s">
        <v>15</v>
      </c>
      <c r="C4385" t="s">
        <v>16</v>
      </c>
      <c r="D4385" t="s">
        <v>28</v>
      </c>
      <c r="E4385">
        <v>169.99</v>
      </c>
      <c r="F4385">
        <v>1</v>
      </c>
      <c r="G4385" t="s">
        <v>18</v>
      </c>
      <c r="H4385" t="s">
        <v>71</v>
      </c>
      <c r="I4385" t="s">
        <v>28</v>
      </c>
      <c r="O4385" s="3">
        <f t="shared" si="272"/>
        <v>0</v>
      </c>
      <c r="P4385" s="3">
        <f t="shared" si="273"/>
        <v>0</v>
      </c>
      <c r="Q4385" s="3">
        <f t="shared" si="274"/>
        <v>0</v>
      </c>
      <c r="R4385">
        <f t="shared" si="275"/>
        <v>169.99</v>
      </c>
    </row>
    <row r="4386" spans="1:18" x14ac:dyDescent="0.2">
      <c r="A4386" t="s">
        <v>71</v>
      </c>
      <c r="B4386" t="s">
        <v>15</v>
      </c>
      <c r="C4386" t="s">
        <v>27</v>
      </c>
      <c r="D4386" t="s">
        <v>17</v>
      </c>
      <c r="E4386">
        <v>159.99</v>
      </c>
      <c r="F4386">
        <v>1</v>
      </c>
      <c r="G4386" t="s">
        <v>18</v>
      </c>
      <c r="H4386" t="s">
        <v>71</v>
      </c>
      <c r="I4386" t="s">
        <v>17</v>
      </c>
      <c r="J4386" t="s">
        <v>19</v>
      </c>
      <c r="K4386">
        <v>1287.5999999999999</v>
      </c>
      <c r="L4386">
        <v>46360</v>
      </c>
      <c r="M4386">
        <v>1073</v>
      </c>
      <c r="N4386" t="s">
        <v>32</v>
      </c>
      <c r="O4386" s="3">
        <f t="shared" si="272"/>
        <v>2.3144952545297671E-2</v>
      </c>
      <c r="P4386" s="3">
        <f t="shared" si="273"/>
        <v>1.2</v>
      </c>
      <c r="Q4386" s="3">
        <f t="shared" si="274"/>
        <v>9.3196644920782849E-4</v>
      </c>
      <c r="R4386">
        <f t="shared" si="275"/>
        <v>159.99</v>
      </c>
    </row>
    <row r="4387" spans="1:18" x14ac:dyDescent="0.2">
      <c r="A4387" t="s">
        <v>71</v>
      </c>
      <c r="B4387" t="s">
        <v>15</v>
      </c>
      <c r="C4387" t="s">
        <v>23</v>
      </c>
      <c r="D4387" t="s">
        <v>24</v>
      </c>
      <c r="E4387">
        <v>149.99</v>
      </c>
      <c r="F4387">
        <v>1</v>
      </c>
      <c r="G4387" t="s">
        <v>18</v>
      </c>
      <c r="H4387" t="s">
        <v>71</v>
      </c>
      <c r="I4387" t="s">
        <v>24</v>
      </c>
      <c r="J4387" t="s">
        <v>39</v>
      </c>
      <c r="K4387">
        <v>1122</v>
      </c>
      <c r="L4387">
        <v>49565</v>
      </c>
      <c r="M4387">
        <v>1020</v>
      </c>
      <c r="N4387" t="s">
        <v>32</v>
      </c>
      <c r="O4387" s="3">
        <f t="shared" si="272"/>
        <v>2.0579037627358014E-2</v>
      </c>
      <c r="P4387" s="3">
        <f t="shared" si="273"/>
        <v>1.1000000000000001</v>
      </c>
      <c r="Q4387" s="3">
        <f t="shared" si="274"/>
        <v>9.8039215686274508E-4</v>
      </c>
      <c r="R4387">
        <f t="shared" si="275"/>
        <v>149.99</v>
      </c>
    </row>
    <row r="4388" spans="1:18" x14ac:dyDescent="0.2">
      <c r="A4388" t="s">
        <v>71</v>
      </c>
      <c r="B4388" t="s">
        <v>15</v>
      </c>
      <c r="C4388" t="s">
        <v>21</v>
      </c>
      <c r="D4388" t="s">
        <v>28</v>
      </c>
      <c r="E4388">
        <v>224.99</v>
      </c>
      <c r="F4388">
        <v>1</v>
      </c>
      <c r="G4388" t="s">
        <v>18</v>
      </c>
      <c r="H4388" t="s">
        <v>71</v>
      </c>
      <c r="I4388" t="s">
        <v>28</v>
      </c>
      <c r="O4388" s="3">
        <f t="shared" si="272"/>
        <v>0</v>
      </c>
      <c r="P4388" s="3">
        <f t="shared" si="273"/>
        <v>0</v>
      </c>
      <c r="Q4388" s="3">
        <f t="shared" si="274"/>
        <v>0</v>
      </c>
      <c r="R4388">
        <f t="shared" si="275"/>
        <v>224.99</v>
      </c>
    </row>
    <row r="4389" spans="1:18" x14ac:dyDescent="0.2">
      <c r="A4389" t="s">
        <v>71</v>
      </c>
      <c r="B4389" t="s">
        <v>15</v>
      </c>
      <c r="C4389" t="s">
        <v>23</v>
      </c>
      <c r="D4389" t="s">
        <v>28</v>
      </c>
      <c r="E4389">
        <v>149.99</v>
      </c>
      <c r="F4389">
        <v>1</v>
      </c>
      <c r="G4389" t="s">
        <v>18</v>
      </c>
      <c r="H4389" t="s">
        <v>71</v>
      </c>
      <c r="I4389" t="s">
        <v>28</v>
      </c>
      <c r="O4389" s="3">
        <f t="shared" si="272"/>
        <v>0</v>
      </c>
      <c r="P4389" s="3">
        <f t="shared" si="273"/>
        <v>0</v>
      </c>
      <c r="Q4389" s="3">
        <f t="shared" si="274"/>
        <v>0</v>
      </c>
      <c r="R4389">
        <f t="shared" si="275"/>
        <v>149.99</v>
      </c>
    </row>
    <row r="4390" spans="1:18" x14ac:dyDescent="0.2">
      <c r="A4390" t="s">
        <v>71</v>
      </c>
      <c r="C4390" t="s">
        <v>23</v>
      </c>
      <c r="D4390" t="s">
        <v>24</v>
      </c>
      <c r="E4390">
        <v>149.99</v>
      </c>
      <c r="F4390">
        <v>3</v>
      </c>
      <c r="G4390" t="s">
        <v>18</v>
      </c>
      <c r="H4390" t="s">
        <v>71</v>
      </c>
      <c r="I4390" t="s">
        <v>24</v>
      </c>
      <c r="J4390" t="s">
        <v>39</v>
      </c>
      <c r="K4390">
        <v>1122</v>
      </c>
      <c r="L4390">
        <v>49565</v>
      </c>
      <c r="M4390">
        <v>1020</v>
      </c>
      <c r="N4390" t="s">
        <v>32</v>
      </c>
      <c r="O4390" s="3">
        <f t="shared" si="272"/>
        <v>2.0579037627358014E-2</v>
      </c>
      <c r="P4390" s="3">
        <f t="shared" si="273"/>
        <v>1.1000000000000001</v>
      </c>
      <c r="Q4390" s="3">
        <f t="shared" si="274"/>
        <v>2.9411764705882353E-3</v>
      </c>
      <c r="R4390">
        <f t="shared" si="275"/>
        <v>449.97</v>
      </c>
    </row>
    <row r="4391" spans="1:18" x14ac:dyDescent="0.2">
      <c r="A4391" t="s">
        <v>71</v>
      </c>
      <c r="B4391" t="s">
        <v>15</v>
      </c>
      <c r="C4391" t="s">
        <v>21</v>
      </c>
      <c r="D4391" t="s">
        <v>17</v>
      </c>
      <c r="E4391">
        <v>179.99</v>
      </c>
      <c r="F4391">
        <v>1</v>
      </c>
      <c r="G4391" t="s">
        <v>18</v>
      </c>
      <c r="H4391" t="s">
        <v>71</v>
      </c>
      <c r="I4391" t="s">
        <v>17</v>
      </c>
      <c r="J4391" t="s">
        <v>19</v>
      </c>
      <c r="K4391">
        <v>1287.5999999999999</v>
      </c>
      <c r="L4391">
        <v>46360</v>
      </c>
      <c r="M4391">
        <v>1073</v>
      </c>
      <c r="N4391" t="s">
        <v>32</v>
      </c>
      <c r="O4391" s="3">
        <f t="shared" si="272"/>
        <v>2.3144952545297671E-2</v>
      </c>
      <c r="P4391" s="3">
        <f t="shared" si="273"/>
        <v>1.2</v>
      </c>
      <c r="Q4391" s="3">
        <f t="shared" si="274"/>
        <v>9.3196644920782849E-4</v>
      </c>
      <c r="R4391">
        <f t="shared" si="275"/>
        <v>179.99</v>
      </c>
    </row>
    <row r="4392" spans="1:18" x14ac:dyDescent="0.2">
      <c r="A4392" t="s">
        <v>71</v>
      </c>
      <c r="B4392" t="s">
        <v>15</v>
      </c>
      <c r="C4392" t="s">
        <v>27</v>
      </c>
      <c r="D4392" t="s">
        <v>28</v>
      </c>
      <c r="E4392">
        <v>159.99</v>
      </c>
      <c r="F4392">
        <v>1</v>
      </c>
      <c r="G4392" t="s">
        <v>18</v>
      </c>
      <c r="H4392" t="s">
        <v>71</v>
      </c>
      <c r="I4392" t="s">
        <v>28</v>
      </c>
      <c r="O4392" s="3">
        <f t="shared" si="272"/>
        <v>0</v>
      </c>
      <c r="P4392" s="3">
        <f t="shared" si="273"/>
        <v>0</v>
      </c>
      <c r="Q4392" s="3">
        <f t="shared" si="274"/>
        <v>0</v>
      </c>
      <c r="R4392">
        <f t="shared" si="275"/>
        <v>159.99</v>
      </c>
    </row>
    <row r="4393" spans="1:18" x14ac:dyDescent="0.2">
      <c r="A4393" t="s">
        <v>71</v>
      </c>
      <c r="B4393" t="s">
        <v>15</v>
      </c>
      <c r="C4393" t="s">
        <v>26</v>
      </c>
      <c r="D4393" t="s">
        <v>28</v>
      </c>
      <c r="E4393">
        <v>169.99</v>
      </c>
      <c r="F4393">
        <v>1</v>
      </c>
      <c r="G4393" t="s">
        <v>18</v>
      </c>
      <c r="H4393" t="s">
        <v>71</v>
      </c>
      <c r="I4393" t="s">
        <v>28</v>
      </c>
      <c r="O4393" s="3">
        <f t="shared" si="272"/>
        <v>0</v>
      </c>
      <c r="P4393" s="3">
        <f t="shared" si="273"/>
        <v>0</v>
      </c>
      <c r="Q4393" s="3">
        <f t="shared" si="274"/>
        <v>0</v>
      </c>
      <c r="R4393">
        <f t="shared" si="275"/>
        <v>169.99</v>
      </c>
    </row>
    <row r="4394" spans="1:18" x14ac:dyDescent="0.2">
      <c r="A4394" t="s">
        <v>71</v>
      </c>
      <c r="B4394" t="s">
        <v>15</v>
      </c>
      <c r="C4394" t="s">
        <v>23</v>
      </c>
      <c r="D4394" t="s">
        <v>22</v>
      </c>
      <c r="E4394">
        <v>187.49</v>
      </c>
      <c r="F4394">
        <v>2</v>
      </c>
      <c r="G4394" t="s">
        <v>18</v>
      </c>
      <c r="H4394" t="s">
        <v>71</v>
      </c>
      <c r="I4394" t="s">
        <v>22</v>
      </c>
      <c r="O4394" s="3">
        <f t="shared" si="272"/>
        <v>0</v>
      </c>
      <c r="P4394" s="3">
        <f t="shared" si="273"/>
        <v>0</v>
      </c>
      <c r="Q4394" s="3">
        <f t="shared" si="274"/>
        <v>0</v>
      </c>
      <c r="R4394">
        <f t="shared" si="275"/>
        <v>374.98</v>
      </c>
    </row>
    <row r="4395" spans="1:18" x14ac:dyDescent="0.2">
      <c r="A4395" t="s">
        <v>71</v>
      </c>
      <c r="B4395" t="s">
        <v>15</v>
      </c>
      <c r="C4395" t="s">
        <v>23</v>
      </c>
      <c r="D4395" t="s">
        <v>28</v>
      </c>
      <c r="E4395">
        <v>149.99</v>
      </c>
      <c r="F4395">
        <v>1</v>
      </c>
      <c r="G4395" t="s">
        <v>18</v>
      </c>
      <c r="H4395" t="s">
        <v>71</v>
      </c>
      <c r="I4395" t="s">
        <v>28</v>
      </c>
      <c r="O4395" s="3">
        <f t="shared" si="272"/>
        <v>0</v>
      </c>
      <c r="P4395" s="3">
        <f t="shared" si="273"/>
        <v>0</v>
      </c>
      <c r="Q4395" s="3">
        <f t="shared" si="274"/>
        <v>0</v>
      </c>
      <c r="R4395">
        <f t="shared" si="275"/>
        <v>149.99</v>
      </c>
    </row>
    <row r="4396" spans="1:18" x14ac:dyDescent="0.2">
      <c r="A4396" t="s">
        <v>71</v>
      </c>
      <c r="B4396" t="s">
        <v>15</v>
      </c>
      <c r="C4396" t="s">
        <v>21</v>
      </c>
      <c r="D4396" t="s">
        <v>22</v>
      </c>
      <c r="E4396">
        <v>179.99</v>
      </c>
      <c r="F4396">
        <v>2</v>
      </c>
      <c r="G4396" t="s">
        <v>18</v>
      </c>
      <c r="H4396" t="s">
        <v>71</v>
      </c>
      <c r="I4396" t="s">
        <v>22</v>
      </c>
      <c r="O4396" s="3">
        <f t="shared" si="272"/>
        <v>0</v>
      </c>
      <c r="P4396" s="3">
        <f t="shared" si="273"/>
        <v>0</v>
      </c>
      <c r="Q4396" s="3">
        <f t="shared" si="274"/>
        <v>0</v>
      </c>
      <c r="R4396">
        <f t="shared" si="275"/>
        <v>359.98</v>
      </c>
    </row>
    <row r="4397" spans="1:18" x14ac:dyDescent="0.2">
      <c r="A4397" t="s">
        <v>71</v>
      </c>
      <c r="B4397" t="s">
        <v>25</v>
      </c>
      <c r="C4397" t="s">
        <v>21</v>
      </c>
      <c r="D4397" t="s">
        <v>28</v>
      </c>
      <c r="E4397">
        <v>359.99</v>
      </c>
      <c r="F4397">
        <v>2</v>
      </c>
      <c r="G4397" t="s">
        <v>18</v>
      </c>
      <c r="H4397" t="s">
        <v>71</v>
      </c>
      <c r="I4397" t="s">
        <v>28</v>
      </c>
      <c r="O4397" s="3">
        <f t="shared" si="272"/>
        <v>0</v>
      </c>
      <c r="P4397" s="3">
        <f t="shared" si="273"/>
        <v>0</v>
      </c>
      <c r="Q4397" s="3">
        <f t="shared" si="274"/>
        <v>0</v>
      </c>
      <c r="R4397">
        <f t="shared" si="275"/>
        <v>719.98</v>
      </c>
    </row>
    <row r="4398" spans="1:18" x14ac:dyDescent="0.2">
      <c r="A4398" t="s">
        <v>71</v>
      </c>
      <c r="B4398" t="s">
        <v>15</v>
      </c>
      <c r="C4398" t="s">
        <v>16</v>
      </c>
      <c r="D4398" t="s">
        <v>28</v>
      </c>
      <c r="E4398">
        <v>212.49</v>
      </c>
      <c r="F4398">
        <v>1</v>
      </c>
      <c r="G4398" t="s">
        <v>18</v>
      </c>
      <c r="H4398" t="s">
        <v>71</v>
      </c>
      <c r="I4398" t="s">
        <v>28</v>
      </c>
      <c r="O4398" s="3">
        <f t="shared" si="272"/>
        <v>0</v>
      </c>
      <c r="P4398" s="3">
        <f t="shared" si="273"/>
        <v>0</v>
      </c>
      <c r="Q4398" s="3">
        <f t="shared" si="274"/>
        <v>0</v>
      </c>
      <c r="R4398">
        <f t="shared" si="275"/>
        <v>212.49</v>
      </c>
    </row>
    <row r="4399" spans="1:18" x14ac:dyDescent="0.2">
      <c r="A4399" t="s">
        <v>71</v>
      </c>
      <c r="B4399" t="s">
        <v>15</v>
      </c>
      <c r="C4399" t="s">
        <v>21</v>
      </c>
      <c r="D4399" t="s">
        <v>17</v>
      </c>
      <c r="E4399">
        <v>179.99</v>
      </c>
      <c r="F4399">
        <v>1</v>
      </c>
      <c r="G4399" t="s">
        <v>18</v>
      </c>
      <c r="H4399" t="s">
        <v>71</v>
      </c>
      <c r="I4399" t="s">
        <v>17</v>
      </c>
      <c r="J4399" t="s">
        <v>19</v>
      </c>
      <c r="K4399">
        <v>1287.5999999999999</v>
      </c>
      <c r="L4399">
        <v>46360</v>
      </c>
      <c r="M4399">
        <v>1073</v>
      </c>
      <c r="N4399" t="s">
        <v>32</v>
      </c>
      <c r="O4399" s="3">
        <f t="shared" si="272"/>
        <v>2.3144952545297671E-2</v>
      </c>
      <c r="P4399" s="3">
        <f t="shared" si="273"/>
        <v>1.2</v>
      </c>
      <c r="Q4399" s="3">
        <f t="shared" si="274"/>
        <v>9.3196644920782849E-4</v>
      </c>
      <c r="R4399">
        <f t="shared" si="275"/>
        <v>179.99</v>
      </c>
    </row>
    <row r="4400" spans="1:18" x14ac:dyDescent="0.2">
      <c r="A4400" t="s">
        <v>71</v>
      </c>
      <c r="B4400" t="s">
        <v>15</v>
      </c>
      <c r="C4400" t="s">
        <v>16</v>
      </c>
      <c r="D4400" t="s">
        <v>24</v>
      </c>
      <c r="E4400">
        <v>169.99</v>
      </c>
      <c r="F4400">
        <v>2</v>
      </c>
      <c r="G4400" t="s">
        <v>18</v>
      </c>
      <c r="H4400" t="s">
        <v>71</v>
      </c>
      <c r="I4400" t="s">
        <v>24</v>
      </c>
      <c r="J4400" t="s">
        <v>39</v>
      </c>
      <c r="K4400">
        <v>1122</v>
      </c>
      <c r="L4400">
        <v>49565</v>
      </c>
      <c r="M4400">
        <v>1020</v>
      </c>
      <c r="N4400" t="s">
        <v>32</v>
      </c>
      <c r="O4400" s="3">
        <f t="shared" si="272"/>
        <v>2.0579037627358014E-2</v>
      </c>
      <c r="P4400" s="3">
        <f t="shared" si="273"/>
        <v>1.1000000000000001</v>
      </c>
      <c r="Q4400" s="3">
        <f t="shared" si="274"/>
        <v>1.9607843137254902E-3</v>
      </c>
      <c r="R4400">
        <f t="shared" si="275"/>
        <v>339.98</v>
      </c>
    </row>
    <row r="4401" spans="1:18" x14ac:dyDescent="0.2">
      <c r="A4401" t="s">
        <v>71</v>
      </c>
      <c r="B4401" t="s">
        <v>15</v>
      </c>
      <c r="C4401" t="s">
        <v>16</v>
      </c>
      <c r="D4401" t="s">
        <v>17</v>
      </c>
      <c r="E4401">
        <v>169.99</v>
      </c>
      <c r="F4401">
        <v>1</v>
      </c>
      <c r="G4401" t="s">
        <v>18</v>
      </c>
      <c r="H4401" t="s">
        <v>71</v>
      </c>
      <c r="I4401" t="s">
        <v>17</v>
      </c>
      <c r="J4401" t="s">
        <v>19</v>
      </c>
      <c r="K4401">
        <v>1287.5999999999999</v>
      </c>
      <c r="L4401">
        <v>46360</v>
      </c>
      <c r="M4401">
        <v>1073</v>
      </c>
      <c r="N4401" t="s">
        <v>32</v>
      </c>
      <c r="O4401" s="3">
        <f t="shared" si="272"/>
        <v>2.3144952545297671E-2</v>
      </c>
      <c r="P4401" s="3">
        <f t="shared" si="273"/>
        <v>1.2</v>
      </c>
      <c r="Q4401" s="3">
        <f t="shared" si="274"/>
        <v>9.3196644920782849E-4</v>
      </c>
      <c r="R4401">
        <f t="shared" si="275"/>
        <v>169.99</v>
      </c>
    </row>
    <row r="4402" spans="1:18" x14ac:dyDescent="0.2">
      <c r="A4402" t="s">
        <v>71</v>
      </c>
      <c r="B4402" t="s">
        <v>15</v>
      </c>
      <c r="C4402" t="s">
        <v>27</v>
      </c>
      <c r="D4402" t="s">
        <v>17</v>
      </c>
      <c r="E4402">
        <v>199.99</v>
      </c>
      <c r="F4402">
        <v>1</v>
      </c>
      <c r="G4402" t="s">
        <v>18</v>
      </c>
      <c r="H4402" t="s">
        <v>71</v>
      </c>
      <c r="I4402" t="s">
        <v>17</v>
      </c>
      <c r="J4402" t="s">
        <v>19</v>
      </c>
      <c r="K4402">
        <v>1287.5999999999999</v>
      </c>
      <c r="L4402">
        <v>46360</v>
      </c>
      <c r="M4402">
        <v>1073</v>
      </c>
      <c r="N4402" t="s">
        <v>32</v>
      </c>
      <c r="O4402" s="3">
        <f t="shared" si="272"/>
        <v>2.3144952545297671E-2</v>
      </c>
      <c r="P4402" s="3">
        <f t="shared" si="273"/>
        <v>1.2</v>
      </c>
      <c r="Q4402" s="3">
        <f t="shared" si="274"/>
        <v>9.3196644920782849E-4</v>
      </c>
      <c r="R4402">
        <f t="shared" si="275"/>
        <v>199.99</v>
      </c>
    </row>
    <row r="4403" spans="1:18" x14ac:dyDescent="0.2">
      <c r="A4403" t="s">
        <v>71</v>
      </c>
      <c r="B4403" t="s">
        <v>15</v>
      </c>
      <c r="C4403" t="s">
        <v>16</v>
      </c>
      <c r="D4403" t="s">
        <v>24</v>
      </c>
      <c r="E4403">
        <v>212.49</v>
      </c>
      <c r="F4403">
        <v>1</v>
      </c>
      <c r="G4403" t="s">
        <v>18</v>
      </c>
      <c r="H4403" t="s">
        <v>71</v>
      </c>
      <c r="I4403" t="s">
        <v>24</v>
      </c>
      <c r="J4403" t="s">
        <v>39</v>
      </c>
      <c r="K4403">
        <v>1122</v>
      </c>
      <c r="L4403">
        <v>49565</v>
      </c>
      <c r="M4403">
        <v>1020</v>
      </c>
      <c r="N4403" t="s">
        <v>32</v>
      </c>
      <c r="O4403" s="3">
        <f t="shared" si="272"/>
        <v>2.0579037627358014E-2</v>
      </c>
      <c r="P4403" s="3">
        <f t="shared" si="273"/>
        <v>1.1000000000000001</v>
      </c>
      <c r="Q4403" s="3">
        <f t="shared" si="274"/>
        <v>9.8039215686274508E-4</v>
      </c>
      <c r="R4403">
        <f t="shared" si="275"/>
        <v>212.49</v>
      </c>
    </row>
    <row r="4404" spans="1:18" x14ac:dyDescent="0.2">
      <c r="A4404" t="s">
        <v>71</v>
      </c>
      <c r="B4404" t="s">
        <v>15</v>
      </c>
      <c r="C4404" t="s">
        <v>16</v>
      </c>
      <c r="D4404" t="s">
        <v>28</v>
      </c>
      <c r="E4404">
        <v>169.99</v>
      </c>
      <c r="F4404">
        <v>1</v>
      </c>
      <c r="G4404" t="s">
        <v>18</v>
      </c>
      <c r="H4404" t="s">
        <v>71</v>
      </c>
      <c r="I4404" t="s">
        <v>28</v>
      </c>
      <c r="O4404" s="3">
        <f t="shared" si="272"/>
        <v>0</v>
      </c>
      <c r="P4404" s="3">
        <f t="shared" si="273"/>
        <v>0</v>
      </c>
      <c r="Q4404" s="3">
        <f t="shared" si="274"/>
        <v>0</v>
      </c>
      <c r="R4404">
        <f t="shared" si="275"/>
        <v>169.99</v>
      </c>
    </row>
    <row r="4405" spans="1:18" x14ac:dyDescent="0.2">
      <c r="A4405" t="s">
        <v>71</v>
      </c>
      <c r="B4405" t="s">
        <v>15</v>
      </c>
      <c r="C4405" t="s">
        <v>27</v>
      </c>
      <c r="D4405" t="s">
        <v>24</v>
      </c>
      <c r="E4405">
        <v>159.99</v>
      </c>
      <c r="F4405">
        <v>1</v>
      </c>
      <c r="G4405" t="s">
        <v>18</v>
      </c>
      <c r="H4405" t="s">
        <v>71</v>
      </c>
      <c r="I4405" t="s">
        <v>24</v>
      </c>
      <c r="J4405" t="s">
        <v>39</v>
      </c>
      <c r="K4405">
        <v>1122</v>
      </c>
      <c r="L4405">
        <v>49565</v>
      </c>
      <c r="M4405">
        <v>1020</v>
      </c>
      <c r="N4405" t="s">
        <v>32</v>
      </c>
      <c r="O4405" s="3">
        <f t="shared" si="272"/>
        <v>2.0579037627358014E-2</v>
      </c>
      <c r="P4405" s="3">
        <f t="shared" si="273"/>
        <v>1.1000000000000001</v>
      </c>
      <c r="Q4405" s="3">
        <f t="shared" si="274"/>
        <v>9.8039215686274508E-4</v>
      </c>
      <c r="R4405">
        <f t="shared" si="275"/>
        <v>159.99</v>
      </c>
    </row>
    <row r="4406" spans="1:18" x14ac:dyDescent="0.2">
      <c r="A4406" t="s">
        <v>71</v>
      </c>
      <c r="B4406" t="s">
        <v>15</v>
      </c>
      <c r="C4406" t="s">
        <v>21</v>
      </c>
      <c r="D4406" t="s">
        <v>17</v>
      </c>
      <c r="E4406">
        <v>179.99</v>
      </c>
      <c r="F4406">
        <v>1</v>
      </c>
      <c r="G4406" t="s">
        <v>18</v>
      </c>
      <c r="H4406" t="s">
        <v>71</v>
      </c>
      <c r="I4406" t="s">
        <v>17</v>
      </c>
      <c r="J4406" t="s">
        <v>19</v>
      </c>
      <c r="K4406">
        <v>1287.5999999999999</v>
      </c>
      <c r="L4406">
        <v>46360</v>
      </c>
      <c r="M4406">
        <v>1073</v>
      </c>
      <c r="N4406" t="s">
        <v>32</v>
      </c>
      <c r="O4406" s="3">
        <f t="shared" si="272"/>
        <v>2.3144952545297671E-2</v>
      </c>
      <c r="P4406" s="3">
        <f t="shared" si="273"/>
        <v>1.2</v>
      </c>
      <c r="Q4406" s="3">
        <f t="shared" si="274"/>
        <v>9.3196644920782849E-4</v>
      </c>
      <c r="R4406">
        <f t="shared" si="275"/>
        <v>179.99</v>
      </c>
    </row>
    <row r="4407" spans="1:18" x14ac:dyDescent="0.2">
      <c r="A4407" t="s">
        <v>71</v>
      </c>
      <c r="B4407" t="s">
        <v>15</v>
      </c>
      <c r="C4407" t="s">
        <v>16</v>
      </c>
      <c r="D4407" t="s">
        <v>28</v>
      </c>
      <c r="E4407">
        <v>212.49</v>
      </c>
      <c r="F4407">
        <v>4</v>
      </c>
      <c r="G4407" t="s">
        <v>18</v>
      </c>
      <c r="H4407" t="s">
        <v>71</v>
      </c>
      <c r="I4407" t="s">
        <v>28</v>
      </c>
      <c r="O4407" s="3">
        <f t="shared" si="272"/>
        <v>0</v>
      </c>
      <c r="P4407" s="3">
        <f t="shared" si="273"/>
        <v>0</v>
      </c>
      <c r="Q4407" s="3">
        <f t="shared" si="274"/>
        <v>0</v>
      </c>
      <c r="R4407">
        <f t="shared" si="275"/>
        <v>849.96</v>
      </c>
    </row>
    <row r="4408" spans="1:18" x14ac:dyDescent="0.2">
      <c r="A4408" t="s">
        <v>71</v>
      </c>
      <c r="B4408" t="s">
        <v>15</v>
      </c>
      <c r="C4408" t="s">
        <v>16</v>
      </c>
      <c r="D4408" t="s">
        <v>17</v>
      </c>
      <c r="E4408">
        <v>169.99</v>
      </c>
      <c r="F4408">
        <v>1</v>
      </c>
      <c r="G4408" t="s">
        <v>18</v>
      </c>
      <c r="H4408" t="s">
        <v>71</v>
      </c>
      <c r="I4408" t="s">
        <v>17</v>
      </c>
      <c r="J4408" t="s">
        <v>19</v>
      </c>
      <c r="K4408">
        <v>1287.5999999999999</v>
      </c>
      <c r="L4408">
        <v>46360</v>
      </c>
      <c r="M4408">
        <v>1073</v>
      </c>
      <c r="N4408" t="s">
        <v>32</v>
      </c>
      <c r="O4408" s="3">
        <f t="shared" si="272"/>
        <v>2.3144952545297671E-2</v>
      </c>
      <c r="P4408" s="3">
        <f t="shared" si="273"/>
        <v>1.2</v>
      </c>
      <c r="Q4408" s="3">
        <f t="shared" si="274"/>
        <v>9.3196644920782849E-4</v>
      </c>
      <c r="R4408">
        <f t="shared" si="275"/>
        <v>169.99</v>
      </c>
    </row>
    <row r="4409" spans="1:18" x14ac:dyDescent="0.2">
      <c r="A4409" t="s">
        <v>71</v>
      </c>
      <c r="B4409" t="s">
        <v>15</v>
      </c>
      <c r="C4409" t="s">
        <v>23</v>
      </c>
      <c r="D4409" t="s">
        <v>22</v>
      </c>
      <c r="E4409">
        <v>149.99</v>
      </c>
      <c r="F4409">
        <v>1</v>
      </c>
      <c r="G4409" t="s">
        <v>18</v>
      </c>
      <c r="H4409" t="s">
        <v>71</v>
      </c>
      <c r="I4409" t="s">
        <v>22</v>
      </c>
      <c r="O4409" s="3">
        <f t="shared" si="272"/>
        <v>0</v>
      </c>
      <c r="P4409" s="3">
        <f t="shared" si="273"/>
        <v>0</v>
      </c>
      <c r="Q4409" s="3">
        <f t="shared" si="274"/>
        <v>0</v>
      </c>
      <c r="R4409">
        <f t="shared" si="275"/>
        <v>149.99</v>
      </c>
    </row>
    <row r="4410" spans="1:18" x14ac:dyDescent="0.2">
      <c r="A4410" t="s">
        <v>71</v>
      </c>
      <c r="B4410" t="s">
        <v>15</v>
      </c>
      <c r="C4410" t="s">
        <v>21</v>
      </c>
      <c r="D4410" t="s">
        <v>24</v>
      </c>
      <c r="E4410">
        <v>224.99</v>
      </c>
      <c r="F4410">
        <v>2</v>
      </c>
      <c r="G4410" t="s">
        <v>18</v>
      </c>
      <c r="H4410" t="s">
        <v>71</v>
      </c>
      <c r="I4410" t="s">
        <v>24</v>
      </c>
      <c r="J4410" t="s">
        <v>39</v>
      </c>
      <c r="K4410">
        <v>1122</v>
      </c>
      <c r="L4410">
        <v>49565</v>
      </c>
      <c r="M4410">
        <v>1020</v>
      </c>
      <c r="N4410" t="s">
        <v>32</v>
      </c>
      <c r="O4410" s="3">
        <f t="shared" si="272"/>
        <v>2.0579037627358014E-2</v>
      </c>
      <c r="P4410" s="3">
        <f t="shared" si="273"/>
        <v>1.1000000000000001</v>
      </c>
      <c r="Q4410" s="3">
        <f t="shared" si="274"/>
        <v>1.9607843137254902E-3</v>
      </c>
      <c r="R4410">
        <f t="shared" si="275"/>
        <v>449.98</v>
      </c>
    </row>
    <row r="4411" spans="1:18" x14ac:dyDescent="0.2">
      <c r="A4411" t="s">
        <v>71</v>
      </c>
      <c r="B4411" t="s">
        <v>15</v>
      </c>
      <c r="C4411" t="s">
        <v>26</v>
      </c>
      <c r="D4411" t="s">
        <v>28</v>
      </c>
      <c r="E4411">
        <v>169.99</v>
      </c>
      <c r="F4411">
        <v>1</v>
      </c>
      <c r="G4411" t="s">
        <v>18</v>
      </c>
      <c r="H4411" t="s">
        <v>71</v>
      </c>
      <c r="I4411" t="s">
        <v>28</v>
      </c>
      <c r="O4411" s="3">
        <f t="shared" si="272"/>
        <v>0</v>
      </c>
      <c r="P4411" s="3">
        <f t="shared" si="273"/>
        <v>0</v>
      </c>
      <c r="Q4411" s="3">
        <f t="shared" si="274"/>
        <v>0</v>
      </c>
      <c r="R4411">
        <f t="shared" si="275"/>
        <v>169.99</v>
      </c>
    </row>
    <row r="4412" spans="1:18" x14ac:dyDescent="0.2">
      <c r="A4412" t="s">
        <v>71</v>
      </c>
      <c r="B4412" t="s">
        <v>15</v>
      </c>
      <c r="C4412" t="s">
        <v>27</v>
      </c>
      <c r="D4412" t="s">
        <v>24</v>
      </c>
      <c r="E4412">
        <v>159.99</v>
      </c>
      <c r="F4412">
        <v>1</v>
      </c>
      <c r="G4412" t="s">
        <v>18</v>
      </c>
      <c r="H4412" t="s">
        <v>71</v>
      </c>
      <c r="I4412" t="s">
        <v>24</v>
      </c>
      <c r="J4412" t="s">
        <v>39</v>
      </c>
      <c r="K4412">
        <v>1122</v>
      </c>
      <c r="L4412">
        <v>49565</v>
      </c>
      <c r="M4412">
        <v>1020</v>
      </c>
      <c r="N4412" t="s">
        <v>32</v>
      </c>
      <c r="O4412" s="3">
        <f t="shared" si="272"/>
        <v>2.0579037627358014E-2</v>
      </c>
      <c r="P4412" s="3">
        <f t="shared" si="273"/>
        <v>1.1000000000000001</v>
      </c>
      <c r="Q4412" s="3">
        <f t="shared" si="274"/>
        <v>9.8039215686274508E-4</v>
      </c>
      <c r="R4412">
        <f t="shared" si="275"/>
        <v>159.99</v>
      </c>
    </row>
    <row r="4413" spans="1:18" x14ac:dyDescent="0.2">
      <c r="A4413" t="s">
        <v>71</v>
      </c>
      <c r="B4413" t="s">
        <v>15</v>
      </c>
      <c r="C4413" t="s">
        <v>27</v>
      </c>
      <c r="D4413" t="s">
        <v>24</v>
      </c>
      <c r="E4413">
        <v>159.99</v>
      </c>
      <c r="F4413">
        <v>1</v>
      </c>
      <c r="G4413" t="s">
        <v>18</v>
      </c>
      <c r="H4413" t="s">
        <v>71</v>
      </c>
      <c r="I4413" t="s">
        <v>24</v>
      </c>
      <c r="J4413" t="s">
        <v>39</v>
      </c>
      <c r="K4413">
        <v>1122</v>
      </c>
      <c r="L4413">
        <v>49565</v>
      </c>
      <c r="M4413">
        <v>1020</v>
      </c>
      <c r="N4413" t="s">
        <v>32</v>
      </c>
      <c r="O4413" s="3">
        <f t="shared" si="272"/>
        <v>2.0579037627358014E-2</v>
      </c>
      <c r="P4413" s="3">
        <f t="shared" si="273"/>
        <v>1.1000000000000001</v>
      </c>
      <c r="Q4413" s="3">
        <f t="shared" si="274"/>
        <v>9.8039215686274508E-4</v>
      </c>
      <c r="R4413">
        <f t="shared" si="275"/>
        <v>159.99</v>
      </c>
    </row>
    <row r="4414" spans="1:18" x14ac:dyDescent="0.2">
      <c r="A4414" t="s">
        <v>71</v>
      </c>
      <c r="B4414" t="s">
        <v>15</v>
      </c>
      <c r="C4414" t="s">
        <v>27</v>
      </c>
      <c r="D4414" t="s">
        <v>28</v>
      </c>
      <c r="E4414">
        <v>159.99</v>
      </c>
      <c r="F4414">
        <v>2</v>
      </c>
      <c r="G4414" t="s">
        <v>18</v>
      </c>
      <c r="H4414" t="s">
        <v>71</v>
      </c>
      <c r="I4414" t="s">
        <v>28</v>
      </c>
      <c r="O4414" s="3">
        <f t="shared" si="272"/>
        <v>0</v>
      </c>
      <c r="P4414" s="3">
        <f t="shared" si="273"/>
        <v>0</v>
      </c>
      <c r="Q4414" s="3">
        <f t="shared" si="274"/>
        <v>0</v>
      </c>
      <c r="R4414">
        <f t="shared" si="275"/>
        <v>319.98</v>
      </c>
    </row>
    <row r="4415" spans="1:18" x14ac:dyDescent="0.2">
      <c r="A4415" t="s">
        <v>71</v>
      </c>
      <c r="B4415" t="s">
        <v>15</v>
      </c>
      <c r="C4415" t="s">
        <v>27</v>
      </c>
      <c r="D4415" t="s">
        <v>28</v>
      </c>
      <c r="E4415">
        <v>159.99</v>
      </c>
      <c r="F4415">
        <v>2</v>
      </c>
      <c r="G4415" t="s">
        <v>18</v>
      </c>
      <c r="H4415" t="s">
        <v>71</v>
      </c>
      <c r="I4415" t="s">
        <v>28</v>
      </c>
      <c r="O4415" s="3">
        <f t="shared" si="272"/>
        <v>0</v>
      </c>
      <c r="P4415" s="3">
        <f t="shared" si="273"/>
        <v>0</v>
      </c>
      <c r="Q4415" s="3">
        <f t="shared" si="274"/>
        <v>0</v>
      </c>
      <c r="R4415">
        <f t="shared" si="275"/>
        <v>319.98</v>
      </c>
    </row>
    <row r="4416" spans="1:18" x14ac:dyDescent="0.2">
      <c r="A4416" t="s">
        <v>71</v>
      </c>
      <c r="B4416" t="s">
        <v>25</v>
      </c>
      <c r="C4416" t="s">
        <v>16</v>
      </c>
      <c r="D4416" t="s">
        <v>17</v>
      </c>
      <c r="E4416">
        <v>339.99</v>
      </c>
      <c r="F4416">
        <v>1</v>
      </c>
      <c r="G4416" t="s">
        <v>18</v>
      </c>
      <c r="H4416" t="s">
        <v>71</v>
      </c>
      <c r="I4416" t="s">
        <v>17</v>
      </c>
      <c r="J4416" t="s">
        <v>19</v>
      </c>
      <c r="K4416">
        <v>1287.5999999999999</v>
      </c>
      <c r="L4416">
        <v>46360</v>
      </c>
      <c r="M4416">
        <v>1073</v>
      </c>
      <c r="N4416" t="s">
        <v>32</v>
      </c>
      <c r="O4416" s="3">
        <f t="shared" si="272"/>
        <v>2.3144952545297671E-2</v>
      </c>
      <c r="P4416" s="3">
        <f t="shared" si="273"/>
        <v>1.2</v>
      </c>
      <c r="Q4416" s="3">
        <f t="shared" si="274"/>
        <v>9.3196644920782849E-4</v>
      </c>
      <c r="R4416">
        <f t="shared" si="275"/>
        <v>339.99</v>
      </c>
    </row>
    <row r="4417" spans="1:18" x14ac:dyDescent="0.2">
      <c r="A4417" t="s">
        <v>71</v>
      </c>
      <c r="B4417" t="s">
        <v>15</v>
      </c>
      <c r="C4417" t="s">
        <v>23</v>
      </c>
      <c r="D4417" t="s">
        <v>24</v>
      </c>
      <c r="E4417">
        <v>149.99</v>
      </c>
      <c r="F4417">
        <v>1</v>
      </c>
      <c r="G4417" t="s">
        <v>18</v>
      </c>
      <c r="H4417" t="s">
        <v>71</v>
      </c>
      <c r="I4417" t="s">
        <v>24</v>
      </c>
      <c r="J4417" t="s">
        <v>39</v>
      </c>
      <c r="K4417">
        <v>1122</v>
      </c>
      <c r="L4417">
        <v>49565</v>
      </c>
      <c r="M4417">
        <v>1020</v>
      </c>
      <c r="N4417" t="s">
        <v>32</v>
      </c>
      <c r="O4417" s="3">
        <f t="shared" si="272"/>
        <v>2.0579037627358014E-2</v>
      </c>
      <c r="P4417" s="3">
        <f t="shared" si="273"/>
        <v>1.1000000000000001</v>
      </c>
      <c r="Q4417" s="3">
        <f t="shared" si="274"/>
        <v>9.8039215686274508E-4</v>
      </c>
      <c r="R4417">
        <f t="shared" si="275"/>
        <v>149.99</v>
      </c>
    </row>
    <row r="4418" spans="1:18" x14ac:dyDescent="0.2">
      <c r="A4418" t="s">
        <v>71</v>
      </c>
      <c r="B4418" t="s">
        <v>15</v>
      </c>
      <c r="C4418" t="s">
        <v>29</v>
      </c>
      <c r="D4418" t="s">
        <v>28</v>
      </c>
      <c r="E4418">
        <v>199.99</v>
      </c>
      <c r="F4418">
        <v>1</v>
      </c>
      <c r="G4418" t="s">
        <v>18</v>
      </c>
      <c r="H4418" t="s">
        <v>71</v>
      </c>
      <c r="I4418" t="s">
        <v>28</v>
      </c>
      <c r="O4418" s="3">
        <f t="shared" si="272"/>
        <v>0</v>
      </c>
      <c r="P4418" s="3">
        <f t="shared" si="273"/>
        <v>0</v>
      </c>
      <c r="Q4418" s="3">
        <f t="shared" si="274"/>
        <v>0</v>
      </c>
      <c r="R4418">
        <f t="shared" si="275"/>
        <v>199.99</v>
      </c>
    </row>
    <row r="4419" spans="1:18" x14ac:dyDescent="0.2">
      <c r="A4419" t="s">
        <v>71</v>
      </c>
      <c r="C4419" t="s">
        <v>21</v>
      </c>
      <c r="D4419" t="s">
        <v>28</v>
      </c>
      <c r="E4419">
        <v>179.99</v>
      </c>
      <c r="F4419">
        <v>1</v>
      </c>
      <c r="G4419" t="s">
        <v>18</v>
      </c>
      <c r="H4419" t="s">
        <v>71</v>
      </c>
      <c r="I4419" t="s">
        <v>28</v>
      </c>
      <c r="O4419" s="3">
        <f t="shared" ref="O4419:O4482" si="276">IFERROR(M4419/L4419,0)</f>
        <v>0</v>
      </c>
      <c r="P4419" s="3">
        <f t="shared" ref="P4419:P4482" si="277">IFERROR(K4419/M4419,0)</f>
        <v>0</v>
      </c>
      <c r="Q4419" s="3">
        <f t="shared" ref="Q4419:Q4482" si="278">IFERROR(F4419/M4419,0)</f>
        <v>0</v>
      </c>
      <c r="R4419">
        <f t="shared" ref="R4419:R4482" si="279">E4419*F4419</f>
        <v>179.99</v>
      </c>
    </row>
    <row r="4420" spans="1:18" x14ac:dyDescent="0.2">
      <c r="A4420" t="s">
        <v>71</v>
      </c>
      <c r="B4420" t="s">
        <v>15</v>
      </c>
      <c r="C4420" t="s">
        <v>16</v>
      </c>
      <c r="D4420" t="s">
        <v>28</v>
      </c>
      <c r="E4420">
        <v>212.49</v>
      </c>
      <c r="F4420">
        <v>1</v>
      </c>
      <c r="G4420" t="s">
        <v>18</v>
      </c>
      <c r="H4420" t="s">
        <v>71</v>
      </c>
      <c r="I4420" t="s">
        <v>28</v>
      </c>
      <c r="O4420" s="3">
        <f t="shared" si="276"/>
        <v>0</v>
      </c>
      <c r="P4420" s="3">
        <f t="shared" si="277"/>
        <v>0</v>
      </c>
      <c r="Q4420" s="3">
        <f t="shared" si="278"/>
        <v>0</v>
      </c>
      <c r="R4420">
        <f t="shared" si="279"/>
        <v>212.49</v>
      </c>
    </row>
    <row r="4421" spans="1:18" x14ac:dyDescent="0.2">
      <c r="A4421" t="s">
        <v>71</v>
      </c>
      <c r="B4421" t="s">
        <v>25</v>
      </c>
      <c r="C4421" t="s">
        <v>23</v>
      </c>
      <c r="D4421" t="s">
        <v>24</v>
      </c>
      <c r="E4421">
        <v>299.99</v>
      </c>
      <c r="F4421">
        <v>2</v>
      </c>
      <c r="G4421" t="s">
        <v>18</v>
      </c>
      <c r="H4421" t="s">
        <v>71</v>
      </c>
      <c r="I4421" t="s">
        <v>24</v>
      </c>
      <c r="J4421" t="s">
        <v>39</v>
      </c>
      <c r="K4421">
        <v>1122</v>
      </c>
      <c r="L4421">
        <v>49565</v>
      </c>
      <c r="M4421">
        <v>1020</v>
      </c>
      <c r="N4421" t="s">
        <v>32</v>
      </c>
      <c r="O4421" s="3">
        <f t="shared" si="276"/>
        <v>2.0579037627358014E-2</v>
      </c>
      <c r="P4421" s="3">
        <f t="shared" si="277"/>
        <v>1.1000000000000001</v>
      </c>
      <c r="Q4421" s="3">
        <f t="shared" si="278"/>
        <v>1.9607843137254902E-3</v>
      </c>
      <c r="R4421">
        <f t="shared" si="279"/>
        <v>599.98</v>
      </c>
    </row>
    <row r="4422" spans="1:18" x14ac:dyDescent="0.2">
      <c r="A4422" t="s">
        <v>71</v>
      </c>
      <c r="B4422" t="s">
        <v>15</v>
      </c>
      <c r="C4422" t="s">
        <v>21</v>
      </c>
      <c r="D4422" t="s">
        <v>28</v>
      </c>
      <c r="E4422">
        <v>224.99</v>
      </c>
      <c r="F4422">
        <v>1</v>
      </c>
      <c r="G4422" t="s">
        <v>18</v>
      </c>
      <c r="H4422" t="s">
        <v>71</v>
      </c>
      <c r="I4422" t="s">
        <v>28</v>
      </c>
      <c r="O4422" s="3">
        <f t="shared" si="276"/>
        <v>0</v>
      </c>
      <c r="P4422" s="3">
        <f t="shared" si="277"/>
        <v>0</v>
      </c>
      <c r="Q4422" s="3">
        <f t="shared" si="278"/>
        <v>0</v>
      </c>
      <c r="R4422">
        <f t="shared" si="279"/>
        <v>224.99</v>
      </c>
    </row>
    <row r="4423" spans="1:18" x14ac:dyDescent="0.2">
      <c r="A4423" t="s">
        <v>71</v>
      </c>
      <c r="B4423" t="s">
        <v>15</v>
      </c>
      <c r="C4423" t="s">
        <v>21</v>
      </c>
      <c r="D4423" t="s">
        <v>28</v>
      </c>
      <c r="E4423">
        <v>179.99</v>
      </c>
      <c r="F4423">
        <v>1</v>
      </c>
      <c r="G4423" t="s">
        <v>18</v>
      </c>
      <c r="H4423" t="s">
        <v>71</v>
      </c>
      <c r="I4423" t="s">
        <v>28</v>
      </c>
      <c r="O4423" s="3">
        <f t="shared" si="276"/>
        <v>0</v>
      </c>
      <c r="P4423" s="3">
        <f t="shared" si="277"/>
        <v>0</v>
      </c>
      <c r="Q4423" s="3">
        <f t="shared" si="278"/>
        <v>0</v>
      </c>
      <c r="R4423">
        <f t="shared" si="279"/>
        <v>179.99</v>
      </c>
    </row>
    <row r="4424" spans="1:18" x14ac:dyDescent="0.2">
      <c r="A4424" t="s">
        <v>71</v>
      </c>
      <c r="C4424" t="s">
        <v>23</v>
      </c>
      <c r="D4424" t="s">
        <v>22</v>
      </c>
      <c r="E4424">
        <v>149.99</v>
      </c>
      <c r="F4424">
        <v>1</v>
      </c>
      <c r="G4424" t="s">
        <v>18</v>
      </c>
      <c r="H4424" t="s">
        <v>71</v>
      </c>
      <c r="I4424" t="s">
        <v>22</v>
      </c>
      <c r="O4424" s="3">
        <f t="shared" si="276"/>
        <v>0</v>
      </c>
      <c r="P4424" s="3">
        <f t="shared" si="277"/>
        <v>0</v>
      </c>
      <c r="Q4424" s="3">
        <f t="shared" si="278"/>
        <v>0</v>
      </c>
      <c r="R4424">
        <f t="shared" si="279"/>
        <v>149.99</v>
      </c>
    </row>
    <row r="4425" spans="1:18" x14ac:dyDescent="0.2">
      <c r="A4425" t="s">
        <v>71</v>
      </c>
      <c r="B4425" t="s">
        <v>15</v>
      </c>
      <c r="C4425" t="s">
        <v>21</v>
      </c>
      <c r="D4425" t="s">
        <v>17</v>
      </c>
      <c r="E4425">
        <v>224.99</v>
      </c>
      <c r="F4425">
        <v>1</v>
      </c>
      <c r="G4425" t="s">
        <v>18</v>
      </c>
      <c r="H4425" t="s">
        <v>71</v>
      </c>
      <c r="I4425" t="s">
        <v>17</v>
      </c>
      <c r="J4425" t="s">
        <v>19</v>
      </c>
      <c r="K4425">
        <v>1287.5999999999999</v>
      </c>
      <c r="L4425">
        <v>46360</v>
      </c>
      <c r="M4425">
        <v>1073</v>
      </c>
      <c r="N4425" t="s">
        <v>32</v>
      </c>
      <c r="O4425" s="3">
        <f t="shared" si="276"/>
        <v>2.3144952545297671E-2</v>
      </c>
      <c r="P4425" s="3">
        <f t="shared" si="277"/>
        <v>1.2</v>
      </c>
      <c r="Q4425" s="3">
        <f t="shared" si="278"/>
        <v>9.3196644920782849E-4</v>
      </c>
      <c r="R4425">
        <f t="shared" si="279"/>
        <v>224.99</v>
      </c>
    </row>
    <row r="4426" spans="1:18" x14ac:dyDescent="0.2">
      <c r="A4426" t="s">
        <v>71</v>
      </c>
      <c r="B4426" t="s">
        <v>15</v>
      </c>
      <c r="C4426" t="s">
        <v>23</v>
      </c>
      <c r="D4426" t="s">
        <v>17</v>
      </c>
      <c r="E4426">
        <v>187.49</v>
      </c>
      <c r="F4426">
        <v>1</v>
      </c>
      <c r="G4426" t="s">
        <v>18</v>
      </c>
      <c r="H4426" t="s">
        <v>71</v>
      </c>
      <c r="I4426" t="s">
        <v>17</v>
      </c>
      <c r="J4426" t="s">
        <v>19</v>
      </c>
      <c r="K4426">
        <v>1287.5999999999999</v>
      </c>
      <c r="L4426">
        <v>46360</v>
      </c>
      <c r="M4426">
        <v>1073</v>
      </c>
      <c r="N4426" t="s">
        <v>32</v>
      </c>
      <c r="O4426" s="3">
        <f t="shared" si="276"/>
        <v>2.3144952545297671E-2</v>
      </c>
      <c r="P4426" s="3">
        <f t="shared" si="277"/>
        <v>1.2</v>
      </c>
      <c r="Q4426" s="3">
        <f t="shared" si="278"/>
        <v>9.3196644920782849E-4</v>
      </c>
      <c r="R4426">
        <f t="shared" si="279"/>
        <v>187.49</v>
      </c>
    </row>
    <row r="4427" spans="1:18" x14ac:dyDescent="0.2">
      <c r="A4427" t="s">
        <v>71</v>
      </c>
      <c r="B4427" t="s">
        <v>15</v>
      </c>
      <c r="C4427" t="s">
        <v>16</v>
      </c>
      <c r="D4427" t="s">
        <v>24</v>
      </c>
      <c r="E4427">
        <v>212.49</v>
      </c>
      <c r="F4427">
        <v>1</v>
      </c>
      <c r="G4427" t="s">
        <v>18</v>
      </c>
      <c r="H4427" t="s">
        <v>71</v>
      </c>
      <c r="I4427" t="s">
        <v>24</v>
      </c>
      <c r="J4427" t="s">
        <v>39</v>
      </c>
      <c r="K4427">
        <v>1122</v>
      </c>
      <c r="L4427">
        <v>49565</v>
      </c>
      <c r="M4427">
        <v>1020</v>
      </c>
      <c r="N4427" t="s">
        <v>32</v>
      </c>
      <c r="O4427" s="3">
        <f t="shared" si="276"/>
        <v>2.0579037627358014E-2</v>
      </c>
      <c r="P4427" s="3">
        <f t="shared" si="277"/>
        <v>1.1000000000000001</v>
      </c>
      <c r="Q4427" s="3">
        <f t="shared" si="278"/>
        <v>9.8039215686274508E-4</v>
      </c>
      <c r="R4427">
        <f t="shared" si="279"/>
        <v>212.49</v>
      </c>
    </row>
    <row r="4428" spans="1:18" x14ac:dyDescent="0.2">
      <c r="A4428" t="s">
        <v>71</v>
      </c>
      <c r="B4428" t="s">
        <v>15</v>
      </c>
      <c r="C4428" t="s">
        <v>23</v>
      </c>
      <c r="D4428" t="s">
        <v>17</v>
      </c>
      <c r="E4428">
        <v>149.99</v>
      </c>
      <c r="F4428">
        <v>1</v>
      </c>
      <c r="G4428" t="s">
        <v>18</v>
      </c>
      <c r="H4428" t="s">
        <v>71</v>
      </c>
      <c r="I4428" t="s">
        <v>17</v>
      </c>
      <c r="J4428" t="s">
        <v>19</v>
      </c>
      <c r="K4428">
        <v>1287.5999999999999</v>
      </c>
      <c r="L4428">
        <v>46360</v>
      </c>
      <c r="M4428">
        <v>1073</v>
      </c>
      <c r="N4428" t="s">
        <v>32</v>
      </c>
      <c r="O4428" s="3">
        <f t="shared" si="276"/>
        <v>2.3144952545297671E-2</v>
      </c>
      <c r="P4428" s="3">
        <f t="shared" si="277"/>
        <v>1.2</v>
      </c>
      <c r="Q4428" s="3">
        <f t="shared" si="278"/>
        <v>9.3196644920782849E-4</v>
      </c>
      <c r="R4428">
        <f t="shared" si="279"/>
        <v>149.99</v>
      </c>
    </row>
    <row r="4429" spans="1:18" x14ac:dyDescent="0.2">
      <c r="A4429" t="s">
        <v>71</v>
      </c>
      <c r="B4429" t="s">
        <v>15</v>
      </c>
      <c r="D4429" t="s">
        <v>28</v>
      </c>
      <c r="E4429">
        <v>249.99</v>
      </c>
      <c r="F4429">
        <v>1</v>
      </c>
      <c r="G4429" t="s">
        <v>18</v>
      </c>
      <c r="H4429" t="s">
        <v>71</v>
      </c>
      <c r="I4429" t="s">
        <v>28</v>
      </c>
      <c r="O4429" s="3">
        <f t="shared" si="276"/>
        <v>0</v>
      </c>
      <c r="P4429" s="3">
        <f t="shared" si="277"/>
        <v>0</v>
      </c>
      <c r="Q4429" s="3">
        <f t="shared" si="278"/>
        <v>0</v>
      </c>
      <c r="R4429">
        <f t="shared" si="279"/>
        <v>249.99</v>
      </c>
    </row>
    <row r="4430" spans="1:18" x14ac:dyDescent="0.2">
      <c r="A4430" t="s">
        <v>71</v>
      </c>
      <c r="B4430" t="s">
        <v>15</v>
      </c>
      <c r="C4430" t="s">
        <v>21</v>
      </c>
      <c r="D4430" t="s">
        <v>22</v>
      </c>
      <c r="E4430">
        <v>224.99</v>
      </c>
      <c r="F4430">
        <v>4</v>
      </c>
      <c r="G4430" t="s">
        <v>18</v>
      </c>
      <c r="H4430" t="s">
        <v>71</v>
      </c>
      <c r="I4430" t="s">
        <v>22</v>
      </c>
      <c r="O4430" s="3">
        <f t="shared" si="276"/>
        <v>0</v>
      </c>
      <c r="P4430" s="3">
        <f t="shared" si="277"/>
        <v>0</v>
      </c>
      <c r="Q4430" s="3">
        <f t="shared" si="278"/>
        <v>0</v>
      </c>
      <c r="R4430">
        <f t="shared" si="279"/>
        <v>899.96</v>
      </c>
    </row>
    <row r="4431" spans="1:18" x14ac:dyDescent="0.2">
      <c r="A4431" t="s">
        <v>71</v>
      </c>
      <c r="B4431" t="s">
        <v>15</v>
      </c>
      <c r="C4431" t="s">
        <v>26</v>
      </c>
      <c r="D4431" t="s">
        <v>24</v>
      </c>
      <c r="E4431">
        <v>169.99</v>
      </c>
      <c r="F4431">
        <v>2</v>
      </c>
      <c r="G4431" t="s">
        <v>18</v>
      </c>
      <c r="H4431" t="s">
        <v>71</v>
      </c>
      <c r="I4431" t="s">
        <v>24</v>
      </c>
      <c r="J4431" t="s">
        <v>39</v>
      </c>
      <c r="K4431">
        <v>1122</v>
      </c>
      <c r="L4431">
        <v>49565</v>
      </c>
      <c r="M4431">
        <v>1020</v>
      </c>
      <c r="N4431" t="s">
        <v>32</v>
      </c>
      <c r="O4431" s="3">
        <f t="shared" si="276"/>
        <v>2.0579037627358014E-2</v>
      </c>
      <c r="P4431" s="3">
        <f t="shared" si="277"/>
        <v>1.1000000000000001</v>
      </c>
      <c r="Q4431" s="3">
        <f t="shared" si="278"/>
        <v>1.9607843137254902E-3</v>
      </c>
      <c r="R4431">
        <f t="shared" si="279"/>
        <v>339.98</v>
      </c>
    </row>
    <row r="4432" spans="1:18" x14ac:dyDescent="0.2">
      <c r="A4432" t="s">
        <v>71</v>
      </c>
      <c r="B4432" t="s">
        <v>15</v>
      </c>
      <c r="C4432" t="s">
        <v>27</v>
      </c>
      <c r="D4432" t="s">
        <v>22</v>
      </c>
      <c r="E4432">
        <v>159.99</v>
      </c>
      <c r="F4432">
        <v>4</v>
      </c>
      <c r="G4432" t="s">
        <v>18</v>
      </c>
      <c r="H4432" t="s">
        <v>71</v>
      </c>
      <c r="I4432" t="s">
        <v>22</v>
      </c>
      <c r="O4432" s="3">
        <f t="shared" si="276"/>
        <v>0</v>
      </c>
      <c r="P4432" s="3">
        <f t="shared" si="277"/>
        <v>0</v>
      </c>
      <c r="Q4432" s="3">
        <f t="shared" si="278"/>
        <v>0</v>
      </c>
      <c r="R4432">
        <f t="shared" si="279"/>
        <v>639.96</v>
      </c>
    </row>
    <row r="4433" spans="1:18" x14ac:dyDescent="0.2">
      <c r="A4433" t="s">
        <v>71</v>
      </c>
      <c r="B4433" t="s">
        <v>15</v>
      </c>
      <c r="C4433" t="s">
        <v>27</v>
      </c>
      <c r="D4433" t="s">
        <v>17</v>
      </c>
      <c r="E4433">
        <v>199.99</v>
      </c>
      <c r="F4433">
        <v>1</v>
      </c>
      <c r="G4433" t="s">
        <v>18</v>
      </c>
      <c r="H4433" t="s">
        <v>71</v>
      </c>
      <c r="I4433" t="s">
        <v>17</v>
      </c>
      <c r="J4433" t="s">
        <v>19</v>
      </c>
      <c r="K4433">
        <v>1287.5999999999999</v>
      </c>
      <c r="L4433">
        <v>46360</v>
      </c>
      <c r="M4433">
        <v>1073</v>
      </c>
      <c r="N4433" t="s">
        <v>32</v>
      </c>
      <c r="O4433" s="3">
        <f t="shared" si="276"/>
        <v>2.3144952545297671E-2</v>
      </c>
      <c r="P4433" s="3">
        <f t="shared" si="277"/>
        <v>1.2</v>
      </c>
      <c r="Q4433" s="3">
        <f t="shared" si="278"/>
        <v>9.3196644920782849E-4</v>
      </c>
      <c r="R4433">
        <f t="shared" si="279"/>
        <v>199.99</v>
      </c>
    </row>
    <row r="4434" spans="1:18" x14ac:dyDescent="0.2">
      <c r="A4434" t="s">
        <v>71</v>
      </c>
      <c r="B4434" t="s">
        <v>15</v>
      </c>
      <c r="C4434" t="s">
        <v>21</v>
      </c>
      <c r="D4434" t="s">
        <v>28</v>
      </c>
      <c r="E4434">
        <v>179.99</v>
      </c>
      <c r="F4434">
        <v>1</v>
      </c>
      <c r="G4434" t="s">
        <v>18</v>
      </c>
      <c r="H4434" t="s">
        <v>71</v>
      </c>
      <c r="I4434" t="s">
        <v>28</v>
      </c>
      <c r="O4434" s="3">
        <f t="shared" si="276"/>
        <v>0</v>
      </c>
      <c r="P4434" s="3">
        <f t="shared" si="277"/>
        <v>0</v>
      </c>
      <c r="Q4434" s="3">
        <f t="shared" si="278"/>
        <v>0</v>
      </c>
      <c r="R4434">
        <f t="shared" si="279"/>
        <v>179.99</v>
      </c>
    </row>
    <row r="4435" spans="1:18" x14ac:dyDescent="0.2">
      <c r="A4435" t="s">
        <v>71</v>
      </c>
      <c r="B4435" t="s">
        <v>25</v>
      </c>
      <c r="C4435" t="s">
        <v>21</v>
      </c>
      <c r="D4435" t="s">
        <v>17</v>
      </c>
      <c r="E4435">
        <v>359.99</v>
      </c>
      <c r="F4435">
        <v>1</v>
      </c>
      <c r="G4435" t="s">
        <v>18</v>
      </c>
      <c r="H4435" t="s">
        <v>71</v>
      </c>
      <c r="I4435" t="s">
        <v>17</v>
      </c>
      <c r="J4435" t="s">
        <v>19</v>
      </c>
      <c r="K4435">
        <v>1287.5999999999999</v>
      </c>
      <c r="L4435">
        <v>46360</v>
      </c>
      <c r="M4435">
        <v>1073</v>
      </c>
      <c r="N4435" t="s">
        <v>32</v>
      </c>
      <c r="O4435" s="3">
        <f t="shared" si="276"/>
        <v>2.3144952545297671E-2</v>
      </c>
      <c r="P4435" s="3">
        <f t="shared" si="277"/>
        <v>1.2</v>
      </c>
      <c r="Q4435" s="3">
        <f t="shared" si="278"/>
        <v>9.3196644920782849E-4</v>
      </c>
      <c r="R4435">
        <f t="shared" si="279"/>
        <v>359.99</v>
      </c>
    </row>
    <row r="4436" spans="1:18" x14ac:dyDescent="0.2">
      <c r="A4436" t="s">
        <v>71</v>
      </c>
      <c r="B4436" t="s">
        <v>15</v>
      </c>
      <c r="C4436" t="s">
        <v>23</v>
      </c>
      <c r="D4436" t="s">
        <v>17</v>
      </c>
      <c r="E4436">
        <v>187.49</v>
      </c>
      <c r="F4436">
        <v>1</v>
      </c>
      <c r="G4436" t="s">
        <v>18</v>
      </c>
      <c r="H4436" t="s">
        <v>71</v>
      </c>
      <c r="I4436" t="s">
        <v>17</v>
      </c>
      <c r="J4436" t="s">
        <v>19</v>
      </c>
      <c r="K4436">
        <v>1287.5999999999999</v>
      </c>
      <c r="L4436">
        <v>46360</v>
      </c>
      <c r="M4436">
        <v>1073</v>
      </c>
      <c r="N4436" t="s">
        <v>32</v>
      </c>
      <c r="O4436" s="3">
        <f t="shared" si="276"/>
        <v>2.3144952545297671E-2</v>
      </c>
      <c r="P4436" s="3">
        <f t="shared" si="277"/>
        <v>1.2</v>
      </c>
      <c r="Q4436" s="3">
        <f t="shared" si="278"/>
        <v>9.3196644920782849E-4</v>
      </c>
      <c r="R4436">
        <f t="shared" si="279"/>
        <v>187.49</v>
      </c>
    </row>
    <row r="4437" spans="1:18" x14ac:dyDescent="0.2">
      <c r="A4437" t="s">
        <v>71</v>
      </c>
      <c r="B4437" t="s">
        <v>15</v>
      </c>
      <c r="C4437" t="s">
        <v>27</v>
      </c>
      <c r="D4437" t="s">
        <v>28</v>
      </c>
      <c r="E4437">
        <v>159.99</v>
      </c>
      <c r="F4437">
        <v>1</v>
      </c>
      <c r="G4437" t="s">
        <v>18</v>
      </c>
      <c r="H4437" t="s">
        <v>71</v>
      </c>
      <c r="I4437" t="s">
        <v>28</v>
      </c>
      <c r="O4437" s="3">
        <f t="shared" si="276"/>
        <v>0</v>
      </c>
      <c r="P4437" s="3">
        <f t="shared" si="277"/>
        <v>0</v>
      </c>
      <c r="Q4437" s="3">
        <f t="shared" si="278"/>
        <v>0</v>
      </c>
      <c r="R4437">
        <f t="shared" si="279"/>
        <v>159.99</v>
      </c>
    </row>
    <row r="4438" spans="1:18" x14ac:dyDescent="0.2">
      <c r="A4438" t="s">
        <v>71</v>
      </c>
      <c r="B4438" t="s">
        <v>15</v>
      </c>
      <c r="C4438" t="s">
        <v>23</v>
      </c>
      <c r="D4438" t="s">
        <v>24</v>
      </c>
      <c r="E4438">
        <v>149.99</v>
      </c>
      <c r="F4438">
        <v>4</v>
      </c>
      <c r="G4438" t="s">
        <v>18</v>
      </c>
      <c r="H4438" t="s">
        <v>71</v>
      </c>
      <c r="I4438" t="s">
        <v>24</v>
      </c>
      <c r="J4438" t="s">
        <v>39</v>
      </c>
      <c r="K4438">
        <v>1122</v>
      </c>
      <c r="L4438">
        <v>49565</v>
      </c>
      <c r="M4438">
        <v>1020</v>
      </c>
      <c r="N4438" t="s">
        <v>32</v>
      </c>
      <c r="O4438" s="3">
        <f t="shared" si="276"/>
        <v>2.0579037627358014E-2</v>
      </c>
      <c r="P4438" s="3">
        <f t="shared" si="277"/>
        <v>1.1000000000000001</v>
      </c>
      <c r="Q4438" s="3">
        <f t="shared" si="278"/>
        <v>3.9215686274509803E-3</v>
      </c>
      <c r="R4438">
        <f t="shared" si="279"/>
        <v>599.96</v>
      </c>
    </row>
    <row r="4439" spans="1:18" x14ac:dyDescent="0.2">
      <c r="A4439" t="s">
        <v>71</v>
      </c>
      <c r="B4439" t="s">
        <v>15</v>
      </c>
      <c r="C4439" t="s">
        <v>27</v>
      </c>
      <c r="D4439" t="s">
        <v>28</v>
      </c>
      <c r="E4439">
        <v>159.99</v>
      </c>
      <c r="F4439">
        <v>1</v>
      </c>
      <c r="G4439" t="s">
        <v>18</v>
      </c>
      <c r="H4439" t="s">
        <v>71</v>
      </c>
      <c r="I4439" t="s">
        <v>28</v>
      </c>
      <c r="O4439" s="3">
        <f t="shared" si="276"/>
        <v>0</v>
      </c>
      <c r="P4439" s="3">
        <f t="shared" si="277"/>
        <v>0</v>
      </c>
      <c r="Q4439" s="3">
        <f t="shared" si="278"/>
        <v>0</v>
      </c>
      <c r="R4439">
        <f t="shared" si="279"/>
        <v>159.99</v>
      </c>
    </row>
    <row r="4440" spans="1:18" x14ac:dyDescent="0.2">
      <c r="A4440" t="s">
        <v>71</v>
      </c>
      <c r="B4440" t="s">
        <v>15</v>
      </c>
      <c r="C4440" t="s">
        <v>29</v>
      </c>
      <c r="D4440" t="s">
        <v>17</v>
      </c>
      <c r="E4440">
        <v>249.99</v>
      </c>
      <c r="F4440">
        <v>1</v>
      </c>
      <c r="G4440" t="s">
        <v>18</v>
      </c>
      <c r="H4440" t="s">
        <v>71</v>
      </c>
      <c r="I4440" t="s">
        <v>17</v>
      </c>
      <c r="J4440" t="s">
        <v>19</v>
      </c>
      <c r="K4440">
        <v>1287.5999999999999</v>
      </c>
      <c r="L4440">
        <v>46360</v>
      </c>
      <c r="M4440">
        <v>1073</v>
      </c>
      <c r="N4440" t="s">
        <v>32</v>
      </c>
      <c r="O4440" s="3">
        <f t="shared" si="276"/>
        <v>2.3144952545297671E-2</v>
      </c>
      <c r="P4440" s="3">
        <f t="shared" si="277"/>
        <v>1.2</v>
      </c>
      <c r="Q4440" s="3">
        <f t="shared" si="278"/>
        <v>9.3196644920782849E-4</v>
      </c>
      <c r="R4440">
        <f t="shared" si="279"/>
        <v>249.99</v>
      </c>
    </row>
    <row r="4441" spans="1:18" x14ac:dyDescent="0.2">
      <c r="A4441" t="s">
        <v>71</v>
      </c>
      <c r="B4441" t="s">
        <v>15</v>
      </c>
      <c r="C4441" t="s">
        <v>26</v>
      </c>
      <c r="D4441" t="s">
        <v>24</v>
      </c>
      <c r="E4441">
        <v>169.99</v>
      </c>
      <c r="F4441">
        <v>2</v>
      </c>
      <c r="G4441" t="s">
        <v>18</v>
      </c>
      <c r="H4441" t="s">
        <v>71</v>
      </c>
      <c r="I4441" t="s">
        <v>24</v>
      </c>
      <c r="J4441" t="s">
        <v>39</v>
      </c>
      <c r="K4441">
        <v>1122</v>
      </c>
      <c r="L4441">
        <v>49565</v>
      </c>
      <c r="M4441">
        <v>1020</v>
      </c>
      <c r="N4441" t="s">
        <v>32</v>
      </c>
      <c r="O4441" s="3">
        <f t="shared" si="276"/>
        <v>2.0579037627358014E-2</v>
      </c>
      <c r="P4441" s="3">
        <f t="shared" si="277"/>
        <v>1.1000000000000001</v>
      </c>
      <c r="Q4441" s="3">
        <f t="shared" si="278"/>
        <v>1.9607843137254902E-3</v>
      </c>
      <c r="R4441">
        <f t="shared" si="279"/>
        <v>339.98</v>
      </c>
    </row>
    <row r="4442" spans="1:18" x14ac:dyDescent="0.2">
      <c r="A4442" t="s">
        <v>71</v>
      </c>
      <c r="B4442" t="s">
        <v>15</v>
      </c>
      <c r="C4442" t="s">
        <v>27</v>
      </c>
      <c r="D4442" t="s">
        <v>17</v>
      </c>
      <c r="E4442">
        <v>159.99</v>
      </c>
      <c r="F4442">
        <v>1</v>
      </c>
      <c r="G4442" t="s">
        <v>18</v>
      </c>
      <c r="H4442" t="s">
        <v>71</v>
      </c>
      <c r="I4442" t="s">
        <v>17</v>
      </c>
      <c r="J4442" t="s">
        <v>19</v>
      </c>
      <c r="K4442">
        <v>1287.5999999999999</v>
      </c>
      <c r="L4442">
        <v>46360</v>
      </c>
      <c r="M4442">
        <v>1073</v>
      </c>
      <c r="N4442" t="s">
        <v>32</v>
      </c>
      <c r="O4442" s="3">
        <f t="shared" si="276"/>
        <v>2.3144952545297671E-2</v>
      </c>
      <c r="P4442" s="3">
        <f t="shared" si="277"/>
        <v>1.2</v>
      </c>
      <c r="Q4442" s="3">
        <f t="shared" si="278"/>
        <v>9.3196644920782849E-4</v>
      </c>
      <c r="R4442">
        <f t="shared" si="279"/>
        <v>159.99</v>
      </c>
    </row>
    <row r="4443" spans="1:18" x14ac:dyDescent="0.2">
      <c r="A4443" t="s">
        <v>71</v>
      </c>
      <c r="B4443" t="s">
        <v>15</v>
      </c>
      <c r="C4443" t="s">
        <v>27</v>
      </c>
      <c r="D4443" t="s">
        <v>28</v>
      </c>
      <c r="E4443">
        <v>159.99</v>
      </c>
      <c r="F4443">
        <v>2</v>
      </c>
      <c r="G4443" t="s">
        <v>18</v>
      </c>
      <c r="H4443" t="s">
        <v>71</v>
      </c>
      <c r="I4443" t="s">
        <v>28</v>
      </c>
      <c r="O4443" s="3">
        <f t="shared" si="276"/>
        <v>0</v>
      </c>
      <c r="P4443" s="3">
        <f t="shared" si="277"/>
        <v>0</v>
      </c>
      <c r="Q4443" s="3">
        <f t="shared" si="278"/>
        <v>0</v>
      </c>
      <c r="R4443">
        <f t="shared" si="279"/>
        <v>319.98</v>
      </c>
    </row>
    <row r="4444" spans="1:18" x14ac:dyDescent="0.2">
      <c r="A4444" t="s">
        <v>71</v>
      </c>
      <c r="B4444" t="s">
        <v>15</v>
      </c>
      <c r="C4444" t="s">
        <v>16</v>
      </c>
      <c r="D4444" t="s">
        <v>28</v>
      </c>
      <c r="E4444">
        <v>169.99</v>
      </c>
      <c r="F4444">
        <v>2</v>
      </c>
      <c r="G4444" t="s">
        <v>18</v>
      </c>
      <c r="H4444" t="s">
        <v>71</v>
      </c>
      <c r="I4444" t="s">
        <v>28</v>
      </c>
      <c r="O4444" s="3">
        <f t="shared" si="276"/>
        <v>0</v>
      </c>
      <c r="P4444" s="3">
        <f t="shared" si="277"/>
        <v>0</v>
      </c>
      <c r="Q4444" s="3">
        <f t="shared" si="278"/>
        <v>0</v>
      </c>
      <c r="R4444">
        <f t="shared" si="279"/>
        <v>339.98</v>
      </c>
    </row>
    <row r="4445" spans="1:18" x14ac:dyDescent="0.2">
      <c r="A4445" t="s">
        <v>71</v>
      </c>
      <c r="B4445" t="s">
        <v>15</v>
      </c>
      <c r="D4445" t="s">
        <v>24</v>
      </c>
      <c r="E4445">
        <v>199.99</v>
      </c>
      <c r="F4445">
        <v>1</v>
      </c>
      <c r="G4445" t="s">
        <v>18</v>
      </c>
      <c r="H4445" t="s">
        <v>71</v>
      </c>
      <c r="I4445" t="s">
        <v>24</v>
      </c>
      <c r="J4445" t="s">
        <v>39</v>
      </c>
      <c r="K4445">
        <v>1122</v>
      </c>
      <c r="L4445">
        <v>49565</v>
      </c>
      <c r="M4445">
        <v>1020</v>
      </c>
      <c r="N4445" t="s">
        <v>32</v>
      </c>
      <c r="O4445" s="3">
        <f t="shared" si="276"/>
        <v>2.0579037627358014E-2</v>
      </c>
      <c r="P4445" s="3">
        <f t="shared" si="277"/>
        <v>1.1000000000000001</v>
      </c>
      <c r="Q4445" s="3">
        <f t="shared" si="278"/>
        <v>9.8039215686274508E-4</v>
      </c>
      <c r="R4445">
        <f t="shared" si="279"/>
        <v>199.99</v>
      </c>
    </row>
    <row r="4446" spans="1:18" x14ac:dyDescent="0.2">
      <c r="A4446" t="s">
        <v>71</v>
      </c>
      <c r="C4446" t="s">
        <v>23</v>
      </c>
      <c r="D4446" t="s">
        <v>24</v>
      </c>
      <c r="E4446">
        <v>149.99</v>
      </c>
      <c r="F4446">
        <v>2</v>
      </c>
      <c r="G4446" t="s">
        <v>18</v>
      </c>
      <c r="H4446" t="s">
        <v>71</v>
      </c>
      <c r="I4446" t="s">
        <v>24</v>
      </c>
      <c r="J4446" t="s">
        <v>39</v>
      </c>
      <c r="K4446">
        <v>1122</v>
      </c>
      <c r="L4446">
        <v>49565</v>
      </c>
      <c r="M4446">
        <v>1020</v>
      </c>
      <c r="N4446" t="s">
        <v>32</v>
      </c>
      <c r="O4446" s="3">
        <f t="shared" si="276"/>
        <v>2.0579037627358014E-2</v>
      </c>
      <c r="P4446" s="3">
        <f t="shared" si="277"/>
        <v>1.1000000000000001</v>
      </c>
      <c r="Q4446" s="3">
        <f t="shared" si="278"/>
        <v>1.9607843137254902E-3</v>
      </c>
      <c r="R4446">
        <f t="shared" si="279"/>
        <v>299.98</v>
      </c>
    </row>
    <row r="4447" spans="1:18" x14ac:dyDescent="0.2">
      <c r="A4447" t="s">
        <v>71</v>
      </c>
      <c r="B4447" t="s">
        <v>15</v>
      </c>
      <c r="C4447" t="s">
        <v>23</v>
      </c>
      <c r="D4447" t="s">
        <v>17</v>
      </c>
      <c r="E4447">
        <v>149.99</v>
      </c>
      <c r="F4447">
        <v>1</v>
      </c>
      <c r="G4447" t="s">
        <v>18</v>
      </c>
      <c r="H4447" t="s">
        <v>71</v>
      </c>
      <c r="I4447" t="s">
        <v>17</v>
      </c>
      <c r="J4447" t="s">
        <v>19</v>
      </c>
      <c r="K4447">
        <v>1287.5999999999999</v>
      </c>
      <c r="L4447">
        <v>46360</v>
      </c>
      <c r="M4447">
        <v>1073</v>
      </c>
      <c r="N4447" t="s">
        <v>32</v>
      </c>
      <c r="O4447" s="3">
        <f t="shared" si="276"/>
        <v>2.3144952545297671E-2</v>
      </c>
      <c r="P4447" s="3">
        <f t="shared" si="277"/>
        <v>1.2</v>
      </c>
      <c r="Q4447" s="3">
        <f t="shared" si="278"/>
        <v>9.3196644920782849E-4</v>
      </c>
      <c r="R4447">
        <f t="shared" si="279"/>
        <v>149.99</v>
      </c>
    </row>
    <row r="4448" spans="1:18" x14ac:dyDescent="0.2">
      <c r="A4448" t="s">
        <v>71</v>
      </c>
      <c r="B4448" t="s">
        <v>15</v>
      </c>
      <c r="C4448" t="s">
        <v>23</v>
      </c>
      <c r="D4448" t="s">
        <v>28</v>
      </c>
      <c r="E4448">
        <v>187.49</v>
      </c>
      <c r="F4448">
        <v>4</v>
      </c>
      <c r="G4448" t="s">
        <v>18</v>
      </c>
      <c r="H4448" t="s">
        <v>71</v>
      </c>
      <c r="I4448" t="s">
        <v>28</v>
      </c>
      <c r="O4448" s="3">
        <f t="shared" si="276"/>
        <v>0</v>
      </c>
      <c r="P4448" s="3">
        <f t="shared" si="277"/>
        <v>0</v>
      </c>
      <c r="Q4448" s="3">
        <f t="shared" si="278"/>
        <v>0</v>
      </c>
      <c r="R4448">
        <f t="shared" si="279"/>
        <v>749.96</v>
      </c>
    </row>
    <row r="4449" spans="1:18" x14ac:dyDescent="0.2">
      <c r="A4449" t="s">
        <v>71</v>
      </c>
      <c r="B4449" t="s">
        <v>15</v>
      </c>
      <c r="D4449" t="s">
        <v>24</v>
      </c>
      <c r="E4449">
        <v>249.99</v>
      </c>
      <c r="F4449">
        <v>1</v>
      </c>
      <c r="G4449" t="s">
        <v>18</v>
      </c>
      <c r="H4449" t="s">
        <v>71</v>
      </c>
      <c r="I4449" t="s">
        <v>24</v>
      </c>
      <c r="J4449" t="s">
        <v>39</v>
      </c>
      <c r="K4449">
        <v>1122</v>
      </c>
      <c r="L4449">
        <v>49565</v>
      </c>
      <c r="M4449">
        <v>1020</v>
      </c>
      <c r="N4449" t="s">
        <v>32</v>
      </c>
      <c r="O4449" s="3">
        <f t="shared" si="276"/>
        <v>2.0579037627358014E-2</v>
      </c>
      <c r="P4449" s="3">
        <f t="shared" si="277"/>
        <v>1.1000000000000001</v>
      </c>
      <c r="Q4449" s="3">
        <f t="shared" si="278"/>
        <v>9.8039215686274508E-4</v>
      </c>
      <c r="R4449">
        <f t="shared" si="279"/>
        <v>249.99</v>
      </c>
    </row>
    <row r="4450" spans="1:18" x14ac:dyDescent="0.2">
      <c r="A4450" t="s">
        <v>71</v>
      </c>
      <c r="B4450" t="s">
        <v>15</v>
      </c>
      <c r="C4450" t="s">
        <v>26</v>
      </c>
      <c r="D4450" t="s">
        <v>17</v>
      </c>
      <c r="E4450">
        <v>169.99</v>
      </c>
      <c r="F4450">
        <v>4</v>
      </c>
      <c r="G4450" t="s">
        <v>18</v>
      </c>
      <c r="H4450" t="s">
        <v>71</v>
      </c>
      <c r="I4450" t="s">
        <v>17</v>
      </c>
      <c r="J4450" t="s">
        <v>19</v>
      </c>
      <c r="K4450">
        <v>1287.5999999999999</v>
      </c>
      <c r="L4450">
        <v>46360</v>
      </c>
      <c r="M4450">
        <v>1073</v>
      </c>
      <c r="N4450" t="s">
        <v>32</v>
      </c>
      <c r="O4450" s="3">
        <f t="shared" si="276"/>
        <v>2.3144952545297671E-2</v>
      </c>
      <c r="P4450" s="3">
        <f t="shared" si="277"/>
        <v>1.2</v>
      </c>
      <c r="Q4450" s="3">
        <f t="shared" si="278"/>
        <v>3.727865796831314E-3</v>
      </c>
      <c r="R4450">
        <f t="shared" si="279"/>
        <v>679.96</v>
      </c>
    </row>
    <row r="4451" spans="1:18" x14ac:dyDescent="0.2">
      <c r="A4451" t="s">
        <v>71</v>
      </c>
      <c r="B4451" t="s">
        <v>15</v>
      </c>
      <c r="C4451" t="s">
        <v>27</v>
      </c>
      <c r="D4451" t="s">
        <v>24</v>
      </c>
      <c r="E4451">
        <v>159.99</v>
      </c>
      <c r="F4451">
        <v>1</v>
      </c>
      <c r="G4451" t="s">
        <v>18</v>
      </c>
      <c r="H4451" t="s">
        <v>71</v>
      </c>
      <c r="I4451" t="s">
        <v>24</v>
      </c>
      <c r="J4451" t="s">
        <v>39</v>
      </c>
      <c r="K4451">
        <v>1122</v>
      </c>
      <c r="L4451">
        <v>49565</v>
      </c>
      <c r="M4451">
        <v>1020</v>
      </c>
      <c r="N4451" t="s">
        <v>32</v>
      </c>
      <c r="O4451" s="3">
        <f t="shared" si="276"/>
        <v>2.0579037627358014E-2</v>
      </c>
      <c r="P4451" s="3">
        <f t="shared" si="277"/>
        <v>1.1000000000000001</v>
      </c>
      <c r="Q4451" s="3">
        <f t="shared" si="278"/>
        <v>9.8039215686274508E-4</v>
      </c>
      <c r="R4451">
        <f t="shared" si="279"/>
        <v>159.99</v>
      </c>
    </row>
    <row r="4452" spans="1:18" x14ac:dyDescent="0.2">
      <c r="A4452" t="s">
        <v>71</v>
      </c>
      <c r="B4452" t="s">
        <v>15</v>
      </c>
      <c r="D4452" t="s">
        <v>28</v>
      </c>
      <c r="E4452">
        <v>199.99</v>
      </c>
      <c r="F4452">
        <v>1</v>
      </c>
      <c r="G4452" t="s">
        <v>18</v>
      </c>
      <c r="H4452" t="s">
        <v>71</v>
      </c>
      <c r="I4452" t="s">
        <v>28</v>
      </c>
      <c r="O4452" s="3">
        <f t="shared" si="276"/>
        <v>0</v>
      </c>
      <c r="P4452" s="3">
        <f t="shared" si="277"/>
        <v>0</v>
      </c>
      <c r="Q4452" s="3">
        <f t="shared" si="278"/>
        <v>0</v>
      </c>
      <c r="R4452">
        <f t="shared" si="279"/>
        <v>199.99</v>
      </c>
    </row>
    <row r="4453" spans="1:18" x14ac:dyDescent="0.2">
      <c r="A4453" t="s">
        <v>71</v>
      </c>
      <c r="B4453" t="s">
        <v>15</v>
      </c>
      <c r="C4453" t="s">
        <v>29</v>
      </c>
      <c r="D4453" t="s">
        <v>24</v>
      </c>
      <c r="E4453">
        <v>249.99</v>
      </c>
      <c r="F4453">
        <v>1</v>
      </c>
      <c r="G4453" t="s">
        <v>18</v>
      </c>
      <c r="H4453" t="s">
        <v>71</v>
      </c>
      <c r="I4453" t="s">
        <v>24</v>
      </c>
      <c r="J4453" t="s">
        <v>39</v>
      </c>
      <c r="K4453">
        <v>1122</v>
      </c>
      <c r="L4453">
        <v>49565</v>
      </c>
      <c r="M4453">
        <v>1020</v>
      </c>
      <c r="N4453" t="s">
        <v>32</v>
      </c>
      <c r="O4453" s="3">
        <f t="shared" si="276"/>
        <v>2.0579037627358014E-2</v>
      </c>
      <c r="P4453" s="3">
        <f t="shared" si="277"/>
        <v>1.1000000000000001</v>
      </c>
      <c r="Q4453" s="3">
        <f t="shared" si="278"/>
        <v>9.8039215686274508E-4</v>
      </c>
      <c r="R4453">
        <f t="shared" si="279"/>
        <v>249.99</v>
      </c>
    </row>
    <row r="4454" spans="1:18" x14ac:dyDescent="0.2">
      <c r="A4454" t="s">
        <v>71</v>
      </c>
      <c r="B4454" t="s">
        <v>15</v>
      </c>
      <c r="C4454" t="s">
        <v>23</v>
      </c>
      <c r="D4454" t="s">
        <v>17</v>
      </c>
      <c r="E4454">
        <v>149.99</v>
      </c>
      <c r="F4454">
        <v>1</v>
      </c>
      <c r="G4454" t="s">
        <v>18</v>
      </c>
      <c r="H4454" t="s">
        <v>71</v>
      </c>
      <c r="I4454" t="s">
        <v>17</v>
      </c>
      <c r="J4454" t="s">
        <v>19</v>
      </c>
      <c r="K4454">
        <v>1287.5999999999999</v>
      </c>
      <c r="L4454">
        <v>46360</v>
      </c>
      <c r="M4454">
        <v>1073</v>
      </c>
      <c r="N4454" t="s">
        <v>32</v>
      </c>
      <c r="O4454" s="3">
        <f t="shared" si="276"/>
        <v>2.3144952545297671E-2</v>
      </c>
      <c r="P4454" s="3">
        <f t="shared" si="277"/>
        <v>1.2</v>
      </c>
      <c r="Q4454" s="3">
        <f t="shared" si="278"/>
        <v>9.3196644920782849E-4</v>
      </c>
      <c r="R4454">
        <f t="shared" si="279"/>
        <v>149.99</v>
      </c>
    </row>
    <row r="4455" spans="1:18" x14ac:dyDescent="0.2">
      <c r="A4455" t="s">
        <v>71</v>
      </c>
      <c r="B4455" t="s">
        <v>15</v>
      </c>
      <c r="C4455" t="s">
        <v>16</v>
      </c>
      <c r="D4455" t="s">
        <v>17</v>
      </c>
      <c r="E4455">
        <v>212.49</v>
      </c>
      <c r="F4455">
        <v>1</v>
      </c>
      <c r="G4455" t="s">
        <v>18</v>
      </c>
      <c r="H4455" t="s">
        <v>71</v>
      </c>
      <c r="I4455" t="s">
        <v>17</v>
      </c>
      <c r="J4455" t="s">
        <v>19</v>
      </c>
      <c r="K4455">
        <v>1287.5999999999999</v>
      </c>
      <c r="L4455">
        <v>46360</v>
      </c>
      <c r="M4455">
        <v>1073</v>
      </c>
      <c r="N4455" t="s">
        <v>32</v>
      </c>
      <c r="O4455" s="3">
        <f t="shared" si="276"/>
        <v>2.3144952545297671E-2</v>
      </c>
      <c r="P4455" s="3">
        <f t="shared" si="277"/>
        <v>1.2</v>
      </c>
      <c r="Q4455" s="3">
        <f t="shared" si="278"/>
        <v>9.3196644920782849E-4</v>
      </c>
      <c r="R4455">
        <f t="shared" si="279"/>
        <v>212.49</v>
      </c>
    </row>
    <row r="4456" spans="1:18" x14ac:dyDescent="0.2">
      <c r="A4456" t="s">
        <v>71</v>
      </c>
      <c r="B4456" t="s">
        <v>15</v>
      </c>
      <c r="C4456" t="s">
        <v>23</v>
      </c>
      <c r="D4456" t="s">
        <v>24</v>
      </c>
      <c r="E4456">
        <v>149.99</v>
      </c>
      <c r="F4456">
        <v>1</v>
      </c>
      <c r="G4456" t="s">
        <v>18</v>
      </c>
      <c r="H4456" t="s">
        <v>71</v>
      </c>
      <c r="I4456" t="s">
        <v>24</v>
      </c>
      <c r="J4456" t="s">
        <v>39</v>
      </c>
      <c r="K4456">
        <v>1122</v>
      </c>
      <c r="L4456">
        <v>49565</v>
      </c>
      <c r="M4456">
        <v>1020</v>
      </c>
      <c r="N4456" t="s">
        <v>32</v>
      </c>
      <c r="O4456" s="3">
        <f t="shared" si="276"/>
        <v>2.0579037627358014E-2</v>
      </c>
      <c r="P4456" s="3">
        <f t="shared" si="277"/>
        <v>1.1000000000000001</v>
      </c>
      <c r="Q4456" s="3">
        <f t="shared" si="278"/>
        <v>9.8039215686274508E-4</v>
      </c>
      <c r="R4456">
        <f t="shared" si="279"/>
        <v>149.99</v>
      </c>
    </row>
    <row r="4457" spans="1:18" x14ac:dyDescent="0.2">
      <c r="A4457" t="s">
        <v>71</v>
      </c>
      <c r="B4457" t="s">
        <v>15</v>
      </c>
      <c r="C4457" t="s">
        <v>23</v>
      </c>
      <c r="D4457" t="s">
        <v>24</v>
      </c>
      <c r="E4457">
        <v>149.99</v>
      </c>
      <c r="F4457">
        <v>1</v>
      </c>
      <c r="G4457" t="s">
        <v>18</v>
      </c>
      <c r="H4457" t="s">
        <v>71</v>
      </c>
      <c r="I4457" t="s">
        <v>24</v>
      </c>
      <c r="J4457" t="s">
        <v>39</v>
      </c>
      <c r="K4457">
        <v>1122</v>
      </c>
      <c r="L4457">
        <v>49565</v>
      </c>
      <c r="M4457">
        <v>1020</v>
      </c>
      <c r="N4457" t="s">
        <v>32</v>
      </c>
      <c r="O4457" s="3">
        <f t="shared" si="276"/>
        <v>2.0579037627358014E-2</v>
      </c>
      <c r="P4457" s="3">
        <f t="shared" si="277"/>
        <v>1.1000000000000001</v>
      </c>
      <c r="Q4457" s="3">
        <f t="shared" si="278"/>
        <v>9.8039215686274508E-4</v>
      </c>
      <c r="R4457">
        <f t="shared" si="279"/>
        <v>149.99</v>
      </c>
    </row>
    <row r="4458" spans="1:18" x14ac:dyDescent="0.2">
      <c r="A4458" t="s">
        <v>71</v>
      </c>
      <c r="B4458" t="s">
        <v>15</v>
      </c>
      <c r="C4458" t="s">
        <v>23</v>
      </c>
      <c r="D4458" t="s">
        <v>17</v>
      </c>
      <c r="E4458">
        <v>187.49</v>
      </c>
      <c r="F4458">
        <v>1</v>
      </c>
      <c r="G4458" t="s">
        <v>18</v>
      </c>
      <c r="H4458" t="s">
        <v>71</v>
      </c>
      <c r="I4458" t="s">
        <v>17</v>
      </c>
      <c r="J4458" t="s">
        <v>19</v>
      </c>
      <c r="K4458">
        <v>1287.5999999999999</v>
      </c>
      <c r="L4458">
        <v>46360</v>
      </c>
      <c r="M4458">
        <v>1073</v>
      </c>
      <c r="N4458" t="s">
        <v>32</v>
      </c>
      <c r="O4458" s="3">
        <f t="shared" si="276"/>
        <v>2.3144952545297671E-2</v>
      </c>
      <c r="P4458" s="3">
        <f t="shared" si="277"/>
        <v>1.2</v>
      </c>
      <c r="Q4458" s="3">
        <f t="shared" si="278"/>
        <v>9.3196644920782849E-4</v>
      </c>
      <c r="R4458">
        <f t="shared" si="279"/>
        <v>187.49</v>
      </c>
    </row>
    <row r="4459" spans="1:18" x14ac:dyDescent="0.2">
      <c r="A4459" t="s">
        <v>71</v>
      </c>
      <c r="B4459" t="s">
        <v>15</v>
      </c>
      <c r="C4459" t="s">
        <v>23</v>
      </c>
      <c r="D4459" t="s">
        <v>24</v>
      </c>
      <c r="E4459">
        <v>149.99</v>
      </c>
      <c r="F4459">
        <v>2</v>
      </c>
      <c r="G4459" t="s">
        <v>18</v>
      </c>
      <c r="H4459" t="s">
        <v>71</v>
      </c>
      <c r="I4459" t="s">
        <v>24</v>
      </c>
      <c r="J4459" t="s">
        <v>39</v>
      </c>
      <c r="K4459">
        <v>1122</v>
      </c>
      <c r="L4459">
        <v>49565</v>
      </c>
      <c r="M4459">
        <v>1020</v>
      </c>
      <c r="N4459" t="s">
        <v>32</v>
      </c>
      <c r="O4459" s="3">
        <f t="shared" si="276"/>
        <v>2.0579037627358014E-2</v>
      </c>
      <c r="P4459" s="3">
        <f t="shared" si="277"/>
        <v>1.1000000000000001</v>
      </c>
      <c r="Q4459" s="3">
        <f t="shared" si="278"/>
        <v>1.9607843137254902E-3</v>
      </c>
      <c r="R4459">
        <f t="shared" si="279"/>
        <v>299.98</v>
      </c>
    </row>
    <row r="4460" spans="1:18" x14ac:dyDescent="0.2">
      <c r="A4460" t="s">
        <v>71</v>
      </c>
      <c r="B4460" t="s">
        <v>15</v>
      </c>
      <c r="C4460" t="s">
        <v>21</v>
      </c>
      <c r="D4460" t="s">
        <v>28</v>
      </c>
      <c r="E4460">
        <v>179.99</v>
      </c>
      <c r="F4460">
        <v>2</v>
      </c>
      <c r="G4460" t="s">
        <v>18</v>
      </c>
      <c r="H4460" t="s">
        <v>71</v>
      </c>
      <c r="I4460" t="s">
        <v>28</v>
      </c>
      <c r="O4460" s="3">
        <f t="shared" si="276"/>
        <v>0</v>
      </c>
      <c r="P4460" s="3">
        <f t="shared" si="277"/>
        <v>0</v>
      </c>
      <c r="Q4460" s="3">
        <f t="shared" si="278"/>
        <v>0</v>
      </c>
      <c r="R4460">
        <f t="shared" si="279"/>
        <v>359.98</v>
      </c>
    </row>
    <row r="4461" spans="1:18" x14ac:dyDescent="0.2">
      <c r="A4461" t="s">
        <v>71</v>
      </c>
      <c r="B4461" t="s">
        <v>15</v>
      </c>
      <c r="C4461" t="s">
        <v>26</v>
      </c>
      <c r="D4461" t="s">
        <v>24</v>
      </c>
      <c r="E4461">
        <v>169.99</v>
      </c>
      <c r="F4461">
        <v>3</v>
      </c>
      <c r="G4461" t="s">
        <v>18</v>
      </c>
      <c r="H4461" t="s">
        <v>71</v>
      </c>
      <c r="I4461" t="s">
        <v>24</v>
      </c>
      <c r="J4461" t="s">
        <v>39</v>
      </c>
      <c r="K4461">
        <v>1122</v>
      </c>
      <c r="L4461">
        <v>49565</v>
      </c>
      <c r="M4461">
        <v>1020</v>
      </c>
      <c r="N4461" t="s">
        <v>32</v>
      </c>
      <c r="O4461" s="3">
        <f t="shared" si="276"/>
        <v>2.0579037627358014E-2</v>
      </c>
      <c r="P4461" s="3">
        <f t="shared" si="277"/>
        <v>1.1000000000000001</v>
      </c>
      <c r="Q4461" s="3">
        <f t="shared" si="278"/>
        <v>2.9411764705882353E-3</v>
      </c>
      <c r="R4461">
        <f t="shared" si="279"/>
        <v>509.97</v>
      </c>
    </row>
    <row r="4462" spans="1:18" x14ac:dyDescent="0.2">
      <c r="A4462" t="s">
        <v>71</v>
      </c>
      <c r="B4462" t="s">
        <v>15</v>
      </c>
      <c r="C4462" t="s">
        <v>23</v>
      </c>
      <c r="D4462" t="s">
        <v>24</v>
      </c>
      <c r="E4462">
        <v>187.49</v>
      </c>
      <c r="F4462">
        <v>1</v>
      </c>
      <c r="G4462" t="s">
        <v>18</v>
      </c>
      <c r="H4462" t="s">
        <v>71</v>
      </c>
      <c r="I4462" t="s">
        <v>24</v>
      </c>
      <c r="J4462" t="s">
        <v>39</v>
      </c>
      <c r="K4462">
        <v>1122</v>
      </c>
      <c r="L4462">
        <v>49565</v>
      </c>
      <c r="M4462">
        <v>1020</v>
      </c>
      <c r="N4462" t="s">
        <v>32</v>
      </c>
      <c r="O4462" s="3">
        <f t="shared" si="276"/>
        <v>2.0579037627358014E-2</v>
      </c>
      <c r="P4462" s="3">
        <f t="shared" si="277"/>
        <v>1.1000000000000001</v>
      </c>
      <c r="Q4462" s="3">
        <f t="shared" si="278"/>
        <v>9.8039215686274508E-4</v>
      </c>
      <c r="R4462">
        <f t="shared" si="279"/>
        <v>187.49</v>
      </c>
    </row>
    <row r="4463" spans="1:18" x14ac:dyDescent="0.2">
      <c r="A4463" t="s">
        <v>71</v>
      </c>
      <c r="B4463" t="s">
        <v>15</v>
      </c>
      <c r="C4463" t="s">
        <v>23</v>
      </c>
      <c r="D4463" t="s">
        <v>17</v>
      </c>
      <c r="E4463">
        <v>149.99</v>
      </c>
      <c r="F4463">
        <v>2</v>
      </c>
      <c r="G4463" t="s">
        <v>18</v>
      </c>
      <c r="H4463" t="s">
        <v>71</v>
      </c>
      <c r="I4463" t="s">
        <v>17</v>
      </c>
      <c r="J4463" t="s">
        <v>19</v>
      </c>
      <c r="K4463">
        <v>1287.5999999999999</v>
      </c>
      <c r="L4463">
        <v>46360</v>
      </c>
      <c r="M4463">
        <v>1073</v>
      </c>
      <c r="N4463" t="s">
        <v>32</v>
      </c>
      <c r="O4463" s="3">
        <f t="shared" si="276"/>
        <v>2.3144952545297671E-2</v>
      </c>
      <c r="P4463" s="3">
        <f t="shared" si="277"/>
        <v>1.2</v>
      </c>
      <c r="Q4463" s="3">
        <f t="shared" si="278"/>
        <v>1.863932898415657E-3</v>
      </c>
      <c r="R4463">
        <f t="shared" si="279"/>
        <v>299.98</v>
      </c>
    </row>
    <row r="4464" spans="1:18" x14ac:dyDescent="0.2">
      <c r="A4464" t="s">
        <v>71</v>
      </c>
      <c r="B4464" t="s">
        <v>15</v>
      </c>
      <c r="C4464" t="s">
        <v>21</v>
      </c>
      <c r="D4464" t="s">
        <v>17</v>
      </c>
      <c r="E4464">
        <v>179.99</v>
      </c>
      <c r="F4464">
        <v>2</v>
      </c>
      <c r="G4464" t="s">
        <v>18</v>
      </c>
      <c r="H4464" t="s">
        <v>71</v>
      </c>
      <c r="I4464" t="s">
        <v>17</v>
      </c>
      <c r="J4464" t="s">
        <v>19</v>
      </c>
      <c r="K4464">
        <v>1287.5999999999999</v>
      </c>
      <c r="L4464">
        <v>46360</v>
      </c>
      <c r="M4464">
        <v>1073</v>
      </c>
      <c r="N4464" t="s">
        <v>32</v>
      </c>
      <c r="O4464" s="3">
        <f t="shared" si="276"/>
        <v>2.3144952545297671E-2</v>
      </c>
      <c r="P4464" s="3">
        <f t="shared" si="277"/>
        <v>1.2</v>
      </c>
      <c r="Q4464" s="3">
        <f t="shared" si="278"/>
        <v>1.863932898415657E-3</v>
      </c>
      <c r="R4464">
        <f t="shared" si="279"/>
        <v>359.98</v>
      </c>
    </row>
    <row r="4465" spans="1:18" x14ac:dyDescent="0.2">
      <c r="A4465" t="s">
        <v>71</v>
      </c>
      <c r="B4465" t="s">
        <v>15</v>
      </c>
      <c r="C4465" t="s">
        <v>23</v>
      </c>
      <c r="D4465" t="s">
        <v>28</v>
      </c>
      <c r="E4465">
        <v>149.99</v>
      </c>
      <c r="F4465">
        <v>1</v>
      </c>
      <c r="G4465" t="s">
        <v>18</v>
      </c>
      <c r="H4465" t="s">
        <v>71</v>
      </c>
      <c r="I4465" t="s">
        <v>28</v>
      </c>
      <c r="O4465" s="3">
        <f t="shared" si="276"/>
        <v>0</v>
      </c>
      <c r="P4465" s="3">
        <f t="shared" si="277"/>
        <v>0</v>
      </c>
      <c r="Q4465" s="3">
        <f t="shared" si="278"/>
        <v>0</v>
      </c>
      <c r="R4465">
        <f t="shared" si="279"/>
        <v>149.99</v>
      </c>
    </row>
    <row r="4466" spans="1:18" x14ac:dyDescent="0.2">
      <c r="A4466" t="s">
        <v>71</v>
      </c>
      <c r="B4466" t="s">
        <v>15</v>
      </c>
      <c r="C4466" t="s">
        <v>27</v>
      </c>
      <c r="D4466" t="s">
        <v>17</v>
      </c>
      <c r="E4466">
        <v>159.99</v>
      </c>
      <c r="F4466">
        <v>2</v>
      </c>
      <c r="G4466" t="s">
        <v>18</v>
      </c>
      <c r="H4466" t="s">
        <v>71</v>
      </c>
      <c r="I4466" t="s">
        <v>17</v>
      </c>
      <c r="J4466" t="s">
        <v>19</v>
      </c>
      <c r="K4466">
        <v>1287.5999999999999</v>
      </c>
      <c r="L4466">
        <v>46360</v>
      </c>
      <c r="M4466">
        <v>1073</v>
      </c>
      <c r="N4466" t="s">
        <v>32</v>
      </c>
      <c r="O4466" s="3">
        <f t="shared" si="276"/>
        <v>2.3144952545297671E-2</v>
      </c>
      <c r="P4466" s="3">
        <f t="shared" si="277"/>
        <v>1.2</v>
      </c>
      <c r="Q4466" s="3">
        <f t="shared" si="278"/>
        <v>1.863932898415657E-3</v>
      </c>
      <c r="R4466">
        <f t="shared" si="279"/>
        <v>319.98</v>
      </c>
    </row>
    <row r="4467" spans="1:18" x14ac:dyDescent="0.2">
      <c r="A4467" t="s">
        <v>71</v>
      </c>
      <c r="C4467" t="s">
        <v>16</v>
      </c>
      <c r="D4467" t="s">
        <v>17</v>
      </c>
      <c r="E4467">
        <v>169.99</v>
      </c>
      <c r="F4467">
        <v>1</v>
      </c>
      <c r="G4467" t="s">
        <v>18</v>
      </c>
      <c r="H4467" t="s">
        <v>71</v>
      </c>
      <c r="I4467" t="s">
        <v>17</v>
      </c>
      <c r="J4467" t="s">
        <v>19</v>
      </c>
      <c r="K4467">
        <v>1287.5999999999999</v>
      </c>
      <c r="L4467">
        <v>46360</v>
      </c>
      <c r="M4467">
        <v>1073</v>
      </c>
      <c r="N4467" t="s">
        <v>32</v>
      </c>
      <c r="O4467" s="3">
        <f t="shared" si="276"/>
        <v>2.3144952545297671E-2</v>
      </c>
      <c r="P4467" s="3">
        <f t="shared" si="277"/>
        <v>1.2</v>
      </c>
      <c r="Q4467" s="3">
        <f t="shared" si="278"/>
        <v>9.3196644920782849E-4</v>
      </c>
      <c r="R4467">
        <f t="shared" si="279"/>
        <v>169.99</v>
      </c>
    </row>
    <row r="4468" spans="1:18" x14ac:dyDescent="0.2">
      <c r="A4468" t="s">
        <v>71</v>
      </c>
      <c r="B4468" t="s">
        <v>15</v>
      </c>
      <c r="C4468" t="s">
        <v>26</v>
      </c>
      <c r="D4468" t="s">
        <v>24</v>
      </c>
      <c r="E4468">
        <v>169.99</v>
      </c>
      <c r="F4468">
        <v>1</v>
      </c>
      <c r="G4468" t="s">
        <v>18</v>
      </c>
      <c r="H4468" t="s">
        <v>71</v>
      </c>
      <c r="I4468" t="s">
        <v>24</v>
      </c>
      <c r="J4468" t="s">
        <v>39</v>
      </c>
      <c r="K4468">
        <v>1122</v>
      </c>
      <c r="L4468">
        <v>49565</v>
      </c>
      <c r="M4468">
        <v>1020</v>
      </c>
      <c r="N4468" t="s">
        <v>32</v>
      </c>
      <c r="O4468" s="3">
        <f t="shared" si="276"/>
        <v>2.0579037627358014E-2</v>
      </c>
      <c r="P4468" s="3">
        <f t="shared" si="277"/>
        <v>1.1000000000000001</v>
      </c>
      <c r="Q4468" s="3">
        <f t="shared" si="278"/>
        <v>9.8039215686274508E-4</v>
      </c>
      <c r="R4468">
        <f t="shared" si="279"/>
        <v>169.99</v>
      </c>
    </row>
    <row r="4469" spans="1:18" x14ac:dyDescent="0.2">
      <c r="A4469" t="s">
        <v>71</v>
      </c>
      <c r="B4469" t="s">
        <v>15</v>
      </c>
      <c r="C4469" t="s">
        <v>21</v>
      </c>
      <c r="D4469" t="s">
        <v>24</v>
      </c>
      <c r="E4469">
        <v>224.99</v>
      </c>
      <c r="F4469">
        <v>1</v>
      </c>
      <c r="G4469" t="s">
        <v>18</v>
      </c>
      <c r="H4469" t="s">
        <v>71</v>
      </c>
      <c r="I4469" t="s">
        <v>24</v>
      </c>
      <c r="J4469" t="s">
        <v>39</v>
      </c>
      <c r="K4469">
        <v>1122</v>
      </c>
      <c r="L4469">
        <v>49565</v>
      </c>
      <c r="M4469">
        <v>1020</v>
      </c>
      <c r="N4469" t="s">
        <v>32</v>
      </c>
      <c r="O4469" s="3">
        <f t="shared" si="276"/>
        <v>2.0579037627358014E-2</v>
      </c>
      <c r="P4469" s="3">
        <f t="shared" si="277"/>
        <v>1.1000000000000001</v>
      </c>
      <c r="Q4469" s="3">
        <f t="shared" si="278"/>
        <v>9.8039215686274508E-4</v>
      </c>
      <c r="R4469">
        <f t="shared" si="279"/>
        <v>224.99</v>
      </c>
    </row>
    <row r="4470" spans="1:18" x14ac:dyDescent="0.2">
      <c r="A4470" t="s">
        <v>71</v>
      </c>
      <c r="B4470" t="s">
        <v>15</v>
      </c>
      <c r="C4470" t="s">
        <v>26</v>
      </c>
      <c r="D4470" t="s">
        <v>17</v>
      </c>
      <c r="E4470">
        <v>212.49</v>
      </c>
      <c r="F4470">
        <v>1</v>
      </c>
      <c r="G4470" t="s">
        <v>18</v>
      </c>
      <c r="H4470" t="s">
        <v>71</v>
      </c>
      <c r="I4470" t="s">
        <v>17</v>
      </c>
      <c r="J4470" t="s">
        <v>19</v>
      </c>
      <c r="K4470">
        <v>1287.5999999999999</v>
      </c>
      <c r="L4470">
        <v>46360</v>
      </c>
      <c r="M4470">
        <v>1073</v>
      </c>
      <c r="N4470" t="s">
        <v>32</v>
      </c>
      <c r="O4470" s="3">
        <f t="shared" si="276"/>
        <v>2.3144952545297671E-2</v>
      </c>
      <c r="P4470" s="3">
        <f t="shared" si="277"/>
        <v>1.2</v>
      </c>
      <c r="Q4470" s="3">
        <f t="shared" si="278"/>
        <v>9.3196644920782849E-4</v>
      </c>
      <c r="R4470">
        <f t="shared" si="279"/>
        <v>212.49</v>
      </c>
    </row>
    <row r="4471" spans="1:18" x14ac:dyDescent="0.2">
      <c r="A4471" t="s">
        <v>71</v>
      </c>
      <c r="B4471" t="s">
        <v>15</v>
      </c>
      <c r="C4471" t="s">
        <v>26</v>
      </c>
      <c r="D4471" t="s">
        <v>17</v>
      </c>
      <c r="E4471">
        <v>169.99</v>
      </c>
      <c r="F4471">
        <v>2</v>
      </c>
      <c r="G4471" t="s">
        <v>18</v>
      </c>
      <c r="H4471" t="s">
        <v>71</v>
      </c>
      <c r="I4471" t="s">
        <v>17</v>
      </c>
      <c r="J4471" t="s">
        <v>19</v>
      </c>
      <c r="K4471">
        <v>1287.5999999999999</v>
      </c>
      <c r="L4471">
        <v>46360</v>
      </c>
      <c r="M4471">
        <v>1073</v>
      </c>
      <c r="N4471" t="s">
        <v>32</v>
      </c>
      <c r="O4471" s="3">
        <f t="shared" si="276"/>
        <v>2.3144952545297671E-2</v>
      </c>
      <c r="P4471" s="3">
        <f t="shared" si="277"/>
        <v>1.2</v>
      </c>
      <c r="Q4471" s="3">
        <f t="shared" si="278"/>
        <v>1.863932898415657E-3</v>
      </c>
      <c r="R4471">
        <f t="shared" si="279"/>
        <v>339.98</v>
      </c>
    </row>
    <row r="4472" spans="1:18" x14ac:dyDescent="0.2">
      <c r="A4472" t="s">
        <v>71</v>
      </c>
      <c r="B4472" t="s">
        <v>15</v>
      </c>
      <c r="C4472" t="s">
        <v>23</v>
      </c>
      <c r="D4472" t="s">
        <v>28</v>
      </c>
      <c r="E4472">
        <v>149.99</v>
      </c>
      <c r="F4472">
        <v>2</v>
      </c>
      <c r="G4472" t="s">
        <v>18</v>
      </c>
      <c r="H4472" t="s">
        <v>71</v>
      </c>
      <c r="I4472" t="s">
        <v>28</v>
      </c>
      <c r="O4472" s="3">
        <f t="shared" si="276"/>
        <v>0</v>
      </c>
      <c r="P4472" s="3">
        <f t="shared" si="277"/>
        <v>0</v>
      </c>
      <c r="Q4472" s="3">
        <f t="shared" si="278"/>
        <v>0</v>
      </c>
      <c r="R4472">
        <f t="shared" si="279"/>
        <v>299.98</v>
      </c>
    </row>
    <row r="4473" spans="1:18" x14ac:dyDescent="0.2">
      <c r="A4473" t="s">
        <v>71</v>
      </c>
      <c r="B4473" t="s">
        <v>15</v>
      </c>
      <c r="C4473" t="s">
        <v>26</v>
      </c>
      <c r="D4473" t="s">
        <v>28</v>
      </c>
      <c r="E4473">
        <v>212.49</v>
      </c>
      <c r="F4473">
        <v>1</v>
      </c>
      <c r="G4473" t="s">
        <v>18</v>
      </c>
      <c r="H4473" t="s">
        <v>71</v>
      </c>
      <c r="I4473" t="s">
        <v>28</v>
      </c>
      <c r="O4473" s="3">
        <f t="shared" si="276"/>
        <v>0</v>
      </c>
      <c r="P4473" s="3">
        <f t="shared" si="277"/>
        <v>0</v>
      </c>
      <c r="Q4473" s="3">
        <f t="shared" si="278"/>
        <v>0</v>
      </c>
      <c r="R4473">
        <f t="shared" si="279"/>
        <v>212.49</v>
      </c>
    </row>
    <row r="4474" spans="1:18" x14ac:dyDescent="0.2">
      <c r="A4474" t="s">
        <v>71</v>
      </c>
      <c r="B4474" t="s">
        <v>15</v>
      </c>
      <c r="D4474" t="s">
        <v>28</v>
      </c>
      <c r="E4474">
        <v>199.99</v>
      </c>
      <c r="F4474">
        <v>2</v>
      </c>
      <c r="G4474" t="s">
        <v>18</v>
      </c>
      <c r="H4474" t="s">
        <v>71</v>
      </c>
      <c r="I4474" t="s">
        <v>28</v>
      </c>
      <c r="O4474" s="3">
        <f t="shared" si="276"/>
        <v>0</v>
      </c>
      <c r="P4474" s="3">
        <f t="shared" si="277"/>
        <v>0</v>
      </c>
      <c r="Q4474" s="3">
        <f t="shared" si="278"/>
        <v>0</v>
      </c>
      <c r="R4474">
        <f t="shared" si="279"/>
        <v>399.98</v>
      </c>
    </row>
    <row r="4475" spans="1:18" x14ac:dyDescent="0.2">
      <c r="A4475" t="s">
        <v>71</v>
      </c>
      <c r="B4475" t="s">
        <v>15</v>
      </c>
      <c r="C4475" t="s">
        <v>16</v>
      </c>
      <c r="D4475" t="s">
        <v>17</v>
      </c>
      <c r="E4475">
        <v>169.99</v>
      </c>
      <c r="F4475">
        <v>1</v>
      </c>
      <c r="G4475" t="s">
        <v>18</v>
      </c>
      <c r="H4475" t="s">
        <v>71</v>
      </c>
      <c r="I4475" t="s">
        <v>17</v>
      </c>
      <c r="J4475" t="s">
        <v>19</v>
      </c>
      <c r="K4475">
        <v>1287.5999999999999</v>
      </c>
      <c r="L4475">
        <v>46360</v>
      </c>
      <c r="M4475">
        <v>1073</v>
      </c>
      <c r="N4475" t="s">
        <v>32</v>
      </c>
      <c r="O4475" s="3">
        <f t="shared" si="276"/>
        <v>2.3144952545297671E-2</v>
      </c>
      <c r="P4475" s="3">
        <f t="shared" si="277"/>
        <v>1.2</v>
      </c>
      <c r="Q4475" s="3">
        <f t="shared" si="278"/>
        <v>9.3196644920782849E-4</v>
      </c>
      <c r="R4475">
        <f t="shared" si="279"/>
        <v>169.99</v>
      </c>
    </row>
    <row r="4476" spans="1:18" x14ac:dyDescent="0.2">
      <c r="A4476" t="s">
        <v>71</v>
      </c>
      <c r="B4476" t="s">
        <v>15</v>
      </c>
      <c r="C4476" t="s">
        <v>23</v>
      </c>
      <c r="D4476" t="s">
        <v>17</v>
      </c>
      <c r="E4476">
        <v>149.99</v>
      </c>
      <c r="F4476">
        <v>1</v>
      </c>
      <c r="G4476" t="s">
        <v>18</v>
      </c>
      <c r="H4476" t="s">
        <v>71</v>
      </c>
      <c r="I4476" t="s">
        <v>17</v>
      </c>
      <c r="J4476" t="s">
        <v>19</v>
      </c>
      <c r="K4476">
        <v>1287.5999999999999</v>
      </c>
      <c r="L4476">
        <v>46360</v>
      </c>
      <c r="M4476">
        <v>1073</v>
      </c>
      <c r="N4476" t="s">
        <v>32</v>
      </c>
      <c r="O4476" s="3">
        <f t="shared" si="276"/>
        <v>2.3144952545297671E-2</v>
      </c>
      <c r="P4476" s="3">
        <f t="shared" si="277"/>
        <v>1.2</v>
      </c>
      <c r="Q4476" s="3">
        <f t="shared" si="278"/>
        <v>9.3196644920782849E-4</v>
      </c>
      <c r="R4476">
        <f t="shared" si="279"/>
        <v>149.99</v>
      </c>
    </row>
    <row r="4477" spans="1:18" x14ac:dyDescent="0.2">
      <c r="A4477" t="s">
        <v>71</v>
      </c>
      <c r="B4477" t="s">
        <v>15</v>
      </c>
      <c r="C4477" t="s">
        <v>21</v>
      </c>
      <c r="D4477" t="s">
        <v>28</v>
      </c>
      <c r="E4477">
        <v>179.99</v>
      </c>
      <c r="F4477">
        <v>1</v>
      </c>
      <c r="G4477" t="s">
        <v>18</v>
      </c>
      <c r="H4477" t="s">
        <v>71</v>
      </c>
      <c r="I4477" t="s">
        <v>28</v>
      </c>
      <c r="O4477" s="3">
        <f t="shared" si="276"/>
        <v>0</v>
      </c>
      <c r="P4477" s="3">
        <f t="shared" si="277"/>
        <v>0</v>
      </c>
      <c r="Q4477" s="3">
        <f t="shared" si="278"/>
        <v>0</v>
      </c>
      <c r="R4477">
        <f t="shared" si="279"/>
        <v>179.99</v>
      </c>
    </row>
    <row r="4478" spans="1:18" x14ac:dyDescent="0.2">
      <c r="A4478" t="s">
        <v>72</v>
      </c>
      <c r="B4478" t="s">
        <v>25</v>
      </c>
      <c r="C4478" t="s">
        <v>23</v>
      </c>
      <c r="D4478" t="s">
        <v>17</v>
      </c>
      <c r="E4478">
        <v>299.99</v>
      </c>
      <c r="F4478">
        <v>1</v>
      </c>
      <c r="G4478" t="s">
        <v>18</v>
      </c>
      <c r="H4478" t="s">
        <v>72</v>
      </c>
      <c r="I4478" t="s">
        <v>17</v>
      </c>
      <c r="O4478" s="3">
        <f t="shared" si="276"/>
        <v>0</v>
      </c>
      <c r="P4478" s="3">
        <f t="shared" si="277"/>
        <v>0</v>
      </c>
      <c r="Q4478" s="3">
        <f t="shared" si="278"/>
        <v>0</v>
      </c>
      <c r="R4478">
        <f t="shared" si="279"/>
        <v>299.99</v>
      </c>
    </row>
    <row r="4479" spans="1:18" x14ac:dyDescent="0.2">
      <c r="A4479" t="s">
        <v>72</v>
      </c>
      <c r="B4479" t="s">
        <v>15</v>
      </c>
      <c r="C4479" t="s">
        <v>21</v>
      </c>
      <c r="D4479" t="s">
        <v>24</v>
      </c>
      <c r="E4479">
        <v>179.99</v>
      </c>
      <c r="F4479">
        <v>1</v>
      </c>
      <c r="G4479" t="s">
        <v>18</v>
      </c>
      <c r="H4479" t="s">
        <v>72</v>
      </c>
      <c r="I4479" t="s">
        <v>24</v>
      </c>
      <c r="O4479" s="3">
        <f t="shared" si="276"/>
        <v>0</v>
      </c>
      <c r="P4479" s="3">
        <f t="shared" si="277"/>
        <v>0</v>
      </c>
      <c r="Q4479" s="3">
        <f t="shared" si="278"/>
        <v>0</v>
      </c>
      <c r="R4479">
        <f t="shared" si="279"/>
        <v>179.99</v>
      </c>
    </row>
    <row r="4480" spans="1:18" x14ac:dyDescent="0.2">
      <c r="A4480" t="s">
        <v>72</v>
      </c>
      <c r="B4480" t="s">
        <v>15</v>
      </c>
      <c r="C4480" t="s">
        <v>23</v>
      </c>
      <c r="D4480" t="s">
        <v>24</v>
      </c>
      <c r="E4480">
        <v>149.99</v>
      </c>
      <c r="F4480">
        <v>3</v>
      </c>
      <c r="G4480" t="s">
        <v>18</v>
      </c>
      <c r="H4480" t="s">
        <v>72</v>
      </c>
      <c r="I4480" t="s">
        <v>24</v>
      </c>
      <c r="O4480" s="3">
        <f t="shared" si="276"/>
        <v>0</v>
      </c>
      <c r="P4480" s="3">
        <f t="shared" si="277"/>
        <v>0</v>
      </c>
      <c r="Q4480" s="3">
        <f t="shared" si="278"/>
        <v>0</v>
      </c>
      <c r="R4480">
        <f t="shared" si="279"/>
        <v>449.97</v>
      </c>
    </row>
    <row r="4481" spans="1:18" x14ac:dyDescent="0.2">
      <c r="A4481" t="s">
        <v>72</v>
      </c>
      <c r="B4481" t="s">
        <v>15</v>
      </c>
      <c r="C4481" t="s">
        <v>16</v>
      </c>
      <c r="D4481" t="s">
        <v>28</v>
      </c>
      <c r="E4481">
        <v>169.99</v>
      </c>
      <c r="F4481">
        <v>1</v>
      </c>
      <c r="G4481" t="s">
        <v>18</v>
      </c>
      <c r="H4481" t="s">
        <v>72</v>
      </c>
      <c r="I4481" t="s">
        <v>28</v>
      </c>
      <c r="O4481" s="3">
        <f t="shared" si="276"/>
        <v>0</v>
      </c>
      <c r="P4481" s="3">
        <f t="shared" si="277"/>
        <v>0</v>
      </c>
      <c r="Q4481" s="3">
        <f t="shared" si="278"/>
        <v>0</v>
      </c>
      <c r="R4481">
        <f t="shared" si="279"/>
        <v>169.99</v>
      </c>
    </row>
    <row r="4482" spans="1:18" x14ac:dyDescent="0.2">
      <c r="A4482" t="s">
        <v>72</v>
      </c>
      <c r="B4482" t="s">
        <v>15</v>
      </c>
      <c r="C4482" t="s">
        <v>23</v>
      </c>
      <c r="D4482" t="s">
        <v>17</v>
      </c>
      <c r="E4482">
        <v>149.99</v>
      </c>
      <c r="F4482">
        <v>1</v>
      </c>
      <c r="G4482" t="s">
        <v>18</v>
      </c>
      <c r="H4482" t="s">
        <v>72</v>
      </c>
      <c r="I4482" t="s">
        <v>17</v>
      </c>
      <c r="O4482" s="3">
        <f t="shared" si="276"/>
        <v>0</v>
      </c>
      <c r="P4482" s="3">
        <f t="shared" si="277"/>
        <v>0</v>
      </c>
      <c r="Q4482" s="3">
        <f t="shared" si="278"/>
        <v>0</v>
      </c>
      <c r="R4482">
        <f t="shared" si="279"/>
        <v>149.99</v>
      </c>
    </row>
    <row r="4483" spans="1:18" x14ac:dyDescent="0.2">
      <c r="A4483" t="s">
        <v>72</v>
      </c>
      <c r="B4483" t="s">
        <v>15</v>
      </c>
      <c r="C4483" t="s">
        <v>26</v>
      </c>
      <c r="D4483" t="s">
        <v>28</v>
      </c>
      <c r="E4483">
        <v>169.99</v>
      </c>
      <c r="F4483">
        <v>3</v>
      </c>
      <c r="G4483" t="s">
        <v>18</v>
      </c>
      <c r="H4483" t="s">
        <v>72</v>
      </c>
      <c r="I4483" t="s">
        <v>28</v>
      </c>
      <c r="O4483" s="3">
        <f t="shared" ref="O4483:O4546" si="280">IFERROR(M4483/L4483,0)</f>
        <v>0</v>
      </c>
      <c r="P4483" s="3">
        <f t="shared" ref="P4483:P4546" si="281">IFERROR(K4483/M4483,0)</f>
        <v>0</v>
      </c>
      <c r="Q4483" s="3">
        <f t="shared" ref="Q4483:Q4546" si="282">IFERROR(F4483/M4483,0)</f>
        <v>0</v>
      </c>
      <c r="R4483">
        <f t="shared" ref="R4483:R4546" si="283">E4483*F4483</f>
        <v>509.97</v>
      </c>
    </row>
    <row r="4484" spans="1:18" x14ac:dyDescent="0.2">
      <c r="A4484" t="s">
        <v>72</v>
      </c>
      <c r="C4484" t="s">
        <v>27</v>
      </c>
      <c r="D4484" t="s">
        <v>28</v>
      </c>
      <c r="E4484">
        <v>159.99</v>
      </c>
      <c r="F4484">
        <v>2</v>
      </c>
      <c r="G4484" t="s">
        <v>18</v>
      </c>
      <c r="H4484" t="s">
        <v>72</v>
      </c>
      <c r="I4484" t="s">
        <v>28</v>
      </c>
      <c r="O4484" s="3">
        <f t="shared" si="280"/>
        <v>0</v>
      </c>
      <c r="P4484" s="3">
        <f t="shared" si="281"/>
        <v>0</v>
      </c>
      <c r="Q4484" s="3">
        <f t="shared" si="282"/>
        <v>0</v>
      </c>
      <c r="R4484">
        <f t="shared" si="283"/>
        <v>319.98</v>
      </c>
    </row>
    <row r="4485" spans="1:18" x14ac:dyDescent="0.2">
      <c r="A4485" t="s">
        <v>72</v>
      </c>
      <c r="B4485" t="s">
        <v>15</v>
      </c>
      <c r="C4485" t="s">
        <v>23</v>
      </c>
      <c r="D4485" t="s">
        <v>28</v>
      </c>
      <c r="E4485">
        <v>149.99</v>
      </c>
      <c r="F4485">
        <v>2</v>
      </c>
      <c r="G4485" t="s">
        <v>18</v>
      </c>
      <c r="H4485" t="s">
        <v>72</v>
      </c>
      <c r="I4485" t="s">
        <v>28</v>
      </c>
      <c r="O4485" s="3">
        <f t="shared" si="280"/>
        <v>0</v>
      </c>
      <c r="P4485" s="3">
        <f t="shared" si="281"/>
        <v>0</v>
      </c>
      <c r="Q4485" s="3">
        <f t="shared" si="282"/>
        <v>0</v>
      </c>
      <c r="R4485">
        <f t="shared" si="283"/>
        <v>299.98</v>
      </c>
    </row>
    <row r="4486" spans="1:18" x14ac:dyDescent="0.2">
      <c r="A4486" t="s">
        <v>72</v>
      </c>
      <c r="B4486" t="s">
        <v>25</v>
      </c>
      <c r="C4486" t="s">
        <v>23</v>
      </c>
      <c r="D4486" t="s">
        <v>17</v>
      </c>
      <c r="E4486">
        <v>299.99</v>
      </c>
      <c r="F4486">
        <v>2</v>
      </c>
      <c r="G4486" t="s">
        <v>18</v>
      </c>
      <c r="H4486" t="s">
        <v>72</v>
      </c>
      <c r="I4486" t="s">
        <v>17</v>
      </c>
      <c r="O4486" s="3">
        <f t="shared" si="280"/>
        <v>0</v>
      </c>
      <c r="P4486" s="3">
        <f t="shared" si="281"/>
        <v>0</v>
      </c>
      <c r="Q4486" s="3">
        <f t="shared" si="282"/>
        <v>0</v>
      </c>
      <c r="R4486">
        <f t="shared" si="283"/>
        <v>599.98</v>
      </c>
    </row>
    <row r="4487" spans="1:18" x14ac:dyDescent="0.2">
      <c r="A4487" t="s">
        <v>72</v>
      </c>
      <c r="B4487" t="s">
        <v>15</v>
      </c>
      <c r="C4487" t="s">
        <v>21</v>
      </c>
      <c r="D4487" t="s">
        <v>17</v>
      </c>
      <c r="E4487">
        <v>179.99</v>
      </c>
      <c r="F4487">
        <v>3</v>
      </c>
      <c r="G4487" t="s">
        <v>18</v>
      </c>
      <c r="H4487" t="s">
        <v>72</v>
      </c>
      <c r="I4487" t="s">
        <v>17</v>
      </c>
      <c r="O4487" s="3">
        <f t="shared" si="280"/>
        <v>0</v>
      </c>
      <c r="P4487" s="3">
        <f t="shared" si="281"/>
        <v>0</v>
      </c>
      <c r="Q4487" s="3">
        <f t="shared" si="282"/>
        <v>0</v>
      </c>
      <c r="R4487">
        <f t="shared" si="283"/>
        <v>539.97</v>
      </c>
    </row>
    <row r="4488" spans="1:18" x14ac:dyDescent="0.2">
      <c r="A4488" t="s">
        <v>72</v>
      </c>
      <c r="B4488" t="s">
        <v>15</v>
      </c>
      <c r="C4488" t="s">
        <v>21</v>
      </c>
      <c r="D4488" t="s">
        <v>28</v>
      </c>
      <c r="E4488">
        <v>179.99</v>
      </c>
      <c r="F4488">
        <v>1</v>
      </c>
      <c r="G4488" t="s">
        <v>18</v>
      </c>
      <c r="H4488" t="s">
        <v>72</v>
      </c>
      <c r="I4488" t="s">
        <v>28</v>
      </c>
      <c r="O4488" s="3">
        <f t="shared" si="280"/>
        <v>0</v>
      </c>
      <c r="P4488" s="3">
        <f t="shared" si="281"/>
        <v>0</v>
      </c>
      <c r="Q4488" s="3">
        <f t="shared" si="282"/>
        <v>0</v>
      </c>
      <c r="R4488">
        <f t="shared" si="283"/>
        <v>179.99</v>
      </c>
    </row>
    <row r="4489" spans="1:18" x14ac:dyDescent="0.2">
      <c r="A4489" t="s">
        <v>72</v>
      </c>
      <c r="B4489" t="s">
        <v>15</v>
      </c>
      <c r="C4489" t="s">
        <v>26</v>
      </c>
      <c r="D4489" t="s">
        <v>24</v>
      </c>
      <c r="E4489">
        <v>212.49</v>
      </c>
      <c r="F4489">
        <v>1</v>
      </c>
      <c r="G4489" t="s">
        <v>18</v>
      </c>
      <c r="H4489" t="s">
        <v>72</v>
      </c>
      <c r="I4489" t="s">
        <v>24</v>
      </c>
      <c r="O4489" s="3">
        <f t="shared" si="280"/>
        <v>0</v>
      </c>
      <c r="P4489" s="3">
        <f t="shared" si="281"/>
        <v>0</v>
      </c>
      <c r="Q4489" s="3">
        <f t="shared" si="282"/>
        <v>0</v>
      </c>
      <c r="R4489">
        <f t="shared" si="283"/>
        <v>212.49</v>
      </c>
    </row>
    <row r="4490" spans="1:18" x14ac:dyDescent="0.2">
      <c r="A4490" t="s">
        <v>72</v>
      </c>
      <c r="B4490" t="s">
        <v>15</v>
      </c>
      <c r="C4490" t="s">
        <v>23</v>
      </c>
      <c r="D4490" t="s">
        <v>28</v>
      </c>
      <c r="E4490">
        <v>187.49</v>
      </c>
      <c r="F4490">
        <v>1</v>
      </c>
      <c r="G4490" t="s">
        <v>18</v>
      </c>
      <c r="H4490" t="s">
        <v>72</v>
      </c>
      <c r="I4490" t="s">
        <v>28</v>
      </c>
      <c r="O4490" s="3">
        <f t="shared" si="280"/>
        <v>0</v>
      </c>
      <c r="P4490" s="3">
        <f t="shared" si="281"/>
        <v>0</v>
      </c>
      <c r="Q4490" s="3">
        <f t="shared" si="282"/>
        <v>0</v>
      </c>
      <c r="R4490">
        <f t="shared" si="283"/>
        <v>187.49</v>
      </c>
    </row>
    <row r="4491" spans="1:18" x14ac:dyDescent="0.2">
      <c r="A4491" t="s">
        <v>72</v>
      </c>
      <c r="B4491" t="s">
        <v>15</v>
      </c>
      <c r="C4491" t="s">
        <v>26</v>
      </c>
      <c r="D4491" t="s">
        <v>28</v>
      </c>
      <c r="E4491">
        <v>169.99</v>
      </c>
      <c r="F4491">
        <v>2</v>
      </c>
      <c r="G4491" t="s">
        <v>18</v>
      </c>
      <c r="H4491" t="s">
        <v>72</v>
      </c>
      <c r="I4491" t="s">
        <v>28</v>
      </c>
      <c r="O4491" s="3">
        <f t="shared" si="280"/>
        <v>0</v>
      </c>
      <c r="P4491" s="3">
        <f t="shared" si="281"/>
        <v>0</v>
      </c>
      <c r="Q4491" s="3">
        <f t="shared" si="282"/>
        <v>0</v>
      </c>
      <c r="R4491">
        <f t="shared" si="283"/>
        <v>339.98</v>
      </c>
    </row>
    <row r="4492" spans="1:18" x14ac:dyDescent="0.2">
      <c r="A4492" t="s">
        <v>72</v>
      </c>
      <c r="B4492" t="s">
        <v>15</v>
      </c>
      <c r="C4492" t="s">
        <v>26</v>
      </c>
      <c r="D4492" t="s">
        <v>22</v>
      </c>
      <c r="E4492">
        <v>169.99</v>
      </c>
      <c r="F4492">
        <v>1</v>
      </c>
      <c r="G4492" t="s">
        <v>18</v>
      </c>
      <c r="H4492" t="s">
        <v>72</v>
      </c>
      <c r="I4492" t="s">
        <v>22</v>
      </c>
      <c r="J4492" t="s">
        <v>31</v>
      </c>
      <c r="K4492">
        <v>455.4</v>
      </c>
      <c r="L4492">
        <v>30303</v>
      </c>
      <c r="M4492">
        <v>506</v>
      </c>
      <c r="N4492" t="s">
        <v>40</v>
      </c>
      <c r="O4492" s="3">
        <f t="shared" si="280"/>
        <v>1.66980166980167E-2</v>
      </c>
      <c r="P4492" s="3">
        <f t="shared" si="281"/>
        <v>0.89999999999999991</v>
      </c>
      <c r="Q4492" s="3">
        <f t="shared" si="282"/>
        <v>1.976284584980237E-3</v>
      </c>
      <c r="R4492">
        <f t="shared" si="283"/>
        <v>169.99</v>
      </c>
    </row>
    <row r="4493" spans="1:18" x14ac:dyDescent="0.2">
      <c r="A4493" t="s">
        <v>72</v>
      </c>
      <c r="C4493" t="s">
        <v>16</v>
      </c>
      <c r="D4493" t="s">
        <v>17</v>
      </c>
      <c r="E4493">
        <v>169.99</v>
      </c>
      <c r="F4493">
        <v>2</v>
      </c>
      <c r="G4493" t="s">
        <v>18</v>
      </c>
      <c r="H4493" t="s">
        <v>72</v>
      </c>
      <c r="I4493" t="s">
        <v>17</v>
      </c>
      <c r="O4493" s="3">
        <f t="shared" si="280"/>
        <v>0</v>
      </c>
      <c r="P4493" s="3">
        <f t="shared" si="281"/>
        <v>0</v>
      </c>
      <c r="Q4493" s="3">
        <f t="shared" si="282"/>
        <v>0</v>
      </c>
      <c r="R4493">
        <f t="shared" si="283"/>
        <v>339.98</v>
      </c>
    </row>
    <row r="4494" spans="1:18" x14ac:dyDescent="0.2">
      <c r="A4494" t="s">
        <v>72</v>
      </c>
      <c r="B4494" t="s">
        <v>15</v>
      </c>
      <c r="C4494" t="s">
        <v>16</v>
      </c>
      <c r="D4494" t="s">
        <v>28</v>
      </c>
      <c r="E4494">
        <v>212.49</v>
      </c>
      <c r="F4494">
        <v>1</v>
      </c>
      <c r="G4494" t="s">
        <v>18</v>
      </c>
      <c r="H4494" t="s">
        <v>72</v>
      </c>
      <c r="I4494" t="s">
        <v>28</v>
      </c>
      <c r="O4494" s="3">
        <f t="shared" si="280"/>
        <v>0</v>
      </c>
      <c r="P4494" s="3">
        <f t="shared" si="281"/>
        <v>0</v>
      </c>
      <c r="Q4494" s="3">
        <f t="shared" si="282"/>
        <v>0</v>
      </c>
      <c r="R4494">
        <f t="shared" si="283"/>
        <v>212.49</v>
      </c>
    </row>
    <row r="4495" spans="1:18" x14ac:dyDescent="0.2">
      <c r="A4495" t="s">
        <v>72</v>
      </c>
      <c r="B4495" t="s">
        <v>25</v>
      </c>
      <c r="C4495" t="s">
        <v>26</v>
      </c>
      <c r="D4495" t="s">
        <v>24</v>
      </c>
      <c r="E4495">
        <v>339.99</v>
      </c>
      <c r="F4495">
        <v>2</v>
      </c>
      <c r="G4495" t="s">
        <v>18</v>
      </c>
      <c r="H4495" t="s">
        <v>72</v>
      </c>
      <c r="I4495" t="s">
        <v>24</v>
      </c>
      <c r="O4495" s="3">
        <f t="shared" si="280"/>
        <v>0</v>
      </c>
      <c r="P4495" s="3">
        <f t="shared" si="281"/>
        <v>0</v>
      </c>
      <c r="Q4495" s="3">
        <f t="shared" si="282"/>
        <v>0</v>
      </c>
      <c r="R4495">
        <f t="shared" si="283"/>
        <v>679.98</v>
      </c>
    </row>
    <row r="4496" spans="1:18" x14ac:dyDescent="0.2">
      <c r="A4496" t="s">
        <v>72</v>
      </c>
      <c r="B4496" t="s">
        <v>15</v>
      </c>
      <c r="C4496" t="s">
        <v>23</v>
      </c>
      <c r="D4496" t="s">
        <v>28</v>
      </c>
      <c r="E4496">
        <v>149.99</v>
      </c>
      <c r="F4496">
        <v>4</v>
      </c>
      <c r="G4496" t="s">
        <v>18</v>
      </c>
      <c r="H4496" t="s">
        <v>72</v>
      </c>
      <c r="I4496" t="s">
        <v>28</v>
      </c>
      <c r="O4496" s="3">
        <f t="shared" si="280"/>
        <v>0</v>
      </c>
      <c r="P4496" s="3">
        <f t="shared" si="281"/>
        <v>0</v>
      </c>
      <c r="Q4496" s="3">
        <f t="shared" si="282"/>
        <v>0</v>
      </c>
      <c r="R4496">
        <f t="shared" si="283"/>
        <v>599.96</v>
      </c>
    </row>
    <row r="4497" spans="1:18" x14ac:dyDescent="0.2">
      <c r="A4497" t="s">
        <v>72</v>
      </c>
      <c r="B4497" t="s">
        <v>15</v>
      </c>
      <c r="C4497" t="s">
        <v>16</v>
      </c>
      <c r="D4497" t="s">
        <v>24</v>
      </c>
      <c r="E4497">
        <v>169.99</v>
      </c>
      <c r="F4497">
        <v>1</v>
      </c>
      <c r="G4497" t="s">
        <v>18</v>
      </c>
      <c r="H4497" t="s">
        <v>72</v>
      </c>
      <c r="I4497" t="s">
        <v>24</v>
      </c>
      <c r="O4497" s="3">
        <f t="shared" si="280"/>
        <v>0</v>
      </c>
      <c r="P4497" s="3">
        <f t="shared" si="281"/>
        <v>0</v>
      </c>
      <c r="Q4497" s="3">
        <f t="shared" si="282"/>
        <v>0</v>
      </c>
      <c r="R4497">
        <f t="shared" si="283"/>
        <v>169.99</v>
      </c>
    </row>
    <row r="4498" spans="1:18" x14ac:dyDescent="0.2">
      <c r="A4498" t="s">
        <v>72</v>
      </c>
      <c r="B4498" t="s">
        <v>15</v>
      </c>
      <c r="C4498" t="s">
        <v>27</v>
      </c>
      <c r="D4498" t="s">
        <v>17</v>
      </c>
      <c r="E4498">
        <v>159.99</v>
      </c>
      <c r="F4498">
        <v>4</v>
      </c>
      <c r="G4498" t="s">
        <v>18</v>
      </c>
      <c r="H4498" t="s">
        <v>72</v>
      </c>
      <c r="I4498" t="s">
        <v>17</v>
      </c>
      <c r="O4498" s="3">
        <f t="shared" si="280"/>
        <v>0</v>
      </c>
      <c r="P4498" s="3">
        <f t="shared" si="281"/>
        <v>0</v>
      </c>
      <c r="Q4498" s="3">
        <f t="shared" si="282"/>
        <v>0</v>
      </c>
      <c r="R4498">
        <f t="shared" si="283"/>
        <v>639.96</v>
      </c>
    </row>
    <row r="4499" spans="1:18" x14ac:dyDescent="0.2">
      <c r="A4499" t="s">
        <v>72</v>
      </c>
      <c r="D4499" t="s">
        <v>17</v>
      </c>
      <c r="E4499">
        <v>199.99</v>
      </c>
      <c r="F4499">
        <v>1</v>
      </c>
      <c r="G4499" t="s">
        <v>18</v>
      </c>
      <c r="H4499" t="s">
        <v>72</v>
      </c>
      <c r="I4499" t="s">
        <v>17</v>
      </c>
      <c r="O4499" s="3">
        <f t="shared" si="280"/>
        <v>0</v>
      </c>
      <c r="P4499" s="3">
        <f t="shared" si="281"/>
        <v>0</v>
      </c>
      <c r="Q4499" s="3">
        <f t="shared" si="282"/>
        <v>0</v>
      </c>
      <c r="R4499">
        <f t="shared" si="283"/>
        <v>199.99</v>
      </c>
    </row>
    <row r="4500" spans="1:18" x14ac:dyDescent="0.2">
      <c r="A4500" t="s">
        <v>72</v>
      </c>
      <c r="B4500" t="s">
        <v>15</v>
      </c>
      <c r="C4500" t="s">
        <v>23</v>
      </c>
      <c r="D4500" t="s">
        <v>17</v>
      </c>
      <c r="E4500">
        <v>149.99</v>
      </c>
      <c r="F4500">
        <v>2</v>
      </c>
      <c r="G4500" t="s">
        <v>18</v>
      </c>
      <c r="H4500" t="s">
        <v>72</v>
      </c>
      <c r="I4500" t="s">
        <v>17</v>
      </c>
      <c r="O4500" s="3">
        <f t="shared" si="280"/>
        <v>0</v>
      </c>
      <c r="P4500" s="3">
        <f t="shared" si="281"/>
        <v>0</v>
      </c>
      <c r="Q4500" s="3">
        <f t="shared" si="282"/>
        <v>0</v>
      </c>
      <c r="R4500">
        <f t="shared" si="283"/>
        <v>299.98</v>
      </c>
    </row>
    <row r="4501" spans="1:18" x14ac:dyDescent="0.2">
      <c r="A4501" t="s">
        <v>72</v>
      </c>
      <c r="B4501" t="s">
        <v>15</v>
      </c>
      <c r="C4501" t="s">
        <v>26</v>
      </c>
      <c r="D4501" t="s">
        <v>17</v>
      </c>
      <c r="E4501">
        <v>169.99</v>
      </c>
      <c r="F4501">
        <v>1</v>
      </c>
      <c r="G4501" t="s">
        <v>18</v>
      </c>
      <c r="H4501" t="s">
        <v>72</v>
      </c>
      <c r="I4501" t="s">
        <v>17</v>
      </c>
      <c r="O4501" s="3">
        <f t="shared" si="280"/>
        <v>0</v>
      </c>
      <c r="P4501" s="3">
        <f t="shared" si="281"/>
        <v>0</v>
      </c>
      <c r="Q4501" s="3">
        <f t="shared" si="282"/>
        <v>0</v>
      </c>
      <c r="R4501">
        <f t="shared" si="283"/>
        <v>169.99</v>
      </c>
    </row>
    <row r="4502" spans="1:18" x14ac:dyDescent="0.2">
      <c r="A4502" t="s">
        <v>72</v>
      </c>
      <c r="B4502" t="s">
        <v>15</v>
      </c>
      <c r="C4502" t="s">
        <v>23</v>
      </c>
      <c r="D4502" t="s">
        <v>17</v>
      </c>
      <c r="E4502">
        <v>187.49</v>
      </c>
      <c r="F4502">
        <v>1</v>
      </c>
      <c r="G4502" t="s">
        <v>18</v>
      </c>
      <c r="H4502" t="s">
        <v>72</v>
      </c>
      <c r="I4502" t="s">
        <v>17</v>
      </c>
      <c r="O4502" s="3">
        <f t="shared" si="280"/>
        <v>0</v>
      </c>
      <c r="P4502" s="3">
        <f t="shared" si="281"/>
        <v>0</v>
      </c>
      <c r="Q4502" s="3">
        <f t="shared" si="282"/>
        <v>0</v>
      </c>
      <c r="R4502">
        <f t="shared" si="283"/>
        <v>187.49</v>
      </c>
    </row>
    <row r="4503" spans="1:18" x14ac:dyDescent="0.2">
      <c r="A4503" t="s">
        <v>72</v>
      </c>
      <c r="B4503" t="s">
        <v>25</v>
      </c>
      <c r="C4503" t="s">
        <v>27</v>
      </c>
      <c r="D4503" t="s">
        <v>17</v>
      </c>
      <c r="E4503">
        <v>319.99</v>
      </c>
      <c r="F4503">
        <v>1</v>
      </c>
      <c r="G4503" t="s">
        <v>18</v>
      </c>
      <c r="H4503" t="s">
        <v>72</v>
      </c>
      <c r="I4503" t="s">
        <v>17</v>
      </c>
      <c r="O4503" s="3">
        <f t="shared" si="280"/>
        <v>0</v>
      </c>
      <c r="P4503" s="3">
        <f t="shared" si="281"/>
        <v>0</v>
      </c>
      <c r="Q4503" s="3">
        <f t="shared" si="282"/>
        <v>0</v>
      </c>
      <c r="R4503">
        <f t="shared" si="283"/>
        <v>319.99</v>
      </c>
    </row>
    <row r="4504" spans="1:18" x14ac:dyDescent="0.2">
      <c r="A4504" t="s">
        <v>72</v>
      </c>
      <c r="B4504" t="s">
        <v>25</v>
      </c>
      <c r="C4504" t="s">
        <v>21</v>
      </c>
      <c r="D4504" t="s">
        <v>17</v>
      </c>
      <c r="E4504">
        <v>359.99</v>
      </c>
      <c r="F4504">
        <v>3</v>
      </c>
      <c r="G4504" t="s">
        <v>18</v>
      </c>
      <c r="H4504" t="s">
        <v>72</v>
      </c>
      <c r="I4504" t="s">
        <v>17</v>
      </c>
      <c r="O4504" s="3">
        <f t="shared" si="280"/>
        <v>0</v>
      </c>
      <c r="P4504" s="3">
        <f t="shared" si="281"/>
        <v>0</v>
      </c>
      <c r="Q4504" s="3">
        <f t="shared" si="282"/>
        <v>0</v>
      </c>
      <c r="R4504">
        <f t="shared" si="283"/>
        <v>1079.97</v>
      </c>
    </row>
    <row r="4505" spans="1:18" x14ac:dyDescent="0.2">
      <c r="A4505" t="s">
        <v>72</v>
      </c>
      <c r="B4505" t="s">
        <v>15</v>
      </c>
      <c r="C4505" t="s">
        <v>27</v>
      </c>
      <c r="D4505" t="s">
        <v>24</v>
      </c>
      <c r="E4505">
        <v>159.99</v>
      </c>
      <c r="F4505">
        <v>1</v>
      </c>
      <c r="G4505" t="s">
        <v>18</v>
      </c>
      <c r="H4505" t="s">
        <v>72</v>
      </c>
      <c r="I4505" t="s">
        <v>24</v>
      </c>
      <c r="O4505" s="3">
        <f t="shared" si="280"/>
        <v>0</v>
      </c>
      <c r="P4505" s="3">
        <f t="shared" si="281"/>
        <v>0</v>
      </c>
      <c r="Q4505" s="3">
        <f t="shared" si="282"/>
        <v>0</v>
      </c>
      <c r="R4505">
        <f t="shared" si="283"/>
        <v>159.99</v>
      </c>
    </row>
    <row r="4506" spans="1:18" x14ac:dyDescent="0.2">
      <c r="A4506" t="s">
        <v>72</v>
      </c>
      <c r="B4506" t="s">
        <v>15</v>
      </c>
      <c r="C4506" t="s">
        <v>26</v>
      </c>
      <c r="D4506" t="s">
        <v>17</v>
      </c>
      <c r="E4506">
        <v>169.99</v>
      </c>
      <c r="F4506">
        <v>1</v>
      </c>
      <c r="G4506" t="s">
        <v>18</v>
      </c>
      <c r="H4506" t="s">
        <v>72</v>
      </c>
      <c r="I4506" t="s">
        <v>17</v>
      </c>
      <c r="O4506" s="3">
        <f t="shared" si="280"/>
        <v>0</v>
      </c>
      <c r="P4506" s="3">
        <f t="shared" si="281"/>
        <v>0</v>
      </c>
      <c r="Q4506" s="3">
        <f t="shared" si="282"/>
        <v>0</v>
      </c>
      <c r="R4506">
        <f t="shared" si="283"/>
        <v>169.99</v>
      </c>
    </row>
    <row r="4507" spans="1:18" x14ac:dyDescent="0.2">
      <c r="A4507" t="s">
        <v>72</v>
      </c>
      <c r="B4507" t="s">
        <v>15</v>
      </c>
      <c r="C4507" t="s">
        <v>26</v>
      </c>
      <c r="D4507" t="s">
        <v>28</v>
      </c>
      <c r="E4507">
        <v>212.49</v>
      </c>
      <c r="F4507">
        <v>1</v>
      </c>
      <c r="G4507" t="s">
        <v>18</v>
      </c>
      <c r="H4507" t="s">
        <v>72</v>
      </c>
      <c r="I4507" t="s">
        <v>28</v>
      </c>
      <c r="O4507" s="3">
        <f t="shared" si="280"/>
        <v>0</v>
      </c>
      <c r="P4507" s="3">
        <f t="shared" si="281"/>
        <v>0</v>
      </c>
      <c r="Q4507" s="3">
        <f t="shared" si="282"/>
        <v>0</v>
      </c>
      <c r="R4507">
        <f t="shared" si="283"/>
        <v>212.49</v>
      </c>
    </row>
    <row r="4508" spans="1:18" x14ac:dyDescent="0.2">
      <c r="A4508" t="s">
        <v>72</v>
      </c>
      <c r="B4508" t="s">
        <v>25</v>
      </c>
      <c r="C4508" t="s">
        <v>16</v>
      </c>
      <c r="D4508" t="s">
        <v>28</v>
      </c>
      <c r="E4508">
        <v>339.99</v>
      </c>
      <c r="F4508">
        <v>1</v>
      </c>
      <c r="G4508" t="s">
        <v>18</v>
      </c>
      <c r="H4508" t="s">
        <v>72</v>
      </c>
      <c r="I4508" t="s">
        <v>28</v>
      </c>
      <c r="O4508" s="3">
        <f t="shared" si="280"/>
        <v>0</v>
      </c>
      <c r="P4508" s="3">
        <f t="shared" si="281"/>
        <v>0</v>
      </c>
      <c r="Q4508" s="3">
        <f t="shared" si="282"/>
        <v>0</v>
      </c>
      <c r="R4508">
        <f t="shared" si="283"/>
        <v>339.99</v>
      </c>
    </row>
    <row r="4509" spans="1:18" x14ac:dyDescent="0.2">
      <c r="A4509" t="s">
        <v>72</v>
      </c>
      <c r="B4509" t="s">
        <v>15</v>
      </c>
      <c r="C4509" t="s">
        <v>23</v>
      </c>
      <c r="D4509" t="s">
        <v>24</v>
      </c>
      <c r="E4509">
        <v>187.49</v>
      </c>
      <c r="F4509">
        <v>1</v>
      </c>
      <c r="G4509" t="s">
        <v>18</v>
      </c>
      <c r="H4509" t="s">
        <v>72</v>
      </c>
      <c r="I4509" t="s">
        <v>24</v>
      </c>
      <c r="O4509" s="3">
        <f t="shared" si="280"/>
        <v>0</v>
      </c>
      <c r="P4509" s="3">
        <f t="shared" si="281"/>
        <v>0</v>
      </c>
      <c r="Q4509" s="3">
        <f t="shared" si="282"/>
        <v>0</v>
      </c>
      <c r="R4509">
        <f t="shared" si="283"/>
        <v>187.49</v>
      </c>
    </row>
    <row r="4510" spans="1:18" x14ac:dyDescent="0.2">
      <c r="A4510" t="s">
        <v>72</v>
      </c>
      <c r="B4510" t="s">
        <v>15</v>
      </c>
      <c r="C4510" t="s">
        <v>21</v>
      </c>
      <c r="D4510" t="s">
        <v>24</v>
      </c>
      <c r="E4510">
        <v>179.99</v>
      </c>
      <c r="F4510">
        <v>1</v>
      </c>
      <c r="G4510" t="s">
        <v>18</v>
      </c>
      <c r="H4510" t="s">
        <v>72</v>
      </c>
      <c r="I4510" t="s">
        <v>24</v>
      </c>
      <c r="O4510" s="3">
        <f t="shared" si="280"/>
        <v>0</v>
      </c>
      <c r="P4510" s="3">
        <f t="shared" si="281"/>
        <v>0</v>
      </c>
      <c r="Q4510" s="3">
        <f t="shared" si="282"/>
        <v>0</v>
      </c>
      <c r="R4510">
        <f t="shared" si="283"/>
        <v>179.99</v>
      </c>
    </row>
    <row r="4511" spans="1:18" x14ac:dyDescent="0.2">
      <c r="A4511" t="s">
        <v>72</v>
      </c>
      <c r="B4511" t="s">
        <v>15</v>
      </c>
      <c r="C4511" t="s">
        <v>21</v>
      </c>
      <c r="D4511" t="s">
        <v>22</v>
      </c>
      <c r="E4511">
        <v>179.99</v>
      </c>
      <c r="F4511">
        <v>4</v>
      </c>
      <c r="G4511" t="s">
        <v>18</v>
      </c>
      <c r="H4511" t="s">
        <v>72</v>
      </c>
      <c r="I4511" t="s">
        <v>22</v>
      </c>
      <c r="J4511" t="s">
        <v>31</v>
      </c>
      <c r="K4511">
        <v>455.4</v>
      </c>
      <c r="L4511">
        <v>30303</v>
      </c>
      <c r="M4511">
        <v>506</v>
      </c>
      <c r="N4511" t="s">
        <v>40</v>
      </c>
      <c r="O4511" s="3">
        <f t="shared" si="280"/>
        <v>1.66980166980167E-2</v>
      </c>
      <c r="P4511" s="3">
        <f t="shared" si="281"/>
        <v>0.89999999999999991</v>
      </c>
      <c r="Q4511" s="3">
        <f t="shared" si="282"/>
        <v>7.9051383399209481E-3</v>
      </c>
      <c r="R4511">
        <f t="shared" si="283"/>
        <v>719.96</v>
      </c>
    </row>
    <row r="4512" spans="1:18" x14ac:dyDescent="0.2">
      <c r="A4512" t="s">
        <v>72</v>
      </c>
      <c r="C4512" t="s">
        <v>21</v>
      </c>
      <c r="D4512" t="s">
        <v>24</v>
      </c>
      <c r="E4512">
        <v>179.99</v>
      </c>
      <c r="F4512">
        <v>1</v>
      </c>
      <c r="G4512" t="s">
        <v>18</v>
      </c>
      <c r="H4512" t="s">
        <v>72</v>
      </c>
      <c r="I4512" t="s">
        <v>24</v>
      </c>
      <c r="O4512" s="3">
        <f t="shared" si="280"/>
        <v>0</v>
      </c>
      <c r="P4512" s="3">
        <f t="shared" si="281"/>
        <v>0</v>
      </c>
      <c r="Q4512" s="3">
        <f t="shared" si="282"/>
        <v>0</v>
      </c>
      <c r="R4512">
        <f t="shared" si="283"/>
        <v>179.99</v>
      </c>
    </row>
    <row r="4513" spans="1:18" x14ac:dyDescent="0.2">
      <c r="A4513" t="s">
        <v>72</v>
      </c>
      <c r="B4513" t="s">
        <v>15</v>
      </c>
      <c r="C4513" t="s">
        <v>23</v>
      </c>
      <c r="D4513" t="s">
        <v>28</v>
      </c>
      <c r="E4513">
        <v>149.99</v>
      </c>
      <c r="F4513">
        <v>1</v>
      </c>
      <c r="G4513" t="s">
        <v>18</v>
      </c>
      <c r="H4513" t="s">
        <v>72</v>
      </c>
      <c r="I4513" t="s">
        <v>28</v>
      </c>
      <c r="O4513" s="3">
        <f t="shared" si="280"/>
        <v>0</v>
      </c>
      <c r="P4513" s="3">
        <f t="shared" si="281"/>
        <v>0</v>
      </c>
      <c r="Q4513" s="3">
        <f t="shared" si="282"/>
        <v>0</v>
      </c>
      <c r="R4513">
        <f t="shared" si="283"/>
        <v>149.99</v>
      </c>
    </row>
    <row r="4514" spans="1:18" x14ac:dyDescent="0.2">
      <c r="A4514" t="s">
        <v>72</v>
      </c>
      <c r="B4514" t="s">
        <v>15</v>
      </c>
      <c r="C4514" t="s">
        <v>26</v>
      </c>
      <c r="D4514" t="s">
        <v>24</v>
      </c>
      <c r="E4514">
        <v>169.99</v>
      </c>
      <c r="F4514">
        <v>2</v>
      </c>
      <c r="G4514" t="s">
        <v>18</v>
      </c>
      <c r="H4514" t="s">
        <v>72</v>
      </c>
      <c r="I4514" t="s">
        <v>24</v>
      </c>
      <c r="O4514" s="3">
        <f t="shared" si="280"/>
        <v>0</v>
      </c>
      <c r="P4514" s="3">
        <f t="shared" si="281"/>
        <v>0</v>
      </c>
      <c r="Q4514" s="3">
        <f t="shared" si="282"/>
        <v>0</v>
      </c>
      <c r="R4514">
        <f t="shared" si="283"/>
        <v>339.98</v>
      </c>
    </row>
    <row r="4515" spans="1:18" x14ac:dyDescent="0.2">
      <c r="A4515" t="s">
        <v>72</v>
      </c>
      <c r="B4515" t="s">
        <v>15</v>
      </c>
      <c r="C4515" t="s">
        <v>27</v>
      </c>
      <c r="D4515" t="s">
        <v>22</v>
      </c>
      <c r="E4515">
        <v>159.99</v>
      </c>
      <c r="F4515">
        <v>1</v>
      </c>
      <c r="G4515" t="s">
        <v>18</v>
      </c>
      <c r="H4515" t="s">
        <v>72</v>
      </c>
      <c r="I4515" t="s">
        <v>22</v>
      </c>
      <c r="J4515" t="s">
        <v>31</v>
      </c>
      <c r="K4515">
        <v>455.4</v>
      </c>
      <c r="L4515">
        <v>30303</v>
      </c>
      <c r="M4515">
        <v>506</v>
      </c>
      <c r="N4515" t="s">
        <v>40</v>
      </c>
      <c r="O4515" s="3">
        <f t="shared" si="280"/>
        <v>1.66980166980167E-2</v>
      </c>
      <c r="P4515" s="3">
        <f t="shared" si="281"/>
        <v>0.89999999999999991</v>
      </c>
      <c r="Q4515" s="3">
        <f t="shared" si="282"/>
        <v>1.976284584980237E-3</v>
      </c>
      <c r="R4515">
        <f t="shared" si="283"/>
        <v>159.99</v>
      </c>
    </row>
    <row r="4516" spans="1:18" x14ac:dyDescent="0.2">
      <c r="A4516" t="s">
        <v>72</v>
      </c>
      <c r="B4516" t="s">
        <v>15</v>
      </c>
      <c r="C4516" t="s">
        <v>21</v>
      </c>
      <c r="D4516" t="s">
        <v>28</v>
      </c>
      <c r="E4516">
        <v>224.99</v>
      </c>
      <c r="F4516">
        <v>3</v>
      </c>
      <c r="G4516" t="s">
        <v>18</v>
      </c>
      <c r="H4516" t="s">
        <v>72</v>
      </c>
      <c r="I4516" t="s">
        <v>28</v>
      </c>
      <c r="O4516" s="3">
        <f t="shared" si="280"/>
        <v>0</v>
      </c>
      <c r="P4516" s="3">
        <f t="shared" si="281"/>
        <v>0</v>
      </c>
      <c r="Q4516" s="3">
        <f t="shared" si="282"/>
        <v>0</v>
      </c>
      <c r="R4516">
        <f t="shared" si="283"/>
        <v>674.97</v>
      </c>
    </row>
    <row r="4517" spans="1:18" x14ac:dyDescent="0.2">
      <c r="A4517" t="s">
        <v>72</v>
      </c>
      <c r="B4517" t="s">
        <v>15</v>
      </c>
      <c r="C4517" t="s">
        <v>26</v>
      </c>
      <c r="D4517" t="s">
        <v>28</v>
      </c>
      <c r="E4517">
        <v>169.99</v>
      </c>
      <c r="F4517">
        <v>2</v>
      </c>
      <c r="G4517" t="s">
        <v>18</v>
      </c>
      <c r="H4517" t="s">
        <v>72</v>
      </c>
      <c r="I4517" t="s">
        <v>28</v>
      </c>
      <c r="O4517" s="3">
        <f t="shared" si="280"/>
        <v>0</v>
      </c>
      <c r="P4517" s="3">
        <f t="shared" si="281"/>
        <v>0</v>
      </c>
      <c r="Q4517" s="3">
        <f t="shared" si="282"/>
        <v>0</v>
      </c>
      <c r="R4517">
        <f t="shared" si="283"/>
        <v>339.98</v>
      </c>
    </row>
    <row r="4518" spans="1:18" x14ac:dyDescent="0.2">
      <c r="A4518" t="s">
        <v>72</v>
      </c>
      <c r="B4518" t="s">
        <v>15</v>
      </c>
      <c r="C4518" t="s">
        <v>27</v>
      </c>
      <c r="D4518" t="s">
        <v>24</v>
      </c>
      <c r="E4518">
        <v>159.99</v>
      </c>
      <c r="F4518">
        <v>2</v>
      </c>
      <c r="G4518" t="s">
        <v>18</v>
      </c>
      <c r="H4518" t="s">
        <v>72</v>
      </c>
      <c r="I4518" t="s">
        <v>24</v>
      </c>
      <c r="O4518" s="3">
        <f t="shared" si="280"/>
        <v>0</v>
      </c>
      <c r="P4518" s="3">
        <f t="shared" si="281"/>
        <v>0</v>
      </c>
      <c r="Q4518" s="3">
        <f t="shared" si="282"/>
        <v>0</v>
      </c>
      <c r="R4518">
        <f t="shared" si="283"/>
        <v>319.98</v>
      </c>
    </row>
    <row r="4519" spans="1:18" x14ac:dyDescent="0.2">
      <c r="A4519" t="s">
        <v>72</v>
      </c>
      <c r="B4519" t="s">
        <v>15</v>
      </c>
      <c r="C4519" t="s">
        <v>23</v>
      </c>
      <c r="D4519" t="s">
        <v>24</v>
      </c>
      <c r="E4519">
        <v>149.99</v>
      </c>
      <c r="F4519">
        <v>1</v>
      </c>
      <c r="G4519" t="s">
        <v>18</v>
      </c>
      <c r="H4519" t="s">
        <v>72</v>
      </c>
      <c r="I4519" t="s">
        <v>24</v>
      </c>
      <c r="O4519" s="3">
        <f t="shared" si="280"/>
        <v>0</v>
      </c>
      <c r="P4519" s="3">
        <f t="shared" si="281"/>
        <v>0</v>
      </c>
      <c r="Q4519" s="3">
        <f t="shared" si="282"/>
        <v>0</v>
      </c>
      <c r="R4519">
        <f t="shared" si="283"/>
        <v>149.99</v>
      </c>
    </row>
    <row r="4520" spans="1:18" x14ac:dyDescent="0.2">
      <c r="A4520" t="s">
        <v>72</v>
      </c>
      <c r="B4520" t="s">
        <v>25</v>
      </c>
      <c r="C4520" t="s">
        <v>26</v>
      </c>
      <c r="D4520" t="s">
        <v>28</v>
      </c>
      <c r="E4520">
        <v>339.99</v>
      </c>
      <c r="F4520">
        <v>1</v>
      </c>
      <c r="G4520" t="s">
        <v>18</v>
      </c>
      <c r="H4520" t="s">
        <v>72</v>
      </c>
      <c r="I4520" t="s">
        <v>28</v>
      </c>
      <c r="O4520" s="3">
        <f t="shared" si="280"/>
        <v>0</v>
      </c>
      <c r="P4520" s="3">
        <f t="shared" si="281"/>
        <v>0</v>
      </c>
      <c r="Q4520" s="3">
        <f t="shared" si="282"/>
        <v>0</v>
      </c>
      <c r="R4520">
        <f t="shared" si="283"/>
        <v>339.99</v>
      </c>
    </row>
    <row r="4521" spans="1:18" x14ac:dyDescent="0.2">
      <c r="A4521" t="s">
        <v>72</v>
      </c>
      <c r="B4521" t="s">
        <v>15</v>
      </c>
      <c r="C4521" t="s">
        <v>21</v>
      </c>
      <c r="D4521" t="s">
        <v>24</v>
      </c>
      <c r="E4521">
        <v>179.99</v>
      </c>
      <c r="F4521">
        <v>1</v>
      </c>
      <c r="G4521" t="s">
        <v>18</v>
      </c>
      <c r="H4521" t="s">
        <v>72</v>
      </c>
      <c r="I4521" t="s">
        <v>24</v>
      </c>
      <c r="O4521" s="3">
        <f t="shared" si="280"/>
        <v>0</v>
      </c>
      <c r="P4521" s="3">
        <f t="shared" si="281"/>
        <v>0</v>
      </c>
      <c r="Q4521" s="3">
        <f t="shared" si="282"/>
        <v>0</v>
      </c>
      <c r="R4521">
        <f t="shared" si="283"/>
        <v>179.99</v>
      </c>
    </row>
    <row r="4522" spans="1:18" x14ac:dyDescent="0.2">
      <c r="A4522" t="s">
        <v>72</v>
      </c>
      <c r="B4522" t="s">
        <v>15</v>
      </c>
      <c r="C4522" t="s">
        <v>23</v>
      </c>
      <c r="D4522" t="s">
        <v>22</v>
      </c>
      <c r="E4522">
        <v>187.49</v>
      </c>
      <c r="F4522">
        <v>2</v>
      </c>
      <c r="G4522" t="s">
        <v>18</v>
      </c>
      <c r="H4522" t="s">
        <v>72</v>
      </c>
      <c r="I4522" t="s">
        <v>22</v>
      </c>
      <c r="J4522" t="s">
        <v>31</v>
      </c>
      <c r="K4522">
        <v>455.4</v>
      </c>
      <c r="L4522">
        <v>30303</v>
      </c>
      <c r="M4522">
        <v>506</v>
      </c>
      <c r="N4522" t="s">
        <v>40</v>
      </c>
      <c r="O4522" s="3">
        <f t="shared" si="280"/>
        <v>1.66980166980167E-2</v>
      </c>
      <c r="P4522" s="3">
        <f t="shared" si="281"/>
        <v>0.89999999999999991</v>
      </c>
      <c r="Q4522" s="3">
        <f t="shared" si="282"/>
        <v>3.952569169960474E-3</v>
      </c>
      <c r="R4522">
        <f t="shared" si="283"/>
        <v>374.98</v>
      </c>
    </row>
    <row r="4523" spans="1:18" x14ac:dyDescent="0.2">
      <c r="A4523" t="s">
        <v>72</v>
      </c>
      <c r="B4523" t="s">
        <v>15</v>
      </c>
      <c r="C4523" t="s">
        <v>23</v>
      </c>
      <c r="D4523" t="s">
        <v>17</v>
      </c>
      <c r="E4523">
        <v>149.99</v>
      </c>
      <c r="F4523">
        <v>1</v>
      </c>
      <c r="G4523" t="s">
        <v>18</v>
      </c>
      <c r="H4523" t="s">
        <v>72</v>
      </c>
      <c r="I4523" t="s">
        <v>17</v>
      </c>
      <c r="O4523" s="3">
        <f t="shared" si="280"/>
        <v>0</v>
      </c>
      <c r="P4523" s="3">
        <f t="shared" si="281"/>
        <v>0</v>
      </c>
      <c r="Q4523" s="3">
        <f t="shared" si="282"/>
        <v>0</v>
      </c>
      <c r="R4523">
        <f t="shared" si="283"/>
        <v>149.99</v>
      </c>
    </row>
    <row r="4524" spans="1:18" x14ac:dyDescent="0.2">
      <c r="A4524" t="s">
        <v>72</v>
      </c>
      <c r="C4524" t="s">
        <v>27</v>
      </c>
      <c r="D4524" t="s">
        <v>22</v>
      </c>
      <c r="E4524">
        <v>159.99</v>
      </c>
      <c r="F4524">
        <v>1</v>
      </c>
      <c r="G4524" t="s">
        <v>18</v>
      </c>
      <c r="H4524" t="s">
        <v>72</v>
      </c>
      <c r="I4524" t="s">
        <v>22</v>
      </c>
      <c r="J4524" t="s">
        <v>31</v>
      </c>
      <c r="K4524">
        <v>455.4</v>
      </c>
      <c r="L4524">
        <v>30303</v>
      </c>
      <c r="M4524">
        <v>506</v>
      </c>
      <c r="N4524" t="s">
        <v>40</v>
      </c>
      <c r="O4524" s="3">
        <f t="shared" si="280"/>
        <v>1.66980166980167E-2</v>
      </c>
      <c r="P4524" s="3">
        <f t="shared" si="281"/>
        <v>0.89999999999999991</v>
      </c>
      <c r="Q4524" s="3">
        <f t="shared" si="282"/>
        <v>1.976284584980237E-3</v>
      </c>
      <c r="R4524">
        <f t="shared" si="283"/>
        <v>159.99</v>
      </c>
    </row>
    <row r="4525" spans="1:18" x14ac:dyDescent="0.2">
      <c r="A4525" t="s">
        <v>72</v>
      </c>
      <c r="B4525" t="s">
        <v>15</v>
      </c>
      <c r="C4525" t="s">
        <v>26</v>
      </c>
      <c r="D4525" t="s">
        <v>17</v>
      </c>
      <c r="E4525">
        <v>169.99</v>
      </c>
      <c r="F4525">
        <v>3</v>
      </c>
      <c r="G4525" t="s">
        <v>18</v>
      </c>
      <c r="H4525" t="s">
        <v>72</v>
      </c>
      <c r="I4525" t="s">
        <v>17</v>
      </c>
      <c r="O4525" s="3">
        <f t="shared" si="280"/>
        <v>0</v>
      </c>
      <c r="P4525" s="3">
        <f t="shared" si="281"/>
        <v>0</v>
      </c>
      <c r="Q4525" s="3">
        <f t="shared" si="282"/>
        <v>0</v>
      </c>
      <c r="R4525">
        <f t="shared" si="283"/>
        <v>509.97</v>
      </c>
    </row>
    <row r="4526" spans="1:18" x14ac:dyDescent="0.2">
      <c r="A4526" t="s">
        <v>72</v>
      </c>
      <c r="B4526" t="s">
        <v>15</v>
      </c>
      <c r="C4526" t="s">
        <v>16</v>
      </c>
      <c r="D4526" t="s">
        <v>24</v>
      </c>
      <c r="E4526">
        <v>212.49</v>
      </c>
      <c r="F4526">
        <v>2</v>
      </c>
      <c r="G4526" t="s">
        <v>18</v>
      </c>
      <c r="H4526" t="s">
        <v>72</v>
      </c>
      <c r="I4526" t="s">
        <v>24</v>
      </c>
      <c r="O4526" s="3">
        <f t="shared" si="280"/>
        <v>0</v>
      </c>
      <c r="P4526" s="3">
        <f t="shared" si="281"/>
        <v>0</v>
      </c>
      <c r="Q4526" s="3">
        <f t="shared" si="282"/>
        <v>0</v>
      </c>
      <c r="R4526">
        <f t="shared" si="283"/>
        <v>424.98</v>
      </c>
    </row>
    <row r="4527" spans="1:18" x14ac:dyDescent="0.2">
      <c r="A4527" t="s">
        <v>72</v>
      </c>
      <c r="B4527" t="s">
        <v>25</v>
      </c>
      <c r="C4527" t="s">
        <v>23</v>
      </c>
      <c r="D4527" t="s">
        <v>17</v>
      </c>
      <c r="E4527">
        <v>299.99</v>
      </c>
      <c r="F4527">
        <v>1</v>
      </c>
      <c r="G4527" t="s">
        <v>18</v>
      </c>
      <c r="H4527" t="s">
        <v>72</v>
      </c>
      <c r="I4527" t="s">
        <v>17</v>
      </c>
      <c r="O4527" s="3">
        <f t="shared" si="280"/>
        <v>0</v>
      </c>
      <c r="P4527" s="3">
        <f t="shared" si="281"/>
        <v>0</v>
      </c>
      <c r="Q4527" s="3">
        <f t="shared" si="282"/>
        <v>0</v>
      </c>
      <c r="R4527">
        <f t="shared" si="283"/>
        <v>299.99</v>
      </c>
    </row>
    <row r="4528" spans="1:18" x14ac:dyDescent="0.2">
      <c r="A4528" t="s">
        <v>72</v>
      </c>
      <c r="B4528" t="s">
        <v>15</v>
      </c>
      <c r="C4528" t="s">
        <v>27</v>
      </c>
      <c r="D4528" t="s">
        <v>17</v>
      </c>
      <c r="E4528">
        <v>159.99</v>
      </c>
      <c r="F4528">
        <v>1</v>
      </c>
      <c r="G4528" t="s">
        <v>18</v>
      </c>
      <c r="H4528" t="s">
        <v>72</v>
      </c>
      <c r="I4528" t="s">
        <v>17</v>
      </c>
      <c r="O4528" s="3">
        <f t="shared" si="280"/>
        <v>0</v>
      </c>
      <c r="P4528" s="3">
        <f t="shared" si="281"/>
        <v>0</v>
      </c>
      <c r="Q4528" s="3">
        <f t="shared" si="282"/>
        <v>0</v>
      </c>
      <c r="R4528">
        <f t="shared" si="283"/>
        <v>159.99</v>
      </c>
    </row>
    <row r="4529" spans="1:18" x14ac:dyDescent="0.2">
      <c r="A4529" t="s">
        <v>72</v>
      </c>
      <c r="B4529" t="s">
        <v>15</v>
      </c>
      <c r="C4529" t="s">
        <v>23</v>
      </c>
      <c r="D4529" t="s">
        <v>22</v>
      </c>
      <c r="E4529">
        <v>149.99</v>
      </c>
      <c r="F4529">
        <v>2</v>
      </c>
      <c r="G4529" t="s">
        <v>18</v>
      </c>
      <c r="H4529" t="s">
        <v>72</v>
      </c>
      <c r="I4529" t="s">
        <v>22</v>
      </c>
      <c r="J4529" t="s">
        <v>31</v>
      </c>
      <c r="K4529">
        <v>455.4</v>
      </c>
      <c r="L4529">
        <v>30303</v>
      </c>
      <c r="M4529">
        <v>506</v>
      </c>
      <c r="N4529" t="s">
        <v>40</v>
      </c>
      <c r="O4529" s="3">
        <f t="shared" si="280"/>
        <v>1.66980166980167E-2</v>
      </c>
      <c r="P4529" s="3">
        <f t="shared" si="281"/>
        <v>0.89999999999999991</v>
      </c>
      <c r="Q4529" s="3">
        <f t="shared" si="282"/>
        <v>3.952569169960474E-3</v>
      </c>
      <c r="R4529">
        <f t="shared" si="283"/>
        <v>299.98</v>
      </c>
    </row>
    <row r="4530" spans="1:18" x14ac:dyDescent="0.2">
      <c r="A4530" t="s">
        <v>72</v>
      </c>
      <c r="B4530" t="s">
        <v>15</v>
      </c>
      <c r="D4530" t="s">
        <v>17</v>
      </c>
      <c r="E4530">
        <v>249.99</v>
      </c>
      <c r="F4530">
        <v>1</v>
      </c>
      <c r="G4530" t="s">
        <v>18</v>
      </c>
      <c r="H4530" t="s">
        <v>72</v>
      </c>
      <c r="I4530" t="s">
        <v>17</v>
      </c>
      <c r="O4530" s="3">
        <f t="shared" si="280"/>
        <v>0</v>
      </c>
      <c r="P4530" s="3">
        <f t="shared" si="281"/>
        <v>0</v>
      </c>
      <c r="Q4530" s="3">
        <f t="shared" si="282"/>
        <v>0</v>
      </c>
      <c r="R4530">
        <f t="shared" si="283"/>
        <v>249.99</v>
      </c>
    </row>
    <row r="4531" spans="1:18" x14ac:dyDescent="0.2">
      <c r="A4531" t="s">
        <v>72</v>
      </c>
      <c r="C4531" t="s">
        <v>26</v>
      </c>
      <c r="D4531" t="s">
        <v>22</v>
      </c>
      <c r="E4531">
        <v>169.99</v>
      </c>
      <c r="F4531">
        <v>2</v>
      </c>
      <c r="G4531" t="s">
        <v>18</v>
      </c>
      <c r="H4531" t="s">
        <v>72</v>
      </c>
      <c r="I4531" t="s">
        <v>22</v>
      </c>
      <c r="J4531" t="s">
        <v>31</v>
      </c>
      <c r="K4531">
        <v>455.4</v>
      </c>
      <c r="L4531">
        <v>30303</v>
      </c>
      <c r="M4531">
        <v>506</v>
      </c>
      <c r="N4531" t="s">
        <v>40</v>
      </c>
      <c r="O4531" s="3">
        <f t="shared" si="280"/>
        <v>1.66980166980167E-2</v>
      </c>
      <c r="P4531" s="3">
        <f t="shared" si="281"/>
        <v>0.89999999999999991</v>
      </c>
      <c r="Q4531" s="3">
        <f t="shared" si="282"/>
        <v>3.952569169960474E-3</v>
      </c>
      <c r="R4531">
        <f t="shared" si="283"/>
        <v>339.98</v>
      </c>
    </row>
    <row r="4532" spans="1:18" x14ac:dyDescent="0.2">
      <c r="A4532" t="s">
        <v>72</v>
      </c>
      <c r="B4532" t="s">
        <v>15</v>
      </c>
      <c r="C4532" t="s">
        <v>27</v>
      </c>
      <c r="D4532" t="s">
        <v>24</v>
      </c>
      <c r="E4532">
        <v>199.99</v>
      </c>
      <c r="F4532">
        <v>2</v>
      </c>
      <c r="G4532" t="s">
        <v>18</v>
      </c>
      <c r="H4532" t="s">
        <v>72</v>
      </c>
      <c r="I4532" t="s">
        <v>24</v>
      </c>
      <c r="O4532" s="3">
        <f t="shared" si="280"/>
        <v>0</v>
      </c>
      <c r="P4532" s="3">
        <f t="shared" si="281"/>
        <v>0</v>
      </c>
      <c r="Q4532" s="3">
        <f t="shared" si="282"/>
        <v>0</v>
      </c>
      <c r="R4532">
        <f t="shared" si="283"/>
        <v>399.98</v>
      </c>
    </row>
    <row r="4533" spans="1:18" x14ac:dyDescent="0.2">
      <c r="A4533" t="s">
        <v>72</v>
      </c>
      <c r="B4533" t="s">
        <v>15</v>
      </c>
      <c r="C4533" t="s">
        <v>27</v>
      </c>
      <c r="D4533" t="s">
        <v>17</v>
      </c>
      <c r="E4533">
        <v>199.99</v>
      </c>
      <c r="F4533">
        <v>1</v>
      </c>
      <c r="G4533" t="s">
        <v>18</v>
      </c>
      <c r="H4533" t="s">
        <v>72</v>
      </c>
      <c r="I4533" t="s">
        <v>17</v>
      </c>
      <c r="O4533" s="3">
        <f t="shared" si="280"/>
        <v>0</v>
      </c>
      <c r="P4533" s="3">
        <f t="shared" si="281"/>
        <v>0</v>
      </c>
      <c r="Q4533" s="3">
        <f t="shared" si="282"/>
        <v>0</v>
      </c>
      <c r="R4533">
        <f t="shared" si="283"/>
        <v>199.99</v>
      </c>
    </row>
    <row r="4534" spans="1:18" x14ac:dyDescent="0.2">
      <c r="A4534" t="s">
        <v>72</v>
      </c>
      <c r="B4534" t="s">
        <v>15</v>
      </c>
      <c r="C4534" t="s">
        <v>21</v>
      </c>
      <c r="D4534" t="s">
        <v>17</v>
      </c>
      <c r="E4534">
        <v>179.99</v>
      </c>
      <c r="F4534">
        <v>2</v>
      </c>
      <c r="G4534" t="s">
        <v>18</v>
      </c>
      <c r="H4534" t="s">
        <v>72</v>
      </c>
      <c r="I4534" t="s">
        <v>17</v>
      </c>
      <c r="O4534" s="3">
        <f t="shared" si="280"/>
        <v>0</v>
      </c>
      <c r="P4534" s="3">
        <f t="shared" si="281"/>
        <v>0</v>
      </c>
      <c r="Q4534" s="3">
        <f t="shared" si="282"/>
        <v>0</v>
      </c>
      <c r="R4534">
        <f t="shared" si="283"/>
        <v>359.98</v>
      </c>
    </row>
    <row r="4535" spans="1:18" x14ac:dyDescent="0.2">
      <c r="A4535" t="s">
        <v>72</v>
      </c>
      <c r="B4535" t="s">
        <v>15</v>
      </c>
      <c r="C4535" t="s">
        <v>27</v>
      </c>
      <c r="D4535" t="s">
        <v>24</v>
      </c>
      <c r="E4535">
        <v>199.99</v>
      </c>
      <c r="F4535">
        <v>1</v>
      </c>
      <c r="G4535" t="s">
        <v>18</v>
      </c>
      <c r="H4535" t="s">
        <v>72</v>
      </c>
      <c r="I4535" t="s">
        <v>24</v>
      </c>
      <c r="O4535" s="3">
        <f t="shared" si="280"/>
        <v>0</v>
      </c>
      <c r="P4535" s="3">
        <f t="shared" si="281"/>
        <v>0</v>
      </c>
      <c r="Q4535" s="3">
        <f t="shared" si="282"/>
        <v>0</v>
      </c>
      <c r="R4535">
        <f t="shared" si="283"/>
        <v>199.99</v>
      </c>
    </row>
    <row r="4536" spans="1:18" x14ac:dyDescent="0.2">
      <c r="A4536" t="s">
        <v>72</v>
      </c>
      <c r="B4536" t="s">
        <v>25</v>
      </c>
      <c r="C4536" t="s">
        <v>21</v>
      </c>
      <c r="D4536" t="s">
        <v>24</v>
      </c>
      <c r="E4536">
        <v>359.99</v>
      </c>
      <c r="F4536">
        <v>2</v>
      </c>
      <c r="G4536" t="s">
        <v>18</v>
      </c>
      <c r="H4536" t="s">
        <v>72</v>
      </c>
      <c r="I4536" t="s">
        <v>24</v>
      </c>
      <c r="O4536" s="3">
        <f t="shared" si="280"/>
        <v>0</v>
      </c>
      <c r="P4536" s="3">
        <f t="shared" si="281"/>
        <v>0</v>
      </c>
      <c r="Q4536" s="3">
        <f t="shared" si="282"/>
        <v>0</v>
      </c>
      <c r="R4536">
        <f t="shared" si="283"/>
        <v>719.98</v>
      </c>
    </row>
    <row r="4537" spans="1:18" x14ac:dyDescent="0.2">
      <c r="A4537" t="s">
        <v>72</v>
      </c>
      <c r="B4537" t="s">
        <v>15</v>
      </c>
      <c r="D4537" t="s">
        <v>17</v>
      </c>
      <c r="E4537">
        <v>249.99</v>
      </c>
      <c r="F4537">
        <v>1</v>
      </c>
      <c r="G4537" t="s">
        <v>18</v>
      </c>
      <c r="H4537" t="s">
        <v>72</v>
      </c>
      <c r="I4537" t="s">
        <v>17</v>
      </c>
      <c r="O4537" s="3">
        <f t="shared" si="280"/>
        <v>0</v>
      </c>
      <c r="P4537" s="3">
        <f t="shared" si="281"/>
        <v>0</v>
      </c>
      <c r="Q4537" s="3">
        <f t="shared" si="282"/>
        <v>0</v>
      </c>
      <c r="R4537">
        <f t="shared" si="283"/>
        <v>249.99</v>
      </c>
    </row>
    <row r="4538" spans="1:18" x14ac:dyDescent="0.2">
      <c r="A4538" t="s">
        <v>72</v>
      </c>
      <c r="B4538" t="s">
        <v>15</v>
      </c>
      <c r="C4538" t="s">
        <v>27</v>
      </c>
      <c r="D4538" t="s">
        <v>28</v>
      </c>
      <c r="E4538">
        <v>159.99</v>
      </c>
      <c r="F4538">
        <v>1</v>
      </c>
      <c r="G4538" t="s">
        <v>18</v>
      </c>
      <c r="H4538" t="s">
        <v>72</v>
      </c>
      <c r="I4538" t="s">
        <v>28</v>
      </c>
      <c r="O4538" s="3">
        <f t="shared" si="280"/>
        <v>0</v>
      </c>
      <c r="P4538" s="3">
        <f t="shared" si="281"/>
        <v>0</v>
      </c>
      <c r="Q4538" s="3">
        <f t="shared" si="282"/>
        <v>0</v>
      </c>
      <c r="R4538">
        <f t="shared" si="283"/>
        <v>159.99</v>
      </c>
    </row>
    <row r="4539" spans="1:18" x14ac:dyDescent="0.2">
      <c r="A4539" t="s">
        <v>72</v>
      </c>
      <c r="B4539" t="s">
        <v>15</v>
      </c>
      <c r="C4539" t="s">
        <v>27</v>
      </c>
      <c r="D4539" t="s">
        <v>17</v>
      </c>
      <c r="E4539">
        <v>159.99</v>
      </c>
      <c r="F4539">
        <v>2</v>
      </c>
      <c r="G4539" t="s">
        <v>18</v>
      </c>
      <c r="H4539" t="s">
        <v>72</v>
      </c>
      <c r="I4539" t="s">
        <v>17</v>
      </c>
      <c r="O4539" s="3">
        <f t="shared" si="280"/>
        <v>0</v>
      </c>
      <c r="P4539" s="3">
        <f t="shared" si="281"/>
        <v>0</v>
      </c>
      <c r="Q4539" s="3">
        <f t="shared" si="282"/>
        <v>0</v>
      </c>
      <c r="R4539">
        <f t="shared" si="283"/>
        <v>319.98</v>
      </c>
    </row>
    <row r="4540" spans="1:18" x14ac:dyDescent="0.2">
      <c r="A4540" t="s">
        <v>72</v>
      </c>
      <c r="B4540" t="s">
        <v>15</v>
      </c>
      <c r="C4540" t="s">
        <v>21</v>
      </c>
      <c r="D4540" t="s">
        <v>28</v>
      </c>
      <c r="E4540">
        <v>179.99</v>
      </c>
      <c r="F4540">
        <v>2</v>
      </c>
      <c r="G4540" t="s">
        <v>18</v>
      </c>
      <c r="H4540" t="s">
        <v>72</v>
      </c>
      <c r="I4540" t="s">
        <v>28</v>
      </c>
      <c r="O4540" s="3">
        <f t="shared" si="280"/>
        <v>0</v>
      </c>
      <c r="P4540" s="3">
        <f t="shared" si="281"/>
        <v>0</v>
      </c>
      <c r="Q4540" s="3">
        <f t="shared" si="282"/>
        <v>0</v>
      </c>
      <c r="R4540">
        <f t="shared" si="283"/>
        <v>359.98</v>
      </c>
    </row>
    <row r="4541" spans="1:18" x14ac:dyDescent="0.2">
      <c r="A4541" t="s">
        <v>72</v>
      </c>
      <c r="B4541" t="s">
        <v>15</v>
      </c>
      <c r="C4541" t="s">
        <v>16</v>
      </c>
      <c r="D4541" t="s">
        <v>28</v>
      </c>
      <c r="E4541">
        <v>212.49</v>
      </c>
      <c r="F4541">
        <v>1</v>
      </c>
      <c r="G4541" t="s">
        <v>18</v>
      </c>
      <c r="H4541" t="s">
        <v>72</v>
      </c>
      <c r="I4541" t="s">
        <v>28</v>
      </c>
      <c r="O4541" s="3">
        <f t="shared" si="280"/>
        <v>0</v>
      </c>
      <c r="P4541" s="3">
        <f t="shared" si="281"/>
        <v>0</v>
      </c>
      <c r="Q4541" s="3">
        <f t="shared" si="282"/>
        <v>0</v>
      </c>
      <c r="R4541">
        <f t="shared" si="283"/>
        <v>212.49</v>
      </c>
    </row>
    <row r="4542" spans="1:18" x14ac:dyDescent="0.2">
      <c r="A4542" t="s">
        <v>72</v>
      </c>
      <c r="B4542" t="s">
        <v>15</v>
      </c>
      <c r="C4542" t="s">
        <v>23</v>
      </c>
      <c r="D4542" t="s">
        <v>28</v>
      </c>
      <c r="E4542">
        <v>187.49</v>
      </c>
      <c r="F4542">
        <v>1</v>
      </c>
      <c r="G4542" t="s">
        <v>18</v>
      </c>
      <c r="H4542" t="s">
        <v>72</v>
      </c>
      <c r="I4542" t="s">
        <v>28</v>
      </c>
      <c r="O4542" s="3">
        <f t="shared" si="280"/>
        <v>0</v>
      </c>
      <c r="P4542" s="3">
        <f t="shared" si="281"/>
        <v>0</v>
      </c>
      <c r="Q4542" s="3">
        <f t="shared" si="282"/>
        <v>0</v>
      </c>
      <c r="R4542">
        <f t="shared" si="283"/>
        <v>187.49</v>
      </c>
    </row>
    <row r="4543" spans="1:18" x14ac:dyDescent="0.2">
      <c r="A4543" t="s">
        <v>72</v>
      </c>
      <c r="B4543" t="s">
        <v>25</v>
      </c>
      <c r="C4543" t="s">
        <v>23</v>
      </c>
      <c r="D4543" t="s">
        <v>28</v>
      </c>
      <c r="E4543">
        <v>299.99</v>
      </c>
      <c r="F4543">
        <v>3</v>
      </c>
      <c r="G4543" t="s">
        <v>18</v>
      </c>
      <c r="H4543" t="s">
        <v>72</v>
      </c>
      <c r="I4543" t="s">
        <v>28</v>
      </c>
      <c r="O4543" s="3">
        <f t="shared" si="280"/>
        <v>0</v>
      </c>
      <c r="P4543" s="3">
        <f t="shared" si="281"/>
        <v>0</v>
      </c>
      <c r="Q4543" s="3">
        <f t="shared" si="282"/>
        <v>0</v>
      </c>
      <c r="R4543">
        <f t="shared" si="283"/>
        <v>899.97</v>
      </c>
    </row>
    <row r="4544" spans="1:18" x14ac:dyDescent="0.2">
      <c r="A4544" t="s">
        <v>72</v>
      </c>
      <c r="B4544" t="s">
        <v>15</v>
      </c>
      <c r="C4544" t="s">
        <v>26</v>
      </c>
      <c r="D4544" t="s">
        <v>28</v>
      </c>
      <c r="E4544">
        <v>169.99</v>
      </c>
      <c r="F4544">
        <v>1</v>
      </c>
      <c r="G4544" t="s">
        <v>18</v>
      </c>
      <c r="H4544" t="s">
        <v>72</v>
      </c>
      <c r="I4544" t="s">
        <v>28</v>
      </c>
      <c r="O4544" s="3">
        <f t="shared" si="280"/>
        <v>0</v>
      </c>
      <c r="P4544" s="3">
        <f t="shared" si="281"/>
        <v>0</v>
      </c>
      <c r="Q4544" s="3">
        <f t="shared" si="282"/>
        <v>0</v>
      </c>
      <c r="R4544">
        <f t="shared" si="283"/>
        <v>169.99</v>
      </c>
    </row>
    <row r="4545" spans="1:18" x14ac:dyDescent="0.2">
      <c r="A4545" t="s">
        <v>72</v>
      </c>
      <c r="B4545" t="s">
        <v>15</v>
      </c>
      <c r="C4545" t="s">
        <v>16</v>
      </c>
      <c r="D4545" t="s">
        <v>28</v>
      </c>
      <c r="E4545">
        <v>169.99</v>
      </c>
      <c r="F4545">
        <v>2</v>
      </c>
      <c r="G4545" t="s">
        <v>18</v>
      </c>
      <c r="H4545" t="s">
        <v>72</v>
      </c>
      <c r="I4545" t="s">
        <v>28</v>
      </c>
      <c r="O4545" s="3">
        <f t="shared" si="280"/>
        <v>0</v>
      </c>
      <c r="P4545" s="3">
        <f t="shared" si="281"/>
        <v>0</v>
      </c>
      <c r="Q4545" s="3">
        <f t="shared" si="282"/>
        <v>0</v>
      </c>
      <c r="R4545">
        <f t="shared" si="283"/>
        <v>339.98</v>
      </c>
    </row>
    <row r="4546" spans="1:18" x14ac:dyDescent="0.2">
      <c r="A4546" t="s">
        <v>72</v>
      </c>
      <c r="B4546" t="s">
        <v>15</v>
      </c>
      <c r="C4546" t="s">
        <v>16</v>
      </c>
      <c r="D4546" t="s">
        <v>17</v>
      </c>
      <c r="E4546">
        <v>169.99</v>
      </c>
      <c r="F4546">
        <v>1</v>
      </c>
      <c r="G4546" t="s">
        <v>18</v>
      </c>
      <c r="H4546" t="s">
        <v>72</v>
      </c>
      <c r="I4546" t="s">
        <v>17</v>
      </c>
      <c r="O4546" s="3">
        <f t="shared" si="280"/>
        <v>0</v>
      </c>
      <c r="P4546" s="3">
        <f t="shared" si="281"/>
        <v>0</v>
      </c>
      <c r="Q4546" s="3">
        <f t="shared" si="282"/>
        <v>0</v>
      </c>
      <c r="R4546">
        <f t="shared" si="283"/>
        <v>169.99</v>
      </c>
    </row>
    <row r="4547" spans="1:18" x14ac:dyDescent="0.2">
      <c r="A4547" t="s">
        <v>72</v>
      </c>
      <c r="B4547" t="s">
        <v>15</v>
      </c>
      <c r="C4547" t="s">
        <v>27</v>
      </c>
      <c r="D4547" t="s">
        <v>24</v>
      </c>
      <c r="E4547">
        <v>159.99</v>
      </c>
      <c r="F4547">
        <v>2</v>
      </c>
      <c r="G4547" t="s">
        <v>18</v>
      </c>
      <c r="H4547" t="s">
        <v>72</v>
      </c>
      <c r="I4547" t="s">
        <v>24</v>
      </c>
      <c r="O4547" s="3">
        <f t="shared" ref="O4547:O4610" si="284">IFERROR(M4547/L4547,0)</f>
        <v>0</v>
      </c>
      <c r="P4547" s="3">
        <f t="shared" ref="P4547:P4610" si="285">IFERROR(K4547/M4547,0)</f>
        <v>0</v>
      </c>
      <c r="Q4547" s="3">
        <f t="shared" ref="Q4547:Q4610" si="286">IFERROR(F4547/M4547,0)</f>
        <v>0</v>
      </c>
      <c r="R4547">
        <f t="shared" ref="R4547:R4610" si="287">E4547*F4547</f>
        <v>319.98</v>
      </c>
    </row>
    <row r="4548" spans="1:18" x14ac:dyDescent="0.2">
      <c r="A4548" t="s">
        <v>72</v>
      </c>
      <c r="B4548" t="s">
        <v>15</v>
      </c>
      <c r="C4548" t="s">
        <v>23</v>
      </c>
      <c r="D4548" t="s">
        <v>17</v>
      </c>
      <c r="E4548">
        <v>149.99</v>
      </c>
      <c r="F4548">
        <v>2</v>
      </c>
      <c r="G4548" t="s">
        <v>18</v>
      </c>
      <c r="H4548" t="s">
        <v>72</v>
      </c>
      <c r="I4548" t="s">
        <v>17</v>
      </c>
      <c r="O4548" s="3">
        <f t="shared" si="284"/>
        <v>0</v>
      </c>
      <c r="P4548" s="3">
        <f t="shared" si="285"/>
        <v>0</v>
      </c>
      <c r="Q4548" s="3">
        <f t="shared" si="286"/>
        <v>0</v>
      </c>
      <c r="R4548">
        <f t="shared" si="287"/>
        <v>299.98</v>
      </c>
    </row>
    <row r="4549" spans="1:18" x14ac:dyDescent="0.2">
      <c r="A4549" t="s">
        <v>72</v>
      </c>
      <c r="B4549" t="s">
        <v>15</v>
      </c>
      <c r="C4549" t="s">
        <v>23</v>
      </c>
      <c r="D4549" t="s">
        <v>28</v>
      </c>
      <c r="E4549">
        <v>149.99</v>
      </c>
      <c r="F4549">
        <v>1</v>
      </c>
      <c r="G4549" t="s">
        <v>18</v>
      </c>
      <c r="H4549" t="s">
        <v>72</v>
      </c>
      <c r="I4549" t="s">
        <v>28</v>
      </c>
      <c r="O4549" s="3">
        <f t="shared" si="284"/>
        <v>0</v>
      </c>
      <c r="P4549" s="3">
        <f t="shared" si="285"/>
        <v>0</v>
      </c>
      <c r="Q4549" s="3">
        <f t="shared" si="286"/>
        <v>0</v>
      </c>
      <c r="R4549">
        <f t="shared" si="287"/>
        <v>149.99</v>
      </c>
    </row>
    <row r="4550" spans="1:18" x14ac:dyDescent="0.2">
      <c r="A4550" t="s">
        <v>72</v>
      </c>
      <c r="B4550" t="s">
        <v>15</v>
      </c>
      <c r="C4550" t="s">
        <v>16</v>
      </c>
      <c r="D4550" t="s">
        <v>17</v>
      </c>
      <c r="E4550">
        <v>169.99</v>
      </c>
      <c r="F4550">
        <v>2</v>
      </c>
      <c r="G4550" t="s">
        <v>18</v>
      </c>
      <c r="H4550" t="s">
        <v>72</v>
      </c>
      <c r="I4550" t="s">
        <v>17</v>
      </c>
      <c r="O4550" s="3">
        <f t="shared" si="284"/>
        <v>0</v>
      </c>
      <c r="P4550" s="3">
        <f t="shared" si="285"/>
        <v>0</v>
      </c>
      <c r="Q4550" s="3">
        <f t="shared" si="286"/>
        <v>0</v>
      </c>
      <c r="R4550">
        <f t="shared" si="287"/>
        <v>339.98</v>
      </c>
    </row>
    <row r="4551" spans="1:18" x14ac:dyDescent="0.2">
      <c r="A4551" t="s">
        <v>72</v>
      </c>
      <c r="C4551" t="s">
        <v>16</v>
      </c>
      <c r="D4551" t="s">
        <v>28</v>
      </c>
      <c r="E4551">
        <v>169.99</v>
      </c>
      <c r="F4551">
        <v>1</v>
      </c>
      <c r="G4551" t="s">
        <v>18</v>
      </c>
      <c r="H4551" t="s">
        <v>72</v>
      </c>
      <c r="I4551" t="s">
        <v>28</v>
      </c>
      <c r="O4551" s="3">
        <f t="shared" si="284"/>
        <v>0</v>
      </c>
      <c r="P4551" s="3">
        <f t="shared" si="285"/>
        <v>0</v>
      </c>
      <c r="Q4551" s="3">
        <f t="shared" si="286"/>
        <v>0</v>
      </c>
      <c r="R4551">
        <f t="shared" si="287"/>
        <v>169.99</v>
      </c>
    </row>
    <row r="4552" spans="1:18" x14ac:dyDescent="0.2">
      <c r="A4552" t="s">
        <v>72</v>
      </c>
      <c r="B4552" t="s">
        <v>15</v>
      </c>
      <c r="C4552" t="s">
        <v>27</v>
      </c>
      <c r="D4552" t="s">
        <v>28</v>
      </c>
      <c r="E4552">
        <v>159.99</v>
      </c>
      <c r="F4552">
        <v>1</v>
      </c>
      <c r="G4552" t="s">
        <v>18</v>
      </c>
      <c r="H4552" t="s">
        <v>72</v>
      </c>
      <c r="I4552" t="s">
        <v>28</v>
      </c>
      <c r="O4552" s="3">
        <f t="shared" si="284"/>
        <v>0</v>
      </c>
      <c r="P4552" s="3">
        <f t="shared" si="285"/>
        <v>0</v>
      </c>
      <c r="Q4552" s="3">
        <f t="shared" si="286"/>
        <v>0</v>
      </c>
      <c r="R4552">
        <f t="shared" si="287"/>
        <v>159.99</v>
      </c>
    </row>
    <row r="4553" spans="1:18" x14ac:dyDescent="0.2">
      <c r="A4553" t="s">
        <v>72</v>
      </c>
      <c r="B4553" t="s">
        <v>15</v>
      </c>
      <c r="D4553" t="s">
        <v>22</v>
      </c>
      <c r="E4553">
        <v>199.99</v>
      </c>
      <c r="F4553">
        <v>4</v>
      </c>
      <c r="G4553" t="s">
        <v>18</v>
      </c>
      <c r="H4553" t="s">
        <v>72</v>
      </c>
      <c r="I4553" t="s">
        <v>22</v>
      </c>
      <c r="J4553" t="s">
        <v>31</v>
      </c>
      <c r="K4553">
        <v>455.4</v>
      </c>
      <c r="L4553">
        <v>30303</v>
      </c>
      <c r="M4553">
        <v>506</v>
      </c>
      <c r="N4553" t="s">
        <v>40</v>
      </c>
      <c r="O4553" s="3">
        <f t="shared" si="284"/>
        <v>1.66980166980167E-2</v>
      </c>
      <c r="P4553" s="3">
        <f t="shared" si="285"/>
        <v>0.89999999999999991</v>
      </c>
      <c r="Q4553" s="3">
        <f t="shared" si="286"/>
        <v>7.9051383399209481E-3</v>
      </c>
      <c r="R4553">
        <f t="shared" si="287"/>
        <v>799.96</v>
      </c>
    </row>
    <row r="4554" spans="1:18" x14ac:dyDescent="0.2">
      <c r="A4554" t="s">
        <v>72</v>
      </c>
      <c r="B4554" t="s">
        <v>15</v>
      </c>
      <c r="D4554" t="s">
        <v>17</v>
      </c>
      <c r="E4554">
        <v>199.99</v>
      </c>
      <c r="F4554">
        <v>1</v>
      </c>
      <c r="G4554" t="s">
        <v>18</v>
      </c>
      <c r="H4554" t="s">
        <v>72</v>
      </c>
      <c r="I4554" t="s">
        <v>17</v>
      </c>
      <c r="O4554" s="3">
        <f t="shared" si="284"/>
        <v>0</v>
      </c>
      <c r="P4554" s="3">
        <f t="shared" si="285"/>
        <v>0</v>
      </c>
      <c r="Q4554" s="3">
        <f t="shared" si="286"/>
        <v>0</v>
      </c>
      <c r="R4554">
        <f t="shared" si="287"/>
        <v>199.99</v>
      </c>
    </row>
    <row r="4555" spans="1:18" x14ac:dyDescent="0.2">
      <c r="A4555" t="s">
        <v>72</v>
      </c>
      <c r="B4555" t="s">
        <v>15</v>
      </c>
      <c r="D4555" t="s">
        <v>28</v>
      </c>
      <c r="E4555">
        <v>249.99</v>
      </c>
      <c r="F4555">
        <v>2</v>
      </c>
      <c r="G4555" t="s">
        <v>18</v>
      </c>
      <c r="H4555" t="s">
        <v>72</v>
      </c>
      <c r="I4555" t="s">
        <v>28</v>
      </c>
      <c r="O4555" s="3">
        <f t="shared" si="284"/>
        <v>0</v>
      </c>
      <c r="P4555" s="3">
        <f t="shared" si="285"/>
        <v>0</v>
      </c>
      <c r="Q4555" s="3">
        <f t="shared" si="286"/>
        <v>0</v>
      </c>
      <c r="R4555">
        <f t="shared" si="287"/>
        <v>499.98</v>
      </c>
    </row>
    <row r="4556" spans="1:18" x14ac:dyDescent="0.2">
      <c r="A4556" t="s">
        <v>72</v>
      </c>
      <c r="B4556" t="s">
        <v>25</v>
      </c>
      <c r="C4556" t="s">
        <v>23</v>
      </c>
      <c r="D4556" t="s">
        <v>24</v>
      </c>
      <c r="E4556">
        <v>299.99</v>
      </c>
      <c r="F4556">
        <v>2</v>
      </c>
      <c r="G4556" t="s">
        <v>18</v>
      </c>
      <c r="H4556" t="s">
        <v>72</v>
      </c>
      <c r="I4556" t="s">
        <v>24</v>
      </c>
      <c r="O4556" s="3">
        <f t="shared" si="284"/>
        <v>0</v>
      </c>
      <c r="P4556" s="3">
        <f t="shared" si="285"/>
        <v>0</v>
      </c>
      <c r="Q4556" s="3">
        <f t="shared" si="286"/>
        <v>0</v>
      </c>
      <c r="R4556">
        <f t="shared" si="287"/>
        <v>599.98</v>
      </c>
    </row>
    <row r="4557" spans="1:18" x14ac:dyDescent="0.2">
      <c r="A4557" t="s">
        <v>72</v>
      </c>
      <c r="B4557" t="s">
        <v>15</v>
      </c>
      <c r="C4557" t="s">
        <v>21</v>
      </c>
      <c r="D4557" t="s">
        <v>24</v>
      </c>
      <c r="E4557">
        <v>179.99</v>
      </c>
      <c r="F4557">
        <v>2</v>
      </c>
      <c r="G4557" t="s">
        <v>18</v>
      </c>
      <c r="H4557" t="s">
        <v>72</v>
      </c>
      <c r="I4557" t="s">
        <v>24</v>
      </c>
      <c r="O4557" s="3">
        <f t="shared" si="284"/>
        <v>0</v>
      </c>
      <c r="P4557" s="3">
        <f t="shared" si="285"/>
        <v>0</v>
      </c>
      <c r="Q4557" s="3">
        <f t="shared" si="286"/>
        <v>0</v>
      </c>
      <c r="R4557">
        <f t="shared" si="287"/>
        <v>359.98</v>
      </c>
    </row>
    <row r="4558" spans="1:18" x14ac:dyDescent="0.2">
      <c r="A4558" t="s">
        <v>72</v>
      </c>
      <c r="B4558" t="s">
        <v>15</v>
      </c>
      <c r="C4558" t="s">
        <v>23</v>
      </c>
      <c r="D4558" t="s">
        <v>17</v>
      </c>
      <c r="E4558">
        <v>149.99</v>
      </c>
      <c r="F4558">
        <v>2</v>
      </c>
      <c r="G4558" t="s">
        <v>18</v>
      </c>
      <c r="H4558" t="s">
        <v>72</v>
      </c>
      <c r="I4558" t="s">
        <v>17</v>
      </c>
      <c r="O4558" s="3">
        <f t="shared" si="284"/>
        <v>0</v>
      </c>
      <c r="P4558" s="3">
        <f t="shared" si="285"/>
        <v>0</v>
      </c>
      <c r="Q4558" s="3">
        <f t="shared" si="286"/>
        <v>0</v>
      </c>
      <c r="R4558">
        <f t="shared" si="287"/>
        <v>299.98</v>
      </c>
    </row>
    <row r="4559" spans="1:18" x14ac:dyDescent="0.2">
      <c r="A4559" t="s">
        <v>72</v>
      </c>
      <c r="B4559" t="s">
        <v>15</v>
      </c>
      <c r="C4559" t="s">
        <v>23</v>
      </c>
      <c r="D4559" t="s">
        <v>17</v>
      </c>
      <c r="E4559">
        <v>149.99</v>
      </c>
      <c r="F4559">
        <v>1</v>
      </c>
      <c r="G4559" t="s">
        <v>18</v>
      </c>
      <c r="H4559" t="s">
        <v>72</v>
      </c>
      <c r="I4559" t="s">
        <v>17</v>
      </c>
      <c r="O4559" s="3">
        <f t="shared" si="284"/>
        <v>0</v>
      </c>
      <c r="P4559" s="3">
        <f t="shared" si="285"/>
        <v>0</v>
      </c>
      <c r="Q4559" s="3">
        <f t="shared" si="286"/>
        <v>0</v>
      </c>
      <c r="R4559">
        <f t="shared" si="287"/>
        <v>149.99</v>
      </c>
    </row>
    <row r="4560" spans="1:18" x14ac:dyDescent="0.2">
      <c r="A4560" t="s">
        <v>72</v>
      </c>
      <c r="B4560" t="s">
        <v>15</v>
      </c>
      <c r="C4560" t="s">
        <v>16</v>
      </c>
      <c r="D4560" t="s">
        <v>22</v>
      </c>
      <c r="E4560">
        <v>169.99</v>
      </c>
      <c r="F4560">
        <v>2</v>
      </c>
      <c r="G4560" t="s">
        <v>18</v>
      </c>
      <c r="H4560" t="s">
        <v>72</v>
      </c>
      <c r="I4560" t="s">
        <v>22</v>
      </c>
      <c r="J4560" t="s">
        <v>31</v>
      </c>
      <c r="K4560">
        <v>455.4</v>
      </c>
      <c r="L4560">
        <v>30303</v>
      </c>
      <c r="M4560">
        <v>506</v>
      </c>
      <c r="N4560" t="s">
        <v>40</v>
      </c>
      <c r="O4560" s="3">
        <f t="shared" si="284"/>
        <v>1.66980166980167E-2</v>
      </c>
      <c r="P4560" s="3">
        <f t="shared" si="285"/>
        <v>0.89999999999999991</v>
      </c>
      <c r="Q4560" s="3">
        <f t="shared" si="286"/>
        <v>3.952569169960474E-3</v>
      </c>
      <c r="R4560">
        <f t="shared" si="287"/>
        <v>339.98</v>
      </c>
    </row>
    <row r="4561" spans="1:18" x14ac:dyDescent="0.2">
      <c r="A4561" t="s">
        <v>72</v>
      </c>
      <c r="B4561" t="s">
        <v>15</v>
      </c>
      <c r="C4561" t="s">
        <v>23</v>
      </c>
      <c r="D4561" t="s">
        <v>22</v>
      </c>
      <c r="E4561">
        <v>149.99</v>
      </c>
      <c r="F4561">
        <v>1</v>
      </c>
      <c r="G4561" t="s">
        <v>18</v>
      </c>
      <c r="H4561" t="s">
        <v>72</v>
      </c>
      <c r="I4561" t="s">
        <v>22</v>
      </c>
      <c r="J4561" t="s">
        <v>31</v>
      </c>
      <c r="K4561">
        <v>455.4</v>
      </c>
      <c r="L4561">
        <v>30303</v>
      </c>
      <c r="M4561">
        <v>506</v>
      </c>
      <c r="N4561" t="s">
        <v>40</v>
      </c>
      <c r="O4561" s="3">
        <f t="shared" si="284"/>
        <v>1.66980166980167E-2</v>
      </c>
      <c r="P4561" s="3">
        <f t="shared" si="285"/>
        <v>0.89999999999999991</v>
      </c>
      <c r="Q4561" s="3">
        <f t="shared" si="286"/>
        <v>1.976284584980237E-3</v>
      </c>
      <c r="R4561">
        <f t="shared" si="287"/>
        <v>149.99</v>
      </c>
    </row>
    <row r="4562" spans="1:18" x14ac:dyDescent="0.2">
      <c r="A4562" t="s">
        <v>72</v>
      </c>
      <c r="B4562" t="s">
        <v>25</v>
      </c>
      <c r="C4562" t="s">
        <v>27</v>
      </c>
      <c r="D4562" t="s">
        <v>17</v>
      </c>
      <c r="E4562">
        <v>319.99</v>
      </c>
      <c r="F4562">
        <v>1</v>
      </c>
      <c r="G4562" t="s">
        <v>18</v>
      </c>
      <c r="H4562" t="s">
        <v>72</v>
      </c>
      <c r="I4562" t="s">
        <v>17</v>
      </c>
      <c r="O4562" s="3">
        <f t="shared" si="284"/>
        <v>0</v>
      </c>
      <c r="P4562" s="3">
        <f t="shared" si="285"/>
        <v>0</v>
      </c>
      <c r="Q4562" s="3">
        <f t="shared" si="286"/>
        <v>0</v>
      </c>
      <c r="R4562">
        <f t="shared" si="287"/>
        <v>319.99</v>
      </c>
    </row>
    <row r="4563" spans="1:18" x14ac:dyDescent="0.2">
      <c r="A4563" t="s">
        <v>72</v>
      </c>
      <c r="B4563" t="s">
        <v>25</v>
      </c>
      <c r="C4563" t="s">
        <v>26</v>
      </c>
      <c r="D4563" t="s">
        <v>17</v>
      </c>
      <c r="E4563">
        <v>339.99</v>
      </c>
      <c r="F4563">
        <v>1</v>
      </c>
      <c r="G4563" t="s">
        <v>18</v>
      </c>
      <c r="H4563" t="s">
        <v>72</v>
      </c>
      <c r="I4563" t="s">
        <v>17</v>
      </c>
      <c r="O4563" s="3">
        <f t="shared" si="284"/>
        <v>0</v>
      </c>
      <c r="P4563" s="3">
        <f t="shared" si="285"/>
        <v>0</v>
      </c>
      <c r="Q4563" s="3">
        <f t="shared" si="286"/>
        <v>0</v>
      </c>
      <c r="R4563">
        <f t="shared" si="287"/>
        <v>339.99</v>
      </c>
    </row>
    <row r="4564" spans="1:18" x14ac:dyDescent="0.2">
      <c r="A4564" t="s">
        <v>72</v>
      </c>
      <c r="B4564" t="s">
        <v>15</v>
      </c>
      <c r="C4564" t="s">
        <v>23</v>
      </c>
      <c r="D4564" t="s">
        <v>24</v>
      </c>
      <c r="E4564">
        <v>149.99</v>
      </c>
      <c r="F4564">
        <v>2</v>
      </c>
      <c r="G4564" t="s">
        <v>18</v>
      </c>
      <c r="H4564" t="s">
        <v>72</v>
      </c>
      <c r="I4564" t="s">
        <v>24</v>
      </c>
      <c r="O4564" s="3">
        <f t="shared" si="284"/>
        <v>0</v>
      </c>
      <c r="P4564" s="3">
        <f t="shared" si="285"/>
        <v>0</v>
      </c>
      <c r="Q4564" s="3">
        <f t="shared" si="286"/>
        <v>0</v>
      </c>
      <c r="R4564">
        <f t="shared" si="287"/>
        <v>299.98</v>
      </c>
    </row>
    <row r="4565" spans="1:18" x14ac:dyDescent="0.2">
      <c r="A4565" t="s">
        <v>72</v>
      </c>
      <c r="B4565" t="s">
        <v>15</v>
      </c>
      <c r="C4565" t="s">
        <v>21</v>
      </c>
      <c r="D4565" t="s">
        <v>28</v>
      </c>
      <c r="E4565">
        <v>179.99</v>
      </c>
      <c r="F4565">
        <v>2</v>
      </c>
      <c r="G4565" t="s">
        <v>18</v>
      </c>
      <c r="H4565" t="s">
        <v>72</v>
      </c>
      <c r="I4565" t="s">
        <v>28</v>
      </c>
      <c r="O4565" s="3">
        <f t="shared" si="284"/>
        <v>0</v>
      </c>
      <c r="P4565" s="3">
        <f t="shared" si="285"/>
        <v>0</v>
      </c>
      <c r="Q4565" s="3">
        <f t="shared" si="286"/>
        <v>0</v>
      </c>
      <c r="R4565">
        <f t="shared" si="287"/>
        <v>359.98</v>
      </c>
    </row>
    <row r="4566" spans="1:18" x14ac:dyDescent="0.2">
      <c r="A4566" t="s">
        <v>72</v>
      </c>
      <c r="B4566" t="s">
        <v>15</v>
      </c>
      <c r="C4566" t="s">
        <v>16</v>
      </c>
      <c r="D4566" t="s">
        <v>22</v>
      </c>
      <c r="E4566">
        <v>212.49</v>
      </c>
      <c r="F4566">
        <v>2</v>
      </c>
      <c r="G4566" t="s">
        <v>18</v>
      </c>
      <c r="H4566" t="s">
        <v>72</v>
      </c>
      <c r="I4566" t="s">
        <v>22</v>
      </c>
      <c r="J4566" t="s">
        <v>31</v>
      </c>
      <c r="K4566">
        <v>455.4</v>
      </c>
      <c r="L4566">
        <v>30303</v>
      </c>
      <c r="M4566">
        <v>506</v>
      </c>
      <c r="N4566" t="s">
        <v>40</v>
      </c>
      <c r="O4566" s="3">
        <f t="shared" si="284"/>
        <v>1.66980166980167E-2</v>
      </c>
      <c r="P4566" s="3">
        <f t="shared" si="285"/>
        <v>0.89999999999999991</v>
      </c>
      <c r="Q4566" s="3">
        <f t="shared" si="286"/>
        <v>3.952569169960474E-3</v>
      </c>
      <c r="R4566">
        <f t="shared" si="287"/>
        <v>424.98</v>
      </c>
    </row>
    <row r="4567" spans="1:18" x14ac:dyDescent="0.2">
      <c r="A4567" t="s">
        <v>72</v>
      </c>
      <c r="B4567" t="s">
        <v>15</v>
      </c>
      <c r="C4567" t="s">
        <v>23</v>
      </c>
      <c r="D4567" t="s">
        <v>24</v>
      </c>
      <c r="E4567">
        <v>187.49</v>
      </c>
      <c r="F4567">
        <v>1</v>
      </c>
      <c r="G4567" t="s">
        <v>18</v>
      </c>
      <c r="H4567" t="s">
        <v>72</v>
      </c>
      <c r="I4567" t="s">
        <v>24</v>
      </c>
      <c r="O4567" s="3">
        <f t="shared" si="284"/>
        <v>0</v>
      </c>
      <c r="P4567" s="3">
        <f t="shared" si="285"/>
        <v>0</v>
      </c>
      <c r="Q4567" s="3">
        <f t="shared" si="286"/>
        <v>0</v>
      </c>
      <c r="R4567">
        <f t="shared" si="287"/>
        <v>187.49</v>
      </c>
    </row>
    <row r="4568" spans="1:18" x14ac:dyDescent="0.2">
      <c r="A4568" t="s">
        <v>72</v>
      </c>
      <c r="B4568" t="s">
        <v>15</v>
      </c>
      <c r="C4568" t="s">
        <v>26</v>
      </c>
      <c r="D4568" t="s">
        <v>17</v>
      </c>
      <c r="E4568">
        <v>169.99</v>
      </c>
      <c r="F4568">
        <v>1</v>
      </c>
      <c r="G4568" t="s">
        <v>18</v>
      </c>
      <c r="H4568" t="s">
        <v>72</v>
      </c>
      <c r="I4568" t="s">
        <v>17</v>
      </c>
      <c r="O4568" s="3">
        <f t="shared" si="284"/>
        <v>0</v>
      </c>
      <c r="P4568" s="3">
        <f t="shared" si="285"/>
        <v>0</v>
      </c>
      <c r="Q4568" s="3">
        <f t="shared" si="286"/>
        <v>0</v>
      </c>
      <c r="R4568">
        <f t="shared" si="287"/>
        <v>169.99</v>
      </c>
    </row>
    <row r="4569" spans="1:18" x14ac:dyDescent="0.2">
      <c r="A4569" t="s">
        <v>72</v>
      </c>
      <c r="B4569" t="s">
        <v>15</v>
      </c>
      <c r="C4569" t="s">
        <v>21</v>
      </c>
      <c r="D4569" t="s">
        <v>17</v>
      </c>
      <c r="E4569">
        <v>179.99</v>
      </c>
      <c r="F4569">
        <v>2</v>
      </c>
      <c r="G4569" t="s">
        <v>18</v>
      </c>
      <c r="H4569" t="s">
        <v>72</v>
      </c>
      <c r="I4569" t="s">
        <v>17</v>
      </c>
      <c r="O4569" s="3">
        <f t="shared" si="284"/>
        <v>0</v>
      </c>
      <c r="P4569" s="3">
        <f t="shared" si="285"/>
        <v>0</v>
      </c>
      <c r="Q4569" s="3">
        <f t="shared" si="286"/>
        <v>0</v>
      </c>
      <c r="R4569">
        <f t="shared" si="287"/>
        <v>359.98</v>
      </c>
    </row>
    <row r="4570" spans="1:18" x14ac:dyDescent="0.2">
      <c r="A4570" t="s">
        <v>72</v>
      </c>
      <c r="B4570" t="s">
        <v>25</v>
      </c>
      <c r="D4570" t="s">
        <v>28</v>
      </c>
      <c r="E4570">
        <v>399.99</v>
      </c>
      <c r="F4570">
        <v>3</v>
      </c>
      <c r="G4570" t="s">
        <v>18</v>
      </c>
      <c r="H4570" t="s">
        <v>72</v>
      </c>
      <c r="I4570" t="s">
        <v>28</v>
      </c>
      <c r="O4570" s="3">
        <f t="shared" si="284"/>
        <v>0</v>
      </c>
      <c r="P4570" s="3">
        <f t="shared" si="285"/>
        <v>0</v>
      </c>
      <c r="Q4570" s="3">
        <f t="shared" si="286"/>
        <v>0</v>
      </c>
      <c r="R4570">
        <f t="shared" si="287"/>
        <v>1199.97</v>
      </c>
    </row>
    <row r="4571" spans="1:18" x14ac:dyDescent="0.2">
      <c r="A4571" t="s">
        <v>72</v>
      </c>
      <c r="B4571" t="s">
        <v>15</v>
      </c>
      <c r="C4571" t="s">
        <v>26</v>
      </c>
      <c r="D4571" t="s">
        <v>24</v>
      </c>
      <c r="E4571">
        <v>169.99</v>
      </c>
      <c r="F4571">
        <v>1</v>
      </c>
      <c r="G4571" t="s">
        <v>18</v>
      </c>
      <c r="H4571" t="s">
        <v>72</v>
      </c>
      <c r="I4571" t="s">
        <v>24</v>
      </c>
      <c r="O4571" s="3">
        <f t="shared" si="284"/>
        <v>0</v>
      </c>
      <c r="P4571" s="3">
        <f t="shared" si="285"/>
        <v>0</v>
      </c>
      <c r="Q4571" s="3">
        <f t="shared" si="286"/>
        <v>0</v>
      </c>
      <c r="R4571">
        <f t="shared" si="287"/>
        <v>169.99</v>
      </c>
    </row>
    <row r="4572" spans="1:18" x14ac:dyDescent="0.2">
      <c r="A4572" t="s">
        <v>72</v>
      </c>
      <c r="B4572" t="s">
        <v>15</v>
      </c>
      <c r="C4572" t="s">
        <v>29</v>
      </c>
      <c r="D4572" t="s">
        <v>17</v>
      </c>
      <c r="E4572">
        <v>199.99</v>
      </c>
      <c r="F4572">
        <v>1</v>
      </c>
      <c r="G4572" t="s">
        <v>18</v>
      </c>
      <c r="H4572" t="s">
        <v>72</v>
      </c>
      <c r="I4572" t="s">
        <v>17</v>
      </c>
      <c r="O4572" s="3">
        <f t="shared" si="284"/>
        <v>0</v>
      </c>
      <c r="P4572" s="3">
        <f t="shared" si="285"/>
        <v>0</v>
      </c>
      <c r="Q4572" s="3">
        <f t="shared" si="286"/>
        <v>0</v>
      </c>
      <c r="R4572">
        <f t="shared" si="287"/>
        <v>199.99</v>
      </c>
    </row>
    <row r="4573" spans="1:18" x14ac:dyDescent="0.2">
      <c r="A4573" t="s">
        <v>72</v>
      </c>
      <c r="B4573" t="s">
        <v>15</v>
      </c>
      <c r="C4573" t="s">
        <v>16</v>
      </c>
      <c r="D4573" t="s">
        <v>17</v>
      </c>
      <c r="E4573">
        <v>212.49</v>
      </c>
      <c r="F4573">
        <v>1</v>
      </c>
      <c r="G4573" t="s">
        <v>18</v>
      </c>
      <c r="H4573" t="s">
        <v>72</v>
      </c>
      <c r="I4573" t="s">
        <v>17</v>
      </c>
      <c r="O4573" s="3">
        <f t="shared" si="284"/>
        <v>0</v>
      </c>
      <c r="P4573" s="3">
        <f t="shared" si="285"/>
        <v>0</v>
      </c>
      <c r="Q4573" s="3">
        <f t="shared" si="286"/>
        <v>0</v>
      </c>
      <c r="R4573">
        <f t="shared" si="287"/>
        <v>212.49</v>
      </c>
    </row>
    <row r="4574" spans="1:18" x14ac:dyDescent="0.2">
      <c r="A4574" t="s">
        <v>72</v>
      </c>
      <c r="B4574" t="s">
        <v>15</v>
      </c>
      <c r="C4574" t="s">
        <v>23</v>
      </c>
      <c r="D4574" t="s">
        <v>24</v>
      </c>
      <c r="E4574">
        <v>149.99</v>
      </c>
      <c r="F4574">
        <v>1</v>
      </c>
      <c r="G4574" t="s">
        <v>18</v>
      </c>
      <c r="H4574" t="s">
        <v>72</v>
      </c>
      <c r="I4574" t="s">
        <v>24</v>
      </c>
      <c r="O4574" s="3">
        <f t="shared" si="284"/>
        <v>0</v>
      </c>
      <c r="P4574" s="3">
        <f t="shared" si="285"/>
        <v>0</v>
      </c>
      <c r="Q4574" s="3">
        <f t="shared" si="286"/>
        <v>0</v>
      </c>
      <c r="R4574">
        <f t="shared" si="287"/>
        <v>149.99</v>
      </c>
    </row>
    <row r="4575" spans="1:18" x14ac:dyDescent="0.2">
      <c r="A4575" t="s">
        <v>72</v>
      </c>
      <c r="B4575" t="s">
        <v>15</v>
      </c>
      <c r="C4575" t="s">
        <v>27</v>
      </c>
      <c r="D4575" t="s">
        <v>24</v>
      </c>
      <c r="E4575">
        <v>199.99</v>
      </c>
      <c r="F4575">
        <v>2</v>
      </c>
      <c r="G4575" t="s">
        <v>18</v>
      </c>
      <c r="H4575" t="s">
        <v>72</v>
      </c>
      <c r="I4575" t="s">
        <v>24</v>
      </c>
      <c r="O4575" s="3">
        <f t="shared" si="284"/>
        <v>0</v>
      </c>
      <c r="P4575" s="3">
        <f t="shared" si="285"/>
        <v>0</v>
      </c>
      <c r="Q4575" s="3">
        <f t="shared" si="286"/>
        <v>0</v>
      </c>
      <c r="R4575">
        <f t="shared" si="287"/>
        <v>399.98</v>
      </c>
    </row>
    <row r="4576" spans="1:18" x14ac:dyDescent="0.2">
      <c r="A4576" t="s">
        <v>72</v>
      </c>
      <c r="B4576" t="s">
        <v>15</v>
      </c>
      <c r="C4576" t="s">
        <v>23</v>
      </c>
      <c r="D4576" t="s">
        <v>24</v>
      </c>
      <c r="E4576">
        <v>187.49</v>
      </c>
      <c r="F4576">
        <v>2</v>
      </c>
      <c r="G4576" t="s">
        <v>18</v>
      </c>
      <c r="H4576" t="s">
        <v>72</v>
      </c>
      <c r="I4576" t="s">
        <v>24</v>
      </c>
      <c r="O4576" s="3">
        <f t="shared" si="284"/>
        <v>0</v>
      </c>
      <c r="P4576" s="3">
        <f t="shared" si="285"/>
        <v>0</v>
      </c>
      <c r="Q4576" s="3">
        <f t="shared" si="286"/>
        <v>0</v>
      </c>
      <c r="R4576">
        <f t="shared" si="287"/>
        <v>374.98</v>
      </c>
    </row>
    <row r="4577" spans="1:18" x14ac:dyDescent="0.2">
      <c r="A4577" t="s">
        <v>72</v>
      </c>
      <c r="B4577" t="s">
        <v>15</v>
      </c>
      <c r="C4577" t="s">
        <v>21</v>
      </c>
      <c r="D4577" t="s">
        <v>17</v>
      </c>
      <c r="E4577">
        <v>224.99</v>
      </c>
      <c r="F4577">
        <v>2</v>
      </c>
      <c r="G4577" t="s">
        <v>18</v>
      </c>
      <c r="H4577" t="s">
        <v>72</v>
      </c>
      <c r="I4577" t="s">
        <v>17</v>
      </c>
      <c r="O4577" s="3">
        <f t="shared" si="284"/>
        <v>0</v>
      </c>
      <c r="P4577" s="3">
        <f t="shared" si="285"/>
        <v>0</v>
      </c>
      <c r="Q4577" s="3">
        <f t="shared" si="286"/>
        <v>0</v>
      </c>
      <c r="R4577">
        <f t="shared" si="287"/>
        <v>449.98</v>
      </c>
    </row>
    <row r="4578" spans="1:18" x14ac:dyDescent="0.2">
      <c r="A4578" t="s">
        <v>72</v>
      </c>
      <c r="B4578" t="s">
        <v>25</v>
      </c>
      <c r="C4578" t="s">
        <v>27</v>
      </c>
      <c r="D4578" t="s">
        <v>24</v>
      </c>
      <c r="E4578">
        <v>319.99</v>
      </c>
      <c r="F4578">
        <v>4</v>
      </c>
      <c r="G4578" t="s">
        <v>18</v>
      </c>
      <c r="H4578" t="s">
        <v>72</v>
      </c>
      <c r="I4578" t="s">
        <v>24</v>
      </c>
      <c r="O4578" s="3">
        <f t="shared" si="284"/>
        <v>0</v>
      </c>
      <c r="P4578" s="3">
        <f t="shared" si="285"/>
        <v>0</v>
      </c>
      <c r="Q4578" s="3">
        <f t="shared" si="286"/>
        <v>0</v>
      </c>
      <c r="R4578">
        <f t="shared" si="287"/>
        <v>1279.96</v>
      </c>
    </row>
    <row r="4579" spans="1:18" x14ac:dyDescent="0.2">
      <c r="A4579" t="s">
        <v>72</v>
      </c>
      <c r="B4579" t="s">
        <v>15</v>
      </c>
      <c r="C4579" t="s">
        <v>27</v>
      </c>
      <c r="D4579" t="s">
        <v>28</v>
      </c>
      <c r="E4579">
        <v>159.99</v>
      </c>
      <c r="F4579">
        <v>1</v>
      </c>
      <c r="G4579" t="s">
        <v>18</v>
      </c>
      <c r="H4579" t="s">
        <v>72</v>
      </c>
      <c r="I4579" t="s">
        <v>28</v>
      </c>
      <c r="O4579" s="3">
        <f t="shared" si="284"/>
        <v>0</v>
      </c>
      <c r="P4579" s="3">
        <f t="shared" si="285"/>
        <v>0</v>
      </c>
      <c r="Q4579" s="3">
        <f t="shared" si="286"/>
        <v>0</v>
      </c>
      <c r="R4579">
        <f t="shared" si="287"/>
        <v>159.99</v>
      </c>
    </row>
    <row r="4580" spans="1:18" x14ac:dyDescent="0.2">
      <c r="A4580" t="s">
        <v>72</v>
      </c>
      <c r="B4580" t="s">
        <v>15</v>
      </c>
      <c r="C4580" t="s">
        <v>23</v>
      </c>
      <c r="D4580" t="s">
        <v>17</v>
      </c>
      <c r="E4580">
        <v>149.99</v>
      </c>
      <c r="F4580">
        <v>1</v>
      </c>
      <c r="G4580" t="s">
        <v>18</v>
      </c>
      <c r="H4580" t="s">
        <v>72</v>
      </c>
      <c r="I4580" t="s">
        <v>17</v>
      </c>
      <c r="O4580" s="3">
        <f t="shared" si="284"/>
        <v>0</v>
      </c>
      <c r="P4580" s="3">
        <f t="shared" si="285"/>
        <v>0</v>
      </c>
      <c r="Q4580" s="3">
        <f t="shared" si="286"/>
        <v>0</v>
      </c>
      <c r="R4580">
        <f t="shared" si="287"/>
        <v>149.99</v>
      </c>
    </row>
    <row r="4581" spans="1:18" x14ac:dyDescent="0.2">
      <c r="A4581" t="s">
        <v>72</v>
      </c>
      <c r="B4581" t="s">
        <v>15</v>
      </c>
      <c r="C4581" t="s">
        <v>27</v>
      </c>
      <c r="D4581" t="s">
        <v>17</v>
      </c>
      <c r="E4581">
        <v>199.99</v>
      </c>
      <c r="F4581">
        <v>1</v>
      </c>
      <c r="G4581" t="s">
        <v>18</v>
      </c>
      <c r="H4581" t="s">
        <v>72</v>
      </c>
      <c r="I4581" t="s">
        <v>17</v>
      </c>
      <c r="O4581" s="3">
        <f t="shared" si="284"/>
        <v>0</v>
      </c>
      <c r="P4581" s="3">
        <f t="shared" si="285"/>
        <v>0</v>
      </c>
      <c r="Q4581" s="3">
        <f t="shared" si="286"/>
        <v>0</v>
      </c>
      <c r="R4581">
        <f t="shared" si="287"/>
        <v>199.99</v>
      </c>
    </row>
    <row r="4582" spans="1:18" x14ac:dyDescent="0.2">
      <c r="A4582" t="s">
        <v>72</v>
      </c>
      <c r="B4582" t="s">
        <v>15</v>
      </c>
      <c r="C4582" t="s">
        <v>21</v>
      </c>
      <c r="D4582" t="s">
        <v>17</v>
      </c>
      <c r="E4582">
        <v>179.99</v>
      </c>
      <c r="F4582">
        <v>1</v>
      </c>
      <c r="G4582" t="s">
        <v>18</v>
      </c>
      <c r="H4582" t="s">
        <v>72</v>
      </c>
      <c r="I4582" t="s">
        <v>17</v>
      </c>
      <c r="O4582" s="3">
        <f t="shared" si="284"/>
        <v>0</v>
      </c>
      <c r="P4582" s="3">
        <f t="shared" si="285"/>
        <v>0</v>
      </c>
      <c r="Q4582" s="3">
        <f t="shared" si="286"/>
        <v>0</v>
      </c>
      <c r="R4582">
        <f t="shared" si="287"/>
        <v>179.99</v>
      </c>
    </row>
    <row r="4583" spans="1:18" x14ac:dyDescent="0.2">
      <c r="A4583" t="s">
        <v>72</v>
      </c>
      <c r="C4583" t="s">
        <v>27</v>
      </c>
      <c r="D4583" t="s">
        <v>22</v>
      </c>
      <c r="E4583">
        <v>159.99</v>
      </c>
      <c r="F4583">
        <v>1</v>
      </c>
      <c r="G4583" t="s">
        <v>18</v>
      </c>
      <c r="H4583" t="s">
        <v>72</v>
      </c>
      <c r="I4583" t="s">
        <v>22</v>
      </c>
      <c r="J4583" t="s">
        <v>31</v>
      </c>
      <c r="K4583">
        <v>455.4</v>
      </c>
      <c r="L4583">
        <v>30303</v>
      </c>
      <c r="M4583">
        <v>506</v>
      </c>
      <c r="N4583" t="s">
        <v>40</v>
      </c>
      <c r="O4583" s="3">
        <f t="shared" si="284"/>
        <v>1.66980166980167E-2</v>
      </c>
      <c r="P4583" s="3">
        <f t="shared" si="285"/>
        <v>0.89999999999999991</v>
      </c>
      <c r="Q4583" s="3">
        <f t="shared" si="286"/>
        <v>1.976284584980237E-3</v>
      </c>
      <c r="R4583">
        <f t="shared" si="287"/>
        <v>159.99</v>
      </c>
    </row>
    <row r="4584" spans="1:18" x14ac:dyDescent="0.2">
      <c r="A4584" t="s">
        <v>72</v>
      </c>
      <c r="B4584" t="s">
        <v>15</v>
      </c>
      <c r="C4584" t="s">
        <v>26</v>
      </c>
      <c r="D4584" t="s">
        <v>22</v>
      </c>
      <c r="E4584">
        <v>169.99</v>
      </c>
      <c r="F4584">
        <v>1</v>
      </c>
      <c r="G4584" t="s">
        <v>18</v>
      </c>
      <c r="H4584" t="s">
        <v>72</v>
      </c>
      <c r="I4584" t="s">
        <v>22</v>
      </c>
      <c r="J4584" t="s">
        <v>31</v>
      </c>
      <c r="K4584">
        <v>455.4</v>
      </c>
      <c r="L4584">
        <v>30303</v>
      </c>
      <c r="M4584">
        <v>506</v>
      </c>
      <c r="N4584" t="s">
        <v>40</v>
      </c>
      <c r="O4584" s="3">
        <f t="shared" si="284"/>
        <v>1.66980166980167E-2</v>
      </c>
      <c r="P4584" s="3">
        <f t="shared" si="285"/>
        <v>0.89999999999999991</v>
      </c>
      <c r="Q4584" s="3">
        <f t="shared" si="286"/>
        <v>1.976284584980237E-3</v>
      </c>
      <c r="R4584">
        <f t="shared" si="287"/>
        <v>169.99</v>
      </c>
    </row>
    <row r="4585" spans="1:18" x14ac:dyDescent="0.2">
      <c r="A4585" t="s">
        <v>72</v>
      </c>
      <c r="B4585" t="s">
        <v>25</v>
      </c>
      <c r="C4585" t="s">
        <v>16</v>
      </c>
      <c r="D4585" t="s">
        <v>28</v>
      </c>
      <c r="E4585">
        <v>339.99</v>
      </c>
      <c r="F4585">
        <v>1</v>
      </c>
      <c r="G4585" t="s">
        <v>18</v>
      </c>
      <c r="H4585" t="s">
        <v>72</v>
      </c>
      <c r="I4585" t="s">
        <v>28</v>
      </c>
      <c r="O4585" s="3">
        <f t="shared" si="284"/>
        <v>0</v>
      </c>
      <c r="P4585" s="3">
        <f t="shared" si="285"/>
        <v>0</v>
      </c>
      <c r="Q4585" s="3">
        <f t="shared" si="286"/>
        <v>0</v>
      </c>
      <c r="R4585">
        <f t="shared" si="287"/>
        <v>339.99</v>
      </c>
    </row>
    <row r="4586" spans="1:18" x14ac:dyDescent="0.2">
      <c r="A4586" t="s">
        <v>72</v>
      </c>
      <c r="B4586" t="s">
        <v>15</v>
      </c>
      <c r="C4586" t="s">
        <v>21</v>
      </c>
      <c r="D4586" t="s">
        <v>28</v>
      </c>
      <c r="E4586">
        <v>224.99</v>
      </c>
      <c r="F4586">
        <v>3</v>
      </c>
      <c r="G4586" t="s">
        <v>18</v>
      </c>
      <c r="H4586" t="s">
        <v>72</v>
      </c>
      <c r="I4586" t="s">
        <v>28</v>
      </c>
      <c r="O4586" s="3">
        <f t="shared" si="284"/>
        <v>0</v>
      </c>
      <c r="P4586" s="3">
        <f t="shared" si="285"/>
        <v>0</v>
      </c>
      <c r="Q4586" s="3">
        <f t="shared" si="286"/>
        <v>0</v>
      </c>
      <c r="R4586">
        <f t="shared" si="287"/>
        <v>674.97</v>
      </c>
    </row>
    <row r="4587" spans="1:18" x14ac:dyDescent="0.2">
      <c r="A4587" t="s">
        <v>72</v>
      </c>
      <c r="B4587" t="s">
        <v>15</v>
      </c>
      <c r="C4587" t="s">
        <v>16</v>
      </c>
      <c r="D4587" t="s">
        <v>17</v>
      </c>
      <c r="E4587">
        <v>169.99</v>
      </c>
      <c r="F4587">
        <v>2</v>
      </c>
      <c r="G4587" t="s">
        <v>18</v>
      </c>
      <c r="H4587" t="s">
        <v>72</v>
      </c>
      <c r="I4587" t="s">
        <v>17</v>
      </c>
      <c r="O4587" s="3">
        <f t="shared" si="284"/>
        <v>0</v>
      </c>
      <c r="P4587" s="3">
        <f t="shared" si="285"/>
        <v>0</v>
      </c>
      <c r="Q4587" s="3">
        <f t="shared" si="286"/>
        <v>0</v>
      </c>
      <c r="R4587">
        <f t="shared" si="287"/>
        <v>339.98</v>
      </c>
    </row>
    <row r="4588" spans="1:18" x14ac:dyDescent="0.2">
      <c r="A4588" t="s">
        <v>73</v>
      </c>
      <c r="B4588" t="s">
        <v>15</v>
      </c>
      <c r="C4588" t="s">
        <v>21</v>
      </c>
      <c r="D4588" t="s">
        <v>17</v>
      </c>
      <c r="E4588">
        <v>179.99</v>
      </c>
      <c r="F4588">
        <v>1</v>
      </c>
      <c r="G4588" t="s">
        <v>18</v>
      </c>
      <c r="H4588" t="s">
        <v>73</v>
      </c>
      <c r="I4588" t="s">
        <v>17</v>
      </c>
      <c r="J4588" t="s">
        <v>19</v>
      </c>
      <c r="K4588">
        <v>1681.2</v>
      </c>
      <c r="L4588">
        <v>53697</v>
      </c>
      <c r="M4588">
        <v>1401</v>
      </c>
      <c r="N4588" t="s">
        <v>20</v>
      </c>
      <c r="O4588" s="3">
        <f t="shared" si="284"/>
        <v>2.6090843063858317E-2</v>
      </c>
      <c r="P4588" s="3">
        <f t="shared" si="285"/>
        <v>1.2</v>
      </c>
      <c r="Q4588" s="3">
        <f t="shared" si="286"/>
        <v>7.1377587437544611E-4</v>
      </c>
      <c r="R4588">
        <f t="shared" si="287"/>
        <v>179.99</v>
      </c>
    </row>
    <row r="4589" spans="1:18" x14ac:dyDescent="0.2">
      <c r="A4589" t="s">
        <v>73</v>
      </c>
      <c r="B4589" t="s">
        <v>25</v>
      </c>
      <c r="C4589" t="s">
        <v>23</v>
      </c>
      <c r="D4589" t="s">
        <v>17</v>
      </c>
      <c r="E4589">
        <v>299.99</v>
      </c>
      <c r="F4589">
        <v>4</v>
      </c>
      <c r="G4589" t="s">
        <v>18</v>
      </c>
      <c r="H4589" t="s">
        <v>73</v>
      </c>
      <c r="I4589" t="s">
        <v>17</v>
      </c>
      <c r="J4589" t="s">
        <v>19</v>
      </c>
      <c r="K4589">
        <v>1681.2</v>
      </c>
      <c r="L4589">
        <v>53697</v>
      </c>
      <c r="M4589">
        <v>1401</v>
      </c>
      <c r="N4589" t="s">
        <v>20</v>
      </c>
      <c r="O4589" s="3">
        <f t="shared" si="284"/>
        <v>2.6090843063858317E-2</v>
      </c>
      <c r="P4589" s="3">
        <f t="shared" si="285"/>
        <v>1.2</v>
      </c>
      <c r="Q4589" s="3">
        <f t="shared" si="286"/>
        <v>2.8551034975017845E-3</v>
      </c>
      <c r="R4589">
        <f t="shared" si="287"/>
        <v>1199.96</v>
      </c>
    </row>
    <row r="4590" spans="1:18" x14ac:dyDescent="0.2">
      <c r="A4590" t="s">
        <v>73</v>
      </c>
      <c r="B4590" t="s">
        <v>15</v>
      </c>
      <c r="C4590" t="s">
        <v>23</v>
      </c>
      <c r="D4590" t="s">
        <v>17</v>
      </c>
      <c r="E4590">
        <v>149.99</v>
      </c>
      <c r="F4590">
        <v>2</v>
      </c>
      <c r="G4590" t="s">
        <v>18</v>
      </c>
      <c r="H4590" t="s">
        <v>73</v>
      </c>
      <c r="I4590" t="s">
        <v>17</v>
      </c>
      <c r="J4590" t="s">
        <v>19</v>
      </c>
      <c r="K4590">
        <v>1681.2</v>
      </c>
      <c r="L4590">
        <v>53697</v>
      </c>
      <c r="M4590">
        <v>1401</v>
      </c>
      <c r="N4590" t="s">
        <v>20</v>
      </c>
      <c r="O4590" s="3">
        <f t="shared" si="284"/>
        <v>2.6090843063858317E-2</v>
      </c>
      <c r="P4590" s="3">
        <f t="shared" si="285"/>
        <v>1.2</v>
      </c>
      <c r="Q4590" s="3">
        <f t="shared" si="286"/>
        <v>1.4275517487508922E-3</v>
      </c>
      <c r="R4590">
        <f t="shared" si="287"/>
        <v>299.98</v>
      </c>
    </row>
    <row r="4591" spans="1:18" x14ac:dyDescent="0.2">
      <c r="A4591" t="s">
        <v>73</v>
      </c>
      <c r="B4591" t="s">
        <v>15</v>
      </c>
      <c r="C4591" t="s">
        <v>26</v>
      </c>
      <c r="D4591" t="s">
        <v>28</v>
      </c>
      <c r="E4591">
        <v>212.49</v>
      </c>
      <c r="F4591">
        <v>1</v>
      </c>
      <c r="G4591" t="s">
        <v>18</v>
      </c>
      <c r="H4591" t="s">
        <v>73</v>
      </c>
      <c r="I4591" t="s">
        <v>28</v>
      </c>
      <c r="J4591" t="s">
        <v>42</v>
      </c>
      <c r="K4591">
        <v>2707.5</v>
      </c>
      <c r="L4591">
        <v>43932</v>
      </c>
      <c r="M4591">
        <v>1083</v>
      </c>
      <c r="N4591" t="s">
        <v>40</v>
      </c>
      <c r="O4591" s="3">
        <f t="shared" si="284"/>
        <v>2.4651734498770828E-2</v>
      </c>
      <c r="P4591" s="3">
        <f t="shared" si="285"/>
        <v>2.5</v>
      </c>
      <c r="Q4591" s="3">
        <f t="shared" si="286"/>
        <v>9.2336103416435823E-4</v>
      </c>
      <c r="R4591">
        <f t="shared" si="287"/>
        <v>212.49</v>
      </c>
    </row>
    <row r="4592" spans="1:18" x14ac:dyDescent="0.2">
      <c r="A4592" t="s">
        <v>73</v>
      </c>
      <c r="B4592" t="s">
        <v>15</v>
      </c>
      <c r="C4592" t="s">
        <v>27</v>
      </c>
      <c r="D4592" t="s">
        <v>22</v>
      </c>
      <c r="E4592">
        <v>159.99</v>
      </c>
      <c r="F4592">
        <v>1</v>
      </c>
      <c r="G4592" t="s">
        <v>18</v>
      </c>
      <c r="H4592" t="s">
        <v>73</v>
      </c>
      <c r="I4592" t="s">
        <v>22</v>
      </c>
      <c r="O4592" s="3">
        <f t="shared" si="284"/>
        <v>0</v>
      </c>
      <c r="P4592" s="3">
        <f t="shared" si="285"/>
        <v>0</v>
      </c>
      <c r="Q4592" s="3">
        <f t="shared" si="286"/>
        <v>0</v>
      </c>
      <c r="R4592">
        <f t="shared" si="287"/>
        <v>159.99</v>
      </c>
    </row>
    <row r="4593" spans="1:18" x14ac:dyDescent="0.2">
      <c r="A4593" t="s">
        <v>73</v>
      </c>
      <c r="B4593" t="s">
        <v>15</v>
      </c>
      <c r="C4593" t="s">
        <v>23</v>
      </c>
      <c r="D4593" t="s">
        <v>17</v>
      </c>
      <c r="E4593">
        <v>149.99</v>
      </c>
      <c r="F4593">
        <v>1</v>
      </c>
      <c r="G4593" t="s">
        <v>18</v>
      </c>
      <c r="H4593" t="s">
        <v>73</v>
      </c>
      <c r="I4593" t="s">
        <v>17</v>
      </c>
      <c r="J4593" t="s">
        <v>19</v>
      </c>
      <c r="K4593">
        <v>1681.2</v>
      </c>
      <c r="L4593">
        <v>53697</v>
      </c>
      <c r="M4593">
        <v>1401</v>
      </c>
      <c r="N4593" t="s">
        <v>20</v>
      </c>
      <c r="O4593" s="3">
        <f t="shared" si="284"/>
        <v>2.6090843063858317E-2</v>
      </c>
      <c r="P4593" s="3">
        <f t="shared" si="285"/>
        <v>1.2</v>
      </c>
      <c r="Q4593" s="3">
        <f t="shared" si="286"/>
        <v>7.1377587437544611E-4</v>
      </c>
      <c r="R4593">
        <f t="shared" si="287"/>
        <v>149.99</v>
      </c>
    </row>
    <row r="4594" spans="1:18" x14ac:dyDescent="0.2">
      <c r="A4594" t="s">
        <v>73</v>
      </c>
      <c r="B4594" t="s">
        <v>15</v>
      </c>
      <c r="C4594" t="s">
        <v>27</v>
      </c>
      <c r="D4594" t="s">
        <v>28</v>
      </c>
      <c r="E4594">
        <v>159.99</v>
      </c>
      <c r="F4594">
        <v>1</v>
      </c>
      <c r="G4594" t="s">
        <v>18</v>
      </c>
      <c r="H4594" t="s">
        <v>73</v>
      </c>
      <c r="I4594" t="s">
        <v>28</v>
      </c>
      <c r="J4594" t="s">
        <v>42</v>
      </c>
      <c r="K4594">
        <v>2707.5</v>
      </c>
      <c r="L4594">
        <v>43932</v>
      </c>
      <c r="M4594">
        <v>1083</v>
      </c>
      <c r="N4594" t="s">
        <v>40</v>
      </c>
      <c r="O4594" s="3">
        <f t="shared" si="284"/>
        <v>2.4651734498770828E-2</v>
      </c>
      <c r="P4594" s="3">
        <f t="shared" si="285"/>
        <v>2.5</v>
      </c>
      <c r="Q4594" s="3">
        <f t="shared" si="286"/>
        <v>9.2336103416435823E-4</v>
      </c>
      <c r="R4594">
        <f t="shared" si="287"/>
        <v>159.99</v>
      </c>
    </row>
    <row r="4595" spans="1:18" x14ac:dyDescent="0.2">
      <c r="A4595" t="s">
        <v>73</v>
      </c>
      <c r="C4595" t="s">
        <v>26</v>
      </c>
      <c r="D4595" t="s">
        <v>28</v>
      </c>
      <c r="E4595">
        <v>169.99</v>
      </c>
      <c r="F4595">
        <v>1</v>
      </c>
      <c r="G4595" t="s">
        <v>18</v>
      </c>
      <c r="H4595" t="s">
        <v>73</v>
      </c>
      <c r="I4595" t="s">
        <v>28</v>
      </c>
      <c r="J4595" t="s">
        <v>42</v>
      </c>
      <c r="K4595">
        <v>2707.5</v>
      </c>
      <c r="L4595">
        <v>43932</v>
      </c>
      <c r="M4595">
        <v>1083</v>
      </c>
      <c r="N4595" t="s">
        <v>40</v>
      </c>
      <c r="O4595" s="3">
        <f t="shared" si="284"/>
        <v>2.4651734498770828E-2</v>
      </c>
      <c r="P4595" s="3">
        <f t="shared" si="285"/>
        <v>2.5</v>
      </c>
      <c r="Q4595" s="3">
        <f t="shared" si="286"/>
        <v>9.2336103416435823E-4</v>
      </c>
      <c r="R4595">
        <f t="shared" si="287"/>
        <v>169.99</v>
      </c>
    </row>
    <row r="4596" spans="1:18" x14ac:dyDescent="0.2">
      <c r="A4596" t="s">
        <v>73</v>
      </c>
      <c r="B4596" t="s">
        <v>15</v>
      </c>
      <c r="C4596" t="s">
        <v>27</v>
      </c>
      <c r="D4596" t="s">
        <v>28</v>
      </c>
      <c r="E4596">
        <v>159.99</v>
      </c>
      <c r="F4596">
        <v>2</v>
      </c>
      <c r="G4596" t="s">
        <v>18</v>
      </c>
      <c r="H4596" t="s">
        <v>73</v>
      </c>
      <c r="I4596" t="s">
        <v>28</v>
      </c>
      <c r="J4596" t="s">
        <v>42</v>
      </c>
      <c r="K4596">
        <v>2707.5</v>
      </c>
      <c r="L4596">
        <v>43932</v>
      </c>
      <c r="M4596">
        <v>1083</v>
      </c>
      <c r="N4596" t="s">
        <v>40</v>
      </c>
      <c r="O4596" s="3">
        <f t="shared" si="284"/>
        <v>2.4651734498770828E-2</v>
      </c>
      <c r="P4596" s="3">
        <f t="shared" si="285"/>
        <v>2.5</v>
      </c>
      <c r="Q4596" s="3">
        <f t="shared" si="286"/>
        <v>1.8467220683287165E-3</v>
      </c>
      <c r="R4596">
        <f t="shared" si="287"/>
        <v>319.98</v>
      </c>
    </row>
    <row r="4597" spans="1:18" x14ac:dyDescent="0.2">
      <c r="A4597" t="s">
        <v>73</v>
      </c>
      <c r="B4597" t="s">
        <v>15</v>
      </c>
      <c r="C4597" t="s">
        <v>16</v>
      </c>
      <c r="D4597" t="s">
        <v>24</v>
      </c>
      <c r="E4597">
        <v>212.49</v>
      </c>
      <c r="F4597">
        <v>1</v>
      </c>
      <c r="G4597" t="s">
        <v>18</v>
      </c>
      <c r="H4597" t="s">
        <v>73</v>
      </c>
      <c r="I4597" t="s">
        <v>24</v>
      </c>
      <c r="O4597" s="3">
        <f t="shared" si="284"/>
        <v>0</v>
      </c>
      <c r="P4597" s="3">
        <f t="shared" si="285"/>
        <v>0</v>
      </c>
      <c r="Q4597" s="3">
        <f t="shared" si="286"/>
        <v>0</v>
      </c>
      <c r="R4597">
        <f t="shared" si="287"/>
        <v>212.49</v>
      </c>
    </row>
    <row r="4598" spans="1:18" x14ac:dyDescent="0.2">
      <c r="A4598" t="s">
        <v>73</v>
      </c>
      <c r="B4598" t="s">
        <v>15</v>
      </c>
      <c r="C4598" t="s">
        <v>23</v>
      </c>
      <c r="D4598" t="s">
        <v>17</v>
      </c>
      <c r="E4598">
        <v>149.99</v>
      </c>
      <c r="F4598">
        <v>1</v>
      </c>
      <c r="G4598" t="s">
        <v>18</v>
      </c>
      <c r="H4598" t="s">
        <v>73</v>
      </c>
      <c r="I4598" t="s">
        <v>17</v>
      </c>
      <c r="J4598" t="s">
        <v>19</v>
      </c>
      <c r="K4598">
        <v>1681.2</v>
      </c>
      <c r="L4598">
        <v>53697</v>
      </c>
      <c r="M4598">
        <v>1401</v>
      </c>
      <c r="N4598" t="s">
        <v>20</v>
      </c>
      <c r="O4598" s="3">
        <f t="shared" si="284"/>
        <v>2.6090843063858317E-2</v>
      </c>
      <c r="P4598" s="3">
        <f t="shared" si="285"/>
        <v>1.2</v>
      </c>
      <c r="Q4598" s="3">
        <f t="shared" si="286"/>
        <v>7.1377587437544611E-4</v>
      </c>
      <c r="R4598">
        <f t="shared" si="287"/>
        <v>149.99</v>
      </c>
    </row>
    <row r="4599" spans="1:18" x14ac:dyDescent="0.2">
      <c r="A4599" t="s">
        <v>73</v>
      </c>
      <c r="B4599" t="s">
        <v>25</v>
      </c>
      <c r="C4599" t="s">
        <v>23</v>
      </c>
      <c r="D4599" t="s">
        <v>24</v>
      </c>
      <c r="E4599">
        <v>299.99</v>
      </c>
      <c r="F4599">
        <v>1</v>
      </c>
      <c r="G4599" t="s">
        <v>18</v>
      </c>
      <c r="H4599" t="s">
        <v>73</v>
      </c>
      <c r="I4599" t="s">
        <v>24</v>
      </c>
      <c r="O4599" s="3">
        <f t="shared" si="284"/>
        <v>0</v>
      </c>
      <c r="P4599" s="3">
        <f t="shared" si="285"/>
        <v>0</v>
      </c>
      <c r="Q4599" s="3">
        <f t="shared" si="286"/>
        <v>0</v>
      </c>
      <c r="R4599">
        <f t="shared" si="287"/>
        <v>299.99</v>
      </c>
    </row>
    <row r="4600" spans="1:18" x14ac:dyDescent="0.2">
      <c r="A4600" t="s">
        <v>73</v>
      </c>
      <c r="C4600" t="s">
        <v>26</v>
      </c>
      <c r="D4600" t="s">
        <v>24</v>
      </c>
      <c r="E4600">
        <v>169.99</v>
      </c>
      <c r="F4600">
        <v>1</v>
      </c>
      <c r="G4600" t="s">
        <v>18</v>
      </c>
      <c r="H4600" t="s">
        <v>73</v>
      </c>
      <c r="I4600" t="s">
        <v>24</v>
      </c>
      <c r="O4600" s="3">
        <f t="shared" si="284"/>
        <v>0</v>
      </c>
      <c r="P4600" s="3">
        <f t="shared" si="285"/>
        <v>0</v>
      </c>
      <c r="Q4600" s="3">
        <f t="shared" si="286"/>
        <v>0</v>
      </c>
      <c r="R4600">
        <f t="shared" si="287"/>
        <v>169.99</v>
      </c>
    </row>
    <row r="4601" spans="1:18" x14ac:dyDescent="0.2">
      <c r="A4601" t="s">
        <v>73</v>
      </c>
      <c r="B4601" t="s">
        <v>15</v>
      </c>
      <c r="C4601" t="s">
        <v>23</v>
      </c>
      <c r="D4601" t="s">
        <v>24</v>
      </c>
      <c r="E4601">
        <v>149.99</v>
      </c>
      <c r="F4601">
        <v>1</v>
      </c>
      <c r="G4601" t="s">
        <v>18</v>
      </c>
      <c r="H4601" t="s">
        <v>73</v>
      </c>
      <c r="I4601" t="s">
        <v>24</v>
      </c>
      <c r="O4601" s="3">
        <f t="shared" si="284"/>
        <v>0</v>
      </c>
      <c r="P4601" s="3">
        <f t="shared" si="285"/>
        <v>0</v>
      </c>
      <c r="Q4601" s="3">
        <f t="shared" si="286"/>
        <v>0</v>
      </c>
      <c r="R4601">
        <f t="shared" si="287"/>
        <v>149.99</v>
      </c>
    </row>
    <row r="4602" spans="1:18" x14ac:dyDescent="0.2">
      <c r="A4602" t="s">
        <v>73</v>
      </c>
      <c r="B4602" t="s">
        <v>15</v>
      </c>
      <c r="C4602" t="s">
        <v>26</v>
      </c>
      <c r="D4602" t="s">
        <v>24</v>
      </c>
      <c r="E4602">
        <v>169.99</v>
      </c>
      <c r="F4602">
        <v>1</v>
      </c>
      <c r="G4602" t="s">
        <v>18</v>
      </c>
      <c r="H4602" t="s">
        <v>73</v>
      </c>
      <c r="I4602" t="s">
        <v>24</v>
      </c>
      <c r="O4602" s="3">
        <f t="shared" si="284"/>
        <v>0</v>
      </c>
      <c r="P4602" s="3">
        <f t="shared" si="285"/>
        <v>0</v>
      </c>
      <c r="Q4602" s="3">
        <f t="shared" si="286"/>
        <v>0</v>
      </c>
      <c r="R4602">
        <f t="shared" si="287"/>
        <v>169.99</v>
      </c>
    </row>
    <row r="4603" spans="1:18" x14ac:dyDescent="0.2">
      <c r="A4603" t="s">
        <v>73</v>
      </c>
      <c r="B4603" t="s">
        <v>15</v>
      </c>
      <c r="C4603" t="s">
        <v>27</v>
      </c>
      <c r="D4603" t="s">
        <v>22</v>
      </c>
      <c r="E4603">
        <v>159.99</v>
      </c>
      <c r="F4603">
        <v>1</v>
      </c>
      <c r="G4603" t="s">
        <v>18</v>
      </c>
      <c r="H4603" t="s">
        <v>73</v>
      </c>
      <c r="I4603" t="s">
        <v>22</v>
      </c>
      <c r="O4603" s="3">
        <f t="shared" si="284"/>
        <v>0</v>
      </c>
      <c r="P4603" s="3">
        <f t="shared" si="285"/>
        <v>0</v>
      </c>
      <c r="Q4603" s="3">
        <f t="shared" si="286"/>
        <v>0</v>
      </c>
      <c r="R4603">
        <f t="shared" si="287"/>
        <v>159.99</v>
      </c>
    </row>
    <row r="4604" spans="1:18" x14ac:dyDescent="0.2">
      <c r="A4604" t="s">
        <v>73</v>
      </c>
      <c r="B4604" t="s">
        <v>25</v>
      </c>
      <c r="C4604" t="s">
        <v>26</v>
      </c>
      <c r="D4604" t="s">
        <v>17</v>
      </c>
      <c r="E4604">
        <v>339.99</v>
      </c>
      <c r="F4604">
        <v>1</v>
      </c>
      <c r="G4604" t="s">
        <v>18</v>
      </c>
      <c r="H4604" t="s">
        <v>73</v>
      </c>
      <c r="I4604" t="s">
        <v>17</v>
      </c>
      <c r="J4604" t="s">
        <v>19</v>
      </c>
      <c r="K4604">
        <v>1681.2</v>
      </c>
      <c r="L4604">
        <v>53697</v>
      </c>
      <c r="M4604">
        <v>1401</v>
      </c>
      <c r="N4604" t="s">
        <v>20</v>
      </c>
      <c r="O4604" s="3">
        <f t="shared" si="284"/>
        <v>2.6090843063858317E-2</v>
      </c>
      <c r="P4604" s="3">
        <f t="shared" si="285"/>
        <v>1.2</v>
      </c>
      <c r="Q4604" s="3">
        <f t="shared" si="286"/>
        <v>7.1377587437544611E-4</v>
      </c>
      <c r="R4604">
        <f t="shared" si="287"/>
        <v>339.99</v>
      </c>
    </row>
    <row r="4605" spans="1:18" x14ac:dyDescent="0.2">
      <c r="A4605" t="s">
        <v>73</v>
      </c>
      <c r="B4605" t="s">
        <v>15</v>
      </c>
      <c r="C4605" t="s">
        <v>23</v>
      </c>
      <c r="D4605" t="s">
        <v>17</v>
      </c>
      <c r="E4605">
        <v>149.99</v>
      </c>
      <c r="F4605">
        <v>1</v>
      </c>
      <c r="G4605" t="s">
        <v>18</v>
      </c>
      <c r="H4605" t="s">
        <v>73</v>
      </c>
      <c r="I4605" t="s">
        <v>17</v>
      </c>
      <c r="J4605" t="s">
        <v>19</v>
      </c>
      <c r="K4605">
        <v>1681.2</v>
      </c>
      <c r="L4605">
        <v>53697</v>
      </c>
      <c r="M4605">
        <v>1401</v>
      </c>
      <c r="N4605" t="s">
        <v>20</v>
      </c>
      <c r="O4605" s="3">
        <f t="shared" si="284"/>
        <v>2.6090843063858317E-2</v>
      </c>
      <c r="P4605" s="3">
        <f t="shared" si="285"/>
        <v>1.2</v>
      </c>
      <c r="Q4605" s="3">
        <f t="shared" si="286"/>
        <v>7.1377587437544611E-4</v>
      </c>
      <c r="R4605">
        <f t="shared" si="287"/>
        <v>149.99</v>
      </c>
    </row>
    <row r="4606" spans="1:18" x14ac:dyDescent="0.2">
      <c r="A4606" t="s">
        <v>73</v>
      </c>
      <c r="B4606" t="s">
        <v>15</v>
      </c>
      <c r="C4606" t="s">
        <v>27</v>
      </c>
      <c r="D4606" t="s">
        <v>17</v>
      </c>
      <c r="E4606">
        <v>159.99</v>
      </c>
      <c r="F4606">
        <v>1</v>
      </c>
      <c r="G4606" t="s">
        <v>18</v>
      </c>
      <c r="H4606" t="s">
        <v>73</v>
      </c>
      <c r="I4606" t="s">
        <v>17</v>
      </c>
      <c r="J4606" t="s">
        <v>19</v>
      </c>
      <c r="K4606">
        <v>1681.2</v>
      </c>
      <c r="L4606">
        <v>53697</v>
      </c>
      <c r="M4606">
        <v>1401</v>
      </c>
      <c r="N4606" t="s">
        <v>20</v>
      </c>
      <c r="O4606" s="3">
        <f t="shared" si="284"/>
        <v>2.6090843063858317E-2</v>
      </c>
      <c r="P4606" s="3">
        <f t="shared" si="285"/>
        <v>1.2</v>
      </c>
      <c r="Q4606" s="3">
        <f t="shared" si="286"/>
        <v>7.1377587437544611E-4</v>
      </c>
      <c r="R4606">
        <f t="shared" si="287"/>
        <v>159.99</v>
      </c>
    </row>
    <row r="4607" spans="1:18" x14ac:dyDescent="0.2">
      <c r="A4607" t="s">
        <v>73</v>
      </c>
      <c r="B4607" t="s">
        <v>15</v>
      </c>
      <c r="C4607" t="s">
        <v>16</v>
      </c>
      <c r="D4607" t="s">
        <v>17</v>
      </c>
      <c r="E4607">
        <v>169.99</v>
      </c>
      <c r="F4607">
        <v>1</v>
      </c>
      <c r="G4607" t="s">
        <v>18</v>
      </c>
      <c r="H4607" t="s">
        <v>73</v>
      </c>
      <c r="I4607" t="s">
        <v>17</v>
      </c>
      <c r="J4607" t="s">
        <v>19</v>
      </c>
      <c r="K4607">
        <v>1681.2</v>
      </c>
      <c r="L4607">
        <v>53697</v>
      </c>
      <c r="M4607">
        <v>1401</v>
      </c>
      <c r="N4607" t="s">
        <v>20</v>
      </c>
      <c r="O4607" s="3">
        <f t="shared" si="284"/>
        <v>2.6090843063858317E-2</v>
      </c>
      <c r="P4607" s="3">
        <f t="shared" si="285"/>
        <v>1.2</v>
      </c>
      <c r="Q4607" s="3">
        <f t="shared" si="286"/>
        <v>7.1377587437544611E-4</v>
      </c>
      <c r="R4607">
        <f t="shared" si="287"/>
        <v>169.99</v>
      </c>
    </row>
    <row r="4608" spans="1:18" x14ac:dyDescent="0.2">
      <c r="A4608" t="s">
        <v>73</v>
      </c>
      <c r="B4608" t="s">
        <v>15</v>
      </c>
      <c r="C4608" t="s">
        <v>26</v>
      </c>
      <c r="D4608" t="s">
        <v>24</v>
      </c>
      <c r="E4608">
        <v>212.49</v>
      </c>
      <c r="F4608">
        <v>3</v>
      </c>
      <c r="G4608" t="s">
        <v>18</v>
      </c>
      <c r="H4608" t="s">
        <v>73</v>
      </c>
      <c r="I4608" t="s">
        <v>24</v>
      </c>
      <c r="O4608" s="3">
        <f t="shared" si="284"/>
        <v>0</v>
      </c>
      <c r="P4608" s="3">
        <f t="shared" si="285"/>
        <v>0</v>
      </c>
      <c r="Q4608" s="3">
        <f t="shared" si="286"/>
        <v>0</v>
      </c>
      <c r="R4608">
        <f t="shared" si="287"/>
        <v>637.47</v>
      </c>
    </row>
    <row r="4609" spans="1:18" x14ac:dyDescent="0.2">
      <c r="A4609" t="s">
        <v>73</v>
      </c>
      <c r="B4609" t="s">
        <v>25</v>
      </c>
      <c r="C4609" t="s">
        <v>16</v>
      </c>
      <c r="D4609" t="s">
        <v>24</v>
      </c>
      <c r="E4609">
        <v>339.99</v>
      </c>
      <c r="F4609">
        <v>1</v>
      </c>
      <c r="G4609" t="s">
        <v>18</v>
      </c>
      <c r="H4609" t="s">
        <v>73</v>
      </c>
      <c r="I4609" t="s">
        <v>24</v>
      </c>
      <c r="O4609" s="3">
        <f t="shared" si="284"/>
        <v>0</v>
      </c>
      <c r="P4609" s="3">
        <f t="shared" si="285"/>
        <v>0</v>
      </c>
      <c r="Q4609" s="3">
        <f t="shared" si="286"/>
        <v>0</v>
      </c>
      <c r="R4609">
        <f t="shared" si="287"/>
        <v>339.99</v>
      </c>
    </row>
    <row r="4610" spans="1:18" x14ac:dyDescent="0.2">
      <c r="A4610" t="s">
        <v>73</v>
      </c>
      <c r="B4610" t="s">
        <v>25</v>
      </c>
      <c r="C4610" t="s">
        <v>26</v>
      </c>
      <c r="D4610" t="s">
        <v>28</v>
      </c>
      <c r="E4610">
        <v>339.99</v>
      </c>
      <c r="F4610">
        <v>2</v>
      </c>
      <c r="G4610" t="s">
        <v>18</v>
      </c>
      <c r="H4610" t="s">
        <v>73</v>
      </c>
      <c r="I4610" t="s">
        <v>28</v>
      </c>
      <c r="J4610" t="s">
        <v>42</v>
      </c>
      <c r="K4610">
        <v>2707.5</v>
      </c>
      <c r="L4610">
        <v>43932</v>
      </c>
      <c r="M4610">
        <v>1083</v>
      </c>
      <c r="N4610" t="s">
        <v>40</v>
      </c>
      <c r="O4610" s="3">
        <f t="shared" si="284"/>
        <v>2.4651734498770828E-2</v>
      </c>
      <c r="P4610" s="3">
        <f t="shared" si="285"/>
        <v>2.5</v>
      </c>
      <c r="Q4610" s="3">
        <f t="shared" si="286"/>
        <v>1.8467220683287165E-3</v>
      </c>
      <c r="R4610">
        <f t="shared" si="287"/>
        <v>679.98</v>
      </c>
    </row>
    <row r="4611" spans="1:18" x14ac:dyDescent="0.2">
      <c r="A4611" t="s">
        <v>73</v>
      </c>
      <c r="B4611" t="s">
        <v>15</v>
      </c>
      <c r="C4611" t="s">
        <v>23</v>
      </c>
      <c r="D4611" t="s">
        <v>17</v>
      </c>
      <c r="E4611">
        <v>149.99</v>
      </c>
      <c r="F4611">
        <v>2</v>
      </c>
      <c r="G4611" t="s">
        <v>18</v>
      </c>
      <c r="H4611" t="s">
        <v>73</v>
      </c>
      <c r="I4611" t="s">
        <v>17</v>
      </c>
      <c r="J4611" t="s">
        <v>19</v>
      </c>
      <c r="K4611">
        <v>1681.2</v>
      </c>
      <c r="L4611">
        <v>53697</v>
      </c>
      <c r="M4611">
        <v>1401</v>
      </c>
      <c r="N4611" t="s">
        <v>20</v>
      </c>
      <c r="O4611" s="3">
        <f t="shared" ref="O4611:O4674" si="288">IFERROR(M4611/L4611,0)</f>
        <v>2.6090843063858317E-2</v>
      </c>
      <c r="P4611" s="3">
        <f t="shared" ref="P4611:P4674" si="289">IFERROR(K4611/M4611,0)</f>
        <v>1.2</v>
      </c>
      <c r="Q4611" s="3">
        <f t="shared" ref="Q4611:Q4674" si="290">IFERROR(F4611/M4611,0)</f>
        <v>1.4275517487508922E-3</v>
      </c>
      <c r="R4611">
        <f t="shared" ref="R4611:R4674" si="291">E4611*F4611</f>
        <v>299.98</v>
      </c>
    </row>
    <row r="4612" spans="1:18" x14ac:dyDescent="0.2">
      <c r="A4612" t="s">
        <v>73</v>
      </c>
      <c r="B4612" t="s">
        <v>15</v>
      </c>
      <c r="C4612" t="s">
        <v>16</v>
      </c>
      <c r="D4612" t="s">
        <v>28</v>
      </c>
      <c r="E4612">
        <v>169.99</v>
      </c>
      <c r="F4612">
        <v>1</v>
      </c>
      <c r="G4612" t="s">
        <v>18</v>
      </c>
      <c r="H4612" t="s">
        <v>73</v>
      </c>
      <c r="I4612" t="s">
        <v>28</v>
      </c>
      <c r="J4612" t="s">
        <v>42</v>
      </c>
      <c r="K4612">
        <v>2707.5</v>
      </c>
      <c r="L4612">
        <v>43932</v>
      </c>
      <c r="M4612">
        <v>1083</v>
      </c>
      <c r="N4612" t="s">
        <v>40</v>
      </c>
      <c r="O4612" s="3">
        <f t="shared" si="288"/>
        <v>2.4651734498770828E-2</v>
      </c>
      <c r="P4612" s="3">
        <f t="shared" si="289"/>
        <v>2.5</v>
      </c>
      <c r="Q4612" s="3">
        <f t="shared" si="290"/>
        <v>9.2336103416435823E-4</v>
      </c>
      <c r="R4612">
        <f t="shared" si="291"/>
        <v>169.99</v>
      </c>
    </row>
    <row r="4613" spans="1:18" x14ac:dyDescent="0.2">
      <c r="A4613" t="s">
        <v>73</v>
      </c>
      <c r="C4613" t="s">
        <v>23</v>
      </c>
      <c r="D4613" t="s">
        <v>17</v>
      </c>
      <c r="E4613">
        <v>149.99</v>
      </c>
      <c r="F4613">
        <v>1</v>
      </c>
      <c r="G4613" t="s">
        <v>18</v>
      </c>
      <c r="H4613" t="s">
        <v>73</v>
      </c>
      <c r="I4613" t="s">
        <v>17</v>
      </c>
      <c r="J4613" t="s">
        <v>19</v>
      </c>
      <c r="K4613">
        <v>1681.2</v>
      </c>
      <c r="L4613">
        <v>53697</v>
      </c>
      <c r="M4613">
        <v>1401</v>
      </c>
      <c r="N4613" t="s">
        <v>20</v>
      </c>
      <c r="O4613" s="3">
        <f t="shared" si="288"/>
        <v>2.6090843063858317E-2</v>
      </c>
      <c r="P4613" s="3">
        <f t="shared" si="289"/>
        <v>1.2</v>
      </c>
      <c r="Q4613" s="3">
        <f t="shared" si="290"/>
        <v>7.1377587437544611E-4</v>
      </c>
      <c r="R4613">
        <f t="shared" si="291"/>
        <v>149.99</v>
      </c>
    </row>
    <row r="4614" spans="1:18" x14ac:dyDescent="0.2">
      <c r="A4614" t="s">
        <v>73</v>
      </c>
      <c r="B4614" t="s">
        <v>15</v>
      </c>
      <c r="C4614" t="s">
        <v>16</v>
      </c>
      <c r="D4614" t="s">
        <v>24</v>
      </c>
      <c r="E4614">
        <v>169.99</v>
      </c>
      <c r="F4614">
        <v>1</v>
      </c>
      <c r="G4614" t="s">
        <v>18</v>
      </c>
      <c r="H4614" t="s">
        <v>73</v>
      </c>
      <c r="I4614" t="s">
        <v>24</v>
      </c>
      <c r="O4614" s="3">
        <f t="shared" si="288"/>
        <v>0</v>
      </c>
      <c r="P4614" s="3">
        <f t="shared" si="289"/>
        <v>0</v>
      </c>
      <c r="Q4614" s="3">
        <f t="shared" si="290"/>
        <v>0</v>
      </c>
      <c r="R4614">
        <f t="shared" si="291"/>
        <v>169.99</v>
      </c>
    </row>
    <row r="4615" spans="1:18" x14ac:dyDescent="0.2">
      <c r="A4615" t="s">
        <v>73</v>
      </c>
      <c r="B4615" t="s">
        <v>15</v>
      </c>
      <c r="C4615" t="s">
        <v>26</v>
      </c>
      <c r="D4615" t="s">
        <v>28</v>
      </c>
      <c r="E4615">
        <v>212.49</v>
      </c>
      <c r="F4615">
        <v>1</v>
      </c>
      <c r="G4615" t="s">
        <v>18</v>
      </c>
      <c r="H4615" t="s">
        <v>73</v>
      </c>
      <c r="I4615" t="s">
        <v>28</v>
      </c>
      <c r="J4615" t="s">
        <v>42</v>
      </c>
      <c r="K4615">
        <v>2707.5</v>
      </c>
      <c r="L4615">
        <v>43932</v>
      </c>
      <c r="M4615">
        <v>1083</v>
      </c>
      <c r="N4615" t="s">
        <v>40</v>
      </c>
      <c r="O4615" s="3">
        <f t="shared" si="288"/>
        <v>2.4651734498770828E-2</v>
      </c>
      <c r="P4615" s="3">
        <f t="shared" si="289"/>
        <v>2.5</v>
      </c>
      <c r="Q4615" s="3">
        <f t="shared" si="290"/>
        <v>9.2336103416435823E-4</v>
      </c>
      <c r="R4615">
        <f t="shared" si="291"/>
        <v>212.49</v>
      </c>
    </row>
    <row r="4616" spans="1:18" x14ac:dyDescent="0.2">
      <c r="A4616" t="s">
        <v>73</v>
      </c>
      <c r="B4616" t="s">
        <v>15</v>
      </c>
      <c r="C4616" t="s">
        <v>16</v>
      </c>
      <c r="D4616" t="s">
        <v>22</v>
      </c>
      <c r="E4616">
        <v>212.49</v>
      </c>
      <c r="F4616">
        <v>1</v>
      </c>
      <c r="G4616" t="s">
        <v>18</v>
      </c>
      <c r="H4616" t="s">
        <v>73</v>
      </c>
      <c r="I4616" t="s">
        <v>22</v>
      </c>
      <c r="O4616" s="3">
        <f t="shared" si="288"/>
        <v>0</v>
      </c>
      <c r="P4616" s="3">
        <f t="shared" si="289"/>
        <v>0</v>
      </c>
      <c r="Q4616" s="3">
        <f t="shared" si="290"/>
        <v>0</v>
      </c>
      <c r="R4616">
        <f t="shared" si="291"/>
        <v>212.49</v>
      </c>
    </row>
    <row r="4617" spans="1:18" x14ac:dyDescent="0.2">
      <c r="A4617" t="s">
        <v>73</v>
      </c>
      <c r="B4617" t="s">
        <v>15</v>
      </c>
      <c r="C4617" t="s">
        <v>26</v>
      </c>
      <c r="D4617" t="s">
        <v>24</v>
      </c>
      <c r="E4617">
        <v>169.99</v>
      </c>
      <c r="F4617">
        <v>1</v>
      </c>
      <c r="G4617" t="s">
        <v>18</v>
      </c>
      <c r="H4617" t="s">
        <v>73</v>
      </c>
      <c r="I4617" t="s">
        <v>24</v>
      </c>
      <c r="O4617" s="3">
        <f t="shared" si="288"/>
        <v>0</v>
      </c>
      <c r="P4617" s="3">
        <f t="shared" si="289"/>
        <v>0</v>
      </c>
      <c r="Q4617" s="3">
        <f t="shared" si="290"/>
        <v>0</v>
      </c>
      <c r="R4617">
        <f t="shared" si="291"/>
        <v>169.99</v>
      </c>
    </row>
    <row r="4618" spans="1:18" x14ac:dyDescent="0.2">
      <c r="A4618" t="s">
        <v>73</v>
      </c>
      <c r="B4618" t="s">
        <v>15</v>
      </c>
      <c r="C4618" t="s">
        <v>16</v>
      </c>
      <c r="D4618" t="s">
        <v>24</v>
      </c>
      <c r="E4618">
        <v>169.99</v>
      </c>
      <c r="F4618">
        <v>2</v>
      </c>
      <c r="G4618" t="s">
        <v>18</v>
      </c>
      <c r="H4618" t="s">
        <v>73</v>
      </c>
      <c r="I4618" t="s">
        <v>24</v>
      </c>
      <c r="O4618" s="3">
        <f t="shared" si="288"/>
        <v>0</v>
      </c>
      <c r="P4618" s="3">
        <f t="shared" si="289"/>
        <v>0</v>
      </c>
      <c r="Q4618" s="3">
        <f t="shared" si="290"/>
        <v>0</v>
      </c>
      <c r="R4618">
        <f t="shared" si="291"/>
        <v>339.98</v>
      </c>
    </row>
    <row r="4619" spans="1:18" x14ac:dyDescent="0.2">
      <c r="A4619" t="s">
        <v>73</v>
      </c>
      <c r="B4619" t="s">
        <v>15</v>
      </c>
      <c r="C4619" t="s">
        <v>26</v>
      </c>
      <c r="D4619" t="s">
        <v>28</v>
      </c>
      <c r="E4619">
        <v>169.99</v>
      </c>
      <c r="F4619">
        <v>1</v>
      </c>
      <c r="G4619" t="s">
        <v>18</v>
      </c>
      <c r="H4619" t="s">
        <v>73</v>
      </c>
      <c r="I4619" t="s">
        <v>28</v>
      </c>
      <c r="J4619" t="s">
        <v>42</v>
      </c>
      <c r="K4619">
        <v>2707.5</v>
      </c>
      <c r="L4619">
        <v>43932</v>
      </c>
      <c r="M4619">
        <v>1083</v>
      </c>
      <c r="N4619" t="s">
        <v>40</v>
      </c>
      <c r="O4619" s="3">
        <f t="shared" si="288"/>
        <v>2.4651734498770828E-2</v>
      </c>
      <c r="P4619" s="3">
        <f t="shared" si="289"/>
        <v>2.5</v>
      </c>
      <c r="Q4619" s="3">
        <f t="shared" si="290"/>
        <v>9.2336103416435823E-4</v>
      </c>
      <c r="R4619">
        <f t="shared" si="291"/>
        <v>169.99</v>
      </c>
    </row>
    <row r="4620" spans="1:18" x14ac:dyDescent="0.2">
      <c r="A4620" t="s">
        <v>73</v>
      </c>
      <c r="B4620" t="s">
        <v>15</v>
      </c>
      <c r="C4620" t="s">
        <v>27</v>
      </c>
      <c r="D4620" t="s">
        <v>28</v>
      </c>
      <c r="E4620">
        <v>159.99</v>
      </c>
      <c r="F4620">
        <v>2</v>
      </c>
      <c r="G4620" t="s">
        <v>18</v>
      </c>
      <c r="H4620" t="s">
        <v>73</v>
      </c>
      <c r="I4620" t="s">
        <v>28</v>
      </c>
      <c r="J4620" t="s">
        <v>42</v>
      </c>
      <c r="K4620">
        <v>2707.5</v>
      </c>
      <c r="L4620">
        <v>43932</v>
      </c>
      <c r="M4620">
        <v>1083</v>
      </c>
      <c r="N4620" t="s">
        <v>40</v>
      </c>
      <c r="O4620" s="3">
        <f t="shared" si="288"/>
        <v>2.4651734498770828E-2</v>
      </c>
      <c r="P4620" s="3">
        <f t="shared" si="289"/>
        <v>2.5</v>
      </c>
      <c r="Q4620" s="3">
        <f t="shared" si="290"/>
        <v>1.8467220683287165E-3</v>
      </c>
      <c r="R4620">
        <f t="shared" si="291"/>
        <v>319.98</v>
      </c>
    </row>
    <row r="4621" spans="1:18" x14ac:dyDescent="0.2">
      <c r="A4621" t="s">
        <v>73</v>
      </c>
      <c r="B4621" t="s">
        <v>15</v>
      </c>
      <c r="C4621" t="s">
        <v>23</v>
      </c>
      <c r="D4621" t="s">
        <v>22</v>
      </c>
      <c r="E4621">
        <v>149.99</v>
      </c>
      <c r="F4621">
        <v>1</v>
      </c>
      <c r="G4621" t="s">
        <v>18</v>
      </c>
      <c r="H4621" t="s">
        <v>73</v>
      </c>
      <c r="I4621" t="s">
        <v>22</v>
      </c>
      <c r="O4621" s="3">
        <f t="shared" si="288"/>
        <v>0</v>
      </c>
      <c r="P4621" s="3">
        <f t="shared" si="289"/>
        <v>0</v>
      </c>
      <c r="Q4621" s="3">
        <f t="shared" si="290"/>
        <v>0</v>
      </c>
      <c r="R4621">
        <f t="shared" si="291"/>
        <v>149.99</v>
      </c>
    </row>
    <row r="4622" spans="1:18" x14ac:dyDescent="0.2">
      <c r="A4622" t="s">
        <v>73</v>
      </c>
      <c r="B4622" t="s">
        <v>15</v>
      </c>
      <c r="C4622" t="s">
        <v>27</v>
      </c>
      <c r="D4622" t="s">
        <v>17</v>
      </c>
      <c r="E4622">
        <v>159.99</v>
      </c>
      <c r="F4622">
        <v>1</v>
      </c>
      <c r="G4622" t="s">
        <v>18</v>
      </c>
      <c r="H4622" t="s">
        <v>73</v>
      </c>
      <c r="I4622" t="s">
        <v>17</v>
      </c>
      <c r="J4622" t="s">
        <v>19</v>
      </c>
      <c r="K4622">
        <v>1681.2</v>
      </c>
      <c r="L4622">
        <v>53697</v>
      </c>
      <c r="M4622">
        <v>1401</v>
      </c>
      <c r="N4622" t="s">
        <v>20</v>
      </c>
      <c r="O4622" s="3">
        <f t="shared" si="288"/>
        <v>2.6090843063858317E-2</v>
      </c>
      <c r="P4622" s="3">
        <f t="shared" si="289"/>
        <v>1.2</v>
      </c>
      <c r="Q4622" s="3">
        <f t="shared" si="290"/>
        <v>7.1377587437544611E-4</v>
      </c>
      <c r="R4622">
        <f t="shared" si="291"/>
        <v>159.99</v>
      </c>
    </row>
    <row r="4623" spans="1:18" x14ac:dyDescent="0.2">
      <c r="A4623" t="s">
        <v>73</v>
      </c>
      <c r="B4623" t="s">
        <v>25</v>
      </c>
      <c r="C4623" t="s">
        <v>16</v>
      </c>
      <c r="D4623" t="s">
        <v>22</v>
      </c>
      <c r="E4623">
        <v>339.99</v>
      </c>
      <c r="F4623">
        <v>2</v>
      </c>
      <c r="G4623" t="s">
        <v>18</v>
      </c>
      <c r="H4623" t="s">
        <v>73</v>
      </c>
      <c r="I4623" t="s">
        <v>22</v>
      </c>
      <c r="O4623" s="3">
        <f t="shared" si="288"/>
        <v>0</v>
      </c>
      <c r="P4623" s="3">
        <f t="shared" si="289"/>
        <v>0</v>
      </c>
      <c r="Q4623" s="3">
        <f t="shared" si="290"/>
        <v>0</v>
      </c>
      <c r="R4623">
        <f t="shared" si="291"/>
        <v>679.98</v>
      </c>
    </row>
    <row r="4624" spans="1:18" x14ac:dyDescent="0.2">
      <c r="A4624" t="s">
        <v>73</v>
      </c>
      <c r="C4624" t="s">
        <v>21</v>
      </c>
      <c r="D4624" t="s">
        <v>17</v>
      </c>
      <c r="E4624">
        <v>179.99</v>
      </c>
      <c r="F4624">
        <v>3</v>
      </c>
      <c r="G4624" t="s">
        <v>18</v>
      </c>
      <c r="H4624" t="s">
        <v>73</v>
      </c>
      <c r="I4624" t="s">
        <v>17</v>
      </c>
      <c r="J4624" t="s">
        <v>19</v>
      </c>
      <c r="K4624">
        <v>1681.2</v>
      </c>
      <c r="L4624">
        <v>53697</v>
      </c>
      <c r="M4624">
        <v>1401</v>
      </c>
      <c r="N4624" t="s">
        <v>20</v>
      </c>
      <c r="O4624" s="3">
        <f t="shared" si="288"/>
        <v>2.6090843063858317E-2</v>
      </c>
      <c r="P4624" s="3">
        <f t="shared" si="289"/>
        <v>1.2</v>
      </c>
      <c r="Q4624" s="3">
        <f t="shared" si="290"/>
        <v>2.1413276231263384E-3</v>
      </c>
      <c r="R4624">
        <f t="shared" si="291"/>
        <v>539.97</v>
      </c>
    </row>
    <row r="4625" spans="1:18" x14ac:dyDescent="0.2">
      <c r="A4625" t="s">
        <v>73</v>
      </c>
      <c r="B4625" t="s">
        <v>15</v>
      </c>
      <c r="C4625" t="s">
        <v>23</v>
      </c>
      <c r="D4625" t="s">
        <v>28</v>
      </c>
      <c r="E4625">
        <v>149.99</v>
      </c>
      <c r="F4625">
        <v>1</v>
      </c>
      <c r="G4625" t="s">
        <v>18</v>
      </c>
      <c r="H4625" t="s">
        <v>73</v>
      </c>
      <c r="I4625" t="s">
        <v>28</v>
      </c>
      <c r="J4625" t="s">
        <v>42</v>
      </c>
      <c r="K4625">
        <v>2707.5</v>
      </c>
      <c r="L4625">
        <v>43932</v>
      </c>
      <c r="M4625">
        <v>1083</v>
      </c>
      <c r="N4625" t="s">
        <v>40</v>
      </c>
      <c r="O4625" s="3">
        <f t="shared" si="288"/>
        <v>2.4651734498770828E-2</v>
      </c>
      <c r="P4625" s="3">
        <f t="shared" si="289"/>
        <v>2.5</v>
      </c>
      <c r="Q4625" s="3">
        <f t="shared" si="290"/>
        <v>9.2336103416435823E-4</v>
      </c>
      <c r="R4625">
        <f t="shared" si="291"/>
        <v>149.99</v>
      </c>
    </row>
    <row r="4626" spans="1:18" x14ac:dyDescent="0.2">
      <c r="A4626" t="s">
        <v>73</v>
      </c>
      <c r="B4626" t="s">
        <v>15</v>
      </c>
      <c r="C4626" t="s">
        <v>21</v>
      </c>
      <c r="D4626" t="s">
        <v>22</v>
      </c>
      <c r="E4626">
        <v>179.99</v>
      </c>
      <c r="F4626">
        <v>4</v>
      </c>
      <c r="G4626" t="s">
        <v>18</v>
      </c>
      <c r="H4626" t="s">
        <v>73</v>
      </c>
      <c r="I4626" t="s">
        <v>22</v>
      </c>
      <c r="O4626" s="3">
        <f t="shared" si="288"/>
        <v>0</v>
      </c>
      <c r="P4626" s="3">
        <f t="shared" si="289"/>
        <v>0</v>
      </c>
      <c r="Q4626" s="3">
        <f t="shared" si="290"/>
        <v>0</v>
      </c>
      <c r="R4626">
        <f t="shared" si="291"/>
        <v>719.96</v>
      </c>
    </row>
    <row r="4627" spans="1:18" x14ac:dyDescent="0.2">
      <c r="A4627" t="s">
        <v>73</v>
      </c>
      <c r="B4627" t="s">
        <v>25</v>
      </c>
      <c r="C4627" t="s">
        <v>27</v>
      </c>
      <c r="D4627" t="s">
        <v>24</v>
      </c>
      <c r="E4627">
        <v>319.99</v>
      </c>
      <c r="F4627">
        <v>3</v>
      </c>
      <c r="G4627" t="s">
        <v>18</v>
      </c>
      <c r="H4627" t="s">
        <v>73</v>
      </c>
      <c r="I4627" t="s">
        <v>24</v>
      </c>
      <c r="O4627" s="3">
        <f t="shared" si="288"/>
        <v>0</v>
      </c>
      <c r="P4627" s="3">
        <f t="shared" si="289"/>
        <v>0</v>
      </c>
      <c r="Q4627" s="3">
        <f t="shared" si="290"/>
        <v>0</v>
      </c>
      <c r="R4627">
        <f t="shared" si="291"/>
        <v>959.97</v>
      </c>
    </row>
    <row r="4628" spans="1:18" x14ac:dyDescent="0.2">
      <c r="A4628" t="s">
        <v>73</v>
      </c>
      <c r="B4628" t="s">
        <v>15</v>
      </c>
      <c r="C4628" t="s">
        <v>21</v>
      </c>
      <c r="D4628" t="s">
        <v>17</v>
      </c>
      <c r="E4628">
        <v>179.99</v>
      </c>
      <c r="F4628">
        <v>1</v>
      </c>
      <c r="G4628" t="s">
        <v>18</v>
      </c>
      <c r="H4628" t="s">
        <v>73</v>
      </c>
      <c r="I4628" t="s">
        <v>17</v>
      </c>
      <c r="J4628" t="s">
        <v>19</v>
      </c>
      <c r="K4628">
        <v>1681.2</v>
      </c>
      <c r="L4628">
        <v>53697</v>
      </c>
      <c r="M4628">
        <v>1401</v>
      </c>
      <c r="N4628" t="s">
        <v>20</v>
      </c>
      <c r="O4628" s="3">
        <f t="shared" si="288"/>
        <v>2.6090843063858317E-2</v>
      </c>
      <c r="P4628" s="3">
        <f t="shared" si="289"/>
        <v>1.2</v>
      </c>
      <c r="Q4628" s="3">
        <f t="shared" si="290"/>
        <v>7.1377587437544611E-4</v>
      </c>
      <c r="R4628">
        <f t="shared" si="291"/>
        <v>179.99</v>
      </c>
    </row>
    <row r="4629" spans="1:18" x14ac:dyDescent="0.2">
      <c r="A4629" t="s">
        <v>73</v>
      </c>
      <c r="B4629" t="s">
        <v>15</v>
      </c>
      <c r="C4629" t="s">
        <v>16</v>
      </c>
      <c r="D4629" t="s">
        <v>24</v>
      </c>
      <c r="E4629">
        <v>169.99</v>
      </c>
      <c r="F4629">
        <v>4</v>
      </c>
      <c r="G4629" t="s">
        <v>18</v>
      </c>
      <c r="H4629" t="s">
        <v>73</v>
      </c>
      <c r="I4629" t="s">
        <v>24</v>
      </c>
      <c r="O4629" s="3">
        <f t="shared" si="288"/>
        <v>0</v>
      </c>
      <c r="P4629" s="3">
        <f t="shared" si="289"/>
        <v>0</v>
      </c>
      <c r="Q4629" s="3">
        <f t="shared" si="290"/>
        <v>0</v>
      </c>
      <c r="R4629">
        <f t="shared" si="291"/>
        <v>679.96</v>
      </c>
    </row>
    <row r="4630" spans="1:18" x14ac:dyDescent="0.2">
      <c r="A4630" t="s">
        <v>73</v>
      </c>
      <c r="B4630" t="s">
        <v>15</v>
      </c>
      <c r="C4630" t="s">
        <v>26</v>
      </c>
      <c r="D4630" t="s">
        <v>28</v>
      </c>
      <c r="E4630">
        <v>169.99</v>
      </c>
      <c r="F4630">
        <v>1</v>
      </c>
      <c r="G4630" t="s">
        <v>18</v>
      </c>
      <c r="H4630" t="s">
        <v>73</v>
      </c>
      <c r="I4630" t="s">
        <v>28</v>
      </c>
      <c r="J4630" t="s">
        <v>42</v>
      </c>
      <c r="K4630">
        <v>2707.5</v>
      </c>
      <c r="L4630">
        <v>43932</v>
      </c>
      <c r="M4630">
        <v>1083</v>
      </c>
      <c r="N4630" t="s">
        <v>40</v>
      </c>
      <c r="O4630" s="3">
        <f t="shared" si="288"/>
        <v>2.4651734498770828E-2</v>
      </c>
      <c r="P4630" s="3">
        <f t="shared" si="289"/>
        <v>2.5</v>
      </c>
      <c r="Q4630" s="3">
        <f t="shared" si="290"/>
        <v>9.2336103416435823E-4</v>
      </c>
      <c r="R4630">
        <f t="shared" si="291"/>
        <v>169.99</v>
      </c>
    </row>
    <row r="4631" spans="1:18" x14ac:dyDescent="0.2">
      <c r="A4631" t="s">
        <v>73</v>
      </c>
      <c r="B4631" t="s">
        <v>15</v>
      </c>
      <c r="C4631" t="s">
        <v>26</v>
      </c>
      <c r="D4631" t="s">
        <v>17</v>
      </c>
      <c r="E4631">
        <v>169.99</v>
      </c>
      <c r="F4631">
        <v>1</v>
      </c>
      <c r="G4631" t="s">
        <v>18</v>
      </c>
      <c r="H4631" t="s">
        <v>73</v>
      </c>
      <c r="I4631" t="s">
        <v>17</v>
      </c>
      <c r="J4631" t="s">
        <v>19</v>
      </c>
      <c r="K4631">
        <v>1681.2</v>
      </c>
      <c r="L4631">
        <v>53697</v>
      </c>
      <c r="M4631">
        <v>1401</v>
      </c>
      <c r="N4631" t="s">
        <v>20</v>
      </c>
      <c r="O4631" s="3">
        <f t="shared" si="288"/>
        <v>2.6090843063858317E-2</v>
      </c>
      <c r="P4631" s="3">
        <f t="shared" si="289"/>
        <v>1.2</v>
      </c>
      <c r="Q4631" s="3">
        <f t="shared" si="290"/>
        <v>7.1377587437544611E-4</v>
      </c>
      <c r="R4631">
        <f t="shared" si="291"/>
        <v>169.99</v>
      </c>
    </row>
    <row r="4632" spans="1:18" x14ac:dyDescent="0.2">
      <c r="A4632" t="s">
        <v>73</v>
      </c>
      <c r="B4632" t="s">
        <v>25</v>
      </c>
      <c r="C4632" t="s">
        <v>27</v>
      </c>
      <c r="D4632" t="s">
        <v>28</v>
      </c>
      <c r="E4632">
        <v>319.99</v>
      </c>
      <c r="F4632">
        <v>1</v>
      </c>
      <c r="G4632" t="s">
        <v>18</v>
      </c>
      <c r="H4632" t="s">
        <v>73</v>
      </c>
      <c r="I4632" t="s">
        <v>28</v>
      </c>
      <c r="J4632" t="s">
        <v>42</v>
      </c>
      <c r="K4632">
        <v>2707.5</v>
      </c>
      <c r="L4632">
        <v>43932</v>
      </c>
      <c r="M4632">
        <v>1083</v>
      </c>
      <c r="N4632" t="s">
        <v>40</v>
      </c>
      <c r="O4632" s="3">
        <f t="shared" si="288"/>
        <v>2.4651734498770828E-2</v>
      </c>
      <c r="P4632" s="3">
        <f t="shared" si="289"/>
        <v>2.5</v>
      </c>
      <c r="Q4632" s="3">
        <f t="shared" si="290"/>
        <v>9.2336103416435823E-4</v>
      </c>
      <c r="R4632">
        <f t="shared" si="291"/>
        <v>319.99</v>
      </c>
    </row>
    <row r="4633" spans="1:18" x14ac:dyDescent="0.2">
      <c r="A4633" t="s">
        <v>73</v>
      </c>
      <c r="B4633" t="s">
        <v>25</v>
      </c>
      <c r="C4633" t="s">
        <v>21</v>
      </c>
      <c r="D4633" t="s">
        <v>22</v>
      </c>
      <c r="E4633">
        <v>359.99</v>
      </c>
      <c r="F4633">
        <v>2</v>
      </c>
      <c r="G4633" t="s">
        <v>18</v>
      </c>
      <c r="H4633" t="s">
        <v>73</v>
      </c>
      <c r="I4633" t="s">
        <v>22</v>
      </c>
      <c r="O4633" s="3">
        <f t="shared" si="288"/>
        <v>0</v>
      </c>
      <c r="P4633" s="3">
        <f t="shared" si="289"/>
        <v>0</v>
      </c>
      <c r="Q4633" s="3">
        <f t="shared" si="290"/>
        <v>0</v>
      </c>
      <c r="R4633">
        <f t="shared" si="291"/>
        <v>719.98</v>
      </c>
    </row>
    <row r="4634" spans="1:18" x14ac:dyDescent="0.2">
      <c r="A4634" t="s">
        <v>73</v>
      </c>
      <c r="B4634" t="s">
        <v>15</v>
      </c>
      <c r="C4634" t="s">
        <v>16</v>
      </c>
      <c r="D4634" t="s">
        <v>17</v>
      </c>
      <c r="E4634">
        <v>169.99</v>
      </c>
      <c r="F4634">
        <v>1</v>
      </c>
      <c r="G4634" t="s">
        <v>18</v>
      </c>
      <c r="H4634" t="s">
        <v>73</v>
      </c>
      <c r="I4634" t="s">
        <v>17</v>
      </c>
      <c r="J4634" t="s">
        <v>19</v>
      </c>
      <c r="K4634">
        <v>1681.2</v>
      </c>
      <c r="L4634">
        <v>53697</v>
      </c>
      <c r="M4634">
        <v>1401</v>
      </c>
      <c r="N4634" t="s">
        <v>20</v>
      </c>
      <c r="O4634" s="3">
        <f t="shared" si="288"/>
        <v>2.6090843063858317E-2</v>
      </c>
      <c r="P4634" s="3">
        <f t="shared" si="289"/>
        <v>1.2</v>
      </c>
      <c r="Q4634" s="3">
        <f t="shared" si="290"/>
        <v>7.1377587437544611E-4</v>
      </c>
      <c r="R4634">
        <f t="shared" si="291"/>
        <v>169.99</v>
      </c>
    </row>
    <row r="4635" spans="1:18" x14ac:dyDescent="0.2">
      <c r="A4635" t="s">
        <v>73</v>
      </c>
      <c r="C4635" t="s">
        <v>21</v>
      </c>
      <c r="D4635" t="s">
        <v>22</v>
      </c>
      <c r="E4635">
        <v>179.99</v>
      </c>
      <c r="F4635">
        <v>1</v>
      </c>
      <c r="G4635" t="s">
        <v>18</v>
      </c>
      <c r="H4635" t="s">
        <v>73</v>
      </c>
      <c r="I4635" t="s">
        <v>22</v>
      </c>
      <c r="O4635" s="3">
        <f t="shared" si="288"/>
        <v>0</v>
      </c>
      <c r="P4635" s="3">
        <f t="shared" si="289"/>
        <v>0</v>
      </c>
      <c r="Q4635" s="3">
        <f t="shared" si="290"/>
        <v>0</v>
      </c>
      <c r="R4635">
        <f t="shared" si="291"/>
        <v>179.99</v>
      </c>
    </row>
    <row r="4636" spans="1:18" x14ac:dyDescent="0.2">
      <c r="A4636" t="s">
        <v>73</v>
      </c>
      <c r="B4636" t="s">
        <v>15</v>
      </c>
      <c r="C4636" t="s">
        <v>27</v>
      </c>
      <c r="D4636" t="s">
        <v>24</v>
      </c>
      <c r="E4636">
        <v>159.99</v>
      </c>
      <c r="F4636">
        <v>4</v>
      </c>
      <c r="G4636" t="s">
        <v>18</v>
      </c>
      <c r="H4636" t="s">
        <v>73</v>
      </c>
      <c r="I4636" t="s">
        <v>24</v>
      </c>
      <c r="O4636" s="3">
        <f t="shared" si="288"/>
        <v>0</v>
      </c>
      <c r="P4636" s="3">
        <f t="shared" si="289"/>
        <v>0</v>
      </c>
      <c r="Q4636" s="3">
        <f t="shared" si="290"/>
        <v>0</v>
      </c>
      <c r="R4636">
        <f t="shared" si="291"/>
        <v>639.96</v>
      </c>
    </row>
    <row r="4637" spans="1:18" x14ac:dyDescent="0.2">
      <c r="A4637" t="s">
        <v>73</v>
      </c>
      <c r="B4637" t="s">
        <v>15</v>
      </c>
      <c r="C4637" t="s">
        <v>29</v>
      </c>
      <c r="D4637" t="s">
        <v>24</v>
      </c>
      <c r="E4637">
        <v>199.99</v>
      </c>
      <c r="F4637">
        <v>2</v>
      </c>
      <c r="G4637" t="s">
        <v>18</v>
      </c>
      <c r="H4637" t="s">
        <v>73</v>
      </c>
      <c r="I4637" t="s">
        <v>24</v>
      </c>
      <c r="O4637" s="3">
        <f t="shared" si="288"/>
        <v>0</v>
      </c>
      <c r="P4637" s="3">
        <f t="shared" si="289"/>
        <v>0</v>
      </c>
      <c r="Q4637" s="3">
        <f t="shared" si="290"/>
        <v>0</v>
      </c>
      <c r="R4637">
        <f t="shared" si="291"/>
        <v>399.98</v>
      </c>
    </row>
    <row r="4638" spans="1:18" x14ac:dyDescent="0.2">
      <c r="A4638" t="s">
        <v>73</v>
      </c>
      <c r="B4638" t="s">
        <v>15</v>
      </c>
      <c r="C4638" t="s">
        <v>27</v>
      </c>
      <c r="D4638" t="s">
        <v>17</v>
      </c>
      <c r="E4638">
        <v>159.99</v>
      </c>
      <c r="F4638">
        <v>1</v>
      </c>
      <c r="G4638" t="s">
        <v>18</v>
      </c>
      <c r="H4638" t="s">
        <v>73</v>
      </c>
      <c r="I4638" t="s">
        <v>17</v>
      </c>
      <c r="J4638" t="s">
        <v>19</v>
      </c>
      <c r="K4638">
        <v>1681.2</v>
      </c>
      <c r="L4638">
        <v>53697</v>
      </c>
      <c r="M4638">
        <v>1401</v>
      </c>
      <c r="N4638" t="s">
        <v>20</v>
      </c>
      <c r="O4638" s="3">
        <f t="shared" si="288"/>
        <v>2.6090843063858317E-2</v>
      </c>
      <c r="P4638" s="3">
        <f t="shared" si="289"/>
        <v>1.2</v>
      </c>
      <c r="Q4638" s="3">
        <f t="shared" si="290"/>
        <v>7.1377587437544611E-4</v>
      </c>
      <c r="R4638">
        <f t="shared" si="291"/>
        <v>159.99</v>
      </c>
    </row>
    <row r="4639" spans="1:18" x14ac:dyDescent="0.2">
      <c r="A4639" t="s">
        <v>73</v>
      </c>
      <c r="C4639" t="s">
        <v>21</v>
      </c>
      <c r="D4639" t="s">
        <v>24</v>
      </c>
      <c r="E4639">
        <v>179.99</v>
      </c>
      <c r="F4639">
        <v>1</v>
      </c>
      <c r="G4639" t="s">
        <v>18</v>
      </c>
      <c r="H4639" t="s">
        <v>73</v>
      </c>
      <c r="I4639" t="s">
        <v>24</v>
      </c>
      <c r="O4639" s="3">
        <f t="shared" si="288"/>
        <v>0</v>
      </c>
      <c r="P4639" s="3">
        <f t="shared" si="289"/>
        <v>0</v>
      </c>
      <c r="Q4639" s="3">
        <f t="shared" si="290"/>
        <v>0</v>
      </c>
      <c r="R4639">
        <f t="shared" si="291"/>
        <v>179.99</v>
      </c>
    </row>
    <row r="4640" spans="1:18" x14ac:dyDescent="0.2">
      <c r="A4640" t="s">
        <v>73</v>
      </c>
      <c r="B4640" t="s">
        <v>15</v>
      </c>
      <c r="D4640" t="s">
        <v>17</v>
      </c>
      <c r="E4640">
        <v>249.99</v>
      </c>
      <c r="F4640">
        <v>1</v>
      </c>
      <c r="G4640" t="s">
        <v>18</v>
      </c>
      <c r="H4640" t="s">
        <v>73</v>
      </c>
      <c r="I4640" t="s">
        <v>17</v>
      </c>
      <c r="J4640" t="s">
        <v>19</v>
      </c>
      <c r="K4640">
        <v>1681.2</v>
      </c>
      <c r="L4640">
        <v>53697</v>
      </c>
      <c r="M4640">
        <v>1401</v>
      </c>
      <c r="N4640" t="s">
        <v>20</v>
      </c>
      <c r="O4640" s="3">
        <f t="shared" si="288"/>
        <v>2.6090843063858317E-2</v>
      </c>
      <c r="P4640" s="3">
        <f t="shared" si="289"/>
        <v>1.2</v>
      </c>
      <c r="Q4640" s="3">
        <f t="shared" si="290"/>
        <v>7.1377587437544611E-4</v>
      </c>
      <c r="R4640">
        <f t="shared" si="291"/>
        <v>249.99</v>
      </c>
    </row>
    <row r="4641" spans="1:18" x14ac:dyDescent="0.2">
      <c r="A4641" t="s">
        <v>73</v>
      </c>
      <c r="B4641" t="s">
        <v>15</v>
      </c>
      <c r="C4641" t="s">
        <v>23</v>
      </c>
      <c r="D4641" t="s">
        <v>22</v>
      </c>
      <c r="E4641">
        <v>187.49</v>
      </c>
      <c r="F4641">
        <v>2</v>
      </c>
      <c r="G4641" t="s">
        <v>18</v>
      </c>
      <c r="H4641" t="s">
        <v>73</v>
      </c>
      <c r="I4641" t="s">
        <v>22</v>
      </c>
      <c r="O4641" s="3">
        <f t="shared" si="288"/>
        <v>0</v>
      </c>
      <c r="P4641" s="3">
        <f t="shared" si="289"/>
        <v>0</v>
      </c>
      <c r="Q4641" s="3">
        <f t="shared" si="290"/>
        <v>0</v>
      </c>
      <c r="R4641">
        <f t="shared" si="291"/>
        <v>374.98</v>
      </c>
    </row>
    <row r="4642" spans="1:18" x14ac:dyDescent="0.2">
      <c r="A4642" t="s">
        <v>73</v>
      </c>
      <c r="B4642" t="s">
        <v>15</v>
      </c>
      <c r="C4642" t="s">
        <v>16</v>
      </c>
      <c r="D4642" t="s">
        <v>28</v>
      </c>
      <c r="E4642">
        <v>169.99</v>
      </c>
      <c r="F4642">
        <v>1</v>
      </c>
      <c r="G4642" t="s">
        <v>18</v>
      </c>
      <c r="H4642" t="s">
        <v>73</v>
      </c>
      <c r="I4642" t="s">
        <v>28</v>
      </c>
      <c r="J4642" t="s">
        <v>42</v>
      </c>
      <c r="K4642">
        <v>2707.5</v>
      </c>
      <c r="L4642">
        <v>43932</v>
      </c>
      <c r="M4642">
        <v>1083</v>
      </c>
      <c r="N4642" t="s">
        <v>40</v>
      </c>
      <c r="O4642" s="3">
        <f t="shared" si="288"/>
        <v>2.4651734498770828E-2</v>
      </c>
      <c r="P4642" s="3">
        <f t="shared" si="289"/>
        <v>2.5</v>
      </c>
      <c r="Q4642" s="3">
        <f t="shared" si="290"/>
        <v>9.2336103416435823E-4</v>
      </c>
      <c r="R4642">
        <f t="shared" si="291"/>
        <v>169.99</v>
      </c>
    </row>
    <row r="4643" spans="1:18" x14ac:dyDescent="0.2">
      <c r="A4643" t="s">
        <v>73</v>
      </c>
      <c r="B4643" t="s">
        <v>15</v>
      </c>
      <c r="C4643" t="s">
        <v>26</v>
      </c>
      <c r="D4643" t="s">
        <v>28</v>
      </c>
      <c r="E4643">
        <v>212.49</v>
      </c>
      <c r="F4643">
        <v>1</v>
      </c>
      <c r="G4643" t="s">
        <v>18</v>
      </c>
      <c r="H4643" t="s">
        <v>73</v>
      </c>
      <c r="I4643" t="s">
        <v>28</v>
      </c>
      <c r="J4643" t="s">
        <v>42</v>
      </c>
      <c r="K4643">
        <v>2707.5</v>
      </c>
      <c r="L4643">
        <v>43932</v>
      </c>
      <c r="M4643">
        <v>1083</v>
      </c>
      <c r="N4643" t="s">
        <v>40</v>
      </c>
      <c r="O4643" s="3">
        <f t="shared" si="288"/>
        <v>2.4651734498770828E-2</v>
      </c>
      <c r="P4643" s="3">
        <f t="shared" si="289"/>
        <v>2.5</v>
      </c>
      <c r="Q4643" s="3">
        <f t="shared" si="290"/>
        <v>9.2336103416435823E-4</v>
      </c>
      <c r="R4643">
        <f t="shared" si="291"/>
        <v>212.49</v>
      </c>
    </row>
    <row r="4644" spans="1:18" x14ac:dyDescent="0.2">
      <c r="A4644" t="s">
        <v>73</v>
      </c>
      <c r="B4644" t="s">
        <v>15</v>
      </c>
      <c r="C4644" t="s">
        <v>26</v>
      </c>
      <c r="D4644" t="s">
        <v>17</v>
      </c>
      <c r="E4644">
        <v>212.49</v>
      </c>
      <c r="F4644">
        <v>1</v>
      </c>
      <c r="G4644" t="s">
        <v>18</v>
      </c>
      <c r="H4644" t="s">
        <v>73</v>
      </c>
      <c r="I4644" t="s">
        <v>17</v>
      </c>
      <c r="J4644" t="s">
        <v>19</v>
      </c>
      <c r="K4644">
        <v>1681.2</v>
      </c>
      <c r="L4644">
        <v>53697</v>
      </c>
      <c r="M4644">
        <v>1401</v>
      </c>
      <c r="N4644" t="s">
        <v>20</v>
      </c>
      <c r="O4644" s="3">
        <f t="shared" si="288"/>
        <v>2.6090843063858317E-2</v>
      </c>
      <c r="P4644" s="3">
        <f t="shared" si="289"/>
        <v>1.2</v>
      </c>
      <c r="Q4644" s="3">
        <f t="shared" si="290"/>
        <v>7.1377587437544611E-4</v>
      </c>
      <c r="R4644">
        <f t="shared" si="291"/>
        <v>212.49</v>
      </c>
    </row>
    <row r="4645" spans="1:18" x14ac:dyDescent="0.2">
      <c r="A4645" t="s">
        <v>73</v>
      </c>
      <c r="B4645" t="s">
        <v>15</v>
      </c>
      <c r="C4645" t="s">
        <v>27</v>
      </c>
      <c r="D4645" t="s">
        <v>17</v>
      </c>
      <c r="E4645">
        <v>159.99</v>
      </c>
      <c r="F4645">
        <v>1</v>
      </c>
      <c r="G4645" t="s">
        <v>18</v>
      </c>
      <c r="H4645" t="s">
        <v>73</v>
      </c>
      <c r="I4645" t="s">
        <v>17</v>
      </c>
      <c r="J4645" t="s">
        <v>19</v>
      </c>
      <c r="K4645">
        <v>1681.2</v>
      </c>
      <c r="L4645">
        <v>53697</v>
      </c>
      <c r="M4645">
        <v>1401</v>
      </c>
      <c r="N4645" t="s">
        <v>20</v>
      </c>
      <c r="O4645" s="3">
        <f t="shared" si="288"/>
        <v>2.6090843063858317E-2</v>
      </c>
      <c r="P4645" s="3">
        <f t="shared" si="289"/>
        <v>1.2</v>
      </c>
      <c r="Q4645" s="3">
        <f t="shared" si="290"/>
        <v>7.1377587437544611E-4</v>
      </c>
      <c r="R4645">
        <f t="shared" si="291"/>
        <v>159.99</v>
      </c>
    </row>
    <row r="4646" spans="1:18" x14ac:dyDescent="0.2">
      <c r="A4646" t="s">
        <v>73</v>
      </c>
      <c r="B4646" t="s">
        <v>15</v>
      </c>
      <c r="D4646" t="s">
        <v>24</v>
      </c>
      <c r="E4646">
        <v>199.99</v>
      </c>
      <c r="F4646">
        <v>1</v>
      </c>
      <c r="G4646" t="s">
        <v>18</v>
      </c>
      <c r="H4646" t="s">
        <v>73</v>
      </c>
      <c r="I4646" t="s">
        <v>24</v>
      </c>
      <c r="O4646" s="3">
        <f t="shared" si="288"/>
        <v>0</v>
      </c>
      <c r="P4646" s="3">
        <f t="shared" si="289"/>
        <v>0</v>
      </c>
      <c r="Q4646" s="3">
        <f t="shared" si="290"/>
        <v>0</v>
      </c>
      <c r="R4646">
        <f t="shared" si="291"/>
        <v>199.99</v>
      </c>
    </row>
    <row r="4647" spans="1:18" x14ac:dyDescent="0.2">
      <c r="A4647" t="s">
        <v>73</v>
      </c>
      <c r="B4647" t="s">
        <v>15</v>
      </c>
      <c r="C4647" t="s">
        <v>26</v>
      </c>
      <c r="D4647" t="s">
        <v>17</v>
      </c>
      <c r="E4647">
        <v>169.99</v>
      </c>
      <c r="F4647">
        <v>1</v>
      </c>
      <c r="G4647" t="s">
        <v>18</v>
      </c>
      <c r="H4647" t="s">
        <v>73</v>
      </c>
      <c r="I4647" t="s">
        <v>17</v>
      </c>
      <c r="J4647" t="s">
        <v>19</v>
      </c>
      <c r="K4647">
        <v>1681.2</v>
      </c>
      <c r="L4647">
        <v>53697</v>
      </c>
      <c r="M4647">
        <v>1401</v>
      </c>
      <c r="N4647" t="s">
        <v>20</v>
      </c>
      <c r="O4647" s="3">
        <f t="shared" si="288"/>
        <v>2.6090843063858317E-2</v>
      </c>
      <c r="P4647" s="3">
        <f t="shared" si="289"/>
        <v>1.2</v>
      </c>
      <c r="Q4647" s="3">
        <f t="shared" si="290"/>
        <v>7.1377587437544611E-4</v>
      </c>
      <c r="R4647">
        <f t="shared" si="291"/>
        <v>169.99</v>
      </c>
    </row>
    <row r="4648" spans="1:18" x14ac:dyDescent="0.2">
      <c r="A4648" t="s">
        <v>73</v>
      </c>
      <c r="B4648" t="s">
        <v>15</v>
      </c>
      <c r="C4648" t="s">
        <v>27</v>
      </c>
      <c r="D4648" t="s">
        <v>28</v>
      </c>
      <c r="E4648">
        <v>199.99</v>
      </c>
      <c r="F4648">
        <v>2</v>
      </c>
      <c r="G4648" t="s">
        <v>18</v>
      </c>
      <c r="H4648" t="s">
        <v>73</v>
      </c>
      <c r="I4648" t="s">
        <v>28</v>
      </c>
      <c r="J4648" t="s">
        <v>42</v>
      </c>
      <c r="K4648">
        <v>2707.5</v>
      </c>
      <c r="L4648">
        <v>43932</v>
      </c>
      <c r="M4648">
        <v>1083</v>
      </c>
      <c r="N4648" t="s">
        <v>40</v>
      </c>
      <c r="O4648" s="3">
        <f t="shared" si="288"/>
        <v>2.4651734498770828E-2</v>
      </c>
      <c r="P4648" s="3">
        <f t="shared" si="289"/>
        <v>2.5</v>
      </c>
      <c r="Q4648" s="3">
        <f t="shared" si="290"/>
        <v>1.8467220683287165E-3</v>
      </c>
      <c r="R4648">
        <f t="shared" si="291"/>
        <v>399.98</v>
      </c>
    </row>
    <row r="4649" spans="1:18" x14ac:dyDescent="0.2">
      <c r="A4649" t="s">
        <v>73</v>
      </c>
      <c r="B4649" t="s">
        <v>15</v>
      </c>
      <c r="C4649" t="s">
        <v>16</v>
      </c>
      <c r="D4649" t="s">
        <v>28</v>
      </c>
      <c r="E4649">
        <v>169.99</v>
      </c>
      <c r="F4649">
        <v>1</v>
      </c>
      <c r="G4649" t="s">
        <v>18</v>
      </c>
      <c r="H4649" t="s">
        <v>73</v>
      </c>
      <c r="I4649" t="s">
        <v>28</v>
      </c>
      <c r="J4649" t="s">
        <v>42</v>
      </c>
      <c r="K4649">
        <v>2707.5</v>
      </c>
      <c r="L4649">
        <v>43932</v>
      </c>
      <c r="M4649">
        <v>1083</v>
      </c>
      <c r="N4649" t="s">
        <v>40</v>
      </c>
      <c r="O4649" s="3">
        <f t="shared" si="288"/>
        <v>2.4651734498770828E-2</v>
      </c>
      <c r="P4649" s="3">
        <f t="shared" si="289"/>
        <v>2.5</v>
      </c>
      <c r="Q4649" s="3">
        <f t="shared" si="290"/>
        <v>9.2336103416435823E-4</v>
      </c>
      <c r="R4649">
        <f t="shared" si="291"/>
        <v>169.99</v>
      </c>
    </row>
    <row r="4650" spans="1:18" x14ac:dyDescent="0.2">
      <c r="A4650" t="s">
        <v>73</v>
      </c>
      <c r="B4650" t="s">
        <v>15</v>
      </c>
      <c r="D4650" t="s">
        <v>24</v>
      </c>
      <c r="E4650">
        <v>199.99</v>
      </c>
      <c r="F4650">
        <v>1</v>
      </c>
      <c r="G4650" t="s">
        <v>18</v>
      </c>
      <c r="H4650" t="s">
        <v>73</v>
      </c>
      <c r="I4650" t="s">
        <v>24</v>
      </c>
      <c r="O4650" s="3">
        <f t="shared" si="288"/>
        <v>0</v>
      </c>
      <c r="P4650" s="3">
        <f t="shared" si="289"/>
        <v>0</v>
      </c>
      <c r="Q4650" s="3">
        <f t="shared" si="290"/>
        <v>0</v>
      </c>
      <c r="R4650">
        <f t="shared" si="291"/>
        <v>199.99</v>
      </c>
    </row>
    <row r="4651" spans="1:18" x14ac:dyDescent="0.2">
      <c r="A4651" t="s">
        <v>73</v>
      </c>
      <c r="B4651" t="s">
        <v>15</v>
      </c>
      <c r="D4651" t="s">
        <v>17</v>
      </c>
      <c r="E4651">
        <v>199.99</v>
      </c>
      <c r="F4651">
        <v>3</v>
      </c>
      <c r="G4651" t="s">
        <v>18</v>
      </c>
      <c r="H4651" t="s">
        <v>73</v>
      </c>
      <c r="I4651" t="s">
        <v>17</v>
      </c>
      <c r="J4651" t="s">
        <v>19</v>
      </c>
      <c r="K4651">
        <v>1681.2</v>
      </c>
      <c r="L4651">
        <v>53697</v>
      </c>
      <c r="M4651">
        <v>1401</v>
      </c>
      <c r="N4651" t="s">
        <v>20</v>
      </c>
      <c r="O4651" s="3">
        <f t="shared" si="288"/>
        <v>2.6090843063858317E-2</v>
      </c>
      <c r="P4651" s="3">
        <f t="shared" si="289"/>
        <v>1.2</v>
      </c>
      <c r="Q4651" s="3">
        <f t="shared" si="290"/>
        <v>2.1413276231263384E-3</v>
      </c>
      <c r="R4651">
        <f t="shared" si="291"/>
        <v>599.97</v>
      </c>
    </row>
    <row r="4652" spans="1:18" x14ac:dyDescent="0.2">
      <c r="A4652" t="s">
        <v>73</v>
      </c>
      <c r="B4652" t="s">
        <v>15</v>
      </c>
      <c r="C4652" t="s">
        <v>23</v>
      </c>
      <c r="D4652" t="s">
        <v>28</v>
      </c>
      <c r="E4652">
        <v>187.49</v>
      </c>
      <c r="F4652">
        <v>2</v>
      </c>
      <c r="G4652" t="s">
        <v>18</v>
      </c>
      <c r="H4652" t="s">
        <v>73</v>
      </c>
      <c r="I4652" t="s">
        <v>28</v>
      </c>
      <c r="J4652" t="s">
        <v>42</v>
      </c>
      <c r="K4652">
        <v>2707.5</v>
      </c>
      <c r="L4652">
        <v>43932</v>
      </c>
      <c r="M4652">
        <v>1083</v>
      </c>
      <c r="N4652" t="s">
        <v>40</v>
      </c>
      <c r="O4652" s="3">
        <f t="shared" si="288"/>
        <v>2.4651734498770828E-2</v>
      </c>
      <c r="P4652" s="3">
        <f t="shared" si="289"/>
        <v>2.5</v>
      </c>
      <c r="Q4652" s="3">
        <f t="shared" si="290"/>
        <v>1.8467220683287165E-3</v>
      </c>
      <c r="R4652">
        <f t="shared" si="291"/>
        <v>374.98</v>
      </c>
    </row>
    <row r="4653" spans="1:18" x14ac:dyDescent="0.2">
      <c r="A4653" t="s">
        <v>73</v>
      </c>
      <c r="B4653" t="s">
        <v>15</v>
      </c>
      <c r="C4653" t="s">
        <v>16</v>
      </c>
      <c r="D4653" t="s">
        <v>24</v>
      </c>
      <c r="E4653">
        <v>212.49</v>
      </c>
      <c r="F4653">
        <v>2</v>
      </c>
      <c r="G4653" t="s">
        <v>18</v>
      </c>
      <c r="H4653" t="s">
        <v>73</v>
      </c>
      <c r="I4653" t="s">
        <v>24</v>
      </c>
      <c r="O4653" s="3">
        <f t="shared" si="288"/>
        <v>0</v>
      </c>
      <c r="P4653" s="3">
        <f t="shared" si="289"/>
        <v>0</v>
      </c>
      <c r="Q4653" s="3">
        <f t="shared" si="290"/>
        <v>0</v>
      </c>
      <c r="R4653">
        <f t="shared" si="291"/>
        <v>424.98</v>
      </c>
    </row>
    <row r="4654" spans="1:18" x14ac:dyDescent="0.2">
      <c r="A4654" t="s">
        <v>73</v>
      </c>
      <c r="B4654" t="s">
        <v>25</v>
      </c>
      <c r="C4654" t="s">
        <v>23</v>
      </c>
      <c r="D4654" t="s">
        <v>17</v>
      </c>
      <c r="E4654">
        <v>299.99</v>
      </c>
      <c r="F4654">
        <v>1</v>
      </c>
      <c r="G4654" t="s">
        <v>18</v>
      </c>
      <c r="H4654" t="s">
        <v>73</v>
      </c>
      <c r="I4654" t="s">
        <v>17</v>
      </c>
      <c r="J4654" t="s">
        <v>19</v>
      </c>
      <c r="K4654">
        <v>1681.2</v>
      </c>
      <c r="L4654">
        <v>53697</v>
      </c>
      <c r="M4654">
        <v>1401</v>
      </c>
      <c r="N4654" t="s">
        <v>20</v>
      </c>
      <c r="O4654" s="3">
        <f t="shared" si="288"/>
        <v>2.6090843063858317E-2</v>
      </c>
      <c r="P4654" s="3">
        <f t="shared" si="289"/>
        <v>1.2</v>
      </c>
      <c r="Q4654" s="3">
        <f t="shared" si="290"/>
        <v>7.1377587437544611E-4</v>
      </c>
      <c r="R4654">
        <f t="shared" si="291"/>
        <v>299.99</v>
      </c>
    </row>
    <row r="4655" spans="1:18" x14ac:dyDescent="0.2">
      <c r="A4655" t="s">
        <v>73</v>
      </c>
      <c r="B4655" t="s">
        <v>15</v>
      </c>
      <c r="C4655" t="s">
        <v>23</v>
      </c>
      <c r="D4655" t="s">
        <v>17</v>
      </c>
      <c r="E4655">
        <v>187.49</v>
      </c>
      <c r="F4655">
        <v>1</v>
      </c>
      <c r="G4655" t="s">
        <v>18</v>
      </c>
      <c r="H4655" t="s">
        <v>73</v>
      </c>
      <c r="I4655" t="s">
        <v>17</v>
      </c>
      <c r="J4655" t="s">
        <v>19</v>
      </c>
      <c r="K4655">
        <v>1681.2</v>
      </c>
      <c r="L4655">
        <v>53697</v>
      </c>
      <c r="M4655">
        <v>1401</v>
      </c>
      <c r="N4655" t="s">
        <v>20</v>
      </c>
      <c r="O4655" s="3">
        <f t="shared" si="288"/>
        <v>2.6090843063858317E-2</v>
      </c>
      <c r="P4655" s="3">
        <f t="shared" si="289"/>
        <v>1.2</v>
      </c>
      <c r="Q4655" s="3">
        <f t="shared" si="290"/>
        <v>7.1377587437544611E-4</v>
      </c>
      <c r="R4655">
        <f t="shared" si="291"/>
        <v>187.49</v>
      </c>
    </row>
    <row r="4656" spans="1:18" x14ac:dyDescent="0.2">
      <c r="A4656" t="s">
        <v>73</v>
      </c>
      <c r="B4656" t="s">
        <v>15</v>
      </c>
      <c r="C4656" t="s">
        <v>27</v>
      </c>
      <c r="D4656" t="s">
        <v>24</v>
      </c>
      <c r="E4656">
        <v>199.99</v>
      </c>
      <c r="F4656">
        <v>1</v>
      </c>
      <c r="G4656" t="s">
        <v>18</v>
      </c>
      <c r="H4656" t="s">
        <v>73</v>
      </c>
      <c r="I4656" t="s">
        <v>24</v>
      </c>
      <c r="O4656" s="3">
        <f t="shared" si="288"/>
        <v>0</v>
      </c>
      <c r="P4656" s="3">
        <f t="shared" si="289"/>
        <v>0</v>
      </c>
      <c r="Q4656" s="3">
        <f t="shared" si="290"/>
        <v>0</v>
      </c>
      <c r="R4656">
        <f t="shared" si="291"/>
        <v>199.99</v>
      </c>
    </row>
    <row r="4657" spans="1:18" x14ac:dyDescent="0.2">
      <c r="A4657" t="s">
        <v>73</v>
      </c>
      <c r="B4657" t="s">
        <v>15</v>
      </c>
      <c r="C4657" t="s">
        <v>23</v>
      </c>
      <c r="D4657" t="s">
        <v>28</v>
      </c>
      <c r="E4657">
        <v>149.99</v>
      </c>
      <c r="F4657">
        <v>2</v>
      </c>
      <c r="G4657" t="s">
        <v>18</v>
      </c>
      <c r="H4657" t="s">
        <v>73</v>
      </c>
      <c r="I4657" t="s">
        <v>28</v>
      </c>
      <c r="J4657" t="s">
        <v>42</v>
      </c>
      <c r="K4657">
        <v>2707.5</v>
      </c>
      <c r="L4657">
        <v>43932</v>
      </c>
      <c r="M4657">
        <v>1083</v>
      </c>
      <c r="N4657" t="s">
        <v>40</v>
      </c>
      <c r="O4657" s="3">
        <f t="shared" si="288"/>
        <v>2.4651734498770828E-2</v>
      </c>
      <c r="P4657" s="3">
        <f t="shared" si="289"/>
        <v>2.5</v>
      </c>
      <c r="Q4657" s="3">
        <f t="shared" si="290"/>
        <v>1.8467220683287165E-3</v>
      </c>
      <c r="R4657">
        <f t="shared" si="291"/>
        <v>299.98</v>
      </c>
    </row>
    <row r="4658" spans="1:18" x14ac:dyDescent="0.2">
      <c r="A4658" t="s">
        <v>73</v>
      </c>
      <c r="B4658" t="s">
        <v>15</v>
      </c>
      <c r="C4658" t="s">
        <v>23</v>
      </c>
      <c r="D4658" t="s">
        <v>17</v>
      </c>
      <c r="E4658">
        <v>149.99</v>
      </c>
      <c r="F4658">
        <v>1</v>
      </c>
      <c r="G4658" t="s">
        <v>18</v>
      </c>
      <c r="H4658" t="s">
        <v>73</v>
      </c>
      <c r="I4658" t="s">
        <v>17</v>
      </c>
      <c r="J4658" t="s">
        <v>19</v>
      </c>
      <c r="K4658">
        <v>1681.2</v>
      </c>
      <c r="L4658">
        <v>53697</v>
      </c>
      <c r="M4658">
        <v>1401</v>
      </c>
      <c r="N4658" t="s">
        <v>20</v>
      </c>
      <c r="O4658" s="3">
        <f t="shared" si="288"/>
        <v>2.6090843063858317E-2</v>
      </c>
      <c r="P4658" s="3">
        <f t="shared" si="289"/>
        <v>1.2</v>
      </c>
      <c r="Q4658" s="3">
        <f t="shared" si="290"/>
        <v>7.1377587437544611E-4</v>
      </c>
      <c r="R4658">
        <f t="shared" si="291"/>
        <v>149.99</v>
      </c>
    </row>
    <row r="4659" spans="1:18" x14ac:dyDescent="0.2">
      <c r="A4659" t="s">
        <v>73</v>
      </c>
      <c r="B4659" t="s">
        <v>15</v>
      </c>
      <c r="C4659" t="s">
        <v>16</v>
      </c>
      <c r="D4659" t="s">
        <v>28</v>
      </c>
      <c r="E4659">
        <v>212.49</v>
      </c>
      <c r="F4659">
        <v>1</v>
      </c>
      <c r="G4659" t="s">
        <v>18</v>
      </c>
      <c r="H4659" t="s">
        <v>73</v>
      </c>
      <c r="I4659" t="s">
        <v>28</v>
      </c>
      <c r="J4659" t="s">
        <v>42</v>
      </c>
      <c r="K4659">
        <v>2707.5</v>
      </c>
      <c r="L4659">
        <v>43932</v>
      </c>
      <c r="M4659">
        <v>1083</v>
      </c>
      <c r="N4659" t="s">
        <v>40</v>
      </c>
      <c r="O4659" s="3">
        <f t="shared" si="288"/>
        <v>2.4651734498770828E-2</v>
      </c>
      <c r="P4659" s="3">
        <f t="shared" si="289"/>
        <v>2.5</v>
      </c>
      <c r="Q4659" s="3">
        <f t="shared" si="290"/>
        <v>9.2336103416435823E-4</v>
      </c>
      <c r="R4659">
        <f t="shared" si="291"/>
        <v>212.49</v>
      </c>
    </row>
    <row r="4660" spans="1:18" x14ac:dyDescent="0.2">
      <c r="A4660" t="s">
        <v>73</v>
      </c>
      <c r="B4660" t="s">
        <v>15</v>
      </c>
      <c r="C4660" t="s">
        <v>23</v>
      </c>
      <c r="D4660" t="s">
        <v>17</v>
      </c>
      <c r="E4660">
        <v>149.99</v>
      </c>
      <c r="F4660">
        <v>2</v>
      </c>
      <c r="G4660" t="s">
        <v>18</v>
      </c>
      <c r="H4660" t="s">
        <v>73</v>
      </c>
      <c r="I4660" t="s">
        <v>17</v>
      </c>
      <c r="J4660" t="s">
        <v>19</v>
      </c>
      <c r="K4660">
        <v>1681.2</v>
      </c>
      <c r="L4660">
        <v>53697</v>
      </c>
      <c r="M4660">
        <v>1401</v>
      </c>
      <c r="N4660" t="s">
        <v>20</v>
      </c>
      <c r="O4660" s="3">
        <f t="shared" si="288"/>
        <v>2.6090843063858317E-2</v>
      </c>
      <c r="P4660" s="3">
        <f t="shared" si="289"/>
        <v>1.2</v>
      </c>
      <c r="Q4660" s="3">
        <f t="shared" si="290"/>
        <v>1.4275517487508922E-3</v>
      </c>
      <c r="R4660">
        <f t="shared" si="291"/>
        <v>299.98</v>
      </c>
    </row>
    <row r="4661" spans="1:18" x14ac:dyDescent="0.2">
      <c r="A4661" t="s">
        <v>73</v>
      </c>
      <c r="B4661" t="s">
        <v>15</v>
      </c>
      <c r="C4661" t="s">
        <v>16</v>
      </c>
      <c r="D4661" t="s">
        <v>17</v>
      </c>
      <c r="E4661">
        <v>169.99</v>
      </c>
      <c r="F4661">
        <v>3</v>
      </c>
      <c r="G4661" t="s">
        <v>18</v>
      </c>
      <c r="H4661" t="s">
        <v>73</v>
      </c>
      <c r="I4661" t="s">
        <v>17</v>
      </c>
      <c r="J4661" t="s">
        <v>19</v>
      </c>
      <c r="K4661">
        <v>1681.2</v>
      </c>
      <c r="L4661">
        <v>53697</v>
      </c>
      <c r="M4661">
        <v>1401</v>
      </c>
      <c r="N4661" t="s">
        <v>20</v>
      </c>
      <c r="O4661" s="3">
        <f t="shared" si="288"/>
        <v>2.6090843063858317E-2</v>
      </c>
      <c r="P4661" s="3">
        <f t="shared" si="289"/>
        <v>1.2</v>
      </c>
      <c r="Q4661" s="3">
        <f t="shared" si="290"/>
        <v>2.1413276231263384E-3</v>
      </c>
      <c r="R4661">
        <f t="shared" si="291"/>
        <v>509.97</v>
      </c>
    </row>
    <row r="4662" spans="1:18" x14ac:dyDescent="0.2">
      <c r="A4662" t="s">
        <v>73</v>
      </c>
      <c r="B4662" t="s">
        <v>15</v>
      </c>
      <c r="D4662" t="s">
        <v>22</v>
      </c>
      <c r="E4662">
        <v>199.99</v>
      </c>
      <c r="F4662">
        <v>1</v>
      </c>
      <c r="G4662" t="s">
        <v>18</v>
      </c>
      <c r="H4662" t="s">
        <v>73</v>
      </c>
      <c r="I4662" t="s">
        <v>22</v>
      </c>
      <c r="O4662" s="3">
        <f t="shared" si="288"/>
        <v>0</v>
      </c>
      <c r="P4662" s="3">
        <f t="shared" si="289"/>
        <v>0</v>
      </c>
      <c r="Q4662" s="3">
        <f t="shared" si="290"/>
        <v>0</v>
      </c>
      <c r="R4662">
        <f t="shared" si="291"/>
        <v>199.99</v>
      </c>
    </row>
    <row r="4663" spans="1:18" x14ac:dyDescent="0.2">
      <c r="A4663" t="s">
        <v>73</v>
      </c>
      <c r="B4663" t="s">
        <v>15</v>
      </c>
      <c r="C4663" t="s">
        <v>23</v>
      </c>
      <c r="D4663" t="s">
        <v>28</v>
      </c>
      <c r="E4663">
        <v>149.99</v>
      </c>
      <c r="F4663">
        <v>1</v>
      </c>
      <c r="G4663" t="s">
        <v>18</v>
      </c>
      <c r="H4663" t="s">
        <v>73</v>
      </c>
      <c r="I4663" t="s">
        <v>28</v>
      </c>
      <c r="J4663" t="s">
        <v>42</v>
      </c>
      <c r="K4663">
        <v>2707.5</v>
      </c>
      <c r="L4663">
        <v>43932</v>
      </c>
      <c r="M4663">
        <v>1083</v>
      </c>
      <c r="N4663" t="s">
        <v>40</v>
      </c>
      <c r="O4663" s="3">
        <f t="shared" si="288"/>
        <v>2.4651734498770828E-2</v>
      </c>
      <c r="P4663" s="3">
        <f t="shared" si="289"/>
        <v>2.5</v>
      </c>
      <c r="Q4663" s="3">
        <f t="shared" si="290"/>
        <v>9.2336103416435823E-4</v>
      </c>
      <c r="R4663">
        <f t="shared" si="291"/>
        <v>149.99</v>
      </c>
    </row>
    <row r="4664" spans="1:18" x14ac:dyDescent="0.2">
      <c r="A4664" t="s">
        <v>73</v>
      </c>
      <c r="B4664" t="s">
        <v>15</v>
      </c>
      <c r="C4664" t="s">
        <v>23</v>
      </c>
      <c r="D4664" t="s">
        <v>22</v>
      </c>
      <c r="E4664">
        <v>149.99</v>
      </c>
      <c r="F4664">
        <v>1</v>
      </c>
      <c r="G4664" t="s">
        <v>18</v>
      </c>
      <c r="H4664" t="s">
        <v>73</v>
      </c>
      <c r="I4664" t="s">
        <v>22</v>
      </c>
      <c r="O4664" s="3">
        <f t="shared" si="288"/>
        <v>0</v>
      </c>
      <c r="P4664" s="3">
        <f t="shared" si="289"/>
        <v>0</v>
      </c>
      <c r="Q4664" s="3">
        <f t="shared" si="290"/>
        <v>0</v>
      </c>
      <c r="R4664">
        <f t="shared" si="291"/>
        <v>149.99</v>
      </c>
    </row>
    <row r="4665" spans="1:18" x14ac:dyDescent="0.2">
      <c r="A4665" t="s">
        <v>73</v>
      </c>
      <c r="B4665" t="s">
        <v>15</v>
      </c>
      <c r="C4665" t="s">
        <v>27</v>
      </c>
      <c r="D4665" t="s">
        <v>17</v>
      </c>
      <c r="E4665">
        <v>159.99</v>
      </c>
      <c r="F4665">
        <v>1</v>
      </c>
      <c r="G4665" t="s">
        <v>18</v>
      </c>
      <c r="H4665" t="s">
        <v>73</v>
      </c>
      <c r="I4665" t="s">
        <v>17</v>
      </c>
      <c r="J4665" t="s">
        <v>19</v>
      </c>
      <c r="K4665">
        <v>1681.2</v>
      </c>
      <c r="L4665">
        <v>53697</v>
      </c>
      <c r="M4665">
        <v>1401</v>
      </c>
      <c r="N4665" t="s">
        <v>20</v>
      </c>
      <c r="O4665" s="3">
        <f t="shared" si="288"/>
        <v>2.6090843063858317E-2</v>
      </c>
      <c r="P4665" s="3">
        <f t="shared" si="289"/>
        <v>1.2</v>
      </c>
      <c r="Q4665" s="3">
        <f t="shared" si="290"/>
        <v>7.1377587437544611E-4</v>
      </c>
      <c r="R4665">
        <f t="shared" si="291"/>
        <v>159.99</v>
      </c>
    </row>
    <row r="4666" spans="1:18" x14ac:dyDescent="0.2">
      <c r="A4666" t="s">
        <v>73</v>
      </c>
      <c r="B4666" t="s">
        <v>15</v>
      </c>
      <c r="C4666" t="s">
        <v>21</v>
      </c>
      <c r="D4666" t="s">
        <v>28</v>
      </c>
      <c r="E4666">
        <v>179.99</v>
      </c>
      <c r="F4666">
        <v>3</v>
      </c>
      <c r="G4666" t="s">
        <v>18</v>
      </c>
      <c r="H4666" t="s">
        <v>73</v>
      </c>
      <c r="I4666" t="s">
        <v>28</v>
      </c>
      <c r="J4666" t="s">
        <v>42</v>
      </c>
      <c r="K4666">
        <v>2707.5</v>
      </c>
      <c r="L4666">
        <v>43932</v>
      </c>
      <c r="M4666">
        <v>1083</v>
      </c>
      <c r="N4666" t="s">
        <v>40</v>
      </c>
      <c r="O4666" s="3">
        <f t="shared" si="288"/>
        <v>2.4651734498770828E-2</v>
      </c>
      <c r="P4666" s="3">
        <f t="shared" si="289"/>
        <v>2.5</v>
      </c>
      <c r="Q4666" s="3">
        <f t="shared" si="290"/>
        <v>2.7700831024930748E-3</v>
      </c>
      <c r="R4666">
        <f t="shared" si="291"/>
        <v>539.97</v>
      </c>
    </row>
    <row r="4667" spans="1:18" x14ac:dyDescent="0.2">
      <c r="A4667" t="s">
        <v>73</v>
      </c>
      <c r="B4667" t="s">
        <v>15</v>
      </c>
      <c r="C4667" t="s">
        <v>16</v>
      </c>
      <c r="D4667" t="s">
        <v>28</v>
      </c>
      <c r="E4667">
        <v>169.99</v>
      </c>
      <c r="F4667">
        <v>1</v>
      </c>
      <c r="G4667" t="s">
        <v>18</v>
      </c>
      <c r="H4667" t="s">
        <v>73</v>
      </c>
      <c r="I4667" t="s">
        <v>28</v>
      </c>
      <c r="J4667" t="s">
        <v>42</v>
      </c>
      <c r="K4667">
        <v>2707.5</v>
      </c>
      <c r="L4667">
        <v>43932</v>
      </c>
      <c r="M4667">
        <v>1083</v>
      </c>
      <c r="N4667" t="s">
        <v>40</v>
      </c>
      <c r="O4667" s="3">
        <f t="shared" si="288"/>
        <v>2.4651734498770828E-2</v>
      </c>
      <c r="P4667" s="3">
        <f t="shared" si="289"/>
        <v>2.5</v>
      </c>
      <c r="Q4667" s="3">
        <f t="shared" si="290"/>
        <v>9.2336103416435823E-4</v>
      </c>
      <c r="R4667">
        <f t="shared" si="291"/>
        <v>169.99</v>
      </c>
    </row>
    <row r="4668" spans="1:18" x14ac:dyDescent="0.2">
      <c r="A4668" t="s">
        <v>73</v>
      </c>
      <c r="B4668" t="s">
        <v>15</v>
      </c>
      <c r="C4668" t="s">
        <v>16</v>
      </c>
      <c r="D4668" t="s">
        <v>24</v>
      </c>
      <c r="E4668">
        <v>169.99</v>
      </c>
      <c r="F4668">
        <v>1</v>
      </c>
      <c r="G4668" t="s">
        <v>18</v>
      </c>
      <c r="H4668" t="s">
        <v>73</v>
      </c>
      <c r="I4668" t="s">
        <v>24</v>
      </c>
      <c r="O4668" s="3">
        <f t="shared" si="288"/>
        <v>0</v>
      </c>
      <c r="P4668" s="3">
        <f t="shared" si="289"/>
        <v>0</v>
      </c>
      <c r="Q4668" s="3">
        <f t="shared" si="290"/>
        <v>0</v>
      </c>
      <c r="R4668">
        <f t="shared" si="291"/>
        <v>169.99</v>
      </c>
    </row>
    <row r="4669" spans="1:18" x14ac:dyDescent="0.2">
      <c r="A4669" t="s">
        <v>73</v>
      </c>
      <c r="B4669" t="s">
        <v>25</v>
      </c>
      <c r="C4669" t="s">
        <v>29</v>
      </c>
      <c r="D4669" t="s">
        <v>17</v>
      </c>
      <c r="E4669">
        <v>399.99</v>
      </c>
      <c r="F4669">
        <v>3</v>
      </c>
      <c r="G4669" t="s">
        <v>18</v>
      </c>
      <c r="H4669" t="s">
        <v>73</v>
      </c>
      <c r="I4669" t="s">
        <v>17</v>
      </c>
      <c r="J4669" t="s">
        <v>19</v>
      </c>
      <c r="K4669">
        <v>1681.2</v>
      </c>
      <c r="L4669">
        <v>53697</v>
      </c>
      <c r="M4669">
        <v>1401</v>
      </c>
      <c r="N4669" t="s">
        <v>20</v>
      </c>
      <c r="O4669" s="3">
        <f t="shared" si="288"/>
        <v>2.6090843063858317E-2</v>
      </c>
      <c r="P4669" s="3">
        <f t="shared" si="289"/>
        <v>1.2</v>
      </c>
      <c r="Q4669" s="3">
        <f t="shared" si="290"/>
        <v>2.1413276231263384E-3</v>
      </c>
      <c r="R4669">
        <f t="shared" si="291"/>
        <v>1199.97</v>
      </c>
    </row>
    <row r="4670" spans="1:18" x14ac:dyDescent="0.2">
      <c r="A4670" t="s">
        <v>73</v>
      </c>
      <c r="B4670" t="s">
        <v>15</v>
      </c>
      <c r="C4670" t="s">
        <v>26</v>
      </c>
      <c r="D4670" t="s">
        <v>24</v>
      </c>
      <c r="E4670">
        <v>169.99</v>
      </c>
      <c r="F4670">
        <v>1</v>
      </c>
      <c r="G4670" t="s">
        <v>18</v>
      </c>
      <c r="H4670" t="s">
        <v>73</v>
      </c>
      <c r="I4670" t="s">
        <v>24</v>
      </c>
      <c r="O4670" s="3">
        <f t="shared" si="288"/>
        <v>0</v>
      </c>
      <c r="P4670" s="3">
        <f t="shared" si="289"/>
        <v>0</v>
      </c>
      <c r="Q4670" s="3">
        <f t="shared" si="290"/>
        <v>0</v>
      </c>
      <c r="R4670">
        <f t="shared" si="291"/>
        <v>169.99</v>
      </c>
    </row>
    <row r="4671" spans="1:18" x14ac:dyDescent="0.2">
      <c r="A4671" t="s">
        <v>73</v>
      </c>
      <c r="B4671" t="s">
        <v>25</v>
      </c>
      <c r="D4671" t="s">
        <v>24</v>
      </c>
      <c r="E4671">
        <v>399.99</v>
      </c>
      <c r="F4671">
        <v>1</v>
      </c>
      <c r="G4671" t="s">
        <v>18</v>
      </c>
      <c r="H4671" t="s">
        <v>73</v>
      </c>
      <c r="I4671" t="s">
        <v>24</v>
      </c>
      <c r="O4671" s="3">
        <f t="shared" si="288"/>
        <v>0</v>
      </c>
      <c r="P4671" s="3">
        <f t="shared" si="289"/>
        <v>0</v>
      </c>
      <c r="Q4671" s="3">
        <f t="shared" si="290"/>
        <v>0</v>
      </c>
      <c r="R4671">
        <f t="shared" si="291"/>
        <v>399.99</v>
      </c>
    </row>
    <row r="4672" spans="1:18" x14ac:dyDescent="0.2">
      <c r="A4672" t="s">
        <v>73</v>
      </c>
      <c r="B4672" t="s">
        <v>15</v>
      </c>
      <c r="C4672" t="s">
        <v>16</v>
      </c>
      <c r="D4672" t="s">
        <v>28</v>
      </c>
      <c r="E4672">
        <v>212.49</v>
      </c>
      <c r="F4672">
        <v>1</v>
      </c>
      <c r="G4672" t="s">
        <v>18</v>
      </c>
      <c r="H4672" t="s">
        <v>73</v>
      </c>
      <c r="I4672" t="s">
        <v>28</v>
      </c>
      <c r="J4672" t="s">
        <v>42</v>
      </c>
      <c r="K4672">
        <v>2707.5</v>
      </c>
      <c r="L4672">
        <v>43932</v>
      </c>
      <c r="M4672">
        <v>1083</v>
      </c>
      <c r="N4672" t="s">
        <v>40</v>
      </c>
      <c r="O4672" s="3">
        <f t="shared" si="288"/>
        <v>2.4651734498770828E-2</v>
      </c>
      <c r="P4672" s="3">
        <f t="shared" si="289"/>
        <v>2.5</v>
      </c>
      <c r="Q4672" s="3">
        <f t="shared" si="290"/>
        <v>9.2336103416435823E-4</v>
      </c>
      <c r="R4672">
        <f t="shared" si="291"/>
        <v>212.49</v>
      </c>
    </row>
    <row r="4673" spans="1:18" x14ac:dyDescent="0.2">
      <c r="A4673" t="s">
        <v>73</v>
      </c>
      <c r="B4673" t="s">
        <v>25</v>
      </c>
      <c r="C4673" t="s">
        <v>21</v>
      </c>
      <c r="D4673" t="s">
        <v>24</v>
      </c>
      <c r="E4673">
        <v>359.99</v>
      </c>
      <c r="F4673">
        <v>4</v>
      </c>
      <c r="G4673" t="s">
        <v>18</v>
      </c>
      <c r="H4673" t="s">
        <v>73</v>
      </c>
      <c r="I4673" t="s">
        <v>24</v>
      </c>
      <c r="O4673" s="3">
        <f t="shared" si="288"/>
        <v>0</v>
      </c>
      <c r="P4673" s="3">
        <f t="shared" si="289"/>
        <v>0</v>
      </c>
      <c r="Q4673" s="3">
        <f t="shared" si="290"/>
        <v>0</v>
      </c>
      <c r="R4673">
        <f t="shared" si="291"/>
        <v>1439.96</v>
      </c>
    </row>
    <row r="4674" spans="1:18" x14ac:dyDescent="0.2">
      <c r="A4674" t="s">
        <v>73</v>
      </c>
      <c r="D4674" t="s">
        <v>24</v>
      </c>
      <c r="E4674">
        <v>199.99</v>
      </c>
      <c r="F4674">
        <v>2</v>
      </c>
      <c r="G4674" t="s">
        <v>18</v>
      </c>
      <c r="H4674" t="s">
        <v>73</v>
      </c>
      <c r="I4674" t="s">
        <v>24</v>
      </c>
      <c r="O4674" s="3">
        <f t="shared" si="288"/>
        <v>0</v>
      </c>
      <c r="P4674" s="3">
        <f t="shared" si="289"/>
        <v>0</v>
      </c>
      <c r="Q4674" s="3">
        <f t="shared" si="290"/>
        <v>0</v>
      </c>
      <c r="R4674">
        <f t="shared" si="291"/>
        <v>399.98</v>
      </c>
    </row>
    <row r="4675" spans="1:18" x14ac:dyDescent="0.2">
      <c r="A4675" t="s">
        <v>73</v>
      </c>
      <c r="C4675" t="s">
        <v>21</v>
      </c>
      <c r="D4675" t="s">
        <v>24</v>
      </c>
      <c r="E4675">
        <v>179.99</v>
      </c>
      <c r="F4675">
        <v>2</v>
      </c>
      <c r="G4675" t="s">
        <v>18</v>
      </c>
      <c r="H4675" t="s">
        <v>73</v>
      </c>
      <c r="I4675" t="s">
        <v>24</v>
      </c>
      <c r="O4675" s="3">
        <f t="shared" ref="O4675:O4738" si="292">IFERROR(M4675/L4675,0)</f>
        <v>0</v>
      </c>
      <c r="P4675" s="3">
        <f t="shared" ref="P4675:P4738" si="293">IFERROR(K4675/M4675,0)</f>
        <v>0</v>
      </c>
      <c r="Q4675" s="3">
        <f t="shared" ref="Q4675:Q4738" si="294">IFERROR(F4675/M4675,0)</f>
        <v>0</v>
      </c>
      <c r="R4675">
        <f t="shared" ref="R4675:R4738" si="295">E4675*F4675</f>
        <v>359.98</v>
      </c>
    </row>
    <row r="4676" spans="1:18" x14ac:dyDescent="0.2">
      <c r="A4676" t="s">
        <v>73</v>
      </c>
      <c r="B4676" t="s">
        <v>15</v>
      </c>
      <c r="D4676" t="s">
        <v>28</v>
      </c>
      <c r="E4676">
        <v>199.99</v>
      </c>
      <c r="F4676">
        <v>1</v>
      </c>
      <c r="G4676" t="s">
        <v>18</v>
      </c>
      <c r="H4676" t="s">
        <v>73</v>
      </c>
      <c r="I4676" t="s">
        <v>28</v>
      </c>
      <c r="J4676" t="s">
        <v>42</v>
      </c>
      <c r="K4676">
        <v>2707.5</v>
      </c>
      <c r="L4676">
        <v>43932</v>
      </c>
      <c r="M4676">
        <v>1083</v>
      </c>
      <c r="N4676" t="s">
        <v>40</v>
      </c>
      <c r="O4676" s="3">
        <f t="shared" si="292"/>
        <v>2.4651734498770828E-2</v>
      </c>
      <c r="P4676" s="3">
        <f t="shared" si="293"/>
        <v>2.5</v>
      </c>
      <c r="Q4676" s="3">
        <f t="shared" si="294"/>
        <v>9.2336103416435823E-4</v>
      </c>
      <c r="R4676">
        <f t="shared" si="295"/>
        <v>199.99</v>
      </c>
    </row>
    <row r="4677" spans="1:18" x14ac:dyDescent="0.2">
      <c r="A4677" t="s">
        <v>73</v>
      </c>
      <c r="B4677" t="s">
        <v>25</v>
      </c>
      <c r="C4677" t="s">
        <v>23</v>
      </c>
      <c r="D4677" t="s">
        <v>28</v>
      </c>
      <c r="E4677">
        <v>299.99</v>
      </c>
      <c r="F4677">
        <v>2</v>
      </c>
      <c r="G4677" t="s">
        <v>18</v>
      </c>
      <c r="H4677" t="s">
        <v>73</v>
      </c>
      <c r="I4677" t="s">
        <v>28</v>
      </c>
      <c r="J4677" t="s">
        <v>42</v>
      </c>
      <c r="K4677">
        <v>2707.5</v>
      </c>
      <c r="L4677">
        <v>43932</v>
      </c>
      <c r="M4677">
        <v>1083</v>
      </c>
      <c r="N4677" t="s">
        <v>40</v>
      </c>
      <c r="O4677" s="3">
        <f t="shared" si="292"/>
        <v>2.4651734498770828E-2</v>
      </c>
      <c r="P4677" s="3">
        <f t="shared" si="293"/>
        <v>2.5</v>
      </c>
      <c r="Q4677" s="3">
        <f t="shared" si="294"/>
        <v>1.8467220683287165E-3</v>
      </c>
      <c r="R4677">
        <f t="shared" si="295"/>
        <v>599.98</v>
      </c>
    </row>
    <row r="4678" spans="1:18" x14ac:dyDescent="0.2">
      <c r="A4678" t="s">
        <v>73</v>
      </c>
      <c r="B4678" t="s">
        <v>25</v>
      </c>
      <c r="C4678" t="s">
        <v>26</v>
      </c>
      <c r="D4678" t="s">
        <v>28</v>
      </c>
      <c r="E4678">
        <v>339.99</v>
      </c>
      <c r="F4678">
        <v>1</v>
      </c>
      <c r="G4678" t="s">
        <v>18</v>
      </c>
      <c r="H4678" t="s">
        <v>73</v>
      </c>
      <c r="I4678" t="s">
        <v>28</v>
      </c>
      <c r="J4678" t="s">
        <v>42</v>
      </c>
      <c r="K4678">
        <v>2707.5</v>
      </c>
      <c r="L4678">
        <v>43932</v>
      </c>
      <c r="M4678">
        <v>1083</v>
      </c>
      <c r="N4678" t="s">
        <v>40</v>
      </c>
      <c r="O4678" s="3">
        <f t="shared" si="292"/>
        <v>2.4651734498770828E-2</v>
      </c>
      <c r="P4678" s="3">
        <f t="shared" si="293"/>
        <v>2.5</v>
      </c>
      <c r="Q4678" s="3">
        <f t="shared" si="294"/>
        <v>9.2336103416435823E-4</v>
      </c>
      <c r="R4678">
        <f t="shared" si="295"/>
        <v>339.99</v>
      </c>
    </row>
    <row r="4679" spans="1:18" x14ac:dyDescent="0.2">
      <c r="A4679" t="s">
        <v>73</v>
      </c>
      <c r="B4679" t="s">
        <v>15</v>
      </c>
      <c r="C4679" t="s">
        <v>23</v>
      </c>
      <c r="D4679" t="s">
        <v>28</v>
      </c>
      <c r="E4679">
        <v>149.99</v>
      </c>
      <c r="F4679">
        <v>1</v>
      </c>
      <c r="G4679" t="s">
        <v>18</v>
      </c>
      <c r="H4679" t="s">
        <v>73</v>
      </c>
      <c r="I4679" t="s">
        <v>28</v>
      </c>
      <c r="J4679" t="s">
        <v>42</v>
      </c>
      <c r="K4679">
        <v>2707.5</v>
      </c>
      <c r="L4679">
        <v>43932</v>
      </c>
      <c r="M4679">
        <v>1083</v>
      </c>
      <c r="N4679" t="s">
        <v>40</v>
      </c>
      <c r="O4679" s="3">
        <f t="shared" si="292"/>
        <v>2.4651734498770828E-2</v>
      </c>
      <c r="P4679" s="3">
        <f t="shared" si="293"/>
        <v>2.5</v>
      </c>
      <c r="Q4679" s="3">
        <f t="shared" si="294"/>
        <v>9.2336103416435823E-4</v>
      </c>
      <c r="R4679">
        <f t="shared" si="295"/>
        <v>149.99</v>
      </c>
    </row>
    <row r="4680" spans="1:18" x14ac:dyDescent="0.2">
      <c r="A4680" t="s">
        <v>73</v>
      </c>
      <c r="B4680" t="s">
        <v>15</v>
      </c>
      <c r="C4680" t="s">
        <v>23</v>
      </c>
      <c r="D4680" t="s">
        <v>24</v>
      </c>
      <c r="E4680">
        <v>187.49</v>
      </c>
      <c r="F4680">
        <v>2</v>
      </c>
      <c r="G4680" t="s">
        <v>18</v>
      </c>
      <c r="H4680" t="s">
        <v>73</v>
      </c>
      <c r="I4680" t="s">
        <v>24</v>
      </c>
      <c r="O4680" s="3">
        <f t="shared" si="292"/>
        <v>0</v>
      </c>
      <c r="P4680" s="3">
        <f t="shared" si="293"/>
        <v>0</v>
      </c>
      <c r="Q4680" s="3">
        <f t="shared" si="294"/>
        <v>0</v>
      </c>
      <c r="R4680">
        <f t="shared" si="295"/>
        <v>374.98</v>
      </c>
    </row>
    <row r="4681" spans="1:18" x14ac:dyDescent="0.2">
      <c r="A4681" t="s">
        <v>73</v>
      </c>
      <c r="B4681" t="s">
        <v>15</v>
      </c>
      <c r="C4681" t="s">
        <v>26</v>
      </c>
      <c r="D4681" t="s">
        <v>17</v>
      </c>
      <c r="E4681">
        <v>169.99</v>
      </c>
      <c r="F4681">
        <v>1</v>
      </c>
      <c r="G4681" t="s">
        <v>18</v>
      </c>
      <c r="H4681" t="s">
        <v>73</v>
      </c>
      <c r="I4681" t="s">
        <v>17</v>
      </c>
      <c r="J4681" t="s">
        <v>19</v>
      </c>
      <c r="K4681">
        <v>1681.2</v>
      </c>
      <c r="L4681">
        <v>53697</v>
      </c>
      <c r="M4681">
        <v>1401</v>
      </c>
      <c r="N4681" t="s">
        <v>20</v>
      </c>
      <c r="O4681" s="3">
        <f t="shared" si="292"/>
        <v>2.6090843063858317E-2</v>
      </c>
      <c r="P4681" s="3">
        <f t="shared" si="293"/>
        <v>1.2</v>
      </c>
      <c r="Q4681" s="3">
        <f t="shared" si="294"/>
        <v>7.1377587437544611E-4</v>
      </c>
      <c r="R4681">
        <f t="shared" si="295"/>
        <v>169.99</v>
      </c>
    </row>
    <row r="4682" spans="1:18" x14ac:dyDescent="0.2">
      <c r="A4682" t="s">
        <v>73</v>
      </c>
      <c r="B4682" t="s">
        <v>15</v>
      </c>
      <c r="C4682" t="s">
        <v>26</v>
      </c>
      <c r="D4682" t="s">
        <v>17</v>
      </c>
      <c r="E4682">
        <v>169.99</v>
      </c>
      <c r="F4682">
        <v>1</v>
      </c>
      <c r="G4682" t="s">
        <v>18</v>
      </c>
      <c r="H4682" t="s">
        <v>73</v>
      </c>
      <c r="I4682" t="s">
        <v>17</v>
      </c>
      <c r="J4682" t="s">
        <v>19</v>
      </c>
      <c r="K4682">
        <v>1681.2</v>
      </c>
      <c r="L4682">
        <v>53697</v>
      </c>
      <c r="M4682">
        <v>1401</v>
      </c>
      <c r="N4682" t="s">
        <v>20</v>
      </c>
      <c r="O4682" s="3">
        <f t="shared" si="292"/>
        <v>2.6090843063858317E-2</v>
      </c>
      <c r="P4682" s="3">
        <f t="shared" si="293"/>
        <v>1.2</v>
      </c>
      <c r="Q4682" s="3">
        <f t="shared" si="294"/>
        <v>7.1377587437544611E-4</v>
      </c>
      <c r="R4682">
        <f t="shared" si="295"/>
        <v>169.99</v>
      </c>
    </row>
    <row r="4683" spans="1:18" x14ac:dyDescent="0.2">
      <c r="A4683" t="s">
        <v>73</v>
      </c>
      <c r="B4683" t="s">
        <v>15</v>
      </c>
      <c r="C4683" t="s">
        <v>23</v>
      </c>
      <c r="D4683" t="s">
        <v>17</v>
      </c>
      <c r="E4683">
        <v>187.49</v>
      </c>
      <c r="F4683">
        <v>1</v>
      </c>
      <c r="G4683" t="s">
        <v>18</v>
      </c>
      <c r="H4683" t="s">
        <v>73</v>
      </c>
      <c r="I4683" t="s">
        <v>17</v>
      </c>
      <c r="J4683" t="s">
        <v>19</v>
      </c>
      <c r="K4683">
        <v>1681.2</v>
      </c>
      <c r="L4683">
        <v>53697</v>
      </c>
      <c r="M4683">
        <v>1401</v>
      </c>
      <c r="N4683" t="s">
        <v>20</v>
      </c>
      <c r="O4683" s="3">
        <f t="shared" si="292"/>
        <v>2.6090843063858317E-2</v>
      </c>
      <c r="P4683" s="3">
        <f t="shared" si="293"/>
        <v>1.2</v>
      </c>
      <c r="Q4683" s="3">
        <f t="shared" si="294"/>
        <v>7.1377587437544611E-4</v>
      </c>
      <c r="R4683">
        <f t="shared" si="295"/>
        <v>187.49</v>
      </c>
    </row>
    <row r="4684" spans="1:18" x14ac:dyDescent="0.2">
      <c r="A4684" t="s">
        <v>73</v>
      </c>
      <c r="B4684" t="s">
        <v>15</v>
      </c>
      <c r="C4684" t="s">
        <v>27</v>
      </c>
      <c r="D4684" t="s">
        <v>24</v>
      </c>
      <c r="E4684">
        <v>159.99</v>
      </c>
      <c r="F4684">
        <v>1</v>
      </c>
      <c r="G4684" t="s">
        <v>18</v>
      </c>
      <c r="H4684" t="s">
        <v>73</v>
      </c>
      <c r="I4684" t="s">
        <v>24</v>
      </c>
      <c r="O4684" s="3">
        <f t="shared" si="292"/>
        <v>0</v>
      </c>
      <c r="P4684" s="3">
        <f t="shared" si="293"/>
        <v>0</v>
      </c>
      <c r="Q4684" s="3">
        <f t="shared" si="294"/>
        <v>0</v>
      </c>
      <c r="R4684">
        <f t="shared" si="295"/>
        <v>159.99</v>
      </c>
    </row>
    <row r="4685" spans="1:18" x14ac:dyDescent="0.2">
      <c r="A4685" t="s">
        <v>73</v>
      </c>
      <c r="B4685" t="s">
        <v>15</v>
      </c>
      <c r="C4685" t="s">
        <v>21</v>
      </c>
      <c r="D4685" t="s">
        <v>24</v>
      </c>
      <c r="E4685">
        <v>179.99</v>
      </c>
      <c r="F4685">
        <v>1</v>
      </c>
      <c r="G4685" t="s">
        <v>18</v>
      </c>
      <c r="H4685" t="s">
        <v>73</v>
      </c>
      <c r="I4685" t="s">
        <v>24</v>
      </c>
      <c r="O4685" s="3">
        <f t="shared" si="292"/>
        <v>0</v>
      </c>
      <c r="P4685" s="3">
        <f t="shared" si="293"/>
        <v>0</v>
      </c>
      <c r="Q4685" s="3">
        <f t="shared" si="294"/>
        <v>0</v>
      </c>
      <c r="R4685">
        <f t="shared" si="295"/>
        <v>179.99</v>
      </c>
    </row>
    <row r="4686" spans="1:18" x14ac:dyDescent="0.2">
      <c r="A4686" t="s">
        <v>73</v>
      </c>
      <c r="B4686" t="s">
        <v>15</v>
      </c>
      <c r="C4686" t="s">
        <v>23</v>
      </c>
      <c r="D4686" t="s">
        <v>28</v>
      </c>
      <c r="E4686">
        <v>149.99</v>
      </c>
      <c r="F4686">
        <v>3</v>
      </c>
      <c r="G4686" t="s">
        <v>18</v>
      </c>
      <c r="H4686" t="s">
        <v>73</v>
      </c>
      <c r="I4686" t="s">
        <v>28</v>
      </c>
      <c r="J4686" t="s">
        <v>42</v>
      </c>
      <c r="K4686">
        <v>2707.5</v>
      </c>
      <c r="L4686">
        <v>43932</v>
      </c>
      <c r="M4686">
        <v>1083</v>
      </c>
      <c r="N4686" t="s">
        <v>40</v>
      </c>
      <c r="O4686" s="3">
        <f t="shared" si="292"/>
        <v>2.4651734498770828E-2</v>
      </c>
      <c r="P4686" s="3">
        <f t="shared" si="293"/>
        <v>2.5</v>
      </c>
      <c r="Q4686" s="3">
        <f t="shared" si="294"/>
        <v>2.7700831024930748E-3</v>
      </c>
      <c r="R4686">
        <f t="shared" si="295"/>
        <v>449.97</v>
      </c>
    </row>
    <row r="4687" spans="1:18" x14ac:dyDescent="0.2">
      <c r="A4687" t="s">
        <v>73</v>
      </c>
      <c r="B4687" t="s">
        <v>15</v>
      </c>
      <c r="C4687" t="s">
        <v>21</v>
      </c>
      <c r="D4687" t="s">
        <v>28</v>
      </c>
      <c r="E4687">
        <v>179.99</v>
      </c>
      <c r="F4687">
        <v>1</v>
      </c>
      <c r="G4687" t="s">
        <v>18</v>
      </c>
      <c r="H4687" t="s">
        <v>73</v>
      </c>
      <c r="I4687" t="s">
        <v>28</v>
      </c>
      <c r="J4687" t="s">
        <v>42</v>
      </c>
      <c r="K4687">
        <v>2707.5</v>
      </c>
      <c r="L4687">
        <v>43932</v>
      </c>
      <c r="M4687">
        <v>1083</v>
      </c>
      <c r="N4687" t="s">
        <v>40</v>
      </c>
      <c r="O4687" s="3">
        <f t="shared" si="292"/>
        <v>2.4651734498770828E-2</v>
      </c>
      <c r="P4687" s="3">
        <f t="shared" si="293"/>
        <v>2.5</v>
      </c>
      <c r="Q4687" s="3">
        <f t="shared" si="294"/>
        <v>9.2336103416435823E-4</v>
      </c>
      <c r="R4687">
        <f t="shared" si="295"/>
        <v>179.99</v>
      </c>
    </row>
    <row r="4688" spans="1:18" x14ac:dyDescent="0.2">
      <c r="A4688" t="s">
        <v>73</v>
      </c>
      <c r="B4688" t="s">
        <v>25</v>
      </c>
      <c r="C4688" t="s">
        <v>26</v>
      </c>
      <c r="D4688" t="s">
        <v>24</v>
      </c>
      <c r="E4688">
        <v>339.99</v>
      </c>
      <c r="F4688">
        <v>2</v>
      </c>
      <c r="G4688" t="s">
        <v>18</v>
      </c>
      <c r="H4688" t="s">
        <v>73</v>
      </c>
      <c r="I4688" t="s">
        <v>24</v>
      </c>
      <c r="O4688" s="3">
        <f t="shared" si="292"/>
        <v>0</v>
      </c>
      <c r="P4688" s="3">
        <f t="shared" si="293"/>
        <v>0</v>
      </c>
      <c r="Q4688" s="3">
        <f t="shared" si="294"/>
        <v>0</v>
      </c>
      <c r="R4688">
        <f t="shared" si="295"/>
        <v>679.98</v>
      </c>
    </row>
    <row r="4689" spans="1:18" x14ac:dyDescent="0.2">
      <c r="A4689" t="s">
        <v>73</v>
      </c>
      <c r="C4689" t="s">
        <v>23</v>
      </c>
      <c r="D4689" t="s">
        <v>17</v>
      </c>
      <c r="E4689">
        <v>149.99</v>
      </c>
      <c r="F4689">
        <v>1</v>
      </c>
      <c r="G4689" t="s">
        <v>18</v>
      </c>
      <c r="H4689" t="s">
        <v>73</v>
      </c>
      <c r="I4689" t="s">
        <v>17</v>
      </c>
      <c r="J4689" t="s">
        <v>19</v>
      </c>
      <c r="K4689">
        <v>1681.2</v>
      </c>
      <c r="L4689">
        <v>53697</v>
      </c>
      <c r="M4689">
        <v>1401</v>
      </c>
      <c r="N4689" t="s">
        <v>20</v>
      </c>
      <c r="O4689" s="3">
        <f t="shared" si="292"/>
        <v>2.6090843063858317E-2</v>
      </c>
      <c r="P4689" s="3">
        <f t="shared" si="293"/>
        <v>1.2</v>
      </c>
      <c r="Q4689" s="3">
        <f t="shared" si="294"/>
        <v>7.1377587437544611E-4</v>
      </c>
      <c r="R4689">
        <f t="shared" si="295"/>
        <v>149.99</v>
      </c>
    </row>
    <row r="4690" spans="1:18" x14ac:dyDescent="0.2">
      <c r="A4690" t="s">
        <v>73</v>
      </c>
      <c r="C4690" t="s">
        <v>21</v>
      </c>
      <c r="D4690" t="s">
        <v>22</v>
      </c>
      <c r="E4690">
        <v>179.99</v>
      </c>
      <c r="F4690">
        <v>1</v>
      </c>
      <c r="G4690" t="s">
        <v>18</v>
      </c>
      <c r="H4690" t="s">
        <v>73</v>
      </c>
      <c r="I4690" t="s">
        <v>22</v>
      </c>
      <c r="O4690" s="3">
        <f t="shared" si="292"/>
        <v>0</v>
      </c>
      <c r="P4690" s="3">
        <f t="shared" si="293"/>
        <v>0</v>
      </c>
      <c r="Q4690" s="3">
        <f t="shared" si="294"/>
        <v>0</v>
      </c>
      <c r="R4690">
        <f t="shared" si="295"/>
        <v>179.99</v>
      </c>
    </row>
    <row r="4691" spans="1:18" x14ac:dyDescent="0.2">
      <c r="A4691" t="s">
        <v>73</v>
      </c>
      <c r="C4691" t="s">
        <v>27</v>
      </c>
      <c r="D4691" t="s">
        <v>24</v>
      </c>
      <c r="E4691">
        <v>159.99</v>
      </c>
      <c r="F4691">
        <v>2</v>
      </c>
      <c r="G4691" t="s">
        <v>18</v>
      </c>
      <c r="H4691" t="s">
        <v>73</v>
      </c>
      <c r="I4691" t="s">
        <v>24</v>
      </c>
      <c r="O4691" s="3">
        <f t="shared" si="292"/>
        <v>0</v>
      </c>
      <c r="P4691" s="3">
        <f t="shared" si="293"/>
        <v>0</v>
      </c>
      <c r="Q4691" s="3">
        <f t="shared" si="294"/>
        <v>0</v>
      </c>
      <c r="R4691">
        <f t="shared" si="295"/>
        <v>319.98</v>
      </c>
    </row>
    <row r="4692" spans="1:18" x14ac:dyDescent="0.2">
      <c r="A4692" t="s">
        <v>73</v>
      </c>
      <c r="B4692" t="s">
        <v>15</v>
      </c>
      <c r="C4692" t="s">
        <v>21</v>
      </c>
      <c r="D4692" t="s">
        <v>24</v>
      </c>
      <c r="E4692">
        <v>179.99</v>
      </c>
      <c r="F4692">
        <v>1</v>
      </c>
      <c r="G4692" t="s">
        <v>18</v>
      </c>
      <c r="H4692" t="s">
        <v>73</v>
      </c>
      <c r="I4692" t="s">
        <v>24</v>
      </c>
      <c r="O4692" s="3">
        <f t="shared" si="292"/>
        <v>0</v>
      </c>
      <c r="P4692" s="3">
        <f t="shared" si="293"/>
        <v>0</v>
      </c>
      <c r="Q4692" s="3">
        <f t="shared" si="294"/>
        <v>0</v>
      </c>
      <c r="R4692">
        <f t="shared" si="295"/>
        <v>179.99</v>
      </c>
    </row>
    <row r="4693" spans="1:18" x14ac:dyDescent="0.2">
      <c r="A4693" t="s">
        <v>73</v>
      </c>
      <c r="C4693" t="s">
        <v>23</v>
      </c>
      <c r="D4693" t="s">
        <v>24</v>
      </c>
      <c r="E4693">
        <v>149.99</v>
      </c>
      <c r="F4693">
        <v>3</v>
      </c>
      <c r="G4693" t="s">
        <v>18</v>
      </c>
      <c r="H4693" t="s">
        <v>73</v>
      </c>
      <c r="I4693" t="s">
        <v>24</v>
      </c>
      <c r="O4693" s="3">
        <f t="shared" si="292"/>
        <v>0</v>
      </c>
      <c r="P4693" s="3">
        <f t="shared" si="293"/>
        <v>0</v>
      </c>
      <c r="Q4693" s="3">
        <f t="shared" si="294"/>
        <v>0</v>
      </c>
      <c r="R4693">
        <f t="shared" si="295"/>
        <v>449.97</v>
      </c>
    </row>
    <row r="4694" spans="1:18" x14ac:dyDescent="0.2">
      <c r="A4694" t="s">
        <v>73</v>
      </c>
      <c r="B4694" t="s">
        <v>15</v>
      </c>
      <c r="C4694" t="s">
        <v>27</v>
      </c>
      <c r="D4694" t="s">
        <v>24</v>
      </c>
      <c r="E4694">
        <v>159.99</v>
      </c>
      <c r="F4694">
        <v>3</v>
      </c>
      <c r="G4694" t="s">
        <v>18</v>
      </c>
      <c r="H4694" t="s">
        <v>73</v>
      </c>
      <c r="I4694" t="s">
        <v>24</v>
      </c>
      <c r="O4694" s="3">
        <f t="shared" si="292"/>
        <v>0</v>
      </c>
      <c r="P4694" s="3">
        <f t="shared" si="293"/>
        <v>0</v>
      </c>
      <c r="Q4694" s="3">
        <f t="shared" si="294"/>
        <v>0</v>
      </c>
      <c r="R4694">
        <f t="shared" si="295"/>
        <v>479.97</v>
      </c>
    </row>
    <row r="4695" spans="1:18" x14ac:dyDescent="0.2">
      <c r="A4695" t="s">
        <v>73</v>
      </c>
      <c r="B4695" t="s">
        <v>15</v>
      </c>
      <c r="C4695" t="s">
        <v>23</v>
      </c>
      <c r="D4695" t="s">
        <v>17</v>
      </c>
      <c r="E4695">
        <v>149.99</v>
      </c>
      <c r="F4695">
        <v>1</v>
      </c>
      <c r="G4695" t="s">
        <v>18</v>
      </c>
      <c r="H4695" t="s">
        <v>73</v>
      </c>
      <c r="I4695" t="s">
        <v>17</v>
      </c>
      <c r="J4695" t="s">
        <v>19</v>
      </c>
      <c r="K4695">
        <v>1681.2</v>
      </c>
      <c r="L4695">
        <v>53697</v>
      </c>
      <c r="M4695">
        <v>1401</v>
      </c>
      <c r="N4695" t="s">
        <v>20</v>
      </c>
      <c r="O4695" s="3">
        <f t="shared" si="292"/>
        <v>2.6090843063858317E-2</v>
      </c>
      <c r="P4695" s="3">
        <f t="shared" si="293"/>
        <v>1.2</v>
      </c>
      <c r="Q4695" s="3">
        <f t="shared" si="294"/>
        <v>7.1377587437544611E-4</v>
      </c>
      <c r="R4695">
        <f t="shared" si="295"/>
        <v>149.99</v>
      </c>
    </row>
    <row r="4696" spans="1:18" x14ac:dyDescent="0.2">
      <c r="A4696" t="s">
        <v>73</v>
      </c>
      <c r="B4696" t="s">
        <v>15</v>
      </c>
      <c r="C4696" t="s">
        <v>21</v>
      </c>
      <c r="D4696" t="s">
        <v>17</v>
      </c>
      <c r="E4696">
        <v>179.99</v>
      </c>
      <c r="F4696">
        <v>3</v>
      </c>
      <c r="G4696" t="s">
        <v>18</v>
      </c>
      <c r="H4696" t="s">
        <v>73</v>
      </c>
      <c r="I4696" t="s">
        <v>17</v>
      </c>
      <c r="J4696" t="s">
        <v>19</v>
      </c>
      <c r="K4696">
        <v>1681.2</v>
      </c>
      <c r="L4696">
        <v>53697</v>
      </c>
      <c r="M4696">
        <v>1401</v>
      </c>
      <c r="N4696" t="s">
        <v>20</v>
      </c>
      <c r="O4696" s="3">
        <f t="shared" si="292"/>
        <v>2.6090843063858317E-2</v>
      </c>
      <c r="P4696" s="3">
        <f t="shared" si="293"/>
        <v>1.2</v>
      </c>
      <c r="Q4696" s="3">
        <f t="shared" si="294"/>
        <v>2.1413276231263384E-3</v>
      </c>
      <c r="R4696">
        <f t="shared" si="295"/>
        <v>539.97</v>
      </c>
    </row>
    <row r="4697" spans="1:18" x14ac:dyDescent="0.2">
      <c r="A4697" t="s">
        <v>73</v>
      </c>
      <c r="B4697" t="s">
        <v>15</v>
      </c>
      <c r="C4697" t="s">
        <v>26</v>
      </c>
      <c r="D4697" t="s">
        <v>24</v>
      </c>
      <c r="E4697">
        <v>169.99</v>
      </c>
      <c r="F4697">
        <v>1</v>
      </c>
      <c r="G4697" t="s">
        <v>18</v>
      </c>
      <c r="H4697" t="s">
        <v>73</v>
      </c>
      <c r="I4697" t="s">
        <v>24</v>
      </c>
      <c r="O4697" s="3">
        <f t="shared" si="292"/>
        <v>0</v>
      </c>
      <c r="P4697" s="3">
        <f t="shared" si="293"/>
        <v>0</v>
      </c>
      <c r="Q4697" s="3">
        <f t="shared" si="294"/>
        <v>0</v>
      </c>
      <c r="R4697">
        <f t="shared" si="295"/>
        <v>169.99</v>
      </c>
    </row>
    <row r="4698" spans="1:18" x14ac:dyDescent="0.2">
      <c r="A4698" t="s">
        <v>73</v>
      </c>
      <c r="B4698" t="s">
        <v>15</v>
      </c>
      <c r="C4698" t="s">
        <v>23</v>
      </c>
      <c r="D4698" t="s">
        <v>24</v>
      </c>
      <c r="E4698">
        <v>149.99</v>
      </c>
      <c r="F4698">
        <v>4</v>
      </c>
      <c r="G4698" t="s">
        <v>18</v>
      </c>
      <c r="H4698" t="s">
        <v>73</v>
      </c>
      <c r="I4698" t="s">
        <v>24</v>
      </c>
      <c r="O4698" s="3">
        <f t="shared" si="292"/>
        <v>0</v>
      </c>
      <c r="P4698" s="3">
        <f t="shared" si="293"/>
        <v>0</v>
      </c>
      <c r="Q4698" s="3">
        <f t="shared" si="294"/>
        <v>0</v>
      </c>
      <c r="R4698">
        <f t="shared" si="295"/>
        <v>599.96</v>
      </c>
    </row>
    <row r="4699" spans="1:18" x14ac:dyDescent="0.2">
      <c r="A4699" t="s">
        <v>74</v>
      </c>
      <c r="B4699" t="s">
        <v>15</v>
      </c>
      <c r="C4699" t="s">
        <v>27</v>
      </c>
      <c r="D4699" t="s">
        <v>24</v>
      </c>
      <c r="E4699">
        <v>159.99</v>
      </c>
      <c r="F4699">
        <v>1</v>
      </c>
      <c r="G4699" t="s">
        <v>18</v>
      </c>
      <c r="H4699" t="s">
        <v>74</v>
      </c>
      <c r="I4699" t="s">
        <v>24</v>
      </c>
      <c r="O4699" s="3">
        <f t="shared" si="292"/>
        <v>0</v>
      </c>
      <c r="P4699" s="3">
        <f t="shared" si="293"/>
        <v>0</v>
      </c>
      <c r="Q4699" s="3">
        <f t="shared" si="294"/>
        <v>0</v>
      </c>
      <c r="R4699">
        <f t="shared" si="295"/>
        <v>159.99</v>
      </c>
    </row>
    <row r="4700" spans="1:18" x14ac:dyDescent="0.2">
      <c r="A4700" t="s">
        <v>74</v>
      </c>
      <c r="B4700" t="s">
        <v>15</v>
      </c>
      <c r="C4700" t="s">
        <v>26</v>
      </c>
      <c r="D4700" t="s">
        <v>17</v>
      </c>
      <c r="E4700">
        <v>169.99</v>
      </c>
      <c r="F4700">
        <v>2</v>
      </c>
      <c r="G4700" t="s">
        <v>18</v>
      </c>
      <c r="H4700" t="s">
        <v>74</v>
      </c>
      <c r="I4700" t="s">
        <v>17</v>
      </c>
      <c r="J4700" t="s">
        <v>19</v>
      </c>
      <c r="K4700">
        <v>1280.4000000000001</v>
      </c>
      <c r="L4700">
        <v>53786</v>
      </c>
      <c r="M4700">
        <v>1067</v>
      </c>
      <c r="N4700" t="s">
        <v>40</v>
      </c>
      <c r="O4700" s="3">
        <f t="shared" si="292"/>
        <v>1.9837876027218978E-2</v>
      </c>
      <c r="P4700" s="3">
        <f t="shared" si="293"/>
        <v>1.2000000000000002</v>
      </c>
      <c r="Q4700" s="3">
        <f t="shared" si="294"/>
        <v>1.8744142455482662E-3</v>
      </c>
      <c r="R4700">
        <f t="shared" si="295"/>
        <v>339.98</v>
      </c>
    </row>
    <row r="4701" spans="1:18" x14ac:dyDescent="0.2">
      <c r="A4701" t="s">
        <v>74</v>
      </c>
      <c r="B4701" t="s">
        <v>15</v>
      </c>
      <c r="C4701" t="s">
        <v>23</v>
      </c>
      <c r="D4701" t="s">
        <v>17</v>
      </c>
      <c r="E4701">
        <v>149.99</v>
      </c>
      <c r="F4701">
        <v>1</v>
      </c>
      <c r="G4701" t="s">
        <v>18</v>
      </c>
      <c r="H4701" t="s">
        <v>74</v>
      </c>
      <c r="I4701" t="s">
        <v>17</v>
      </c>
      <c r="J4701" t="s">
        <v>19</v>
      </c>
      <c r="K4701">
        <v>1280.4000000000001</v>
      </c>
      <c r="L4701">
        <v>53786</v>
      </c>
      <c r="M4701">
        <v>1067</v>
      </c>
      <c r="N4701" t="s">
        <v>40</v>
      </c>
      <c r="O4701" s="3">
        <f t="shared" si="292"/>
        <v>1.9837876027218978E-2</v>
      </c>
      <c r="P4701" s="3">
        <f t="shared" si="293"/>
        <v>1.2000000000000002</v>
      </c>
      <c r="Q4701" s="3">
        <f t="shared" si="294"/>
        <v>9.372071227741331E-4</v>
      </c>
      <c r="R4701">
        <f t="shared" si="295"/>
        <v>149.99</v>
      </c>
    </row>
    <row r="4702" spans="1:18" x14ac:dyDescent="0.2">
      <c r="A4702" t="s">
        <v>74</v>
      </c>
      <c r="B4702" t="s">
        <v>25</v>
      </c>
      <c r="C4702" t="s">
        <v>27</v>
      </c>
      <c r="D4702" t="s">
        <v>17</v>
      </c>
      <c r="E4702">
        <v>319.99</v>
      </c>
      <c r="F4702">
        <v>1</v>
      </c>
      <c r="G4702" t="s">
        <v>18</v>
      </c>
      <c r="H4702" t="s">
        <v>74</v>
      </c>
      <c r="I4702" t="s">
        <v>17</v>
      </c>
      <c r="J4702" t="s">
        <v>19</v>
      </c>
      <c r="K4702">
        <v>1280.4000000000001</v>
      </c>
      <c r="L4702">
        <v>53786</v>
      </c>
      <c r="M4702">
        <v>1067</v>
      </c>
      <c r="N4702" t="s">
        <v>40</v>
      </c>
      <c r="O4702" s="3">
        <f t="shared" si="292"/>
        <v>1.9837876027218978E-2</v>
      </c>
      <c r="P4702" s="3">
        <f t="shared" si="293"/>
        <v>1.2000000000000002</v>
      </c>
      <c r="Q4702" s="3">
        <f t="shared" si="294"/>
        <v>9.372071227741331E-4</v>
      </c>
      <c r="R4702">
        <f t="shared" si="295"/>
        <v>319.99</v>
      </c>
    </row>
    <row r="4703" spans="1:18" x14ac:dyDescent="0.2">
      <c r="A4703" t="s">
        <v>74</v>
      </c>
      <c r="B4703" t="s">
        <v>15</v>
      </c>
      <c r="C4703" t="s">
        <v>21</v>
      </c>
      <c r="D4703" t="s">
        <v>24</v>
      </c>
      <c r="E4703">
        <v>179.99</v>
      </c>
      <c r="F4703">
        <v>4</v>
      </c>
      <c r="G4703" t="s">
        <v>18</v>
      </c>
      <c r="H4703" t="s">
        <v>74</v>
      </c>
      <c r="I4703" t="s">
        <v>24</v>
      </c>
      <c r="O4703" s="3">
        <f t="shared" si="292"/>
        <v>0</v>
      </c>
      <c r="P4703" s="3">
        <f t="shared" si="293"/>
        <v>0</v>
      </c>
      <c r="Q4703" s="3">
        <f t="shared" si="294"/>
        <v>0</v>
      </c>
      <c r="R4703">
        <f t="shared" si="295"/>
        <v>719.96</v>
      </c>
    </row>
    <row r="4704" spans="1:18" x14ac:dyDescent="0.2">
      <c r="A4704" t="s">
        <v>74</v>
      </c>
      <c r="C4704" t="s">
        <v>29</v>
      </c>
      <c r="D4704" t="s">
        <v>24</v>
      </c>
      <c r="E4704">
        <v>199.99</v>
      </c>
      <c r="F4704">
        <v>3</v>
      </c>
      <c r="G4704" t="s">
        <v>18</v>
      </c>
      <c r="H4704" t="s">
        <v>74</v>
      </c>
      <c r="I4704" t="s">
        <v>24</v>
      </c>
      <c r="O4704" s="3">
        <f t="shared" si="292"/>
        <v>0</v>
      </c>
      <c r="P4704" s="3">
        <f t="shared" si="293"/>
        <v>0</v>
      </c>
      <c r="Q4704" s="3">
        <f t="shared" si="294"/>
        <v>0</v>
      </c>
      <c r="R4704">
        <f t="shared" si="295"/>
        <v>599.97</v>
      </c>
    </row>
    <row r="4705" spans="1:18" x14ac:dyDescent="0.2">
      <c r="A4705" t="s">
        <v>74</v>
      </c>
      <c r="C4705" t="s">
        <v>23</v>
      </c>
      <c r="D4705" t="s">
        <v>17</v>
      </c>
      <c r="E4705">
        <v>149.99</v>
      </c>
      <c r="F4705">
        <v>1</v>
      </c>
      <c r="G4705" t="s">
        <v>18</v>
      </c>
      <c r="H4705" t="s">
        <v>74</v>
      </c>
      <c r="I4705" t="s">
        <v>17</v>
      </c>
      <c r="J4705" t="s">
        <v>19</v>
      </c>
      <c r="K4705">
        <v>1280.4000000000001</v>
      </c>
      <c r="L4705">
        <v>53786</v>
      </c>
      <c r="M4705">
        <v>1067</v>
      </c>
      <c r="N4705" t="s">
        <v>40</v>
      </c>
      <c r="O4705" s="3">
        <f t="shared" si="292"/>
        <v>1.9837876027218978E-2</v>
      </c>
      <c r="P4705" s="3">
        <f t="shared" si="293"/>
        <v>1.2000000000000002</v>
      </c>
      <c r="Q4705" s="3">
        <f t="shared" si="294"/>
        <v>9.372071227741331E-4</v>
      </c>
      <c r="R4705">
        <f t="shared" si="295"/>
        <v>149.99</v>
      </c>
    </row>
    <row r="4706" spans="1:18" x14ac:dyDescent="0.2">
      <c r="A4706" t="s">
        <v>74</v>
      </c>
      <c r="B4706" t="s">
        <v>15</v>
      </c>
      <c r="C4706" t="s">
        <v>21</v>
      </c>
      <c r="D4706" t="s">
        <v>28</v>
      </c>
      <c r="E4706">
        <v>179.99</v>
      </c>
      <c r="F4706">
        <v>4</v>
      </c>
      <c r="G4706" t="s">
        <v>18</v>
      </c>
      <c r="H4706" t="s">
        <v>74</v>
      </c>
      <c r="I4706" t="s">
        <v>28</v>
      </c>
      <c r="J4706" t="s">
        <v>42</v>
      </c>
      <c r="K4706">
        <v>4075</v>
      </c>
      <c r="L4706">
        <v>52195</v>
      </c>
      <c r="M4706">
        <v>1630</v>
      </c>
      <c r="N4706" t="s">
        <v>32</v>
      </c>
      <c r="O4706" s="3">
        <f t="shared" si="292"/>
        <v>3.1229044927675066E-2</v>
      </c>
      <c r="P4706" s="3">
        <f t="shared" si="293"/>
        <v>2.5</v>
      </c>
      <c r="Q4706" s="3">
        <f t="shared" si="294"/>
        <v>2.4539877300613498E-3</v>
      </c>
      <c r="R4706">
        <f t="shared" si="295"/>
        <v>719.96</v>
      </c>
    </row>
    <row r="4707" spans="1:18" x14ac:dyDescent="0.2">
      <c r="A4707" t="s">
        <v>74</v>
      </c>
      <c r="B4707" t="s">
        <v>15</v>
      </c>
      <c r="C4707" t="s">
        <v>23</v>
      </c>
      <c r="D4707" t="s">
        <v>24</v>
      </c>
      <c r="E4707">
        <v>149.99</v>
      </c>
      <c r="F4707">
        <v>1</v>
      </c>
      <c r="G4707" t="s">
        <v>18</v>
      </c>
      <c r="H4707" t="s">
        <v>74</v>
      </c>
      <c r="I4707" t="s">
        <v>24</v>
      </c>
      <c r="O4707" s="3">
        <f t="shared" si="292"/>
        <v>0</v>
      </c>
      <c r="P4707" s="3">
        <f t="shared" si="293"/>
        <v>0</v>
      </c>
      <c r="Q4707" s="3">
        <f t="shared" si="294"/>
        <v>0</v>
      </c>
      <c r="R4707">
        <f t="shared" si="295"/>
        <v>149.99</v>
      </c>
    </row>
    <row r="4708" spans="1:18" x14ac:dyDescent="0.2">
      <c r="A4708" t="s">
        <v>74</v>
      </c>
      <c r="B4708" t="s">
        <v>15</v>
      </c>
      <c r="C4708" t="s">
        <v>16</v>
      </c>
      <c r="D4708" t="s">
        <v>28</v>
      </c>
      <c r="E4708">
        <v>169.99</v>
      </c>
      <c r="F4708">
        <v>1</v>
      </c>
      <c r="G4708" t="s">
        <v>18</v>
      </c>
      <c r="H4708" t="s">
        <v>74</v>
      </c>
      <c r="I4708" t="s">
        <v>28</v>
      </c>
      <c r="J4708" t="s">
        <v>42</v>
      </c>
      <c r="K4708">
        <v>4075</v>
      </c>
      <c r="L4708">
        <v>52195</v>
      </c>
      <c r="M4708">
        <v>1630</v>
      </c>
      <c r="N4708" t="s">
        <v>32</v>
      </c>
      <c r="O4708" s="3">
        <f t="shared" si="292"/>
        <v>3.1229044927675066E-2</v>
      </c>
      <c r="P4708" s="3">
        <f t="shared" si="293"/>
        <v>2.5</v>
      </c>
      <c r="Q4708" s="3">
        <f t="shared" si="294"/>
        <v>6.1349693251533746E-4</v>
      </c>
      <c r="R4708">
        <f t="shared" si="295"/>
        <v>169.99</v>
      </c>
    </row>
    <row r="4709" spans="1:18" x14ac:dyDescent="0.2">
      <c r="A4709" t="s">
        <v>74</v>
      </c>
      <c r="B4709" t="s">
        <v>15</v>
      </c>
      <c r="C4709" t="s">
        <v>26</v>
      </c>
      <c r="D4709" t="s">
        <v>24</v>
      </c>
      <c r="E4709">
        <v>169.99</v>
      </c>
      <c r="F4709">
        <v>3</v>
      </c>
      <c r="G4709" t="s">
        <v>18</v>
      </c>
      <c r="H4709" t="s">
        <v>74</v>
      </c>
      <c r="I4709" t="s">
        <v>24</v>
      </c>
      <c r="O4709" s="3">
        <f t="shared" si="292"/>
        <v>0</v>
      </c>
      <c r="P4709" s="3">
        <f t="shared" si="293"/>
        <v>0</v>
      </c>
      <c r="Q4709" s="3">
        <f t="shared" si="294"/>
        <v>0</v>
      </c>
      <c r="R4709">
        <f t="shared" si="295"/>
        <v>509.97</v>
      </c>
    </row>
    <row r="4710" spans="1:18" x14ac:dyDescent="0.2">
      <c r="A4710" t="s">
        <v>74</v>
      </c>
      <c r="B4710" t="s">
        <v>15</v>
      </c>
      <c r="C4710" t="s">
        <v>23</v>
      </c>
      <c r="D4710" t="s">
        <v>28</v>
      </c>
      <c r="E4710">
        <v>149.99</v>
      </c>
      <c r="F4710">
        <v>1</v>
      </c>
      <c r="G4710" t="s">
        <v>18</v>
      </c>
      <c r="H4710" t="s">
        <v>74</v>
      </c>
      <c r="I4710" t="s">
        <v>28</v>
      </c>
      <c r="J4710" t="s">
        <v>42</v>
      </c>
      <c r="K4710">
        <v>4075</v>
      </c>
      <c r="L4710">
        <v>52195</v>
      </c>
      <c r="M4710">
        <v>1630</v>
      </c>
      <c r="N4710" t="s">
        <v>32</v>
      </c>
      <c r="O4710" s="3">
        <f t="shared" si="292"/>
        <v>3.1229044927675066E-2</v>
      </c>
      <c r="P4710" s="3">
        <f t="shared" si="293"/>
        <v>2.5</v>
      </c>
      <c r="Q4710" s="3">
        <f t="shared" si="294"/>
        <v>6.1349693251533746E-4</v>
      </c>
      <c r="R4710">
        <f t="shared" si="295"/>
        <v>149.99</v>
      </c>
    </row>
    <row r="4711" spans="1:18" x14ac:dyDescent="0.2">
      <c r="A4711" t="s">
        <v>74</v>
      </c>
      <c r="B4711" t="s">
        <v>15</v>
      </c>
      <c r="C4711" t="s">
        <v>21</v>
      </c>
      <c r="D4711" t="s">
        <v>28</v>
      </c>
      <c r="E4711">
        <v>179.99</v>
      </c>
      <c r="F4711">
        <v>2</v>
      </c>
      <c r="G4711" t="s">
        <v>18</v>
      </c>
      <c r="H4711" t="s">
        <v>74</v>
      </c>
      <c r="I4711" t="s">
        <v>28</v>
      </c>
      <c r="J4711" t="s">
        <v>42</v>
      </c>
      <c r="K4711">
        <v>4075</v>
      </c>
      <c r="L4711">
        <v>52195</v>
      </c>
      <c r="M4711">
        <v>1630</v>
      </c>
      <c r="N4711" t="s">
        <v>32</v>
      </c>
      <c r="O4711" s="3">
        <f t="shared" si="292"/>
        <v>3.1229044927675066E-2</v>
      </c>
      <c r="P4711" s="3">
        <f t="shared" si="293"/>
        <v>2.5</v>
      </c>
      <c r="Q4711" s="3">
        <f t="shared" si="294"/>
        <v>1.2269938650306749E-3</v>
      </c>
      <c r="R4711">
        <f t="shared" si="295"/>
        <v>359.98</v>
      </c>
    </row>
    <row r="4712" spans="1:18" x14ac:dyDescent="0.2">
      <c r="A4712" t="s">
        <v>74</v>
      </c>
      <c r="B4712" t="s">
        <v>15</v>
      </c>
      <c r="C4712" t="s">
        <v>23</v>
      </c>
      <c r="D4712" t="s">
        <v>17</v>
      </c>
      <c r="E4712">
        <v>187.49</v>
      </c>
      <c r="F4712">
        <v>1</v>
      </c>
      <c r="G4712" t="s">
        <v>18</v>
      </c>
      <c r="H4712" t="s">
        <v>74</v>
      </c>
      <c r="I4712" t="s">
        <v>17</v>
      </c>
      <c r="J4712" t="s">
        <v>19</v>
      </c>
      <c r="K4712">
        <v>1280.4000000000001</v>
      </c>
      <c r="L4712">
        <v>53786</v>
      </c>
      <c r="M4712">
        <v>1067</v>
      </c>
      <c r="N4712" t="s">
        <v>40</v>
      </c>
      <c r="O4712" s="3">
        <f t="shared" si="292"/>
        <v>1.9837876027218978E-2</v>
      </c>
      <c r="P4712" s="3">
        <f t="shared" si="293"/>
        <v>1.2000000000000002</v>
      </c>
      <c r="Q4712" s="3">
        <f t="shared" si="294"/>
        <v>9.372071227741331E-4</v>
      </c>
      <c r="R4712">
        <f t="shared" si="295"/>
        <v>187.49</v>
      </c>
    </row>
    <row r="4713" spans="1:18" x14ac:dyDescent="0.2">
      <c r="A4713" t="s">
        <v>74</v>
      </c>
      <c r="B4713" t="s">
        <v>15</v>
      </c>
      <c r="C4713" t="s">
        <v>23</v>
      </c>
      <c r="D4713" t="s">
        <v>24</v>
      </c>
      <c r="E4713">
        <v>149.99</v>
      </c>
      <c r="F4713">
        <v>1</v>
      </c>
      <c r="G4713" t="s">
        <v>18</v>
      </c>
      <c r="H4713" t="s">
        <v>74</v>
      </c>
      <c r="I4713" t="s">
        <v>24</v>
      </c>
      <c r="O4713" s="3">
        <f t="shared" si="292"/>
        <v>0</v>
      </c>
      <c r="P4713" s="3">
        <f t="shared" si="293"/>
        <v>0</v>
      </c>
      <c r="Q4713" s="3">
        <f t="shared" si="294"/>
        <v>0</v>
      </c>
      <c r="R4713">
        <f t="shared" si="295"/>
        <v>149.99</v>
      </c>
    </row>
    <row r="4714" spans="1:18" x14ac:dyDescent="0.2">
      <c r="A4714" t="s">
        <v>74</v>
      </c>
      <c r="B4714" t="s">
        <v>15</v>
      </c>
      <c r="D4714" t="s">
        <v>24</v>
      </c>
      <c r="E4714">
        <v>199.99</v>
      </c>
      <c r="F4714">
        <v>2</v>
      </c>
      <c r="G4714" t="s">
        <v>18</v>
      </c>
      <c r="H4714" t="s">
        <v>74</v>
      </c>
      <c r="I4714" t="s">
        <v>24</v>
      </c>
      <c r="O4714" s="3">
        <f t="shared" si="292"/>
        <v>0</v>
      </c>
      <c r="P4714" s="3">
        <f t="shared" si="293"/>
        <v>0</v>
      </c>
      <c r="Q4714" s="3">
        <f t="shared" si="294"/>
        <v>0</v>
      </c>
      <c r="R4714">
        <f t="shared" si="295"/>
        <v>399.98</v>
      </c>
    </row>
    <row r="4715" spans="1:18" x14ac:dyDescent="0.2">
      <c r="A4715" t="s">
        <v>74</v>
      </c>
      <c r="B4715" t="s">
        <v>15</v>
      </c>
      <c r="C4715" t="s">
        <v>23</v>
      </c>
      <c r="D4715" t="s">
        <v>22</v>
      </c>
      <c r="E4715">
        <v>149.99</v>
      </c>
      <c r="F4715">
        <v>1</v>
      </c>
      <c r="G4715" t="s">
        <v>18</v>
      </c>
      <c r="H4715" t="s">
        <v>74</v>
      </c>
      <c r="I4715" t="s">
        <v>22</v>
      </c>
      <c r="O4715" s="3">
        <f t="shared" si="292"/>
        <v>0</v>
      </c>
      <c r="P4715" s="3">
        <f t="shared" si="293"/>
        <v>0</v>
      </c>
      <c r="Q4715" s="3">
        <f t="shared" si="294"/>
        <v>0</v>
      </c>
      <c r="R4715">
        <f t="shared" si="295"/>
        <v>149.99</v>
      </c>
    </row>
    <row r="4716" spans="1:18" x14ac:dyDescent="0.2">
      <c r="A4716" t="s">
        <v>74</v>
      </c>
      <c r="B4716" t="s">
        <v>15</v>
      </c>
      <c r="C4716" t="s">
        <v>23</v>
      </c>
      <c r="D4716" t="s">
        <v>17</v>
      </c>
      <c r="E4716">
        <v>149.99</v>
      </c>
      <c r="F4716">
        <v>1</v>
      </c>
      <c r="G4716" t="s">
        <v>18</v>
      </c>
      <c r="H4716" t="s">
        <v>74</v>
      </c>
      <c r="I4716" t="s">
        <v>17</v>
      </c>
      <c r="J4716" t="s">
        <v>19</v>
      </c>
      <c r="K4716">
        <v>1280.4000000000001</v>
      </c>
      <c r="L4716">
        <v>53786</v>
      </c>
      <c r="M4716">
        <v>1067</v>
      </c>
      <c r="N4716" t="s">
        <v>40</v>
      </c>
      <c r="O4716" s="3">
        <f t="shared" si="292"/>
        <v>1.9837876027218978E-2</v>
      </c>
      <c r="P4716" s="3">
        <f t="shared" si="293"/>
        <v>1.2000000000000002</v>
      </c>
      <c r="Q4716" s="3">
        <f t="shared" si="294"/>
        <v>9.372071227741331E-4</v>
      </c>
      <c r="R4716">
        <f t="shared" si="295"/>
        <v>149.99</v>
      </c>
    </row>
    <row r="4717" spans="1:18" x14ac:dyDescent="0.2">
      <c r="A4717" t="s">
        <v>74</v>
      </c>
      <c r="B4717" t="s">
        <v>15</v>
      </c>
      <c r="C4717" t="s">
        <v>23</v>
      </c>
      <c r="D4717" t="s">
        <v>28</v>
      </c>
      <c r="E4717">
        <v>149.99</v>
      </c>
      <c r="F4717">
        <v>1</v>
      </c>
      <c r="G4717" t="s">
        <v>18</v>
      </c>
      <c r="H4717" t="s">
        <v>74</v>
      </c>
      <c r="I4717" t="s">
        <v>28</v>
      </c>
      <c r="J4717" t="s">
        <v>42</v>
      </c>
      <c r="K4717">
        <v>4075</v>
      </c>
      <c r="L4717">
        <v>52195</v>
      </c>
      <c r="M4717">
        <v>1630</v>
      </c>
      <c r="N4717" t="s">
        <v>32</v>
      </c>
      <c r="O4717" s="3">
        <f t="shared" si="292"/>
        <v>3.1229044927675066E-2</v>
      </c>
      <c r="P4717" s="3">
        <f t="shared" si="293"/>
        <v>2.5</v>
      </c>
      <c r="Q4717" s="3">
        <f t="shared" si="294"/>
        <v>6.1349693251533746E-4</v>
      </c>
      <c r="R4717">
        <f t="shared" si="295"/>
        <v>149.99</v>
      </c>
    </row>
    <row r="4718" spans="1:18" x14ac:dyDescent="0.2">
      <c r="A4718" t="s">
        <v>74</v>
      </c>
      <c r="B4718" t="s">
        <v>15</v>
      </c>
      <c r="C4718" t="s">
        <v>21</v>
      </c>
      <c r="D4718" t="s">
        <v>24</v>
      </c>
      <c r="E4718">
        <v>179.99</v>
      </c>
      <c r="F4718">
        <v>3</v>
      </c>
      <c r="G4718" t="s">
        <v>18</v>
      </c>
      <c r="H4718" t="s">
        <v>74</v>
      </c>
      <c r="I4718" t="s">
        <v>24</v>
      </c>
      <c r="O4718" s="3">
        <f t="shared" si="292"/>
        <v>0</v>
      </c>
      <c r="P4718" s="3">
        <f t="shared" si="293"/>
        <v>0</v>
      </c>
      <c r="Q4718" s="3">
        <f t="shared" si="294"/>
        <v>0</v>
      </c>
      <c r="R4718">
        <f t="shared" si="295"/>
        <v>539.97</v>
      </c>
    </row>
    <row r="4719" spans="1:18" x14ac:dyDescent="0.2">
      <c r="A4719" t="s">
        <v>74</v>
      </c>
      <c r="B4719" t="s">
        <v>25</v>
      </c>
      <c r="C4719" t="s">
        <v>26</v>
      </c>
      <c r="D4719" t="s">
        <v>28</v>
      </c>
      <c r="E4719">
        <v>339.99</v>
      </c>
      <c r="F4719">
        <v>2</v>
      </c>
      <c r="G4719" t="s">
        <v>18</v>
      </c>
      <c r="H4719" t="s">
        <v>74</v>
      </c>
      <c r="I4719" t="s">
        <v>28</v>
      </c>
      <c r="J4719" t="s">
        <v>42</v>
      </c>
      <c r="K4719">
        <v>4075</v>
      </c>
      <c r="L4719">
        <v>52195</v>
      </c>
      <c r="M4719">
        <v>1630</v>
      </c>
      <c r="N4719" t="s">
        <v>32</v>
      </c>
      <c r="O4719" s="3">
        <f t="shared" si="292"/>
        <v>3.1229044927675066E-2</v>
      </c>
      <c r="P4719" s="3">
        <f t="shared" si="293"/>
        <v>2.5</v>
      </c>
      <c r="Q4719" s="3">
        <f t="shared" si="294"/>
        <v>1.2269938650306749E-3</v>
      </c>
      <c r="R4719">
        <f t="shared" si="295"/>
        <v>679.98</v>
      </c>
    </row>
    <row r="4720" spans="1:18" x14ac:dyDescent="0.2">
      <c r="A4720" t="s">
        <v>74</v>
      </c>
      <c r="B4720" t="s">
        <v>25</v>
      </c>
      <c r="C4720" t="s">
        <v>27</v>
      </c>
      <c r="D4720" t="s">
        <v>28</v>
      </c>
      <c r="E4720">
        <v>319.99</v>
      </c>
      <c r="F4720">
        <v>1</v>
      </c>
      <c r="G4720" t="s">
        <v>18</v>
      </c>
      <c r="H4720" t="s">
        <v>74</v>
      </c>
      <c r="I4720" t="s">
        <v>28</v>
      </c>
      <c r="J4720" t="s">
        <v>42</v>
      </c>
      <c r="K4720">
        <v>4075</v>
      </c>
      <c r="L4720">
        <v>52195</v>
      </c>
      <c r="M4720">
        <v>1630</v>
      </c>
      <c r="N4720" t="s">
        <v>32</v>
      </c>
      <c r="O4720" s="3">
        <f t="shared" si="292"/>
        <v>3.1229044927675066E-2</v>
      </c>
      <c r="P4720" s="3">
        <f t="shared" si="293"/>
        <v>2.5</v>
      </c>
      <c r="Q4720" s="3">
        <f t="shared" si="294"/>
        <v>6.1349693251533746E-4</v>
      </c>
      <c r="R4720">
        <f t="shared" si="295"/>
        <v>319.99</v>
      </c>
    </row>
    <row r="4721" spans="1:18" x14ac:dyDescent="0.2">
      <c r="A4721" t="s">
        <v>74</v>
      </c>
      <c r="B4721" t="s">
        <v>25</v>
      </c>
      <c r="C4721" t="s">
        <v>26</v>
      </c>
      <c r="D4721" t="s">
        <v>22</v>
      </c>
      <c r="E4721">
        <v>339.99</v>
      </c>
      <c r="F4721">
        <v>1</v>
      </c>
      <c r="G4721" t="s">
        <v>18</v>
      </c>
      <c r="H4721" t="s">
        <v>74</v>
      </c>
      <c r="I4721" t="s">
        <v>22</v>
      </c>
      <c r="O4721" s="3">
        <f t="shared" si="292"/>
        <v>0</v>
      </c>
      <c r="P4721" s="3">
        <f t="shared" si="293"/>
        <v>0</v>
      </c>
      <c r="Q4721" s="3">
        <f t="shared" si="294"/>
        <v>0</v>
      </c>
      <c r="R4721">
        <f t="shared" si="295"/>
        <v>339.99</v>
      </c>
    </row>
    <row r="4722" spans="1:18" x14ac:dyDescent="0.2">
      <c r="A4722" t="s">
        <v>74</v>
      </c>
      <c r="B4722" t="s">
        <v>15</v>
      </c>
      <c r="C4722" t="s">
        <v>21</v>
      </c>
      <c r="D4722" t="s">
        <v>28</v>
      </c>
      <c r="E4722">
        <v>179.99</v>
      </c>
      <c r="F4722">
        <v>1</v>
      </c>
      <c r="G4722" t="s">
        <v>18</v>
      </c>
      <c r="H4722" t="s">
        <v>74</v>
      </c>
      <c r="I4722" t="s">
        <v>28</v>
      </c>
      <c r="J4722" t="s">
        <v>42</v>
      </c>
      <c r="K4722">
        <v>4075</v>
      </c>
      <c r="L4722">
        <v>52195</v>
      </c>
      <c r="M4722">
        <v>1630</v>
      </c>
      <c r="N4722" t="s">
        <v>32</v>
      </c>
      <c r="O4722" s="3">
        <f t="shared" si="292"/>
        <v>3.1229044927675066E-2</v>
      </c>
      <c r="P4722" s="3">
        <f t="shared" si="293"/>
        <v>2.5</v>
      </c>
      <c r="Q4722" s="3">
        <f t="shared" si="294"/>
        <v>6.1349693251533746E-4</v>
      </c>
      <c r="R4722">
        <f t="shared" si="295"/>
        <v>179.99</v>
      </c>
    </row>
    <row r="4723" spans="1:18" x14ac:dyDescent="0.2">
      <c r="A4723" t="s">
        <v>74</v>
      </c>
      <c r="B4723" t="s">
        <v>15</v>
      </c>
      <c r="D4723" t="s">
        <v>24</v>
      </c>
      <c r="E4723">
        <v>199.99</v>
      </c>
      <c r="F4723">
        <v>1</v>
      </c>
      <c r="G4723" t="s">
        <v>18</v>
      </c>
      <c r="H4723" t="s">
        <v>74</v>
      </c>
      <c r="I4723" t="s">
        <v>24</v>
      </c>
      <c r="O4723" s="3">
        <f t="shared" si="292"/>
        <v>0</v>
      </c>
      <c r="P4723" s="3">
        <f t="shared" si="293"/>
        <v>0</v>
      </c>
      <c r="Q4723" s="3">
        <f t="shared" si="294"/>
        <v>0</v>
      </c>
      <c r="R4723">
        <f t="shared" si="295"/>
        <v>199.99</v>
      </c>
    </row>
    <row r="4724" spans="1:18" x14ac:dyDescent="0.2">
      <c r="A4724" t="s">
        <v>74</v>
      </c>
      <c r="B4724" t="s">
        <v>15</v>
      </c>
      <c r="C4724" t="s">
        <v>23</v>
      </c>
      <c r="D4724" t="s">
        <v>28</v>
      </c>
      <c r="E4724">
        <v>187.49</v>
      </c>
      <c r="F4724">
        <v>1</v>
      </c>
      <c r="G4724" t="s">
        <v>18</v>
      </c>
      <c r="H4724" t="s">
        <v>74</v>
      </c>
      <c r="I4724" t="s">
        <v>28</v>
      </c>
      <c r="J4724" t="s">
        <v>42</v>
      </c>
      <c r="K4724">
        <v>4075</v>
      </c>
      <c r="L4724">
        <v>52195</v>
      </c>
      <c r="M4724">
        <v>1630</v>
      </c>
      <c r="N4724" t="s">
        <v>32</v>
      </c>
      <c r="O4724" s="3">
        <f t="shared" si="292"/>
        <v>3.1229044927675066E-2</v>
      </c>
      <c r="P4724" s="3">
        <f t="shared" si="293"/>
        <v>2.5</v>
      </c>
      <c r="Q4724" s="3">
        <f t="shared" si="294"/>
        <v>6.1349693251533746E-4</v>
      </c>
      <c r="R4724">
        <f t="shared" si="295"/>
        <v>187.49</v>
      </c>
    </row>
    <row r="4725" spans="1:18" x14ac:dyDescent="0.2">
      <c r="A4725" t="s">
        <v>74</v>
      </c>
      <c r="B4725" t="s">
        <v>15</v>
      </c>
      <c r="C4725" t="s">
        <v>23</v>
      </c>
      <c r="D4725" t="s">
        <v>17</v>
      </c>
      <c r="E4725">
        <v>149.99</v>
      </c>
      <c r="F4725">
        <v>1</v>
      </c>
      <c r="G4725" t="s">
        <v>18</v>
      </c>
      <c r="H4725" t="s">
        <v>74</v>
      </c>
      <c r="I4725" t="s">
        <v>17</v>
      </c>
      <c r="J4725" t="s">
        <v>19</v>
      </c>
      <c r="K4725">
        <v>1280.4000000000001</v>
      </c>
      <c r="L4725">
        <v>53786</v>
      </c>
      <c r="M4725">
        <v>1067</v>
      </c>
      <c r="N4725" t="s">
        <v>40</v>
      </c>
      <c r="O4725" s="3">
        <f t="shared" si="292"/>
        <v>1.9837876027218978E-2</v>
      </c>
      <c r="P4725" s="3">
        <f t="shared" si="293"/>
        <v>1.2000000000000002</v>
      </c>
      <c r="Q4725" s="3">
        <f t="shared" si="294"/>
        <v>9.372071227741331E-4</v>
      </c>
      <c r="R4725">
        <f t="shared" si="295"/>
        <v>149.99</v>
      </c>
    </row>
    <row r="4726" spans="1:18" x14ac:dyDescent="0.2">
      <c r="A4726" t="s">
        <v>74</v>
      </c>
      <c r="B4726" t="s">
        <v>15</v>
      </c>
      <c r="D4726" t="s">
        <v>24</v>
      </c>
      <c r="E4726">
        <v>249.99</v>
      </c>
      <c r="F4726">
        <v>1</v>
      </c>
      <c r="G4726" t="s">
        <v>18</v>
      </c>
      <c r="H4726" t="s">
        <v>74</v>
      </c>
      <c r="I4726" t="s">
        <v>24</v>
      </c>
      <c r="O4726" s="3">
        <f t="shared" si="292"/>
        <v>0</v>
      </c>
      <c r="P4726" s="3">
        <f t="shared" si="293"/>
        <v>0</v>
      </c>
      <c r="Q4726" s="3">
        <f t="shared" si="294"/>
        <v>0</v>
      </c>
      <c r="R4726">
        <f t="shared" si="295"/>
        <v>249.99</v>
      </c>
    </row>
    <row r="4727" spans="1:18" x14ac:dyDescent="0.2">
      <c r="A4727" t="s">
        <v>74</v>
      </c>
      <c r="B4727" t="s">
        <v>15</v>
      </c>
      <c r="C4727" t="s">
        <v>21</v>
      </c>
      <c r="D4727" t="s">
        <v>17</v>
      </c>
      <c r="E4727">
        <v>224.99</v>
      </c>
      <c r="F4727">
        <v>1</v>
      </c>
      <c r="G4727" t="s">
        <v>18</v>
      </c>
      <c r="H4727" t="s">
        <v>74</v>
      </c>
      <c r="I4727" t="s">
        <v>17</v>
      </c>
      <c r="J4727" t="s">
        <v>19</v>
      </c>
      <c r="K4727">
        <v>1280.4000000000001</v>
      </c>
      <c r="L4727">
        <v>53786</v>
      </c>
      <c r="M4727">
        <v>1067</v>
      </c>
      <c r="N4727" t="s">
        <v>40</v>
      </c>
      <c r="O4727" s="3">
        <f t="shared" si="292"/>
        <v>1.9837876027218978E-2</v>
      </c>
      <c r="P4727" s="3">
        <f t="shared" si="293"/>
        <v>1.2000000000000002</v>
      </c>
      <c r="Q4727" s="3">
        <f t="shared" si="294"/>
        <v>9.372071227741331E-4</v>
      </c>
      <c r="R4727">
        <f t="shared" si="295"/>
        <v>224.99</v>
      </c>
    </row>
    <row r="4728" spans="1:18" x14ac:dyDescent="0.2">
      <c r="A4728" t="s">
        <v>74</v>
      </c>
      <c r="C4728" t="s">
        <v>27</v>
      </c>
      <c r="D4728" t="s">
        <v>17</v>
      </c>
      <c r="E4728">
        <v>159.99</v>
      </c>
      <c r="F4728">
        <v>2</v>
      </c>
      <c r="G4728" t="s">
        <v>18</v>
      </c>
      <c r="H4728" t="s">
        <v>74</v>
      </c>
      <c r="I4728" t="s">
        <v>17</v>
      </c>
      <c r="J4728" t="s">
        <v>19</v>
      </c>
      <c r="K4728">
        <v>1280.4000000000001</v>
      </c>
      <c r="L4728">
        <v>53786</v>
      </c>
      <c r="M4728">
        <v>1067</v>
      </c>
      <c r="N4728" t="s">
        <v>40</v>
      </c>
      <c r="O4728" s="3">
        <f t="shared" si="292"/>
        <v>1.9837876027218978E-2</v>
      </c>
      <c r="P4728" s="3">
        <f t="shared" si="293"/>
        <v>1.2000000000000002</v>
      </c>
      <c r="Q4728" s="3">
        <f t="shared" si="294"/>
        <v>1.8744142455482662E-3</v>
      </c>
      <c r="R4728">
        <f t="shared" si="295"/>
        <v>319.98</v>
      </c>
    </row>
    <row r="4729" spans="1:18" x14ac:dyDescent="0.2">
      <c r="A4729" t="s">
        <v>74</v>
      </c>
      <c r="B4729" t="s">
        <v>15</v>
      </c>
      <c r="C4729" t="s">
        <v>21</v>
      </c>
      <c r="D4729" t="s">
        <v>17</v>
      </c>
      <c r="E4729">
        <v>179.99</v>
      </c>
      <c r="F4729">
        <v>2</v>
      </c>
      <c r="G4729" t="s">
        <v>18</v>
      </c>
      <c r="H4729" t="s">
        <v>74</v>
      </c>
      <c r="I4729" t="s">
        <v>17</v>
      </c>
      <c r="J4729" t="s">
        <v>19</v>
      </c>
      <c r="K4729">
        <v>1280.4000000000001</v>
      </c>
      <c r="L4729">
        <v>53786</v>
      </c>
      <c r="M4729">
        <v>1067</v>
      </c>
      <c r="N4729" t="s">
        <v>40</v>
      </c>
      <c r="O4729" s="3">
        <f t="shared" si="292"/>
        <v>1.9837876027218978E-2</v>
      </c>
      <c r="P4729" s="3">
        <f t="shared" si="293"/>
        <v>1.2000000000000002</v>
      </c>
      <c r="Q4729" s="3">
        <f t="shared" si="294"/>
        <v>1.8744142455482662E-3</v>
      </c>
      <c r="R4729">
        <f t="shared" si="295"/>
        <v>359.98</v>
      </c>
    </row>
    <row r="4730" spans="1:18" x14ac:dyDescent="0.2">
      <c r="A4730" t="s">
        <v>74</v>
      </c>
      <c r="B4730" t="s">
        <v>15</v>
      </c>
      <c r="C4730" t="s">
        <v>29</v>
      </c>
      <c r="D4730" t="s">
        <v>28</v>
      </c>
      <c r="E4730">
        <v>249.99</v>
      </c>
      <c r="F4730">
        <v>1</v>
      </c>
      <c r="G4730" t="s">
        <v>18</v>
      </c>
      <c r="H4730" t="s">
        <v>74</v>
      </c>
      <c r="I4730" t="s">
        <v>28</v>
      </c>
      <c r="J4730" t="s">
        <v>42</v>
      </c>
      <c r="K4730">
        <v>4075</v>
      </c>
      <c r="L4730">
        <v>52195</v>
      </c>
      <c r="M4730">
        <v>1630</v>
      </c>
      <c r="N4730" t="s">
        <v>32</v>
      </c>
      <c r="O4730" s="3">
        <f t="shared" si="292"/>
        <v>3.1229044927675066E-2</v>
      </c>
      <c r="P4730" s="3">
        <f t="shared" si="293"/>
        <v>2.5</v>
      </c>
      <c r="Q4730" s="3">
        <f t="shared" si="294"/>
        <v>6.1349693251533746E-4</v>
      </c>
      <c r="R4730">
        <f t="shared" si="295"/>
        <v>249.99</v>
      </c>
    </row>
    <row r="4731" spans="1:18" x14ac:dyDescent="0.2">
      <c r="A4731" t="s">
        <v>74</v>
      </c>
      <c r="B4731" t="s">
        <v>15</v>
      </c>
      <c r="C4731" t="s">
        <v>26</v>
      </c>
      <c r="D4731" t="s">
        <v>24</v>
      </c>
      <c r="E4731">
        <v>169.99</v>
      </c>
      <c r="F4731">
        <v>4</v>
      </c>
      <c r="G4731" t="s">
        <v>18</v>
      </c>
      <c r="H4731" t="s">
        <v>74</v>
      </c>
      <c r="I4731" t="s">
        <v>24</v>
      </c>
      <c r="O4731" s="3">
        <f t="shared" si="292"/>
        <v>0</v>
      </c>
      <c r="P4731" s="3">
        <f t="shared" si="293"/>
        <v>0</v>
      </c>
      <c r="Q4731" s="3">
        <f t="shared" si="294"/>
        <v>0</v>
      </c>
      <c r="R4731">
        <f t="shared" si="295"/>
        <v>679.96</v>
      </c>
    </row>
    <row r="4732" spans="1:18" x14ac:dyDescent="0.2">
      <c r="A4732" t="s">
        <v>74</v>
      </c>
      <c r="B4732" t="s">
        <v>25</v>
      </c>
      <c r="D4732" t="s">
        <v>17</v>
      </c>
      <c r="E4732">
        <v>399.99</v>
      </c>
      <c r="F4732">
        <v>1</v>
      </c>
      <c r="G4732" t="s">
        <v>18</v>
      </c>
      <c r="H4732" t="s">
        <v>74</v>
      </c>
      <c r="I4732" t="s">
        <v>17</v>
      </c>
      <c r="J4732" t="s">
        <v>19</v>
      </c>
      <c r="K4732">
        <v>1280.4000000000001</v>
      </c>
      <c r="L4732">
        <v>53786</v>
      </c>
      <c r="M4732">
        <v>1067</v>
      </c>
      <c r="N4732" t="s">
        <v>40</v>
      </c>
      <c r="O4732" s="3">
        <f t="shared" si="292"/>
        <v>1.9837876027218978E-2</v>
      </c>
      <c r="P4732" s="3">
        <f t="shared" si="293"/>
        <v>1.2000000000000002</v>
      </c>
      <c r="Q4732" s="3">
        <f t="shared" si="294"/>
        <v>9.372071227741331E-4</v>
      </c>
      <c r="R4732">
        <f t="shared" si="295"/>
        <v>399.99</v>
      </c>
    </row>
    <row r="4733" spans="1:18" x14ac:dyDescent="0.2">
      <c r="A4733" t="s">
        <v>74</v>
      </c>
      <c r="B4733" t="s">
        <v>15</v>
      </c>
      <c r="C4733" t="s">
        <v>21</v>
      </c>
      <c r="D4733" t="s">
        <v>28</v>
      </c>
      <c r="E4733">
        <v>224.99</v>
      </c>
      <c r="F4733">
        <v>1</v>
      </c>
      <c r="G4733" t="s">
        <v>18</v>
      </c>
      <c r="H4733" t="s">
        <v>74</v>
      </c>
      <c r="I4733" t="s">
        <v>28</v>
      </c>
      <c r="J4733" t="s">
        <v>42</v>
      </c>
      <c r="K4733">
        <v>4075</v>
      </c>
      <c r="L4733">
        <v>52195</v>
      </c>
      <c r="M4733">
        <v>1630</v>
      </c>
      <c r="N4733" t="s">
        <v>32</v>
      </c>
      <c r="O4733" s="3">
        <f t="shared" si="292"/>
        <v>3.1229044927675066E-2</v>
      </c>
      <c r="P4733" s="3">
        <f t="shared" si="293"/>
        <v>2.5</v>
      </c>
      <c r="Q4733" s="3">
        <f t="shared" si="294"/>
        <v>6.1349693251533746E-4</v>
      </c>
      <c r="R4733">
        <f t="shared" si="295"/>
        <v>224.99</v>
      </c>
    </row>
    <row r="4734" spans="1:18" x14ac:dyDescent="0.2">
      <c r="A4734" t="s">
        <v>74</v>
      </c>
      <c r="B4734" t="s">
        <v>15</v>
      </c>
      <c r="C4734" t="s">
        <v>21</v>
      </c>
      <c r="D4734" t="s">
        <v>24</v>
      </c>
      <c r="E4734">
        <v>224.99</v>
      </c>
      <c r="F4734">
        <v>1</v>
      </c>
      <c r="G4734" t="s">
        <v>18</v>
      </c>
      <c r="H4734" t="s">
        <v>74</v>
      </c>
      <c r="I4734" t="s">
        <v>24</v>
      </c>
      <c r="O4734" s="3">
        <f t="shared" si="292"/>
        <v>0</v>
      </c>
      <c r="P4734" s="3">
        <f t="shared" si="293"/>
        <v>0</v>
      </c>
      <c r="Q4734" s="3">
        <f t="shared" si="294"/>
        <v>0</v>
      </c>
      <c r="R4734">
        <f t="shared" si="295"/>
        <v>224.99</v>
      </c>
    </row>
    <row r="4735" spans="1:18" x14ac:dyDescent="0.2">
      <c r="A4735" t="s">
        <v>74</v>
      </c>
      <c r="B4735" t="s">
        <v>15</v>
      </c>
      <c r="C4735" t="s">
        <v>23</v>
      </c>
      <c r="D4735" t="s">
        <v>17</v>
      </c>
      <c r="E4735">
        <v>149.99</v>
      </c>
      <c r="F4735">
        <v>4</v>
      </c>
      <c r="G4735" t="s">
        <v>18</v>
      </c>
      <c r="H4735" t="s">
        <v>74</v>
      </c>
      <c r="I4735" t="s">
        <v>17</v>
      </c>
      <c r="J4735" t="s">
        <v>19</v>
      </c>
      <c r="K4735">
        <v>1280.4000000000001</v>
      </c>
      <c r="L4735">
        <v>53786</v>
      </c>
      <c r="M4735">
        <v>1067</v>
      </c>
      <c r="N4735" t="s">
        <v>40</v>
      </c>
      <c r="O4735" s="3">
        <f t="shared" si="292"/>
        <v>1.9837876027218978E-2</v>
      </c>
      <c r="P4735" s="3">
        <f t="shared" si="293"/>
        <v>1.2000000000000002</v>
      </c>
      <c r="Q4735" s="3">
        <f t="shared" si="294"/>
        <v>3.7488284910965324E-3</v>
      </c>
      <c r="R4735">
        <f t="shared" si="295"/>
        <v>599.96</v>
      </c>
    </row>
    <row r="4736" spans="1:18" x14ac:dyDescent="0.2">
      <c r="A4736" t="s">
        <v>74</v>
      </c>
      <c r="B4736" t="s">
        <v>15</v>
      </c>
      <c r="C4736" t="s">
        <v>23</v>
      </c>
      <c r="D4736" t="s">
        <v>17</v>
      </c>
      <c r="E4736">
        <v>149.99</v>
      </c>
      <c r="F4736">
        <v>1</v>
      </c>
      <c r="G4736" t="s">
        <v>18</v>
      </c>
      <c r="H4736" t="s">
        <v>74</v>
      </c>
      <c r="I4736" t="s">
        <v>17</v>
      </c>
      <c r="J4736" t="s">
        <v>19</v>
      </c>
      <c r="K4736">
        <v>1280.4000000000001</v>
      </c>
      <c r="L4736">
        <v>53786</v>
      </c>
      <c r="M4736">
        <v>1067</v>
      </c>
      <c r="N4736" t="s">
        <v>40</v>
      </c>
      <c r="O4736" s="3">
        <f t="shared" si="292"/>
        <v>1.9837876027218978E-2</v>
      </c>
      <c r="P4736" s="3">
        <f t="shared" si="293"/>
        <v>1.2000000000000002</v>
      </c>
      <c r="Q4736" s="3">
        <f t="shared" si="294"/>
        <v>9.372071227741331E-4</v>
      </c>
      <c r="R4736">
        <f t="shared" si="295"/>
        <v>149.99</v>
      </c>
    </row>
    <row r="4737" spans="1:18" x14ac:dyDescent="0.2">
      <c r="A4737" t="s">
        <v>74</v>
      </c>
      <c r="B4737" t="s">
        <v>15</v>
      </c>
      <c r="C4737" t="s">
        <v>16</v>
      </c>
      <c r="D4737" t="s">
        <v>22</v>
      </c>
      <c r="E4737">
        <v>212.49</v>
      </c>
      <c r="F4737">
        <v>2</v>
      </c>
      <c r="G4737" t="s">
        <v>18</v>
      </c>
      <c r="H4737" t="s">
        <v>74</v>
      </c>
      <c r="I4737" t="s">
        <v>22</v>
      </c>
      <c r="O4737" s="3">
        <f t="shared" si="292"/>
        <v>0</v>
      </c>
      <c r="P4737" s="3">
        <f t="shared" si="293"/>
        <v>0</v>
      </c>
      <c r="Q4737" s="3">
        <f t="shared" si="294"/>
        <v>0</v>
      </c>
      <c r="R4737">
        <f t="shared" si="295"/>
        <v>424.98</v>
      </c>
    </row>
    <row r="4738" spans="1:18" x14ac:dyDescent="0.2">
      <c r="A4738" t="s">
        <v>74</v>
      </c>
      <c r="B4738" t="s">
        <v>15</v>
      </c>
      <c r="C4738" t="s">
        <v>23</v>
      </c>
      <c r="D4738" t="s">
        <v>28</v>
      </c>
      <c r="E4738">
        <v>149.99</v>
      </c>
      <c r="F4738">
        <v>1</v>
      </c>
      <c r="G4738" t="s">
        <v>18</v>
      </c>
      <c r="H4738" t="s">
        <v>74</v>
      </c>
      <c r="I4738" t="s">
        <v>28</v>
      </c>
      <c r="J4738" t="s">
        <v>42</v>
      </c>
      <c r="K4738">
        <v>4075</v>
      </c>
      <c r="L4738">
        <v>52195</v>
      </c>
      <c r="M4738">
        <v>1630</v>
      </c>
      <c r="N4738" t="s">
        <v>32</v>
      </c>
      <c r="O4738" s="3">
        <f t="shared" si="292"/>
        <v>3.1229044927675066E-2</v>
      </c>
      <c r="P4738" s="3">
        <f t="shared" si="293"/>
        <v>2.5</v>
      </c>
      <c r="Q4738" s="3">
        <f t="shared" si="294"/>
        <v>6.1349693251533746E-4</v>
      </c>
      <c r="R4738">
        <f t="shared" si="295"/>
        <v>149.99</v>
      </c>
    </row>
    <row r="4739" spans="1:18" x14ac:dyDescent="0.2">
      <c r="A4739" t="s">
        <v>74</v>
      </c>
      <c r="B4739" t="s">
        <v>15</v>
      </c>
      <c r="C4739" t="s">
        <v>27</v>
      </c>
      <c r="D4739" t="s">
        <v>28</v>
      </c>
      <c r="E4739">
        <v>159.99</v>
      </c>
      <c r="F4739">
        <v>1</v>
      </c>
      <c r="G4739" t="s">
        <v>18</v>
      </c>
      <c r="H4739" t="s">
        <v>74</v>
      </c>
      <c r="I4739" t="s">
        <v>28</v>
      </c>
      <c r="J4739" t="s">
        <v>42</v>
      </c>
      <c r="K4739">
        <v>4075</v>
      </c>
      <c r="L4739">
        <v>52195</v>
      </c>
      <c r="M4739">
        <v>1630</v>
      </c>
      <c r="N4739" t="s">
        <v>32</v>
      </c>
      <c r="O4739" s="3">
        <f t="shared" ref="O4739:O4802" si="296">IFERROR(M4739/L4739,0)</f>
        <v>3.1229044927675066E-2</v>
      </c>
      <c r="P4739" s="3">
        <f t="shared" ref="P4739:P4802" si="297">IFERROR(K4739/M4739,0)</f>
        <v>2.5</v>
      </c>
      <c r="Q4739" s="3">
        <f t="shared" ref="Q4739:Q4802" si="298">IFERROR(F4739/M4739,0)</f>
        <v>6.1349693251533746E-4</v>
      </c>
      <c r="R4739">
        <f t="shared" ref="R4739:R4802" si="299">E4739*F4739</f>
        <v>159.99</v>
      </c>
    </row>
    <row r="4740" spans="1:18" x14ac:dyDescent="0.2">
      <c r="A4740" t="s">
        <v>74</v>
      </c>
      <c r="B4740" t="s">
        <v>15</v>
      </c>
      <c r="C4740" t="s">
        <v>23</v>
      </c>
      <c r="D4740" t="s">
        <v>24</v>
      </c>
      <c r="E4740">
        <v>149.99</v>
      </c>
      <c r="F4740">
        <v>1</v>
      </c>
      <c r="G4740" t="s">
        <v>18</v>
      </c>
      <c r="H4740" t="s">
        <v>74</v>
      </c>
      <c r="I4740" t="s">
        <v>24</v>
      </c>
      <c r="O4740" s="3">
        <f t="shared" si="296"/>
        <v>0</v>
      </c>
      <c r="P4740" s="3">
        <f t="shared" si="297"/>
        <v>0</v>
      </c>
      <c r="Q4740" s="3">
        <f t="shared" si="298"/>
        <v>0</v>
      </c>
      <c r="R4740">
        <f t="shared" si="299"/>
        <v>149.99</v>
      </c>
    </row>
    <row r="4741" spans="1:18" x14ac:dyDescent="0.2">
      <c r="A4741" t="s">
        <v>74</v>
      </c>
      <c r="B4741" t="s">
        <v>15</v>
      </c>
      <c r="C4741" t="s">
        <v>27</v>
      </c>
      <c r="D4741" t="s">
        <v>28</v>
      </c>
      <c r="E4741">
        <v>159.99</v>
      </c>
      <c r="F4741">
        <v>1</v>
      </c>
      <c r="G4741" t="s">
        <v>18</v>
      </c>
      <c r="H4741" t="s">
        <v>74</v>
      </c>
      <c r="I4741" t="s">
        <v>28</v>
      </c>
      <c r="J4741" t="s">
        <v>42</v>
      </c>
      <c r="K4741">
        <v>4075</v>
      </c>
      <c r="L4741">
        <v>52195</v>
      </c>
      <c r="M4741">
        <v>1630</v>
      </c>
      <c r="N4741" t="s">
        <v>32</v>
      </c>
      <c r="O4741" s="3">
        <f t="shared" si="296"/>
        <v>3.1229044927675066E-2</v>
      </c>
      <c r="P4741" s="3">
        <f t="shared" si="297"/>
        <v>2.5</v>
      </c>
      <c r="Q4741" s="3">
        <f t="shared" si="298"/>
        <v>6.1349693251533746E-4</v>
      </c>
      <c r="R4741">
        <f t="shared" si="299"/>
        <v>159.99</v>
      </c>
    </row>
    <row r="4742" spans="1:18" x14ac:dyDescent="0.2">
      <c r="A4742" t="s">
        <v>74</v>
      </c>
      <c r="B4742" t="s">
        <v>15</v>
      </c>
      <c r="C4742" t="s">
        <v>16</v>
      </c>
      <c r="D4742" t="s">
        <v>24</v>
      </c>
      <c r="E4742">
        <v>169.99</v>
      </c>
      <c r="F4742">
        <v>1</v>
      </c>
      <c r="G4742" t="s">
        <v>18</v>
      </c>
      <c r="H4742" t="s">
        <v>74</v>
      </c>
      <c r="I4742" t="s">
        <v>24</v>
      </c>
      <c r="O4742" s="3">
        <f t="shared" si="296"/>
        <v>0</v>
      </c>
      <c r="P4742" s="3">
        <f t="shared" si="297"/>
        <v>0</v>
      </c>
      <c r="Q4742" s="3">
        <f t="shared" si="298"/>
        <v>0</v>
      </c>
      <c r="R4742">
        <f t="shared" si="299"/>
        <v>169.99</v>
      </c>
    </row>
    <row r="4743" spans="1:18" x14ac:dyDescent="0.2">
      <c r="A4743" t="s">
        <v>74</v>
      </c>
      <c r="C4743" t="s">
        <v>26</v>
      </c>
      <c r="D4743" t="s">
        <v>22</v>
      </c>
      <c r="E4743">
        <v>169.99</v>
      </c>
      <c r="F4743">
        <v>3</v>
      </c>
      <c r="G4743" t="s">
        <v>18</v>
      </c>
      <c r="H4743" t="s">
        <v>74</v>
      </c>
      <c r="I4743" t="s">
        <v>22</v>
      </c>
      <c r="O4743" s="3">
        <f t="shared" si="296"/>
        <v>0</v>
      </c>
      <c r="P4743" s="3">
        <f t="shared" si="297"/>
        <v>0</v>
      </c>
      <c r="Q4743" s="3">
        <f t="shared" si="298"/>
        <v>0</v>
      </c>
      <c r="R4743">
        <f t="shared" si="299"/>
        <v>509.97</v>
      </c>
    </row>
    <row r="4744" spans="1:18" x14ac:dyDescent="0.2">
      <c r="A4744" t="s">
        <v>74</v>
      </c>
      <c r="C4744" t="s">
        <v>23</v>
      </c>
      <c r="D4744" t="s">
        <v>17</v>
      </c>
      <c r="E4744">
        <v>149.99</v>
      </c>
      <c r="F4744">
        <v>2</v>
      </c>
      <c r="G4744" t="s">
        <v>18</v>
      </c>
      <c r="H4744" t="s">
        <v>74</v>
      </c>
      <c r="I4744" t="s">
        <v>17</v>
      </c>
      <c r="J4744" t="s">
        <v>19</v>
      </c>
      <c r="K4744">
        <v>1280.4000000000001</v>
      </c>
      <c r="L4744">
        <v>53786</v>
      </c>
      <c r="M4744">
        <v>1067</v>
      </c>
      <c r="N4744" t="s">
        <v>40</v>
      </c>
      <c r="O4744" s="3">
        <f t="shared" si="296"/>
        <v>1.9837876027218978E-2</v>
      </c>
      <c r="P4744" s="3">
        <f t="shared" si="297"/>
        <v>1.2000000000000002</v>
      </c>
      <c r="Q4744" s="3">
        <f t="shared" si="298"/>
        <v>1.8744142455482662E-3</v>
      </c>
      <c r="R4744">
        <f t="shared" si="299"/>
        <v>299.98</v>
      </c>
    </row>
    <row r="4745" spans="1:18" x14ac:dyDescent="0.2">
      <c r="A4745" t="s">
        <v>74</v>
      </c>
      <c r="B4745" t="s">
        <v>15</v>
      </c>
      <c r="C4745" t="s">
        <v>26</v>
      </c>
      <c r="D4745" t="s">
        <v>28</v>
      </c>
      <c r="E4745">
        <v>169.99</v>
      </c>
      <c r="F4745">
        <v>1</v>
      </c>
      <c r="G4745" t="s">
        <v>18</v>
      </c>
      <c r="H4745" t="s">
        <v>74</v>
      </c>
      <c r="I4745" t="s">
        <v>28</v>
      </c>
      <c r="J4745" t="s">
        <v>42</v>
      </c>
      <c r="K4745">
        <v>4075</v>
      </c>
      <c r="L4745">
        <v>52195</v>
      </c>
      <c r="M4745">
        <v>1630</v>
      </c>
      <c r="N4745" t="s">
        <v>32</v>
      </c>
      <c r="O4745" s="3">
        <f t="shared" si="296"/>
        <v>3.1229044927675066E-2</v>
      </c>
      <c r="P4745" s="3">
        <f t="shared" si="297"/>
        <v>2.5</v>
      </c>
      <c r="Q4745" s="3">
        <f t="shared" si="298"/>
        <v>6.1349693251533746E-4</v>
      </c>
      <c r="R4745">
        <f t="shared" si="299"/>
        <v>169.99</v>
      </c>
    </row>
    <row r="4746" spans="1:18" x14ac:dyDescent="0.2">
      <c r="A4746" t="s">
        <v>74</v>
      </c>
      <c r="C4746" t="s">
        <v>26</v>
      </c>
      <c r="D4746" t="s">
        <v>24</v>
      </c>
      <c r="E4746">
        <v>169.99</v>
      </c>
      <c r="F4746">
        <v>1</v>
      </c>
      <c r="G4746" t="s">
        <v>18</v>
      </c>
      <c r="H4746" t="s">
        <v>74</v>
      </c>
      <c r="I4746" t="s">
        <v>24</v>
      </c>
      <c r="O4746" s="3">
        <f t="shared" si="296"/>
        <v>0</v>
      </c>
      <c r="P4746" s="3">
        <f t="shared" si="297"/>
        <v>0</v>
      </c>
      <c r="Q4746" s="3">
        <f t="shared" si="298"/>
        <v>0</v>
      </c>
      <c r="R4746">
        <f t="shared" si="299"/>
        <v>169.99</v>
      </c>
    </row>
    <row r="4747" spans="1:18" x14ac:dyDescent="0.2">
      <c r="A4747" t="s">
        <v>74</v>
      </c>
      <c r="B4747" t="s">
        <v>15</v>
      </c>
      <c r="C4747" t="s">
        <v>16</v>
      </c>
      <c r="D4747" t="s">
        <v>17</v>
      </c>
      <c r="E4747">
        <v>169.99</v>
      </c>
      <c r="F4747">
        <v>1</v>
      </c>
      <c r="G4747" t="s">
        <v>18</v>
      </c>
      <c r="H4747" t="s">
        <v>74</v>
      </c>
      <c r="I4747" t="s">
        <v>17</v>
      </c>
      <c r="J4747" t="s">
        <v>19</v>
      </c>
      <c r="K4747">
        <v>1280.4000000000001</v>
      </c>
      <c r="L4747">
        <v>53786</v>
      </c>
      <c r="M4747">
        <v>1067</v>
      </c>
      <c r="N4747" t="s">
        <v>40</v>
      </c>
      <c r="O4747" s="3">
        <f t="shared" si="296"/>
        <v>1.9837876027218978E-2</v>
      </c>
      <c r="P4747" s="3">
        <f t="shared" si="297"/>
        <v>1.2000000000000002</v>
      </c>
      <c r="Q4747" s="3">
        <f t="shared" si="298"/>
        <v>9.372071227741331E-4</v>
      </c>
      <c r="R4747">
        <f t="shared" si="299"/>
        <v>169.99</v>
      </c>
    </row>
    <row r="4748" spans="1:18" x14ac:dyDescent="0.2">
      <c r="A4748" t="s">
        <v>74</v>
      </c>
      <c r="B4748" t="s">
        <v>15</v>
      </c>
      <c r="C4748" t="s">
        <v>23</v>
      </c>
      <c r="D4748" t="s">
        <v>17</v>
      </c>
      <c r="E4748">
        <v>149.99</v>
      </c>
      <c r="F4748">
        <v>2</v>
      </c>
      <c r="G4748" t="s">
        <v>18</v>
      </c>
      <c r="H4748" t="s">
        <v>74</v>
      </c>
      <c r="I4748" t="s">
        <v>17</v>
      </c>
      <c r="J4748" t="s">
        <v>19</v>
      </c>
      <c r="K4748">
        <v>1280.4000000000001</v>
      </c>
      <c r="L4748">
        <v>53786</v>
      </c>
      <c r="M4748">
        <v>1067</v>
      </c>
      <c r="N4748" t="s">
        <v>40</v>
      </c>
      <c r="O4748" s="3">
        <f t="shared" si="296"/>
        <v>1.9837876027218978E-2</v>
      </c>
      <c r="P4748" s="3">
        <f t="shared" si="297"/>
        <v>1.2000000000000002</v>
      </c>
      <c r="Q4748" s="3">
        <f t="shared" si="298"/>
        <v>1.8744142455482662E-3</v>
      </c>
      <c r="R4748">
        <f t="shared" si="299"/>
        <v>299.98</v>
      </c>
    </row>
    <row r="4749" spans="1:18" x14ac:dyDescent="0.2">
      <c r="A4749" t="s">
        <v>74</v>
      </c>
      <c r="B4749" t="s">
        <v>15</v>
      </c>
      <c r="C4749" t="s">
        <v>27</v>
      </c>
      <c r="D4749" t="s">
        <v>22</v>
      </c>
      <c r="E4749">
        <v>159.99</v>
      </c>
      <c r="F4749">
        <v>1</v>
      </c>
      <c r="G4749" t="s">
        <v>18</v>
      </c>
      <c r="H4749" t="s">
        <v>74</v>
      </c>
      <c r="I4749" t="s">
        <v>22</v>
      </c>
      <c r="O4749" s="3">
        <f t="shared" si="296"/>
        <v>0</v>
      </c>
      <c r="P4749" s="3">
        <f t="shared" si="297"/>
        <v>0</v>
      </c>
      <c r="Q4749" s="3">
        <f t="shared" si="298"/>
        <v>0</v>
      </c>
      <c r="R4749">
        <f t="shared" si="299"/>
        <v>159.99</v>
      </c>
    </row>
    <row r="4750" spans="1:18" x14ac:dyDescent="0.2">
      <c r="A4750" t="s">
        <v>74</v>
      </c>
      <c r="B4750" t="s">
        <v>15</v>
      </c>
      <c r="C4750" t="s">
        <v>16</v>
      </c>
      <c r="D4750" t="s">
        <v>17</v>
      </c>
      <c r="E4750">
        <v>212.49</v>
      </c>
      <c r="F4750">
        <v>2</v>
      </c>
      <c r="G4750" t="s">
        <v>18</v>
      </c>
      <c r="H4750" t="s">
        <v>74</v>
      </c>
      <c r="I4750" t="s">
        <v>17</v>
      </c>
      <c r="J4750" t="s">
        <v>19</v>
      </c>
      <c r="K4750">
        <v>1280.4000000000001</v>
      </c>
      <c r="L4750">
        <v>53786</v>
      </c>
      <c r="M4750">
        <v>1067</v>
      </c>
      <c r="N4750" t="s">
        <v>40</v>
      </c>
      <c r="O4750" s="3">
        <f t="shared" si="296"/>
        <v>1.9837876027218978E-2</v>
      </c>
      <c r="P4750" s="3">
        <f t="shared" si="297"/>
        <v>1.2000000000000002</v>
      </c>
      <c r="Q4750" s="3">
        <f t="shared" si="298"/>
        <v>1.8744142455482662E-3</v>
      </c>
      <c r="R4750">
        <f t="shared" si="299"/>
        <v>424.98</v>
      </c>
    </row>
    <row r="4751" spans="1:18" x14ac:dyDescent="0.2">
      <c r="A4751" t="s">
        <v>74</v>
      </c>
      <c r="C4751" t="s">
        <v>16</v>
      </c>
      <c r="D4751" t="s">
        <v>22</v>
      </c>
      <c r="E4751">
        <v>169.99</v>
      </c>
      <c r="F4751">
        <v>2</v>
      </c>
      <c r="G4751" t="s">
        <v>18</v>
      </c>
      <c r="H4751" t="s">
        <v>74</v>
      </c>
      <c r="I4751" t="s">
        <v>22</v>
      </c>
      <c r="O4751" s="3">
        <f t="shared" si="296"/>
        <v>0</v>
      </c>
      <c r="P4751" s="3">
        <f t="shared" si="297"/>
        <v>0</v>
      </c>
      <c r="Q4751" s="3">
        <f t="shared" si="298"/>
        <v>0</v>
      </c>
      <c r="R4751">
        <f t="shared" si="299"/>
        <v>339.98</v>
      </c>
    </row>
    <row r="4752" spans="1:18" x14ac:dyDescent="0.2">
      <c r="A4752" t="s">
        <v>74</v>
      </c>
      <c r="B4752" t="s">
        <v>15</v>
      </c>
      <c r="D4752" t="s">
        <v>17</v>
      </c>
      <c r="E4752">
        <v>249.99</v>
      </c>
      <c r="F4752">
        <v>4</v>
      </c>
      <c r="G4752" t="s">
        <v>18</v>
      </c>
      <c r="H4752" t="s">
        <v>74</v>
      </c>
      <c r="I4752" t="s">
        <v>17</v>
      </c>
      <c r="J4752" t="s">
        <v>19</v>
      </c>
      <c r="K4752">
        <v>1280.4000000000001</v>
      </c>
      <c r="L4752">
        <v>53786</v>
      </c>
      <c r="M4752">
        <v>1067</v>
      </c>
      <c r="N4752" t="s">
        <v>40</v>
      </c>
      <c r="O4752" s="3">
        <f t="shared" si="296"/>
        <v>1.9837876027218978E-2</v>
      </c>
      <c r="P4752" s="3">
        <f t="shared" si="297"/>
        <v>1.2000000000000002</v>
      </c>
      <c r="Q4752" s="3">
        <f t="shared" si="298"/>
        <v>3.7488284910965324E-3</v>
      </c>
      <c r="R4752">
        <f t="shared" si="299"/>
        <v>999.96</v>
      </c>
    </row>
    <row r="4753" spans="1:18" x14ac:dyDescent="0.2">
      <c r="A4753" t="s">
        <v>74</v>
      </c>
      <c r="B4753" t="s">
        <v>15</v>
      </c>
      <c r="D4753" t="s">
        <v>24</v>
      </c>
      <c r="E4753">
        <v>249.99</v>
      </c>
      <c r="F4753">
        <v>1</v>
      </c>
      <c r="G4753" t="s">
        <v>18</v>
      </c>
      <c r="H4753" t="s">
        <v>74</v>
      </c>
      <c r="I4753" t="s">
        <v>24</v>
      </c>
      <c r="O4753" s="3">
        <f t="shared" si="296"/>
        <v>0</v>
      </c>
      <c r="P4753" s="3">
        <f t="shared" si="297"/>
        <v>0</v>
      </c>
      <c r="Q4753" s="3">
        <f t="shared" si="298"/>
        <v>0</v>
      </c>
      <c r="R4753">
        <f t="shared" si="299"/>
        <v>249.99</v>
      </c>
    </row>
    <row r="4754" spans="1:18" x14ac:dyDescent="0.2">
      <c r="A4754" t="s">
        <v>74</v>
      </c>
      <c r="B4754" t="s">
        <v>25</v>
      </c>
      <c r="C4754" t="s">
        <v>21</v>
      </c>
      <c r="D4754" t="s">
        <v>24</v>
      </c>
      <c r="E4754">
        <v>359.99</v>
      </c>
      <c r="F4754">
        <v>1</v>
      </c>
      <c r="G4754" t="s">
        <v>18</v>
      </c>
      <c r="H4754" t="s">
        <v>74</v>
      </c>
      <c r="I4754" t="s">
        <v>24</v>
      </c>
      <c r="O4754" s="3">
        <f t="shared" si="296"/>
        <v>0</v>
      </c>
      <c r="P4754" s="3">
        <f t="shared" si="297"/>
        <v>0</v>
      </c>
      <c r="Q4754" s="3">
        <f t="shared" si="298"/>
        <v>0</v>
      </c>
      <c r="R4754">
        <f t="shared" si="299"/>
        <v>359.99</v>
      </c>
    </row>
    <row r="4755" spans="1:18" x14ac:dyDescent="0.2">
      <c r="A4755" t="s">
        <v>74</v>
      </c>
      <c r="B4755" t="s">
        <v>25</v>
      </c>
      <c r="C4755" t="s">
        <v>23</v>
      </c>
      <c r="D4755" t="s">
        <v>28</v>
      </c>
      <c r="E4755">
        <v>299.99</v>
      </c>
      <c r="F4755">
        <v>1</v>
      </c>
      <c r="G4755" t="s">
        <v>18</v>
      </c>
      <c r="H4755" t="s">
        <v>74</v>
      </c>
      <c r="I4755" t="s">
        <v>28</v>
      </c>
      <c r="J4755" t="s">
        <v>42</v>
      </c>
      <c r="K4755">
        <v>4075</v>
      </c>
      <c r="L4755">
        <v>52195</v>
      </c>
      <c r="M4755">
        <v>1630</v>
      </c>
      <c r="N4755" t="s">
        <v>32</v>
      </c>
      <c r="O4755" s="3">
        <f t="shared" si="296"/>
        <v>3.1229044927675066E-2</v>
      </c>
      <c r="P4755" s="3">
        <f t="shared" si="297"/>
        <v>2.5</v>
      </c>
      <c r="Q4755" s="3">
        <f t="shared" si="298"/>
        <v>6.1349693251533746E-4</v>
      </c>
      <c r="R4755">
        <f t="shared" si="299"/>
        <v>299.99</v>
      </c>
    </row>
    <row r="4756" spans="1:18" x14ac:dyDescent="0.2">
      <c r="A4756" t="s">
        <v>74</v>
      </c>
      <c r="B4756" t="s">
        <v>15</v>
      </c>
      <c r="C4756" t="s">
        <v>26</v>
      </c>
      <c r="D4756" t="s">
        <v>28</v>
      </c>
      <c r="E4756">
        <v>169.99</v>
      </c>
      <c r="F4756">
        <v>1</v>
      </c>
      <c r="G4756" t="s">
        <v>18</v>
      </c>
      <c r="H4756" t="s">
        <v>74</v>
      </c>
      <c r="I4756" t="s">
        <v>28</v>
      </c>
      <c r="J4756" t="s">
        <v>42</v>
      </c>
      <c r="K4756">
        <v>4075</v>
      </c>
      <c r="L4756">
        <v>52195</v>
      </c>
      <c r="M4756">
        <v>1630</v>
      </c>
      <c r="N4756" t="s">
        <v>32</v>
      </c>
      <c r="O4756" s="3">
        <f t="shared" si="296"/>
        <v>3.1229044927675066E-2</v>
      </c>
      <c r="P4756" s="3">
        <f t="shared" si="297"/>
        <v>2.5</v>
      </c>
      <c r="Q4756" s="3">
        <f t="shared" si="298"/>
        <v>6.1349693251533746E-4</v>
      </c>
      <c r="R4756">
        <f t="shared" si="299"/>
        <v>169.99</v>
      </c>
    </row>
    <row r="4757" spans="1:18" x14ac:dyDescent="0.2">
      <c r="A4757" t="s">
        <v>74</v>
      </c>
      <c r="B4757" t="s">
        <v>15</v>
      </c>
      <c r="C4757" t="s">
        <v>16</v>
      </c>
      <c r="D4757" t="s">
        <v>28</v>
      </c>
      <c r="E4757">
        <v>169.99</v>
      </c>
      <c r="F4757">
        <v>1</v>
      </c>
      <c r="G4757" t="s">
        <v>18</v>
      </c>
      <c r="H4757" t="s">
        <v>74</v>
      </c>
      <c r="I4757" t="s">
        <v>28</v>
      </c>
      <c r="J4757" t="s">
        <v>42</v>
      </c>
      <c r="K4757">
        <v>4075</v>
      </c>
      <c r="L4757">
        <v>52195</v>
      </c>
      <c r="M4757">
        <v>1630</v>
      </c>
      <c r="N4757" t="s">
        <v>32</v>
      </c>
      <c r="O4757" s="3">
        <f t="shared" si="296"/>
        <v>3.1229044927675066E-2</v>
      </c>
      <c r="P4757" s="3">
        <f t="shared" si="297"/>
        <v>2.5</v>
      </c>
      <c r="Q4757" s="3">
        <f t="shared" si="298"/>
        <v>6.1349693251533746E-4</v>
      </c>
      <c r="R4757">
        <f t="shared" si="299"/>
        <v>169.99</v>
      </c>
    </row>
    <row r="4758" spans="1:18" x14ac:dyDescent="0.2">
      <c r="A4758" t="s">
        <v>74</v>
      </c>
      <c r="B4758" t="s">
        <v>15</v>
      </c>
      <c r="C4758" t="s">
        <v>21</v>
      </c>
      <c r="D4758" t="s">
        <v>17</v>
      </c>
      <c r="E4758">
        <v>224.99</v>
      </c>
      <c r="F4758">
        <v>3</v>
      </c>
      <c r="G4758" t="s">
        <v>18</v>
      </c>
      <c r="H4758" t="s">
        <v>74</v>
      </c>
      <c r="I4758" t="s">
        <v>17</v>
      </c>
      <c r="J4758" t="s">
        <v>19</v>
      </c>
      <c r="K4758">
        <v>1280.4000000000001</v>
      </c>
      <c r="L4758">
        <v>53786</v>
      </c>
      <c r="M4758">
        <v>1067</v>
      </c>
      <c r="N4758" t="s">
        <v>40</v>
      </c>
      <c r="O4758" s="3">
        <f t="shared" si="296"/>
        <v>1.9837876027218978E-2</v>
      </c>
      <c r="P4758" s="3">
        <f t="shared" si="297"/>
        <v>1.2000000000000002</v>
      </c>
      <c r="Q4758" s="3">
        <f t="shared" si="298"/>
        <v>2.8116213683223993E-3</v>
      </c>
      <c r="R4758">
        <f t="shared" si="299"/>
        <v>674.97</v>
      </c>
    </row>
    <row r="4759" spans="1:18" x14ac:dyDescent="0.2">
      <c r="A4759" t="s">
        <v>74</v>
      </c>
      <c r="B4759" t="s">
        <v>15</v>
      </c>
      <c r="C4759" t="s">
        <v>23</v>
      </c>
      <c r="D4759" t="s">
        <v>22</v>
      </c>
      <c r="E4759">
        <v>149.99</v>
      </c>
      <c r="F4759">
        <v>1</v>
      </c>
      <c r="G4759" t="s">
        <v>18</v>
      </c>
      <c r="H4759" t="s">
        <v>74</v>
      </c>
      <c r="I4759" t="s">
        <v>22</v>
      </c>
      <c r="O4759" s="3">
        <f t="shared" si="296"/>
        <v>0</v>
      </c>
      <c r="P4759" s="3">
        <f t="shared" si="297"/>
        <v>0</v>
      </c>
      <c r="Q4759" s="3">
        <f t="shared" si="298"/>
        <v>0</v>
      </c>
      <c r="R4759">
        <f t="shared" si="299"/>
        <v>149.99</v>
      </c>
    </row>
    <row r="4760" spans="1:18" x14ac:dyDescent="0.2">
      <c r="A4760" t="s">
        <v>74</v>
      </c>
      <c r="B4760" t="s">
        <v>15</v>
      </c>
      <c r="C4760" t="s">
        <v>16</v>
      </c>
      <c r="D4760" t="s">
        <v>17</v>
      </c>
      <c r="E4760">
        <v>169.99</v>
      </c>
      <c r="F4760">
        <v>1</v>
      </c>
      <c r="G4760" t="s">
        <v>18</v>
      </c>
      <c r="H4760" t="s">
        <v>74</v>
      </c>
      <c r="I4760" t="s">
        <v>17</v>
      </c>
      <c r="J4760" t="s">
        <v>19</v>
      </c>
      <c r="K4760">
        <v>1280.4000000000001</v>
      </c>
      <c r="L4760">
        <v>53786</v>
      </c>
      <c r="M4760">
        <v>1067</v>
      </c>
      <c r="N4760" t="s">
        <v>40</v>
      </c>
      <c r="O4760" s="3">
        <f t="shared" si="296"/>
        <v>1.9837876027218978E-2</v>
      </c>
      <c r="P4760" s="3">
        <f t="shared" si="297"/>
        <v>1.2000000000000002</v>
      </c>
      <c r="Q4760" s="3">
        <f t="shared" si="298"/>
        <v>9.372071227741331E-4</v>
      </c>
      <c r="R4760">
        <f t="shared" si="299"/>
        <v>169.99</v>
      </c>
    </row>
    <row r="4761" spans="1:18" x14ac:dyDescent="0.2">
      <c r="A4761" t="s">
        <v>74</v>
      </c>
      <c r="B4761" t="s">
        <v>15</v>
      </c>
      <c r="C4761" t="s">
        <v>23</v>
      </c>
      <c r="D4761" t="s">
        <v>17</v>
      </c>
      <c r="E4761">
        <v>187.49</v>
      </c>
      <c r="F4761">
        <v>3</v>
      </c>
      <c r="G4761" t="s">
        <v>18</v>
      </c>
      <c r="H4761" t="s">
        <v>74</v>
      </c>
      <c r="I4761" t="s">
        <v>17</v>
      </c>
      <c r="J4761" t="s">
        <v>19</v>
      </c>
      <c r="K4761">
        <v>1280.4000000000001</v>
      </c>
      <c r="L4761">
        <v>53786</v>
      </c>
      <c r="M4761">
        <v>1067</v>
      </c>
      <c r="N4761" t="s">
        <v>40</v>
      </c>
      <c r="O4761" s="3">
        <f t="shared" si="296"/>
        <v>1.9837876027218978E-2</v>
      </c>
      <c r="P4761" s="3">
        <f t="shared" si="297"/>
        <v>1.2000000000000002</v>
      </c>
      <c r="Q4761" s="3">
        <f t="shared" si="298"/>
        <v>2.8116213683223993E-3</v>
      </c>
      <c r="R4761">
        <f t="shared" si="299"/>
        <v>562.47</v>
      </c>
    </row>
    <row r="4762" spans="1:18" x14ac:dyDescent="0.2">
      <c r="A4762" t="s">
        <v>74</v>
      </c>
      <c r="B4762" t="s">
        <v>15</v>
      </c>
      <c r="C4762" t="s">
        <v>23</v>
      </c>
      <c r="D4762" t="s">
        <v>28</v>
      </c>
      <c r="E4762">
        <v>187.49</v>
      </c>
      <c r="F4762">
        <v>2</v>
      </c>
      <c r="G4762" t="s">
        <v>18</v>
      </c>
      <c r="H4762" t="s">
        <v>74</v>
      </c>
      <c r="I4762" t="s">
        <v>28</v>
      </c>
      <c r="J4762" t="s">
        <v>42</v>
      </c>
      <c r="K4762">
        <v>4075</v>
      </c>
      <c r="L4762">
        <v>52195</v>
      </c>
      <c r="M4762">
        <v>1630</v>
      </c>
      <c r="N4762" t="s">
        <v>32</v>
      </c>
      <c r="O4762" s="3">
        <f t="shared" si="296"/>
        <v>3.1229044927675066E-2</v>
      </c>
      <c r="P4762" s="3">
        <f t="shared" si="297"/>
        <v>2.5</v>
      </c>
      <c r="Q4762" s="3">
        <f t="shared" si="298"/>
        <v>1.2269938650306749E-3</v>
      </c>
      <c r="R4762">
        <f t="shared" si="299"/>
        <v>374.98</v>
      </c>
    </row>
    <row r="4763" spans="1:18" x14ac:dyDescent="0.2">
      <c r="A4763" t="s">
        <v>74</v>
      </c>
      <c r="B4763" t="s">
        <v>15</v>
      </c>
      <c r="C4763" t="s">
        <v>27</v>
      </c>
      <c r="D4763" t="s">
        <v>17</v>
      </c>
      <c r="E4763">
        <v>159.99</v>
      </c>
      <c r="F4763">
        <v>2</v>
      </c>
      <c r="G4763" t="s">
        <v>18</v>
      </c>
      <c r="H4763" t="s">
        <v>74</v>
      </c>
      <c r="I4763" t="s">
        <v>17</v>
      </c>
      <c r="J4763" t="s">
        <v>19</v>
      </c>
      <c r="K4763">
        <v>1280.4000000000001</v>
      </c>
      <c r="L4763">
        <v>53786</v>
      </c>
      <c r="M4763">
        <v>1067</v>
      </c>
      <c r="N4763" t="s">
        <v>40</v>
      </c>
      <c r="O4763" s="3">
        <f t="shared" si="296"/>
        <v>1.9837876027218978E-2</v>
      </c>
      <c r="P4763" s="3">
        <f t="shared" si="297"/>
        <v>1.2000000000000002</v>
      </c>
      <c r="Q4763" s="3">
        <f t="shared" si="298"/>
        <v>1.8744142455482662E-3</v>
      </c>
      <c r="R4763">
        <f t="shared" si="299"/>
        <v>319.98</v>
      </c>
    </row>
    <row r="4764" spans="1:18" x14ac:dyDescent="0.2">
      <c r="A4764" t="s">
        <v>74</v>
      </c>
      <c r="B4764" t="s">
        <v>15</v>
      </c>
      <c r="C4764" t="s">
        <v>27</v>
      </c>
      <c r="D4764" t="s">
        <v>28</v>
      </c>
      <c r="E4764">
        <v>159.99</v>
      </c>
      <c r="F4764">
        <v>4</v>
      </c>
      <c r="G4764" t="s">
        <v>18</v>
      </c>
      <c r="H4764" t="s">
        <v>74</v>
      </c>
      <c r="I4764" t="s">
        <v>28</v>
      </c>
      <c r="J4764" t="s">
        <v>42</v>
      </c>
      <c r="K4764">
        <v>4075</v>
      </c>
      <c r="L4764">
        <v>52195</v>
      </c>
      <c r="M4764">
        <v>1630</v>
      </c>
      <c r="N4764" t="s">
        <v>32</v>
      </c>
      <c r="O4764" s="3">
        <f t="shared" si="296"/>
        <v>3.1229044927675066E-2</v>
      </c>
      <c r="P4764" s="3">
        <f t="shared" si="297"/>
        <v>2.5</v>
      </c>
      <c r="Q4764" s="3">
        <f t="shared" si="298"/>
        <v>2.4539877300613498E-3</v>
      </c>
      <c r="R4764">
        <f t="shared" si="299"/>
        <v>639.96</v>
      </c>
    </row>
    <row r="4765" spans="1:18" x14ac:dyDescent="0.2">
      <c r="A4765" t="s">
        <v>74</v>
      </c>
      <c r="B4765" t="s">
        <v>15</v>
      </c>
      <c r="C4765" t="s">
        <v>21</v>
      </c>
      <c r="D4765" t="s">
        <v>24</v>
      </c>
      <c r="E4765">
        <v>224.99</v>
      </c>
      <c r="F4765">
        <v>1</v>
      </c>
      <c r="G4765" t="s">
        <v>18</v>
      </c>
      <c r="H4765" t="s">
        <v>74</v>
      </c>
      <c r="I4765" t="s">
        <v>24</v>
      </c>
      <c r="O4765" s="3">
        <f t="shared" si="296"/>
        <v>0</v>
      </c>
      <c r="P4765" s="3">
        <f t="shared" si="297"/>
        <v>0</v>
      </c>
      <c r="Q4765" s="3">
        <f t="shared" si="298"/>
        <v>0</v>
      </c>
      <c r="R4765">
        <f t="shared" si="299"/>
        <v>224.99</v>
      </c>
    </row>
    <row r="4766" spans="1:18" x14ac:dyDescent="0.2">
      <c r="A4766" t="s">
        <v>74</v>
      </c>
      <c r="B4766" t="s">
        <v>15</v>
      </c>
      <c r="C4766" t="s">
        <v>26</v>
      </c>
      <c r="D4766" t="s">
        <v>28</v>
      </c>
      <c r="E4766">
        <v>169.99</v>
      </c>
      <c r="F4766">
        <v>2</v>
      </c>
      <c r="G4766" t="s">
        <v>18</v>
      </c>
      <c r="H4766" t="s">
        <v>74</v>
      </c>
      <c r="I4766" t="s">
        <v>28</v>
      </c>
      <c r="J4766" t="s">
        <v>42</v>
      </c>
      <c r="K4766">
        <v>4075</v>
      </c>
      <c r="L4766">
        <v>52195</v>
      </c>
      <c r="M4766">
        <v>1630</v>
      </c>
      <c r="N4766" t="s">
        <v>32</v>
      </c>
      <c r="O4766" s="3">
        <f t="shared" si="296"/>
        <v>3.1229044927675066E-2</v>
      </c>
      <c r="P4766" s="3">
        <f t="shared" si="297"/>
        <v>2.5</v>
      </c>
      <c r="Q4766" s="3">
        <f t="shared" si="298"/>
        <v>1.2269938650306749E-3</v>
      </c>
      <c r="R4766">
        <f t="shared" si="299"/>
        <v>339.98</v>
      </c>
    </row>
    <row r="4767" spans="1:18" x14ac:dyDescent="0.2">
      <c r="A4767" t="s">
        <v>74</v>
      </c>
      <c r="B4767" t="s">
        <v>15</v>
      </c>
      <c r="C4767" t="s">
        <v>26</v>
      </c>
      <c r="D4767" t="s">
        <v>24</v>
      </c>
      <c r="E4767">
        <v>169.99</v>
      </c>
      <c r="F4767">
        <v>2</v>
      </c>
      <c r="G4767" t="s">
        <v>18</v>
      </c>
      <c r="H4767" t="s">
        <v>74</v>
      </c>
      <c r="I4767" t="s">
        <v>24</v>
      </c>
      <c r="O4767" s="3">
        <f t="shared" si="296"/>
        <v>0</v>
      </c>
      <c r="P4767" s="3">
        <f t="shared" si="297"/>
        <v>0</v>
      </c>
      <c r="Q4767" s="3">
        <f t="shared" si="298"/>
        <v>0</v>
      </c>
      <c r="R4767">
        <f t="shared" si="299"/>
        <v>339.98</v>
      </c>
    </row>
    <row r="4768" spans="1:18" x14ac:dyDescent="0.2">
      <c r="A4768" t="s">
        <v>74</v>
      </c>
      <c r="B4768" t="s">
        <v>15</v>
      </c>
      <c r="C4768" t="s">
        <v>21</v>
      </c>
      <c r="D4768" t="s">
        <v>17</v>
      </c>
      <c r="E4768">
        <v>179.99</v>
      </c>
      <c r="F4768">
        <v>1</v>
      </c>
      <c r="G4768" t="s">
        <v>18</v>
      </c>
      <c r="H4768" t="s">
        <v>74</v>
      </c>
      <c r="I4768" t="s">
        <v>17</v>
      </c>
      <c r="J4768" t="s">
        <v>19</v>
      </c>
      <c r="K4768">
        <v>1280.4000000000001</v>
      </c>
      <c r="L4768">
        <v>53786</v>
      </c>
      <c r="M4768">
        <v>1067</v>
      </c>
      <c r="N4768" t="s">
        <v>40</v>
      </c>
      <c r="O4768" s="3">
        <f t="shared" si="296"/>
        <v>1.9837876027218978E-2</v>
      </c>
      <c r="P4768" s="3">
        <f t="shared" si="297"/>
        <v>1.2000000000000002</v>
      </c>
      <c r="Q4768" s="3">
        <f t="shared" si="298"/>
        <v>9.372071227741331E-4</v>
      </c>
      <c r="R4768">
        <f t="shared" si="299"/>
        <v>179.99</v>
      </c>
    </row>
    <row r="4769" spans="1:18" x14ac:dyDescent="0.2">
      <c r="A4769" t="s">
        <v>74</v>
      </c>
      <c r="C4769" t="s">
        <v>23</v>
      </c>
      <c r="D4769" t="s">
        <v>24</v>
      </c>
      <c r="E4769">
        <v>149.99</v>
      </c>
      <c r="F4769">
        <v>1</v>
      </c>
      <c r="G4769" t="s">
        <v>18</v>
      </c>
      <c r="H4769" t="s">
        <v>74</v>
      </c>
      <c r="I4769" t="s">
        <v>24</v>
      </c>
      <c r="O4769" s="3">
        <f t="shared" si="296"/>
        <v>0</v>
      </c>
      <c r="P4769" s="3">
        <f t="shared" si="297"/>
        <v>0</v>
      </c>
      <c r="Q4769" s="3">
        <f t="shared" si="298"/>
        <v>0</v>
      </c>
      <c r="R4769">
        <f t="shared" si="299"/>
        <v>149.99</v>
      </c>
    </row>
    <row r="4770" spans="1:18" x14ac:dyDescent="0.2">
      <c r="A4770" t="s">
        <v>74</v>
      </c>
      <c r="B4770" t="s">
        <v>15</v>
      </c>
      <c r="C4770" t="s">
        <v>21</v>
      </c>
      <c r="D4770" t="s">
        <v>22</v>
      </c>
      <c r="E4770">
        <v>179.99</v>
      </c>
      <c r="F4770">
        <v>1</v>
      </c>
      <c r="G4770" t="s">
        <v>18</v>
      </c>
      <c r="H4770" t="s">
        <v>74</v>
      </c>
      <c r="I4770" t="s">
        <v>22</v>
      </c>
      <c r="O4770" s="3">
        <f t="shared" si="296"/>
        <v>0</v>
      </c>
      <c r="P4770" s="3">
        <f t="shared" si="297"/>
        <v>0</v>
      </c>
      <c r="Q4770" s="3">
        <f t="shared" si="298"/>
        <v>0</v>
      </c>
      <c r="R4770">
        <f t="shared" si="299"/>
        <v>179.99</v>
      </c>
    </row>
    <row r="4771" spans="1:18" x14ac:dyDescent="0.2">
      <c r="A4771" t="s">
        <v>74</v>
      </c>
      <c r="B4771" t="s">
        <v>15</v>
      </c>
      <c r="C4771" t="s">
        <v>16</v>
      </c>
      <c r="D4771" t="s">
        <v>17</v>
      </c>
      <c r="E4771">
        <v>169.99</v>
      </c>
      <c r="F4771">
        <v>1</v>
      </c>
      <c r="G4771" t="s">
        <v>18</v>
      </c>
      <c r="H4771" t="s">
        <v>74</v>
      </c>
      <c r="I4771" t="s">
        <v>17</v>
      </c>
      <c r="J4771" t="s">
        <v>19</v>
      </c>
      <c r="K4771">
        <v>1280.4000000000001</v>
      </c>
      <c r="L4771">
        <v>53786</v>
      </c>
      <c r="M4771">
        <v>1067</v>
      </c>
      <c r="N4771" t="s">
        <v>40</v>
      </c>
      <c r="O4771" s="3">
        <f t="shared" si="296"/>
        <v>1.9837876027218978E-2</v>
      </c>
      <c r="P4771" s="3">
        <f t="shared" si="297"/>
        <v>1.2000000000000002</v>
      </c>
      <c r="Q4771" s="3">
        <f t="shared" si="298"/>
        <v>9.372071227741331E-4</v>
      </c>
      <c r="R4771">
        <f t="shared" si="299"/>
        <v>169.99</v>
      </c>
    </row>
    <row r="4772" spans="1:18" x14ac:dyDescent="0.2">
      <c r="A4772" t="s">
        <v>74</v>
      </c>
      <c r="C4772" t="s">
        <v>27</v>
      </c>
      <c r="D4772" t="s">
        <v>24</v>
      </c>
      <c r="E4772">
        <v>159.99</v>
      </c>
      <c r="F4772">
        <v>3</v>
      </c>
      <c r="G4772" t="s">
        <v>18</v>
      </c>
      <c r="H4772" t="s">
        <v>74</v>
      </c>
      <c r="I4772" t="s">
        <v>24</v>
      </c>
      <c r="O4772" s="3">
        <f t="shared" si="296"/>
        <v>0</v>
      </c>
      <c r="P4772" s="3">
        <f t="shared" si="297"/>
        <v>0</v>
      </c>
      <c r="Q4772" s="3">
        <f t="shared" si="298"/>
        <v>0</v>
      </c>
      <c r="R4772">
        <f t="shared" si="299"/>
        <v>479.97</v>
      </c>
    </row>
    <row r="4773" spans="1:18" x14ac:dyDescent="0.2">
      <c r="A4773" t="s">
        <v>74</v>
      </c>
      <c r="B4773" t="s">
        <v>15</v>
      </c>
      <c r="C4773" t="s">
        <v>16</v>
      </c>
      <c r="D4773" t="s">
        <v>17</v>
      </c>
      <c r="E4773">
        <v>212.49</v>
      </c>
      <c r="F4773">
        <v>1</v>
      </c>
      <c r="G4773" t="s">
        <v>18</v>
      </c>
      <c r="H4773" t="s">
        <v>74</v>
      </c>
      <c r="I4773" t="s">
        <v>17</v>
      </c>
      <c r="J4773" t="s">
        <v>19</v>
      </c>
      <c r="K4773">
        <v>1280.4000000000001</v>
      </c>
      <c r="L4773">
        <v>53786</v>
      </c>
      <c r="M4773">
        <v>1067</v>
      </c>
      <c r="N4773" t="s">
        <v>40</v>
      </c>
      <c r="O4773" s="3">
        <f t="shared" si="296"/>
        <v>1.9837876027218978E-2</v>
      </c>
      <c r="P4773" s="3">
        <f t="shared" si="297"/>
        <v>1.2000000000000002</v>
      </c>
      <c r="Q4773" s="3">
        <f t="shared" si="298"/>
        <v>9.372071227741331E-4</v>
      </c>
      <c r="R4773">
        <f t="shared" si="299"/>
        <v>212.49</v>
      </c>
    </row>
    <row r="4774" spans="1:18" x14ac:dyDescent="0.2">
      <c r="A4774" t="s">
        <v>74</v>
      </c>
      <c r="B4774" t="s">
        <v>15</v>
      </c>
      <c r="C4774" t="s">
        <v>23</v>
      </c>
      <c r="D4774" t="s">
        <v>17</v>
      </c>
      <c r="E4774">
        <v>149.99</v>
      </c>
      <c r="F4774">
        <v>2</v>
      </c>
      <c r="G4774" t="s">
        <v>18</v>
      </c>
      <c r="H4774" t="s">
        <v>74</v>
      </c>
      <c r="I4774" t="s">
        <v>17</v>
      </c>
      <c r="J4774" t="s">
        <v>19</v>
      </c>
      <c r="K4774">
        <v>1280.4000000000001</v>
      </c>
      <c r="L4774">
        <v>53786</v>
      </c>
      <c r="M4774">
        <v>1067</v>
      </c>
      <c r="N4774" t="s">
        <v>40</v>
      </c>
      <c r="O4774" s="3">
        <f t="shared" si="296"/>
        <v>1.9837876027218978E-2</v>
      </c>
      <c r="P4774" s="3">
        <f t="shared" si="297"/>
        <v>1.2000000000000002</v>
      </c>
      <c r="Q4774" s="3">
        <f t="shared" si="298"/>
        <v>1.8744142455482662E-3</v>
      </c>
      <c r="R4774">
        <f t="shared" si="299"/>
        <v>299.98</v>
      </c>
    </row>
    <row r="4775" spans="1:18" x14ac:dyDescent="0.2">
      <c r="A4775" t="s">
        <v>74</v>
      </c>
      <c r="B4775" t="s">
        <v>25</v>
      </c>
      <c r="C4775" t="s">
        <v>21</v>
      </c>
      <c r="D4775" t="s">
        <v>22</v>
      </c>
      <c r="E4775">
        <v>359.99</v>
      </c>
      <c r="F4775">
        <v>1</v>
      </c>
      <c r="G4775" t="s">
        <v>18</v>
      </c>
      <c r="H4775" t="s">
        <v>74</v>
      </c>
      <c r="I4775" t="s">
        <v>22</v>
      </c>
      <c r="O4775" s="3">
        <f t="shared" si="296"/>
        <v>0</v>
      </c>
      <c r="P4775" s="3">
        <f t="shared" si="297"/>
        <v>0</v>
      </c>
      <c r="Q4775" s="3">
        <f t="shared" si="298"/>
        <v>0</v>
      </c>
      <c r="R4775">
        <f t="shared" si="299"/>
        <v>359.99</v>
      </c>
    </row>
    <row r="4776" spans="1:18" x14ac:dyDescent="0.2">
      <c r="A4776" t="s">
        <v>74</v>
      </c>
      <c r="B4776" t="s">
        <v>15</v>
      </c>
      <c r="C4776" t="s">
        <v>27</v>
      </c>
      <c r="D4776" t="s">
        <v>28</v>
      </c>
      <c r="E4776">
        <v>159.99</v>
      </c>
      <c r="F4776">
        <v>1</v>
      </c>
      <c r="G4776" t="s">
        <v>18</v>
      </c>
      <c r="H4776" t="s">
        <v>74</v>
      </c>
      <c r="I4776" t="s">
        <v>28</v>
      </c>
      <c r="J4776" t="s">
        <v>42</v>
      </c>
      <c r="K4776">
        <v>4075</v>
      </c>
      <c r="L4776">
        <v>52195</v>
      </c>
      <c r="M4776">
        <v>1630</v>
      </c>
      <c r="N4776" t="s">
        <v>32</v>
      </c>
      <c r="O4776" s="3">
        <f t="shared" si="296"/>
        <v>3.1229044927675066E-2</v>
      </c>
      <c r="P4776" s="3">
        <f t="shared" si="297"/>
        <v>2.5</v>
      </c>
      <c r="Q4776" s="3">
        <f t="shared" si="298"/>
        <v>6.1349693251533746E-4</v>
      </c>
      <c r="R4776">
        <f t="shared" si="299"/>
        <v>159.99</v>
      </c>
    </row>
    <row r="4777" spans="1:18" x14ac:dyDescent="0.2">
      <c r="A4777" t="s">
        <v>74</v>
      </c>
      <c r="B4777" t="s">
        <v>15</v>
      </c>
      <c r="C4777" t="s">
        <v>23</v>
      </c>
      <c r="D4777" t="s">
        <v>28</v>
      </c>
      <c r="E4777">
        <v>187.49</v>
      </c>
      <c r="F4777">
        <v>2</v>
      </c>
      <c r="G4777" t="s">
        <v>18</v>
      </c>
      <c r="H4777" t="s">
        <v>74</v>
      </c>
      <c r="I4777" t="s">
        <v>28</v>
      </c>
      <c r="J4777" t="s">
        <v>42</v>
      </c>
      <c r="K4777">
        <v>4075</v>
      </c>
      <c r="L4777">
        <v>52195</v>
      </c>
      <c r="M4777">
        <v>1630</v>
      </c>
      <c r="N4777" t="s">
        <v>32</v>
      </c>
      <c r="O4777" s="3">
        <f t="shared" si="296"/>
        <v>3.1229044927675066E-2</v>
      </c>
      <c r="P4777" s="3">
        <f t="shared" si="297"/>
        <v>2.5</v>
      </c>
      <c r="Q4777" s="3">
        <f t="shared" si="298"/>
        <v>1.2269938650306749E-3</v>
      </c>
      <c r="R4777">
        <f t="shared" si="299"/>
        <v>374.98</v>
      </c>
    </row>
    <row r="4778" spans="1:18" x14ac:dyDescent="0.2">
      <c r="A4778" t="s">
        <v>74</v>
      </c>
      <c r="B4778" t="s">
        <v>15</v>
      </c>
      <c r="C4778" t="s">
        <v>16</v>
      </c>
      <c r="D4778" t="s">
        <v>24</v>
      </c>
      <c r="E4778">
        <v>169.99</v>
      </c>
      <c r="F4778">
        <v>4</v>
      </c>
      <c r="G4778" t="s">
        <v>18</v>
      </c>
      <c r="H4778" t="s">
        <v>74</v>
      </c>
      <c r="I4778" t="s">
        <v>24</v>
      </c>
      <c r="O4778" s="3">
        <f t="shared" si="296"/>
        <v>0</v>
      </c>
      <c r="P4778" s="3">
        <f t="shared" si="297"/>
        <v>0</v>
      </c>
      <c r="Q4778" s="3">
        <f t="shared" si="298"/>
        <v>0</v>
      </c>
      <c r="R4778">
        <f t="shared" si="299"/>
        <v>679.96</v>
      </c>
    </row>
    <row r="4779" spans="1:18" x14ac:dyDescent="0.2">
      <c r="A4779" t="s">
        <v>74</v>
      </c>
      <c r="B4779" t="s">
        <v>15</v>
      </c>
      <c r="C4779" t="s">
        <v>23</v>
      </c>
      <c r="D4779" t="s">
        <v>17</v>
      </c>
      <c r="E4779">
        <v>187.49</v>
      </c>
      <c r="F4779">
        <v>3</v>
      </c>
      <c r="G4779" t="s">
        <v>18</v>
      </c>
      <c r="H4779" t="s">
        <v>74</v>
      </c>
      <c r="I4779" t="s">
        <v>17</v>
      </c>
      <c r="J4779" t="s">
        <v>19</v>
      </c>
      <c r="K4779">
        <v>1280.4000000000001</v>
      </c>
      <c r="L4779">
        <v>53786</v>
      </c>
      <c r="M4779">
        <v>1067</v>
      </c>
      <c r="N4779" t="s">
        <v>40</v>
      </c>
      <c r="O4779" s="3">
        <f t="shared" si="296"/>
        <v>1.9837876027218978E-2</v>
      </c>
      <c r="P4779" s="3">
        <f t="shared" si="297"/>
        <v>1.2000000000000002</v>
      </c>
      <c r="Q4779" s="3">
        <f t="shared" si="298"/>
        <v>2.8116213683223993E-3</v>
      </c>
      <c r="R4779">
        <f t="shared" si="299"/>
        <v>562.47</v>
      </c>
    </row>
    <row r="4780" spans="1:18" x14ac:dyDescent="0.2">
      <c r="A4780" t="s">
        <v>74</v>
      </c>
      <c r="B4780" t="s">
        <v>15</v>
      </c>
      <c r="C4780" t="s">
        <v>21</v>
      </c>
      <c r="D4780" t="s">
        <v>28</v>
      </c>
      <c r="E4780">
        <v>224.99</v>
      </c>
      <c r="F4780">
        <v>3</v>
      </c>
      <c r="G4780" t="s">
        <v>18</v>
      </c>
      <c r="H4780" t="s">
        <v>74</v>
      </c>
      <c r="I4780" t="s">
        <v>28</v>
      </c>
      <c r="J4780" t="s">
        <v>42</v>
      </c>
      <c r="K4780">
        <v>4075</v>
      </c>
      <c r="L4780">
        <v>52195</v>
      </c>
      <c r="M4780">
        <v>1630</v>
      </c>
      <c r="N4780" t="s">
        <v>32</v>
      </c>
      <c r="O4780" s="3">
        <f t="shared" si="296"/>
        <v>3.1229044927675066E-2</v>
      </c>
      <c r="P4780" s="3">
        <f t="shared" si="297"/>
        <v>2.5</v>
      </c>
      <c r="Q4780" s="3">
        <f t="shared" si="298"/>
        <v>1.8404907975460123E-3</v>
      </c>
      <c r="R4780">
        <f t="shared" si="299"/>
        <v>674.97</v>
      </c>
    </row>
    <row r="4781" spans="1:18" x14ac:dyDescent="0.2">
      <c r="A4781" t="s">
        <v>74</v>
      </c>
      <c r="B4781" t="s">
        <v>15</v>
      </c>
      <c r="C4781" t="s">
        <v>29</v>
      </c>
      <c r="D4781" t="s">
        <v>22</v>
      </c>
      <c r="E4781">
        <v>199.99</v>
      </c>
      <c r="F4781">
        <v>3</v>
      </c>
      <c r="G4781" t="s">
        <v>18</v>
      </c>
      <c r="H4781" t="s">
        <v>74</v>
      </c>
      <c r="I4781" t="s">
        <v>22</v>
      </c>
      <c r="O4781" s="3">
        <f t="shared" si="296"/>
        <v>0</v>
      </c>
      <c r="P4781" s="3">
        <f t="shared" si="297"/>
        <v>0</v>
      </c>
      <c r="Q4781" s="3">
        <f t="shared" si="298"/>
        <v>0</v>
      </c>
      <c r="R4781">
        <f t="shared" si="299"/>
        <v>599.97</v>
      </c>
    </row>
    <row r="4782" spans="1:18" x14ac:dyDescent="0.2">
      <c r="A4782" t="s">
        <v>74</v>
      </c>
      <c r="B4782" t="s">
        <v>15</v>
      </c>
      <c r="C4782" t="s">
        <v>27</v>
      </c>
      <c r="D4782" t="s">
        <v>22</v>
      </c>
      <c r="E4782">
        <v>159.99</v>
      </c>
      <c r="F4782">
        <v>3</v>
      </c>
      <c r="G4782" t="s">
        <v>18</v>
      </c>
      <c r="H4782" t="s">
        <v>74</v>
      </c>
      <c r="I4782" t="s">
        <v>22</v>
      </c>
      <c r="O4782" s="3">
        <f t="shared" si="296"/>
        <v>0</v>
      </c>
      <c r="P4782" s="3">
        <f t="shared" si="297"/>
        <v>0</v>
      </c>
      <c r="Q4782" s="3">
        <f t="shared" si="298"/>
        <v>0</v>
      </c>
      <c r="R4782">
        <f t="shared" si="299"/>
        <v>479.97</v>
      </c>
    </row>
    <row r="4783" spans="1:18" x14ac:dyDescent="0.2">
      <c r="A4783" t="s">
        <v>74</v>
      </c>
      <c r="B4783" t="s">
        <v>15</v>
      </c>
      <c r="C4783" t="s">
        <v>27</v>
      </c>
      <c r="D4783" t="s">
        <v>17</v>
      </c>
      <c r="E4783">
        <v>159.99</v>
      </c>
      <c r="F4783">
        <v>2</v>
      </c>
      <c r="G4783" t="s">
        <v>18</v>
      </c>
      <c r="H4783" t="s">
        <v>74</v>
      </c>
      <c r="I4783" t="s">
        <v>17</v>
      </c>
      <c r="J4783" t="s">
        <v>19</v>
      </c>
      <c r="K4783">
        <v>1280.4000000000001</v>
      </c>
      <c r="L4783">
        <v>53786</v>
      </c>
      <c r="M4783">
        <v>1067</v>
      </c>
      <c r="N4783" t="s">
        <v>40</v>
      </c>
      <c r="O4783" s="3">
        <f t="shared" si="296"/>
        <v>1.9837876027218978E-2</v>
      </c>
      <c r="P4783" s="3">
        <f t="shared" si="297"/>
        <v>1.2000000000000002</v>
      </c>
      <c r="Q4783" s="3">
        <f t="shared" si="298"/>
        <v>1.8744142455482662E-3</v>
      </c>
      <c r="R4783">
        <f t="shared" si="299"/>
        <v>319.98</v>
      </c>
    </row>
    <row r="4784" spans="1:18" x14ac:dyDescent="0.2">
      <c r="A4784" t="s">
        <v>74</v>
      </c>
      <c r="B4784" t="s">
        <v>25</v>
      </c>
      <c r="C4784" t="s">
        <v>21</v>
      </c>
      <c r="D4784" t="s">
        <v>17</v>
      </c>
      <c r="E4784">
        <v>359.99</v>
      </c>
      <c r="F4784">
        <v>2</v>
      </c>
      <c r="G4784" t="s">
        <v>18</v>
      </c>
      <c r="H4784" t="s">
        <v>74</v>
      </c>
      <c r="I4784" t="s">
        <v>17</v>
      </c>
      <c r="J4784" t="s">
        <v>19</v>
      </c>
      <c r="K4784">
        <v>1280.4000000000001</v>
      </c>
      <c r="L4784">
        <v>53786</v>
      </c>
      <c r="M4784">
        <v>1067</v>
      </c>
      <c r="N4784" t="s">
        <v>40</v>
      </c>
      <c r="O4784" s="3">
        <f t="shared" si="296"/>
        <v>1.9837876027218978E-2</v>
      </c>
      <c r="P4784" s="3">
        <f t="shared" si="297"/>
        <v>1.2000000000000002</v>
      </c>
      <c r="Q4784" s="3">
        <f t="shared" si="298"/>
        <v>1.8744142455482662E-3</v>
      </c>
      <c r="R4784">
        <f t="shared" si="299"/>
        <v>719.98</v>
      </c>
    </row>
    <row r="4785" spans="1:18" x14ac:dyDescent="0.2">
      <c r="A4785" t="s">
        <v>74</v>
      </c>
      <c r="B4785" t="s">
        <v>15</v>
      </c>
      <c r="C4785" t="s">
        <v>27</v>
      </c>
      <c r="D4785" t="s">
        <v>28</v>
      </c>
      <c r="E4785">
        <v>159.99</v>
      </c>
      <c r="F4785">
        <v>1</v>
      </c>
      <c r="G4785" t="s">
        <v>18</v>
      </c>
      <c r="H4785" t="s">
        <v>74</v>
      </c>
      <c r="I4785" t="s">
        <v>28</v>
      </c>
      <c r="J4785" t="s">
        <v>42</v>
      </c>
      <c r="K4785">
        <v>4075</v>
      </c>
      <c r="L4785">
        <v>52195</v>
      </c>
      <c r="M4785">
        <v>1630</v>
      </c>
      <c r="N4785" t="s">
        <v>32</v>
      </c>
      <c r="O4785" s="3">
        <f t="shared" si="296"/>
        <v>3.1229044927675066E-2</v>
      </c>
      <c r="P4785" s="3">
        <f t="shared" si="297"/>
        <v>2.5</v>
      </c>
      <c r="Q4785" s="3">
        <f t="shared" si="298"/>
        <v>6.1349693251533746E-4</v>
      </c>
      <c r="R4785">
        <f t="shared" si="299"/>
        <v>159.99</v>
      </c>
    </row>
    <row r="4786" spans="1:18" x14ac:dyDescent="0.2">
      <c r="A4786" t="s">
        <v>74</v>
      </c>
      <c r="B4786" t="s">
        <v>25</v>
      </c>
      <c r="C4786" t="s">
        <v>21</v>
      </c>
      <c r="D4786" t="s">
        <v>28</v>
      </c>
      <c r="E4786">
        <v>359.99</v>
      </c>
      <c r="F4786">
        <v>3</v>
      </c>
      <c r="G4786" t="s">
        <v>18</v>
      </c>
      <c r="H4786" t="s">
        <v>74</v>
      </c>
      <c r="I4786" t="s">
        <v>28</v>
      </c>
      <c r="J4786" t="s">
        <v>42</v>
      </c>
      <c r="K4786">
        <v>4075</v>
      </c>
      <c r="L4786">
        <v>52195</v>
      </c>
      <c r="M4786">
        <v>1630</v>
      </c>
      <c r="N4786" t="s">
        <v>32</v>
      </c>
      <c r="O4786" s="3">
        <f t="shared" si="296"/>
        <v>3.1229044927675066E-2</v>
      </c>
      <c r="P4786" s="3">
        <f t="shared" si="297"/>
        <v>2.5</v>
      </c>
      <c r="Q4786" s="3">
        <f t="shared" si="298"/>
        <v>1.8404907975460123E-3</v>
      </c>
      <c r="R4786">
        <f t="shared" si="299"/>
        <v>1079.97</v>
      </c>
    </row>
    <row r="4787" spans="1:18" x14ac:dyDescent="0.2">
      <c r="A4787" t="s">
        <v>74</v>
      </c>
      <c r="B4787" t="s">
        <v>15</v>
      </c>
      <c r="C4787" t="s">
        <v>23</v>
      </c>
      <c r="D4787" t="s">
        <v>28</v>
      </c>
      <c r="E4787">
        <v>187.49</v>
      </c>
      <c r="F4787">
        <v>1</v>
      </c>
      <c r="G4787" t="s">
        <v>18</v>
      </c>
      <c r="H4787" t="s">
        <v>74</v>
      </c>
      <c r="I4787" t="s">
        <v>28</v>
      </c>
      <c r="J4787" t="s">
        <v>42</v>
      </c>
      <c r="K4787">
        <v>4075</v>
      </c>
      <c r="L4787">
        <v>52195</v>
      </c>
      <c r="M4787">
        <v>1630</v>
      </c>
      <c r="N4787" t="s">
        <v>32</v>
      </c>
      <c r="O4787" s="3">
        <f t="shared" si="296"/>
        <v>3.1229044927675066E-2</v>
      </c>
      <c r="P4787" s="3">
        <f t="shared" si="297"/>
        <v>2.5</v>
      </c>
      <c r="Q4787" s="3">
        <f t="shared" si="298"/>
        <v>6.1349693251533746E-4</v>
      </c>
      <c r="R4787">
        <f t="shared" si="299"/>
        <v>187.49</v>
      </c>
    </row>
    <row r="4788" spans="1:18" x14ac:dyDescent="0.2">
      <c r="A4788" t="s">
        <v>74</v>
      </c>
      <c r="B4788" t="s">
        <v>15</v>
      </c>
      <c r="C4788" t="s">
        <v>26</v>
      </c>
      <c r="D4788" t="s">
        <v>17</v>
      </c>
      <c r="E4788">
        <v>169.99</v>
      </c>
      <c r="F4788">
        <v>1</v>
      </c>
      <c r="G4788" t="s">
        <v>18</v>
      </c>
      <c r="H4788" t="s">
        <v>74</v>
      </c>
      <c r="I4788" t="s">
        <v>17</v>
      </c>
      <c r="J4788" t="s">
        <v>19</v>
      </c>
      <c r="K4788">
        <v>1280.4000000000001</v>
      </c>
      <c r="L4788">
        <v>53786</v>
      </c>
      <c r="M4788">
        <v>1067</v>
      </c>
      <c r="N4788" t="s">
        <v>40</v>
      </c>
      <c r="O4788" s="3">
        <f t="shared" si="296"/>
        <v>1.9837876027218978E-2</v>
      </c>
      <c r="P4788" s="3">
        <f t="shared" si="297"/>
        <v>1.2000000000000002</v>
      </c>
      <c r="Q4788" s="3">
        <f t="shared" si="298"/>
        <v>9.372071227741331E-4</v>
      </c>
      <c r="R4788">
        <f t="shared" si="299"/>
        <v>169.99</v>
      </c>
    </row>
    <row r="4789" spans="1:18" x14ac:dyDescent="0.2">
      <c r="A4789" t="s">
        <v>74</v>
      </c>
      <c r="B4789" t="s">
        <v>15</v>
      </c>
      <c r="C4789" t="s">
        <v>16</v>
      </c>
      <c r="D4789" t="s">
        <v>24</v>
      </c>
      <c r="E4789">
        <v>169.99</v>
      </c>
      <c r="F4789">
        <v>1</v>
      </c>
      <c r="G4789" t="s">
        <v>18</v>
      </c>
      <c r="H4789" t="s">
        <v>74</v>
      </c>
      <c r="I4789" t="s">
        <v>24</v>
      </c>
      <c r="O4789" s="3">
        <f t="shared" si="296"/>
        <v>0</v>
      </c>
      <c r="P4789" s="3">
        <f t="shared" si="297"/>
        <v>0</v>
      </c>
      <c r="Q4789" s="3">
        <f t="shared" si="298"/>
        <v>0</v>
      </c>
      <c r="R4789">
        <f t="shared" si="299"/>
        <v>169.99</v>
      </c>
    </row>
    <row r="4790" spans="1:18" x14ac:dyDescent="0.2">
      <c r="A4790" t="s">
        <v>74</v>
      </c>
      <c r="B4790" t="s">
        <v>15</v>
      </c>
      <c r="C4790" t="s">
        <v>26</v>
      </c>
      <c r="D4790" t="s">
        <v>22</v>
      </c>
      <c r="E4790">
        <v>169.99</v>
      </c>
      <c r="F4790">
        <v>1</v>
      </c>
      <c r="G4790" t="s">
        <v>18</v>
      </c>
      <c r="H4790" t="s">
        <v>74</v>
      </c>
      <c r="I4790" t="s">
        <v>22</v>
      </c>
      <c r="O4790" s="3">
        <f t="shared" si="296"/>
        <v>0</v>
      </c>
      <c r="P4790" s="3">
        <f t="shared" si="297"/>
        <v>0</v>
      </c>
      <c r="Q4790" s="3">
        <f t="shared" si="298"/>
        <v>0</v>
      </c>
      <c r="R4790">
        <f t="shared" si="299"/>
        <v>169.99</v>
      </c>
    </row>
    <row r="4791" spans="1:18" x14ac:dyDescent="0.2">
      <c r="A4791" t="s">
        <v>74</v>
      </c>
      <c r="C4791" t="s">
        <v>27</v>
      </c>
      <c r="D4791" t="s">
        <v>28</v>
      </c>
      <c r="E4791">
        <v>159.99</v>
      </c>
      <c r="F4791">
        <v>2</v>
      </c>
      <c r="G4791" t="s">
        <v>18</v>
      </c>
      <c r="H4791" t="s">
        <v>74</v>
      </c>
      <c r="I4791" t="s">
        <v>28</v>
      </c>
      <c r="J4791" t="s">
        <v>42</v>
      </c>
      <c r="K4791">
        <v>4075</v>
      </c>
      <c r="L4791">
        <v>52195</v>
      </c>
      <c r="M4791">
        <v>1630</v>
      </c>
      <c r="N4791" t="s">
        <v>32</v>
      </c>
      <c r="O4791" s="3">
        <f t="shared" si="296"/>
        <v>3.1229044927675066E-2</v>
      </c>
      <c r="P4791" s="3">
        <f t="shared" si="297"/>
        <v>2.5</v>
      </c>
      <c r="Q4791" s="3">
        <f t="shared" si="298"/>
        <v>1.2269938650306749E-3</v>
      </c>
      <c r="R4791">
        <f t="shared" si="299"/>
        <v>319.98</v>
      </c>
    </row>
    <row r="4792" spans="1:18" x14ac:dyDescent="0.2">
      <c r="A4792" t="s">
        <v>74</v>
      </c>
      <c r="B4792" t="s">
        <v>25</v>
      </c>
      <c r="C4792" t="s">
        <v>21</v>
      </c>
      <c r="D4792" t="s">
        <v>28</v>
      </c>
      <c r="E4792">
        <v>359.99</v>
      </c>
      <c r="F4792">
        <v>1</v>
      </c>
      <c r="G4792" t="s">
        <v>18</v>
      </c>
      <c r="H4792" t="s">
        <v>74</v>
      </c>
      <c r="I4792" t="s">
        <v>28</v>
      </c>
      <c r="J4792" t="s">
        <v>42</v>
      </c>
      <c r="K4792">
        <v>4075</v>
      </c>
      <c r="L4792">
        <v>52195</v>
      </c>
      <c r="M4792">
        <v>1630</v>
      </c>
      <c r="N4792" t="s">
        <v>32</v>
      </c>
      <c r="O4792" s="3">
        <f t="shared" si="296"/>
        <v>3.1229044927675066E-2</v>
      </c>
      <c r="P4792" s="3">
        <f t="shared" si="297"/>
        <v>2.5</v>
      </c>
      <c r="Q4792" s="3">
        <f t="shared" si="298"/>
        <v>6.1349693251533746E-4</v>
      </c>
      <c r="R4792">
        <f t="shared" si="299"/>
        <v>359.99</v>
      </c>
    </row>
    <row r="4793" spans="1:18" x14ac:dyDescent="0.2">
      <c r="A4793" t="s">
        <v>74</v>
      </c>
      <c r="B4793" t="s">
        <v>15</v>
      </c>
      <c r="C4793" t="s">
        <v>29</v>
      </c>
      <c r="D4793" t="s">
        <v>24</v>
      </c>
      <c r="E4793">
        <v>199.99</v>
      </c>
      <c r="F4793">
        <v>1</v>
      </c>
      <c r="G4793" t="s">
        <v>18</v>
      </c>
      <c r="H4793" t="s">
        <v>74</v>
      </c>
      <c r="I4793" t="s">
        <v>24</v>
      </c>
      <c r="O4793" s="3">
        <f t="shared" si="296"/>
        <v>0</v>
      </c>
      <c r="P4793" s="3">
        <f t="shared" si="297"/>
        <v>0</v>
      </c>
      <c r="Q4793" s="3">
        <f t="shared" si="298"/>
        <v>0</v>
      </c>
      <c r="R4793">
        <f t="shared" si="299"/>
        <v>199.99</v>
      </c>
    </row>
    <row r="4794" spans="1:18" x14ac:dyDescent="0.2">
      <c r="A4794" t="s">
        <v>74</v>
      </c>
      <c r="B4794" t="s">
        <v>15</v>
      </c>
      <c r="C4794" t="s">
        <v>21</v>
      </c>
      <c r="D4794" t="s">
        <v>17</v>
      </c>
      <c r="E4794">
        <v>179.99</v>
      </c>
      <c r="F4794">
        <v>1</v>
      </c>
      <c r="G4794" t="s">
        <v>18</v>
      </c>
      <c r="H4794" t="s">
        <v>74</v>
      </c>
      <c r="I4794" t="s">
        <v>17</v>
      </c>
      <c r="J4794" t="s">
        <v>19</v>
      </c>
      <c r="K4794">
        <v>1280.4000000000001</v>
      </c>
      <c r="L4794">
        <v>53786</v>
      </c>
      <c r="M4794">
        <v>1067</v>
      </c>
      <c r="N4794" t="s">
        <v>40</v>
      </c>
      <c r="O4794" s="3">
        <f t="shared" si="296"/>
        <v>1.9837876027218978E-2</v>
      </c>
      <c r="P4794" s="3">
        <f t="shared" si="297"/>
        <v>1.2000000000000002</v>
      </c>
      <c r="Q4794" s="3">
        <f t="shared" si="298"/>
        <v>9.372071227741331E-4</v>
      </c>
      <c r="R4794">
        <f t="shared" si="299"/>
        <v>179.99</v>
      </c>
    </row>
    <row r="4795" spans="1:18" x14ac:dyDescent="0.2">
      <c r="A4795" t="s">
        <v>74</v>
      </c>
      <c r="B4795" t="s">
        <v>15</v>
      </c>
      <c r="D4795" t="s">
        <v>22</v>
      </c>
      <c r="E4795">
        <v>199.99</v>
      </c>
      <c r="F4795">
        <v>1</v>
      </c>
      <c r="G4795" t="s">
        <v>18</v>
      </c>
      <c r="H4795" t="s">
        <v>74</v>
      </c>
      <c r="I4795" t="s">
        <v>22</v>
      </c>
      <c r="O4795" s="3">
        <f t="shared" si="296"/>
        <v>0</v>
      </c>
      <c r="P4795" s="3">
        <f t="shared" si="297"/>
        <v>0</v>
      </c>
      <c r="Q4795" s="3">
        <f t="shared" si="298"/>
        <v>0</v>
      </c>
      <c r="R4795">
        <f t="shared" si="299"/>
        <v>199.99</v>
      </c>
    </row>
    <row r="4796" spans="1:18" x14ac:dyDescent="0.2">
      <c r="A4796" t="s">
        <v>74</v>
      </c>
      <c r="B4796" t="s">
        <v>15</v>
      </c>
      <c r="C4796" t="s">
        <v>26</v>
      </c>
      <c r="D4796" t="s">
        <v>22</v>
      </c>
      <c r="E4796">
        <v>169.99</v>
      </c>
      <c r="F4796">
        <v>1</v>
      </c>
      <c r="G4796" t="s">
        <v>18</v>
      </c>
      <c r="H4796" t="s">
        <v>74</v>
      </c>
      <c r="I4796" t="s">
        <v>22</v>
      </c>
      <c r="O4796" s="3">
        <f t="shared" si="296"/>
        <v>0</v>
      </c>
      <c r="P4796" s="3">
        <f t="shared" si="297"/>
        <v>0</v>
      </c>
      <c r="Q4796" s="3">
        <f t="shared" si="298"/>
        <v>0</v>
      </c>
      <c r="R4796">
        <f t="shared" si="299"/>
        <v>169.99</v>
      </c>
    </row>
    <row r="4797" spans="1:18" x14ac:dyDescent="0.2">
      <c r="A4797" t="s">
        <v>74</v>
      </c>
      <c r="B4797" t="s">
        <v>15</v>
      </c>
      <c r="C4797" t="s">
        <v>27</v>
      </c>
      <c r="D4797" t="s">
        <v>24</v>
      </c>
      <c r="E4797">
        <v>159.99</v>
      </c>
      <c r="F4797">
        <v>1</v>
      </c>
      <c r="G4797" t="s">
        <v>18</v>
      </c>
      <c r="H4797" t="s">
        <v>74</v>
      </c>
      <c r="I4797" t="s">
        <v>24</v>
      </c>
      <c r="O4797" s="3">
        <f t="shared" si="296"/>
        <v>0</v>
      </c>
      <c r="P4797" s="3">
        <f t="shared" si="297"/>
        <v>0</v>
      </c>
      <c r="Q4797" s="3">
        <f t="shared" si="298"/>
        <v>0</v>
      </c>
      <c r="R4797">
        <f t="shared" si="299"/>
        <v>159.99</v>
      </c>
    </row>
    <row r="4798" spans="1:18" x14ac:dyDescent="0.2">
      <c r="A4798" t="s">
        <v>74</v>
      </c>
      <c r="B4798" t="s">
        <v>15</v>
      </c>
      <c r="C4798" t="s">
        <v>16</v>
      </c>
      <c r="D4798" t="s">
        <v>24</v>
      </c>
      <c r="E4798">
        <v>212.49</v>
      </c>
      <c r="F4798">
        <v>2</v>
      </c>
      <c r="G4798" t="s">
        <v>18</v>
      </c>
      <c r="H4798" t="s">
        <v>74</v>
      </c>
      <c r="I4798" t="s">
        <v>24</v>
      </c>
      <c r="O4798" s="3">
        <f t="shared" si="296"/>
        <v>0</v>
      </c>
      <c r="P4798" s="3">
        <f t="shared" si="297"/>
        <v>0</v>
      </c>
      <c r="Q4798" s="3">
        <f t="shared" si="298"/>
        <v>0</v>
      </c>
      <c r="R4798">
        <f t="shared" si="299"/>
        <v>424.98</v>
      </c>
    </row>
    <row r="4799" spans="1:18" x14ac:dyDescent="0.2">
      <c r="A4799" t="s">
        <v>74</v>
      </c>
      <c r="C4799" t="s">
        <v>26</v>
      </c>
      <c r="D4799" t="s">
        <v>17</v>
      </c>
      <c r="E4799">
        <v>169.99</v>
      </c>
      <c r="F4799">
        <v>1</v>
      </c>
      <c r="G4799" t="s">
        <v>18</v>
      </c>
      <c r="H4799" t="s">
        <v>74</v>
      </c>
      <c r="I4799" t="s">
        <v>17</v>
      </c>
      <c r="J4799" t="s">
        <v>19</v>
      </c>
      <c r="K4799">
        <v>1280.4000000000001</v>
      </c>
      <c r="L4799">
        <v>53786</v>
      </c>
      <c r="M4799">
        <v>1067</v>
      </c>
      <c r="N4799" t="s">
        <v>40</v>
      </c>
      <c r="O4799" s="3">
        <f t="shared" si="296"/>
        <v>1.9837876027218978E-2</v>
      </c>
      <c r="P4799" s="3">
        <f t="shared" si="297"/>
        <v>1.2000000000000002</v>
      </c>
      <c r="Q4799" s="3">
        <f t="shared" si="298"/>
        <v>9.372071227741331E-4</v>
      </c>
      <c r="R4799">
        <f t="shared" si="299"/>
        <v>169.99</v>
      </c>
    </row>
    <row r="4800" spans="1:18" x14ac:dyDescent="0.2">
      <c r="A4800" t="s">
        <v>74</v>
      </c>
      <c r="B4800" t="s">
        <v>15</v>
      </c>
      <c r="C4800" t="s">
        <v>26</v>
      </c>
      <c r="D4800" t="s">
        <v>24</v>
      </c>
      <c r="E4800">
        <v>169.99</v>
      </c>
      <c r="F4800">
        <v>1</v>
      </c>
      <c r="G4800" t="s">
        <v>18</v>
      </c>
      <c r="H4800" t="s">
        <v>74</v>
      </c>
      <c r="I4800" t="s">
        <v>24</v>
      </c>
      <c r="O4800" s="3">
        <f t="shared" si="296"/>
        <v>0</v>
      </c>
      <c r="P4800" s="3">
        <f t="shared" si="297"/>
        <v>0</v>
      </c>
      <c r="Q4800" s="3">
        <f t="shared" si="298"/>
        <v>0</v>
      </c>
      <c r="R4800">
        <f t="shared" si="299"/>
        <v>169.99</v>
      </c>
    </row>
    <row r="4801" spans="1:18" x14ac:dyDescent="0.2">
      <c r="A4801" t="s">
        <v>74</v>
      </c>
      <c r="B4801" t="s">
        <v>15</v>
      </c>
      <c r="C4801" t="s">
        <v>26</v>
      </c>
      <c r="D4801" t="s">
        <v>24</v>
      </c>
      <c r="E4801">
        <v>212.49</v>
      </c>
      <c r="F4801">
        <v>1</v>
      </c>
      <c r="G4801" t="s">
        <v>18</v>
      </c>
      <c r="H4801" t="s">
        <v>74</v>
      </c>
      <c r="I4801" t="s">
        <v>24</v>
      </c>
      <c r="O4801" s="3">
        <f t="shared" si="296"/>
        <v>0</v>
      </c>
      <c r="P4801" s="3">
        <f t="shared" si="297"/>
        <v>0</v>
      </c>
      <c r="Q4801" s="3">
        <f t="shared" si="298"/>
        <v>0</v>
      </c>
      <c r="R4801">
        <f t="shared" si="299"/>
        <v>212.49</v>
      </c>
    </row>
    <row r="4802" spans="1:18" x14ac:dyDescent="0.2">
      <c r="A4802" t="s">
        <v>74</v>
      </c>
      <c r="D4802" t="s">
        <v>28</v>
      </c>
      <c r="E4802">
        <v>199.99</v>
      </c>
      <c r="F4802">
        <v>1</v>
      </c>
      <c r="G4802" t="s">
        <v>18</v>
      </c>
      <c r="H4802" t="s">
        <v>74</v>
      </c>
      <c r="I4802" t="s">
        <v>28</v>
      </c>
      <c r="J4802" t="s">
        <v>42</v>
      </c>
      <c r="K4802">
        <v>4075</v>
      </c>
      <c r="L4802">
        <v>52195</v>
      </c>
      <c r="M4802">
        <v>1630</v>
      </c>
      <c r="N4802" t="s">
        <v>32</v>
      </c>
      <c r="O4802" s="3">
        <f t="shared" si="296"/>
        <v>3.1229044927675066E-2</v>
      </c>
      <c r="P4802" s="3">
        <f t="shared" si="297"/>
        <v>2.5</v>
      </c>
      <c r="Q4802" s="3">
        <f t="shared" si="298"/>
        <v>6.1349693251533746E-4</v>
      </c>
      <c r="R4802">
        <f t="shared" si="299"/>
        <v>199.99</v>
      </c>
    </row>
    <row r="4803" spans="1:18" x14ac:dyDescent="0.2">
      <c r="A4803" t="s">
        <v>74</v>
      </c>
      <c r="B4803" t="s">
        <v>15</v>
      </c>
      <c r="C4803" t="s">
        <v>21</v>
      </c>
      <c r="D4803" t="s">
        <v>28</v>
      </c>
      <c r="E4803">
        <v>224.99</v>
      </c>
      <c r="F4803">
        <v>2</v>
      </c>
      <c r="G4803" t="s">
        <v>18</v>
      </c>
      <c r="H4803" t="s">
        <v>74</v>
      </c>
      <c r="I4803" t="s">
        <v>28</v>
      </c>
      <c r="J4803" t="s">
        <v>42</v>
      </c>
      <c r="K4803">
        <v>4075</v>
      </c>
      <c r="L4803">
        <v>52195</v>
      </c>
      <c r="M4803">
        <v>1630</v>
      </c>
      <c r="N4803" t="s">
        <v>32</v>
      </c>
      <c r="O4803" s="3">
        <f t="shared" ref="O4803:O4866" si="300">IFERROR(M4803/L4803,0)</f>
        <v>3.1229044927675066E-2</v>
      </c>
      <c r="P4803" s="3">
        <f t="shared" ref="P4803:P4866" si="301">IFERROR(K4803/M4803,0)</f>
        <v>2.5</v>
      </c>
      <c r="Q4803" s="3">
        <f t="shared" ref="Q4803:Q4866" si="302">IFERROR(F4803/M4803,0)</f>
        <v>1.2269938650306749E-3</v>
      </c>
      <c r="R4803">
        <f t="shared" ref="R4803:R4866" si="303">E4803*F4803</f>
        <v>449.98</v>
      </c>
    </row>
    <row r="4804" spans="1:18" x14ac:dyDescent="0.2">
      <c r="A4804" t="s">
        <v>74</v>
      </c>
      <c r="B4804" t="s">
        <v>15</v>
      </c>
      <c r="C4804" t="s">
        <v>27</v>
      </c>
      <c r="D4804" t="s">
        <v>28</v>
      </c>
      <c r="E4804">
        <v>159.99</v>
      </c>
      <c r="F4804">
        <v>2</v>
      </c>
      <c r="G4804" t="s">
        <v>18</v>
      </c>
      <c r="H4804" t="s">
        <v>74</v>
      </c>
      <c r="I4804" t="s">
        <v>28</v>
      </c>
      <c r="J4804" t="s">
        <v>42</v>
      </c>
      <c r="K4804">
        <v>4075</v>
      </c>
      <c r="L4804">
        <v>52195</v>
      </c>
      <c r="M4804">
        <v>1630</v>
      </c>
      <c r="N4804" t="s">
        <v>32</v>
      </c>
      <c r="O4804" s="3">
        <f t="shared" si="300"/>
        <v>3.1229044927675066E-2</v>
      </c>
      <c r="P4804" s="3">
        <f t="shared" si="301"/>
        <v>2.5</v>
      </c>
      <c r="Q4804" s="3">
        <f t="shared" si="302"/>
        <v>1.2269938650306749E-3</v>
      </c>
      <c r="R4804">
        <f t="shared" si="303"/>
        <v>319.98</v>
      </c>
    </row>
    <row r="4805" spans="1:18" x14ac:dyDescent="0.2">
      <c r="A4805" t="s">
        <v>74</v>
      </c>
      <c r="B4805" t="s">
        <v>15</v>
      </c>
      <c r="D4805" t="s">
        <v>17</v>
      </c>
      <c r="E4805">
        <v>199.99</v>
      </c>
      <c r="F4805">
        <v>1</v>
      </c>
      <c r="G4805" t="s">
        <v>18</v>
      </c>
      <c r="H4805" t="s">
        <v>74</v>
      </c>
      <c r="I4805" t="s">
        <v>17</v>
      </c>
      <c r="J4805" t="s">
        <v>19</v>
      </c>
      <c r="K4805">
        <v>1280.4000000000001</v>
      </c>
      <c r="L4805">
        <v>53786</v>
      </c>
      <c r="M4805">
        <v>1067</v>
      </c>
      <c r="N4805" t="s">
        <v>40</v>
      </c>
      <c r="O4805" s="3">
        <f t="shared" si="300"/>
        <v>1.9837876027218978E-2</v>
      </c>
      <c r="P4805" s="3">
        <f t="shared" si="301"/>
        <v>1.2000000000000002</v>
      </c>
      <c r="Q4805" s="3">
        <f t="shared" si="302"/>
        <v>9.372071227741331E-4</v>
      </c>
      <c r="R4805">
        <f t="shared" si="303"/>
        <v>199.99</v>
      </c>
    </row>
    <row r="4806" spans="1:18" x14ac:dyDescent="0.2">
      <c r="A4806" t="s">
        <v>74</v>
      </c>
      <c r="B4806" t="s">
        <v>15</v>
      </c>
      <c r="C4806" t="s">
        <v>29</v>
      </c>
      <c r="D4806" t="s">
        <v>28</v>
      </c>
      <c r="E4806">
        <v>199.99</v>
      </c>
      <c r="F4806">
        <v>1</v>
      </c>
      <c r="G4806" t="s">
        <v>18</v>
      </c>
      <c r="H4806" t="s">
        <v>74</v>
      </c>
      <c r="I4806" t="s">
        <v>28</v>
      </c>
      <c r="J4806" t="s">
        <v>42</v>
      </c>
      <c r="K4806">
        <v>4075</v>
      </c>
      <c r="L4806">
        <v>52195</v>
      </c>
      <c r="M4806">
        <v>1630</v>
      </c>
      <c r="N4806" t="s">
        <v>32</v>
      </c>
      <c r="O4806" s="3">
        <f t="shared" si="300"/>
        <v>3.1229044927675066E-2</v>
      </c>
      <c r="P4806" s="3">
        <f t="shared" si="301"/>
        <v>2.5</v>
      </c>
      <c r="Q4806" s="3">
        <f t="shared" si="302"/>
        <v>6.1349693251533746E-4</v>
      </c>
      <c r="R4806">
        <f t="shared" si="303"/>
        <v>199.99</v>
      </c>
    </row>
    <row r="4807" spans="1:18" x14ac:dyDescent="0.2">
      <c r="A4807" t="s">
        <v>74</v>
      </c>
      <c r="C4807" t="s">
        <v>23</v>
      </c>
      <c r="D4807" t="s">
        <v>24</v>
      </c>
      <c r="E4807">
        <v>149.99</v>
      </c>
      <c r="F4807">
        <v>1</v>
      </c>
      <c r="G4807" t="s">
        <v>18</v>
      </c>
      <c r="H4807" t="s">
        <v>74</v>
      </c>
      <c r="I4807" t="s">
        <v>24</v>
      </c>
      <c r="O4807" s="3">
        <f t="shared" si="300"/>
        <v>0</v>
      </c>
      <c r="P4807" s="3">
        <f t="shared" si="301"/>
        <v>0</v>
      </c>
      <c r="Q4807" s="3">
        <f t="shared" si="302"/>
        <v>0</v>
      </c>
      <c r="R4807">
        <f t="shared" si="303"/>
        <v>149.99</v>
      </c>
    </row>
    <row r="4808" spans="1:18" x14ac:dyDescent="0.2">
      <c r="A4808" t="s">
        <v>74</v>
      </c>
      <c r="B4808" t="s">
        <v>15</v>
      </c>
      <c r="C4808" t="s">
        <v>23</v>
      </c>
      <c r="D4808" t="s">
        <v>17</v>
      </c>
      <c r="E4808">
        <v>149.99</v>
      </c>
      <c r="F4808">
        <v>1</v>
      </c>
      <c r="G4808" t="s">
        <v>18</v>
      </c>
      <c r="H4808" t="s">
        <v>74</v>
      </c>
      <c r="I4808" t="s">
        <v>17</v>
      </c>
      <c r="J4808" t="s">
        <v>19</v>
      </c>
      <c r="K4808">
        <v>1280.4000000000001</v>
      </c>
      <c r="L4808">
        <v>53786</v>
      </c>
      <c r="M4808">
        <v>1067</v>
      </c>
      <c r="N4808" t="s">
        <v>40</v>
      </c>
      <c r="O4808" s="3">
        <f t="shared" si="300"/>
        <v>1.9837876027218978E-2</v>
      </c>
      <c r="P4808" s="3">
        <f t="shared" si="301"/>
        <v>1.2000000000000002</v>
      </c>
      <c r="Q4808" s="3">
        <f t="shared" si="302"/>
        <v>9.372071227741331E-4</v>
      </c>
      <c r="R4808">
        <f t="shared" si="303"/>
        <v>149.99</v>
      </c>
    </row>
    <row r="4809" spans="1:18" x14ac:dyDescent="0.2">
      <c r="A4809" t="s">
        <v>74</v>
      </c>
      <c r="B4809" t="s">
        <v>15</v>
      </c>
      <c r="C4809" t="s">
        <v>23</v>
      </c>
      <c r="D4809" t="s">
        <v>22</v>
      </c>
      <c r="E4809">
        <v>149.99</v>
      </c>
      <c r="F4809">
        <v>1</v>
      </c>
      <c r="G4809" t="s">
        <v>18</v>
      </c>
      <c r="H4809" t="s">
        <v>74</v>
      </c>
      <c r="I4809" t="s">
        <v>22</v>
      </c>
      <c r="O4809" s="3">
        <f t="shared" si="300"/>
        <v>0</v>
      </c>
      <c r="P4809" s="3">
        <f t="shared" si="301"/>
        <v>0</v>
      </c>
      <c r="Q4809" s="3">
        <f t="shared" si="302"/>
        <v>0</v>
      </c>
      <c r="R4809">
        <f t="shared" si="303"/>
        <v>149.99</v>
      </c>
    </row>
    <row r="4810" spans="1:18" x14ac:dyDescent="0.2">
      <c r="A4810" t="s">
        <v>74</v>
      </c>
      <c r="B4810" t="s">
        <v>15</v>
      </c>
      <c r="C4810" t="s">
        <v>23</v>
      </c>
      <c r="D4810" t="s">
        <v>17</v>
      </c>
      <c r="E4810">
        <v>149.99</v>
      </c>
      <c r="F4810">
        <v>2</v>
      </c>
      <c r="G4810" t="s">
        <v>18</v>
      </c>
      <c r="H4810" t="s">
        <v>74</v>
      </c>
      <c r="I4810" t="s">
        <v>17</v>
      </c>
      <c r="J4810" t="s">
        <v>19</v>
      </c>
      <c r="K4810">
        <v>1280.4000000000001</v>
      </c>
      <c r="L4810">
        <v>53786</v>
      </c>
      <c r="M4810">
        <v>1067</v>
      </c>
      <c r="N4810" t="s">
        <v>40</v>
      </c>
      <c r="O4810" s="3">
        <f t="shared" si="300"/>
        <v>1.9837876027218978E-2</v>
      </c>
      <c r="P4810" s="3">
        <f t="shared" si="301"/>
        <v>1.2000000000000002</v>
      </c>
      <c r="Q4810" s="3">
        <f t="shared" si="302"/>
        <v>1.8744142455482662E-3</v>
      </c>
      <c r="R4810">
        <f t="shared" si="303"/>
        <v>299.98</v>
      </c>
    </row>
    <row r="4811" spans="1:18" x14ac:dyDescent="0.2">
      <c r="A4811" t="s">
        <v>74</v>
      </c>
      <c r="B4811" t="s">
        <v>15</v>
      </c>
      <c r="C4811" t="s">
        <v>23</v>
      </c>
      <c r="D4811" t="s">
        <v>24</v>
      </c>
      <c r="E4811">
        <v>149.99</v>
      </c>
      <c r="F4811">
        <v>1</v>
      </c>
      <c r="G4811" t="s">
        <v>18</v>
      </c>
      <c r="H4811" t="s">
        <v>74</v>
      </c>
      <c r="I4811" t="s">
        <v>24</v>
      </c>
      <c r="O4811" s="3">
        <f t="shared" si="300"/>
        <v>0</v>
      </c>
      <c r="P4811" s="3">
        <f t="shared" si="301"/>
        <v>0</v>
      </c>
      <c r="Q4811" s="3">
        <f t="shared" si="302"/>
        <v>0</v>
      </c>
      <c r="R4811">
        <f t="shared" si="303"/>
        <v>149.99</v>
      </c>
    </row>
    <row r="4812" spans="1:18" x14ac:dyDescent="0.2">
      <c r="A4812" t="s">
        <v>74</v>
      </c>
      <c r="B4812" t="s">
        <v>15</v>
      </c>
      <c r="C4812" t="s">
        <v>16</v>
      </c>
      <c r="D4812" t="s">
        <v>17</v>
      </c>
      <c r="E4812">
        <v>169.99</v>
      </c>
      <c r="F4812">
        <v>2</v>
      </c>
      <c r="G4812" t="s">
        <v>18</v>
      </c>
      <c r="H4812" t="s">
        <v>74</v>
      </c>
      <c r="I4812" t="s">
        <v>17</v>
      </c>
      <c r="J4812" t="s">
        <v>19</v>
      </c>
      <c r="K4812">
        <v>1280.4000000000001</v>
      </c>
      <c r="L4812">
        <v>53786</v>
      </c>
      <c r="M4812">
        <v>1067</v>
      </c>
      <c r="N4812" t="s">
        <v>40</v>
      </c>
      <c r="O4812" s="3">
        <f t="shared" si="300"/>
        <v>1.9837876027218978E-2</v>
      </c>
      <c r="P4812" s="3">
        <f t="shared" si="301"/>
        <v>1.2000000000000002</v>
      </c>
      <c r="Q4812" s="3">
        <f t="shared" si="302"/>
        <v>1.8744142455482662E-3</v>
      </c>
      <c r="R4812">
        <f t="shared" si="303"/>
        <v>339.98</v>
      </c>
    </row>
    <row r="4813" spans="1:18" x14ac:dyDescent="0.2">
      <c r="A4813" t="s">
        <v>74</v>
      </c>
      <c r="D4813" t="s">
        <v>17</v>
      </c>
      <c r="E4813">
        <v>199.99</v>
      </c>
      <c r="F4813">
        <v>2</v>
      </c>
      <c r="G4813" t="s">
        <v>18</v>
      </c>
      <c r="H4813" t="s">
        <v>74</v>
      </c>
      <c r="I4813" t="s">
        <v>17</v>
      </c>
      <c r="J4813" t="s">
        <v>19</v>
      </c>
      <c r="K4813">
        <v>1280.4000000000001</v>
      </c>
      <c r="L4813">
        <v>53786</v>
      </c>
      <c r="M4813">
        <v>1067</v>
      </c>
      <c r="N4813" t="s">
        <v>40</v>
      </c>
      <c r="O4813" s="3">
        <f t="shared" si="300"/>
        <v>1.9837876027218978E-2</v>
      </c>
      <c r="P4813" s="3">
        <f t="shared" si="301"/>
        <v>1.2000000000000002</v>
      </c>
      <c r="Q4813" s="3">
        <f t="shared" si="302"/>
        <v>1.8744142455482662E-3</v>
      </c>
      <c r="R4813">
        <f t="shared" si="303"/>
        <v>399.98</v>
      </c>
    </row>
    <row r="4814" spans="1:18" x14ac:dyDescent="0.2">
      <c r="A4814" t="s">
        <v>74</v>
      </c>
      <c r="B4814" t="s">
        <v>15</v>
      </c>
      <c r="C4814" t="s">
        <v>27</v>
      </c>
      <c r="D4814" t="s">
        <v>17</v>
      </c>
      <c r="E4814">
        <v>159.99</v>
      </c>
      <c r="F4814">
        <v>1</v>
      </c>
      <c r="G4814" t="s">
        <v>18</v>
      </c>
      <c r="H4814" t="s">
        <v>74</v>
      </c>
      <c r="I4814" t="s">
        <v>17</v>
      </c>
      <c r="J4814" t="s">
        <v>19</v>
      </c>
      <c r="K4814">
        <v>1280.4000000000001</v>
      </c>
      <c r="L4814">
        <v>53786</v>
      </c>
      <c r="M4814">
        <v>1067</v>
      </c>
      <c r="N4814" t="s">
        <v>40</v>
      </c>
      <c r="O4814" s="3">
        <f t="shared" si="300"/>
        <v>1.9837876027218978E-2</v>
      </c>
      <c r="P4814" s="3">
        <f t="shared" si="301"/>
        <v>1.2000000000000002</v>
      </c>
      <c r="Q4814" s="3">
        <f t="shared" si="302"/>
        <v>9.372071227741331E-4</v>
      </c>
      <c r="R4814">
        <f t="shared" si="303"/>
        <v>159.99</v>
      </c>
    </row>
    <row r="4815" spans="1:18" x14ac:dyDescent="0.2">
      <c r="A4815" t="s">
        <v>74</v>
      </c>
      <c r="B4815" t="s">
        <v>25</v>
      </c>
      <c r="C4815" t="s">
        <v>16</v>
      </c>
      <c r="D4815" t="s">
        <v>24</v>
      </c>
      <c r="E4815">
        <v>339.99</v>
      </c>
      <c r="F4815">
        <v>1</v>
      </c>
      <c r="G4815" t="s">
        <v>18</v>
      </c>
      <c r="H4815" t="s">
        <v>74</v>
      </c>
      <c r="I4815" t="s">
        <v>24</v>
      </c>
      <c r="O4815" s="3">
        <f t="shared" si="300"/>
        <v>0</v>
      </c>
      <c r="P4815" s="3">
        <f t="shared" si="301"/>
        <v>0</v>
      </c>
      <c r="Q4815" s="3">
        <f t="shared" si="302"/>
        <v>0</v>
      </c>
      <c r="R4815">
        <f t="shared" si="303"/>
        <v>339.99</v>
      </c>
    </row>
    <row r="4816" spans="1:18" x14ac:dyDescent="0.2">
      <c r="A4816" t="s">
        <v>74</v>
      </c>
      <c r="B4816" t="s">
        <v>15</v>
      </c>
      <c r="C4816" t="s">
        <v>23</v>
      </c>
      <c r="D4816" t="s">
        <v>17</v>
      </c>
      <c r="E4816">
        <v>187.49</v>
      </c>
      <c r="F4816">
        <v>1</v>
      </c>
      <c r="G4816" t="s">
        <v>18</v>
      </c>
      <c r="H4816" t="s">
        <v>74</v>
      </c>
      <c r="I4816" t="s">
        <v>17</v>
      </c>
      <c r="J4816" t="s">
        <v>19</v>
      </c>
      <c r="K4816">
        <v>1280.4000000000001</v>
      </c>
      <c r="L4816">
        <v>53786</v>
      </c>
      <c r="M4816">
        <v>1067</v>
      </c>
      <c r="N4816" t="s">
        <v>40</v>
      </c>
      <c r="O4816" s="3">
        <f t="shared" si="300"/>
        <v>1.9837876027218978E-2</v>
      </c>
      <c r="P4816" s="3">
        <f t="shared" si="301"/>
        <v>1.2000000000000002</v>
      </c>
      <c r="Q4816" s="3">
        <f t="shared" si="302"/>
        <v>9.372071227741331E-4</v>
      </c>
      <c r="R4816">
        <f t="shared" si="303"/>
        <v>187.49</v>
      </c>
    </row>
    <row r="4817" spans="1:18" x14ac:dyDescent="0.2">
      <c r="A4817" t="s">
        <v>74</v>
      </c>
      <c r="B4817" t="s">
        <v>15</v>
      </c>
      <c r="C4817" t="s">
        <v>16</v>
      </c>
      <c r="D4817" t="s">
        <v>17</v>
      </c>
      <c r="E4817">
        <v>212.49</v>
      </c>
      <c r="F4817">
        <v>3</v>
      </c>
      <c r="G4817" t="s">
        <v>18</v>
      </c>
      <c r="H4817" t="s">
        <v>74</v>
      </c>
      <c r="I4817" t="s">
        <v>17</v>
      </c>
      <c r="J4817" t="s">
        <v>19</v>
      </c>
      <c r="K4817">
        <v>1280.4000000000001</v>
      </c>
      <c r="L4817">
        <v>53786</v>
      </c>
      <c r="M4817">
        <v>1067</v>
      </c>
      <c r="N4817" t="s">
        <v>40</v>
      </c>
      <c r="O4817" s="3">
        <f t="shared" si="300"/>
        <v>1.9837876027218978E-2</v>
      </c>
      <c r="P4817" s="3">
        <f t="shared" si="301"/>
        <v>1.2000000000000002</v>
      </c>
      <c r="Q4817" s="3">
        <f t="shared" si="302"/>
        <v>2.8116213683223993E-3</v>
      </c>
      <c r="R4817">
        <f t="shared" si="303"/>
        <v>637.47</v>
      </c>
    </row>
    <row r="4818" spans="1:18" x14ac:dyDescent="0.2">
      <c r="A4818" t="s">
        <v>74</v>
      </c>
      <c r="B4818" t="s">
        <v>15</v>
      </c>
      <c r="C4818" t="s">
        <v>16</v>
      </c>
      <c r="D4818" t="s">
        <v>17</v>
      </c>
      <c r="E4818">
        <v>212.49</v>
      </c>
      <c r="F4818">
        <v>1</v>
      </c>
      <c r="G4818" t="s">
        <v>18</v>
      </c>
      <c r="H4818" t="s">
        <v>74</v>
      </c>
      <c r="I4818" t="s">
        <v>17</v>
      </c>
      <c r="J4818" t="s">
        <v>19</v>
      </c>
      <c r="K4818">
        <v>1280.4000000000001</v>
      </c>
      <c r="L4818">
        <v>53786</v>
      </c>
      <c r="M4818">
        <v>1067</v>
      </c>
      <c r="N4818" t="s">
        <v>40</v>
      </c>
      <c r="O4818" s="3">
        <f t="shared" si="300"/>
        <v>1.9837876027218978E-2</v>
      </c>
      <c r="P4818" s="3">
        <f t="shared" si="301"/>
        <v>1.2000000000000002</v>
      </c>
      <c r="Q4818" s="3">
        <f t="shared" si="302"/>
        <v>9.372071227741331E-4</v>
      </c>
      <c r="R4818">
        <f t="shared" si="303"/>
        <v>212.49</v>
      </c>
    </row>
    <row r="4819" spans="1:18" x14ac:dyDescent="0.2">
      <c r="A4819" t="s">
        <v>74</v>
      </c>
      <c r="B4819" t="s">
        <v>15</v>
      </c>
      <c r="C4819" t="s">
        <v>27</v>
      </c>
      <c r="D4819" t="s">
        <v>24</v>
      </c>
      <c r="E4819">
        <v>199.99</v>
      </c>
      <c r="F4819">
        <v>3</v>
      </c>
      <c r="G4819" t="s">
        <v>18</v>
      </c>
      <c r="H4819" t="s">
        <v>74</v>
      </c>
      <c r="I4819" t="s">
        <v>24</v>
      </c>
      <c r="O4819" s="3">
        <f t="shared" si="300"/>
        <v>0</v>
      </c>
      <c r="P4819" s="3">
        <f t="shared" si="301"/>
        <v>0</v>
      </c>
      <c r="Q4819" s="3">
        <f t="shared" si="302"/>
        <v>0</v>
      </c>
      <c r="R4819">
        <f t="shared" si="303"/>
        <v>599.97</v>
      </c>
    </row>
    <row r="4820" spans="1:18" x14ac:dyDescent="0.2">
      <c r="A4820" t="s">
        <v>74</v>
      </c>
      <c r="B4820" t="s">
        <v>15</v>
      </c>
      <c r="C4820" t="s">
        <v>27</v>
      </c>
      <c r="D4820" t="s">
        <v>24</v>
      </c>
      <c r="E4820">
        <v>159.99</v>
      </c>
      <c r="F4820">
        <v>3</v>
      </c>
      <c r="G4820" t="s">
        <v>18</v>
      </c>
      <c r="H4820" t="s">
        <v>74</v>
      </c>
      <c r="I4820" t="s">
        <v>24</v>
      </c>
      <c r="O4820" s="3">
        <f t="shared" si="300"/>
        <v>0</v>
      </c>
      <c r="P4820" s="3">
        <f t="shared" si="301"/>
        <v>0</v>
      </c>
      <c r="Q4820" s="3">
        <f t="shared" si="302"/>
        <v>0</v>
      </c>
      <c r="R4820">
        <f t="shared" si="303"/>
        <v>479.97</v>
      </c>
    </row>
    <row r="4821" spans="1:18" x14ac:dyDescent="0.2">
      <c r="A4821" t="s">
        <v>74</v>
      </c>
      <c r="B4821" t="s">
        <v>15</v>
      </c>
      <c r="C4821" t="s">
        <v>21</v>
      </c>
      <c r="D4821" t="s">
        <v>28</v>
      </c>
      <c r="E4821">
        <v>179.99</v>
      </c>
      <c r="F4821">
        <v>2</v>
      </c>
      <c r="G4821" t="s">
        <v>18</v>
      </c>
      <c r="H4821" t="s">
        <v>74</v>
      </c>
      <c r="I4821" t="s">
        <v>28</v>
      </c>
      <c r="J4821" t="s">
        <v>42</v>
      </c>
      <c r="K4821">
        <v>4075</v>
      </c>
      <c r="L4821">
        <v>52195</v>
      </c>
      <c r="M4821">
        <v>1630</v>
      </c>
      <c r="N4821" t="s">
        <v>32</v>
      </c>
      <c r="O4821" s="3">
        <f t="shared" si="300"/>
        <v>3.1229044927675066E-2</v>
      </c>
      <c r="P4821" s="3">
        <f t="shared" si="301"/>
        <v>2.5</v>
      </c>
      <c r="Q4821" s="3">
        <f t="shared" si="302"/>
        <v>1.2269938650306749E-3</v>
      </c>
      <c r="R4821">
        <f t="shared" si="303"/>
        <v>359.98</v>
      </c>
    </row>
    <row r="4822" spans="1:18" x14ac:dyDescent="0.2">
      <c r="A4822" t="s">
        <v>74</v>
      </c>
      <c r="B4822" t="s">
        <v>15</v>
      </c>
      <c r="C4822" t="s">
        <v>29</v>
      </c>
      <c r="D4822" t="s">
        <v>22</v>
      </c>
      <c r="E4822">
        <v>249.99</v>
      </c>
      <c r="F4822">
        <v>1</v>
      </c>
      <c r="G4822" t="s">
        <v>18</v>
      </c>
      <c r="H4822" t="s">
        <v>74</v>
      </c>
      <c r="I4822" t="s">
        <v>22</v>
      </c>
      <c r="O4822" s="3">
        <f t="shared" si="300"/>
        <v>0</v>
      </c>
      <c r="P4822" s="3">
        <f t="shared" si="301"/>
        <v>0</v>
      </c>
      <c r="Q4822" s="3">
        <f t="shared" si="302"/>
        <v>0</v>
      </c>
      <c r="R4822">
        <f t="shared" si="303"/>
        <v>249.99</v>
      </c>
    </row>
    <row r="4823" spans="1:18" x14ac:dyDescent="0.2">
      <c r="A4823" t="s">
        <v>74</v>
      </c>
      <c r="B4823" t="s">
        <v>15</v>
      </c>
      <c r="C4823" t="s">
        <v>21</v>
      </c>
      <c r="D4823" t="s">
        <v>17</v>
      </c>
      <c r="E4823">
        <v>179.99</v>
      </c>
      <c r="F4823">
        <v>1</v>
      </c>
      <c r="G4823" t="s">
        <v>18</v>
      </c>
      <c r="H4823" t="s">
        <v>74</v>
      </c>
      <c r="I4823" t="s">
        <v>17</v>
      </c>
      <c r="J4823" t="s">
        <v>19</v>
      </c>
      <c r="K4823">
        <v>1280.4000000000001</v>
      </c>
      <c r="L4823">
        <v>53786</v>
      </c>
      <c r="M4823">
        <v>1067</v>
      </c>
      <c r="N4823" t="s">
        <v>40</v>
      </c>
      <c r="O4823" s="3">
        <f t="shared" si="300"/>
        <v>1.9837876027218978E-2</v>
      </c>
      <c r="P4823" s="3">
        <f t="shared" si="301"/>
        <v>1.2000000000000002</v>
      </c>
      <c r="Q4823" s="3">
        <f t="shared" si="302"/>
        <v>9.372071227741331E-4</v>
      </c>
      <c r="R4823">
        <f t="shared" si="303"/>
        <v>179.99</v>
      </c>
    </row>
    <row r="4824" spans="1:18" x14ac:dyDescent="0.2">
      <c r="A4824" t="s">
        <v>74</v>
      </c>
      <c r="B4824" t="s">
        <v>15</v>
      </c>
      <c r="C4824" t="s">
        <v>26</v>
      </c>
      <c r="D4824" t="s">
        <v>17</v>
      </c>
      <c r="E4824">
        <v>169.99</v>
      </c>
      <c r="F4824">
        <v>1</v>
      </c>
      <c r="G4824" t="s">
        <v>18</v>
      </c>
      <c r="H4824" t="s">
        <v>74</v>
      </c>
      <c r="I4824" t="s">
        <v>17</v>
      </c>
      <c r="J4824" t="s">
        <v>19</v>
      </c>
      <c r="K4824">
        <v>1280.4000000000001</v>
      </c>
      <c r="L4824">
        <v>53786</v>
      </c>
      <c r="M4824">
        <v>1067</v>
      </c>
      <c r="N4824" t="s">
        <v>40</v>
      </c>
      <c r="O4824" s="3">
        <f t="shared" si="300"/>
        <v>1.9837876027218978E-2</v>
      </c>
      <c r="P4824" s="3">
        <f t="shared" si="301"/>
        <v>1.2000000000000002</v>
      </c>
      <c r="Q4824" s="3">
        <f t="shared" si="302"/>
        <v>9.372071227741331E-4</v>
      </c>
      <c r="R4824">
        <f t="shared" si="303"/>
        <v>169.99</v>
      </c>
    </row>
    <row r="4825" spans="1:18" x14ac:dyDescent="0.2">
      <c r="A4825" t="s">
        <v>74</v>
      </c>
      <c r="B4825" t="s">
        <v>15</v>
      </c>
      <c r="C4825" t="s">
        <v>16</v>
      </c>
      <c r="D4825" t="s">
        <v>24</v>
      </c>
      <c r="E4825">
        <v>169.99</v>
      </c>
      <c r="F4825">
        <v>3</v>
      </c>
      <c r="G4825" t="s">
        <v>18</v>
      </c>
      <c r="H4825" t="s">
        <v>74</v>
      </c>
      <c r="I4825" t="s">
        <v>24</v>
      </c>
      <c r="O4825" s="3">
        <f t="shared" si="300"/>
        <v>0</v>
      </c>
      <c r="P4825" s="3">
        <f t="shared" si="301"/>
        <v>0</v>
      </c>
      <c r="Q4825" s="3">
        <f t="shared" si="302"/>
        <v>0</v>
      </c>
      <c r="R4825">
        <f t="shared" si="303"/>
        <v>509.97</v>
      </c>
    </row>
    <row r="4826" spans="1:18" x14ac:dyDescent="0.2">
      <c r="A4826" t="s">
        <v>74</v>
      </c>
      <c r="B4826" t="s">
        <v>15</v>
      </c>
      <c r="C4826" t="s">
        <v>23</v>
      </c>
      <c r="D4826" t="s">
        <v>17</v>
      </c>
      <c r="E4826">
        <v>149.99</v>
      </c>
      <c r="F4826">
        <v>3</v>
      </c>
      <c r="G4826" t="s">
        <v>18</v>
      </c>
      <c r="H4826" t="s">
        <v>74</v>
      </c>
      <c r="I4826" t="s">
        <v>17</v>
      </c>
      <c r="J4826" t="s">
        <v>19</v>
      </c>
      <c r="K4826">
        <v>1280.4000000000001</v>
      </c>
      <c r="L4826">
        <v>53786</v>
      </c>
      <c r="M4826">
        <v>1067</v>
      </c>
      <c r="N4826" t="s">
        <v>40</v>
      </c>
      <c r="O4826" s="3">
        <f t="shared" si="300"/>
        <v>1.9837876027218978E-2</v>
      </c>
      <c r="P4826" s="3">
        <f t="shared" si="301"/>
        <v>1.2000000000000002</v>
      </c>
      <c r="Q4826" s="3">
        <f t="shared" si="302"/>
        <v>2.8116213683223993E-3</v>
      </c>
      <c r="R4826">
        <f t="shared" si="303"/>
        <v>449.97</v>
      </c>
    </row>
    <row r="4827" spans="1:18" x14ac:dyDescent="0.2">
      <c r="A4827" t="s">
        <v>74</v>
      </c>
      <c r="B4827" t="s">
        <v>15</v>
      </c>
      <c r="C4827" t="s">
        <v>21</v>
      </c>
      <c r="D4827" t="s">
        <v>17</v>
      </c>
      <c r="E4827">
        <v>224.99</v>
      </c>
      <c r="F4827">
        <v>1</v>
      </c>
      <c r="G4827" t="s">
        <v>18</v>
      </c>
      <c r="H4827" t="s">
        <v>74</v>
      </c>
      <c r="I4827" t="s">
        <v>17</v>
      </c>
      <c r="J4827" t="s">
        <v>19</v>
      </c>
      <c r="K4827">
        <v>1280.4000000000001</v>
      </c>
      <c r="L4827">
        <v>53786</v>
      </c>
      <c r="M4827">
        <v>1067</v>
      </c>
      <c r="N4827" t="s">
        <v>40</v>
      </c>
      <c r="O4827" s="3">
        <f t="shared" si="300"/>
        <v>1.9837876027218978E-2</v>
      </c>
      <c r="P4827" s="3">
        <f t="shared" si="301"/>
        <v>1.2000000000000002</v>
      </c>
      <c r="Q4827" s="3">
        <f t="shared" si="302"/>
        <v>9.372071227741331E-4</v>
      </c>
      <c r="R4827">
        <f t="shared" si="303"/>
        <v>224.99</v>
      </c>
    </row>
    <row r="4828" spans="1:18" x14ac:dyDescent="0.2">
      <c r="A4828" t="s">
        <v>74</v>
      </c>
      <c r="B4828" t="s">
        <v>15</v>
      </c>
      <c r="C4828" t="s">
        <v>23</v>
      </c>
      <c r="D4828" t="s">
        <v>17</v>
      </c>
      <c r="E4828">
        <v>149.99</v>
      </c>
      <c r="F4828">
        <v>3</v>
      </c>
      <c r="G4828" t="s">
        <v>18</v>
      </c>
      <c r="H4828" t="s">
        <v>74</v>
      </c>
      <c r="I4828" t="s">
        <v>17</v>
      </c>
      <c r="J4828" t="s">
        <v>19</v>
      </c>
      <c r="K4828">
        <v>1280.4000000000001</v>
      </c>
      <c r="L4828">
        <v>53786</v>
      </c>
      <c r="M4828">
        <v>1067</v>
      </c>
      <c r="N4828" t="s">
        <v>40</v>
      </c>
      <c r="O4828" s="3">
        <f t="shared" si="300"/>
        <v>1.9837876027218978E-2</v>
      </c>
      <c r="P4828" s="3">
        <f t="shared" si="301"/>
        <v>1.2000000000000002</v>
      </c>
      <c r="Q4828" s="3">
        <f t="shared" si="302"/>
        <v>2.8116213683223993E-3</v>
      </c>
      <c r="R4828">
        <f t="shared" si="303"/>
        <v>449.97</v>
      </c>
    </row>
    <row r="4829" spans="1:18" x14ac:dyDescent="0.2">
      <c r="A4829" t="s">
        <v>74</v>
      </c>
      <c r="B4829" t="s">
        <v>15</v>
      </c>
      <c r="C4829" t="s">
        <v>16</v>
      </c>
      <c r="D4829" t="s">
        <v>17</v>
      </c>
      <c r="E4829">
        <v>212.49</v>
      </c>
      <c r="F4829">
        <v>1</v>
      </c>
      <c r="G4829" t="s">
        <v>18</v>
      </c>
      <c r="H4829" t="s">
        <v>74</v>
      </c>
      <c r="I4829" t="s">
        <v>17</v>
      </c>
      <c r="J4829" t="s">
        <v>19</v>
      </c>
      <c r="K4829">
        <v>1280.4000000000001</v>
      </c>
      <c r="L4829">
        <v>53786</v>
      </c>
      <c r="M4829">
        <v>1067</v>
      </c>
      <c r="N4829" t="s">
        <v>40</v>
      </c>
      <c r="O4829" s="3">
        <f t="shared" si="300"/>
        <v>1.9837876027218978E-2</v>
      </c>
      <c r="P4829" s="3">
        <f t="shared" si="301"/>
        <v>1.2000000000000002</v>
      </c>
      <c r="Q4829" s="3">
        <f t="shared" si="302"/>
        <v>9.372071227741331E-4</v>
      </c>
      <c r="R4829">
        <f t="shared" si="303"/>
        <v>212.49</v>
      </c>
    </row>
    <row r="4830" spans="1:18" x14ac:dyDescent="0.2">
      <c r="A4830" t="s">
        <v>74</v>
      </c>
      <c r="B4830" t="s">
        <v>25</v>
      </c>
      <c r="C4830" t="s">
        <v>27</v>
      </c>
      <c r="D4830" t="s">
        <v>22</v>
      </c>
      <c r="E4830">
        <v>319.99</v>
      </c>
      <c r="F4830">
        <v>1</v>
      </c>
      <c r="G4830" t="s">
        <v>18</v>
      </c>
      <c r="H4830" t="s">
        <v>74</v>
      </c>
      <c r="I4830" t="s">
        <v>22</v>
      </c>
      <c r="O4830" s="3">
        <f t="shared" si="300"/>
        <v>0</v>
      </c>
      <c r="P4830" s="3">
        <f t="shared" si="301"/>
        <v>0</v>
      </c>
      <c r="Q4830" s="3">
        <f t="shared" si="302"/>
        <v>0</v>
      </c>
      <c r="R4830">
        <f t="shared" si="303"/>
        <v>319.99</v>
      </c>
    </row>
    <row r="4831" spans="1:18" x14ac:dyDescent="0.2">
      <c r="A4831" t="s">
        <v>74</v>
      </c>
      <c r="B4831" t="s">
        <v>15</v>
      </c>
      <c r="C4831" t="s">
        <v>27</v>
      </c>
      <c r="D4831" t="s">
        <v>17</v>
      </c>
      <c r="E4831">
        <v>199.99</v>
      </c>
      <c r="F4831">
        <v>2</v>
      </c>
      <c r="G4831" t="s">
        <v>18</v>
      </c>
      <c r="H4831" t="s">
        <v>74</v>
      </c>
      <c r="I4831" t="s">
        <v>17</v>
      </c>
      <c r="J4831" t="s">
        <v>19</v>
      </c>
      <c r="K4831">
        <v>1280.4000000000001</v>
      </c>
      <c r="L4831">
        <v>53786</v>
      </c>
      <c r="M4831">
        <v>1067</v>
      </c>
      <c r="N4831" t="s">
        <v>40</v>
      </c>
      <c r="O4831" s="3">
        <f t="shared" si="300"/>
        <v>1.9837876027218978E-2</v>
      </c>
      <c r="P4831" s="3">
        <f t="shared" si="301"/>
        <v>1.2000000000000002</v>
      </c>
      <c r="Q4831" s="3">
        <f t="shared" si="302"/>
        <v>1.8744142455482662E-3</v>
      </c>
      <c r="R4831">
        <f t="shared" si="303"/>
        <v>399.98</v>
      </c>
    </row>
    <row r="4832" spans="1:18" x14ac:dyDescent="0.2">
      <c r="A4832" t="s">
        <v>74</v>
      </c>
      <c r="B4832" t="s">
        <v>15</v>
      </c>
      <c r="C4832" t="s">
        <v>21</v>
      </c>
      <c r="D4832" t="s">
        <v>17</v>
      </c>
      <c r="E4832">
        <v>179.99</v>
      </c>
      <c r="F4832">
        <v>1</v>
      </c>
      <c r="G4832" t="s">
        <v>18</v>
      </c>
      <c r="H4832" t="s">
        <v>74</v>
      </c>
      <c r="I4832" t="s">
        <v>17</v>
      </c>
      <c r="J4832" t="s">
        <v>19</v>
      </c>
      <c r="K4832">
        <v>1280.4000000000001</v>
      </c>
      <c r="L4832">
        <v>53786</v>
      </c>
      <c r="M4832">
        <v>1067</v>
      </c>
      <c r="N4832" t="s">
        <v>40</v>
      </c>
      <c r="O4832" s="3">
        <f t="shared" si="300"/>
        <v>1.9837876027218978E-2</v>
      </c>
      <c r="P4832" s="3">
        <f t="shared" si="301"/>
        <v>1.2000000000000002</v>
      </c>
      <c r="Q4832" s="3">
        <f t="shared" si="302"/>
        <v>9.372071227741331E-4</v>
      </c>
      <c r="R4832">
        <f t="shared" si="303"/>
        <v>179.99</v>
      </c>
    </row>
    <row r="4833" spans="1:18" x14ac:dyDescent="0.2">
      <c r="A4833" t="s">
        <v>74</v>
      </c>
      <c r="B4833" t="s">
        <v>25</v>
      </c>
      <c r="C4833" t="s">
        <v>21</v>
      </c>
      <c r="D4833" t="s">
        <v>17</v>
      </c>
      <c r="E4833">
        <v>359.99</v>
      </c>
      <c r="F4833">
        <v>1</v>
      </c>
      <c r="G4833" t="s">
        <v>18</v>
      </c>
      <c r="H4833" t="s">
        <v>74</v>
      </c>
      <c r="I4833" t="s">
        <v>17</v>
      </c>
      <c r="J4833" t="s">
        <v>19</v>
      </c>
      <c r="K4833">
        <v>1280.4000000000001</v>
      </c>
      <c r="L4833">
        <v>53786</v>
      </c>
      <c r="M4833">
        <v>1067</v>
      </c>
      <c r="N4833" t="s">
        <v>40</v>
      </c>
      <c r="O4833" s="3">
        <f t="shared" si="300"/>
        <v>1.9837876027218978E-2</v>
      </c>
      <c r="P4833" s="3">
        <f t="shared" si="301"/>
        <v>1.2000000000000002</v>
      </c>
      <c r="Q4833" s="3">
        <f t="shared" si="302"/>
        <v>9.372071227741331E-4</v>
      </c>
      <c r="R4833">
        <f t="shared" si="303"/>
        <v>359.99</v>
      </c>
    </row>
    <row r="4834" spans="1:18" x14ac:dyDescent="0.2">
      <c r="A4834" t="s">
        <v>74</v>
      </c>
      <c r="B4834" t="s">
        <v>15</v>
      </c>
      <c r="C4834" t="s">
        <v>23</v>
      </c>
      <c r="D4834" t="s">
        <v>24</v>
      </c>
      <c r="E4834">
        <v>149.99</v>
      </c>
      <c r="F4834">
        <v>1</v>
      </c>
      <c r="G4834" t="s">
        <v>18</v>
      </c>
      <c r="H4834" t="s">
        <v>74</v>
      </c>
      <c r="I4834" t="s">
        <v>24</v>
      </c>
      <c r="O4834" s="3">
        <f t="shared" si="300"/>
        <v>0</v>
      </c>
      <c r="P4834" s="3">
        <f t="shared" si="301"/>
        <v>0</v>
      </c>
      <c r="Q4834" s="3">
        <f t="shared" si="302"/>
        <v>0</v>
      </c>
      <c r="R4834">
        <f t="shared" si="303"/>
        <v>149.99</v>
      </c>
    </row>
    <row r="4835" spans="1:18" x14ac:dyDescent="0.2">
      <c r="A4835" t="s">
        <v>74</v>
      </c>
      <c r="B4835" t="s">
        <v>15</v>
      </c>
      <c r="C4835" t="s">
        <v>23</v>
      </c>
      <c r="D4835" t="s">
        <v>28</v>
      </c>
      <c r="E4835">
        <v>187.49</v>
      </c>
      <c r="F4835">
        <v>1</v>
      </c>
      <c r="G4835" t="s">
        <v>18</v>
      </c>
      <c r="H4835" t="s">
        <v>74</v>
      </c>
      <c r="I4835" t="s">
        <v>28</v>
      </c>
      <c r="J4835" t="s">
        <v>42</v>
      </c>
      <c r="K4835">
        <v>4075</v>
      </c>
      <c r="L4835">
        <v>52195</v>
      </c>
      <c r="M4835">
        <v>1630</v>
      </c>
      <c r="N4835" t="s">
        <v>32</v>
      </c>
      <c r="O4835" s="3">
        <f t="shared" si="300"/>
        <v>3.1229044927675066E-2</v>
      </c>
      <c r="P4835" s="3">
        <f t="shared" si="301"/>
        <v>2.5</v>
      </c>
      <c r="Q4835" s="3">
        <f t="shared" si="302"/>
        <v>6.1349693251533746E-4</v>
      </c>
      <c r="R4835">
        <f t="shared" si="303"/>
        <v>187.49</v>
      </c>
    </row>
    <row r="4836" spans="1:18" x14ac:dyDescent="0.2">
      <c r="A4836" t="s">
        <v>74</v>
      </c>
      <c r="B4836" t="s">
        <v>15</v>
      </c>
      <c r="C4836" t="s">
        <v>27</v>
      </c>
      <c r="D4836" t="s">
        <v>17</v>
      </c>
      <c r="E4836">
        <v>159.99</v>
      </c>
      <c r="F4836">
        <v>2</v>
      </c>
      <c r="G4836" t="s">
        <v>18</v>
      </c>
      <c r="H4836" t="s">
        <v>74</v>
      </c>
      <c r="I4836" t="s">
        <v>17</v>
      </c>
      <c r="J4836" t="s">
        <v>19</v>
      </c>
      <c r="K4836">
        <v>1280.4000000000001</v>
      </c>
      <c r="L4836">
        <v>53786</v>
      </c>
      <c r="M4836">
        <v>1067</v>
      </c>
      <c r="N4836" t="s">
        <v>40</v>
      </c>
      <c r="O4836" s="3">
        <f t="shared" si="300"/>
        <v>1.9837876027218978E-2</v>
      </c>
      <c r="P4836" s="3">
        <f t="shared" si="301"/>
        <v>1.2000000000000002</v>
      </c>
      <c r="Q4836" s="3">
        <f t="shared" si="302"/>
        <v>1.8744142455482662E-3</v>
      </c>
      <c r="R4836">
        <f t="shared" si="303"/>
        <v>319.98</v>
      </c>
    </row>
    <row r="4837" spans="1:18" x14ac:dyDescent="0.2">
      <c r="A4837" t="s">
        <v>74</v>
      </c>
      <c r="B4837" t="s">
        <v>15</v>
      </c>
      <c r="C4837" t="s">
        <v>21</v>
      </c>
      <c r="D4837" t="s">
        <v>22</v>
      </c>
      <c r="E4837">
        <v>224.99</v>
      </c>
      <c r="F4837">
        <v>1</v>
      </c>
      <c r="G4837" t="s">
        <v>18</v>
      </c>
      <c r="H4837" t="s">
        <v>74</v>
      </c>
      <c r="I4837" t="s">
        <v>22</v>
      </c>
      <c r="O4837" s="3">
        <f t="shared" si="300"/>
        <v>0</v>
      </c>
      <c r="P4837" s="3">
        <f t="shared" si="301"/>
        <v>0</v>
      </c>
      <c r="Q4837" s="3">
        <f t="shared" si="302"/>
        <v>0</v>
      </c>
      <c r="R4837">
        <f t="shared" si="303"/>
        <v>224.99</v>
      </c>
    </row>
    <row r="4838" spans="1:18" x14ac:dyDescent="0.2">
      <c r="A4838" t="s">
        <v>74</v>
      </c>
      <c r="B4838" t="s">
        <v>15</v>
      </c>
      <c r="D4838" t="s">
        <v>28</v>
      </c>
      <c r="E4838">
        <v>199.99</v>
      </c>
      <c r="F4838">
        <v>2</v>
      </c>
      <c r="G4838" t="s">
        <v>18</v>
      </c>
      <c r="H4838" t="s">
        <v>74</v>
      </c>
      <c r="I4838" t="s">
        <v>28</v>
      </c>
      <c r="J4838" t="s">
        <v>42</v>
      </c>
      <c r="K4838">
        <v>4075</v>
      </c>
      <c r="L4838">
        <v>52195</v>
      </c>
      <c r="M4838">
        <v>1630</v>
      </c>
      <c r="N4838" t="s">
        <v>32</v>
      </c>
      <c r="O4838" s="3">
        <f t="shared" si="300"/>
        <v>3.1229044927675066E-2</v>
      </c>
      <c r="P4838" s="3">
        <f t="shared" si="301"/>
        <v>2.5</v>
      </c>
      <c r="Q4838" s="3">
        <f t="shared" si="302"/>
        <v>1.2269938650306749E-3</v>
      </c>
      <c r="R4838">
        <f t="shared" si="303"/>
        <v>399.98</v>
      </c>
    </row>
    <row r="4839" spans="1:18" x14ac:dyDescent="0.2">
      <c r="A4839" t="s">
        <v>74</v>
      </c>
      <c r="B4839" t="s">
        <v>15</v>
      </c>
      <c r="C4839" t="s">
        <v>23</v>
      </c>
      <c r="D4839" t="s">
        <v>17</v>
      </c>
      <c r="E4839">
        <v>187.49</v>
      </c>
      <c r="F4839">
        <v>1</v>
      </c>
      <c r="G4839" t="s">
        <v>18</v>
      </c>
      <c r="H4839" t="s">
        <v>74</v>
      </c>
      <c r="I4839" t="s">
        <v>17</v>
      </c>
      <c r="J4839" t="s">
        <v>19</v>
      </c>
      <c r="K4839">
        <v>1280.4000000000001</v>
      </c>
      <c r="L4839">
        <v>53786</v>
      </c>
      <c r="M4839">
        <v>1067</v>
      </c>
      <c r="N4839" t="s">
        <v>40</v>
      </c>
      <c r="O4839" s="3">
        <f t="shared" si="300"/>
        <v>1.9837876027218978E-2</v>
      </c>
      <c r="P4839" s="3">
        <f t="shared" si="301"/>
        <v>1.2000000000000002</v>
      </c>
      <c r="Q4839" s="3">
        <f t="shared" si="302"/>
        <v>9.372071227741331E-4</v>
      </c>
      <c r="R4839">
        <f t="shared" si="303"/>
        <v>187.49</v>
      </c>
    </row>
    <row r="4840" spans="1:18" x14ac:dyDescent="0.2">
      <c r="A4840" t="s">
        <v>74</v>
      </c>
      <c r="B4840" t="s">
        <v>15</v>
      </c>
      <c r="C4840" t="s">
        <v>23</v>
      </c>
      <c r="D4840" t="s">
        <v>17</v>
      </c>
      <c r="E4840">
        <v>149.99</v>
      </c>
      <c r="F4840">
        <v>1</v>
      </c>
      <c r="G4840" t="s">
        <v>18</v>
      </c>
      <c r="H4840" t="s">
        <v>74</v>
      </c>
      <c r="I4840" t="s">
        <v>17</v>
      </c>
      <c r="J4840" t="s">
        <v>19</v>
      </c>
      <c r="K4840">
        <v>1280.4000000000001</v>
      </c>
      <c r="L4840">
        <v>53786</v>
      </c>
      <c r="M4840">
        <v>1067</v>
      </c>
      <c r="N4840" t="s">
        <v>40</v>
      </c>
      <c r="O4840" s="3">
        <f t="shared" si="300"/>
        <v>1.9837876027218978E-2</v>
      </c>
      <c r="P4840" s="3">
        <f t="shared" si="301"/>
        <v>1.2000000000000002</v>
      </c>
      <c r="Q4840" s="3">
        <f t="shared" si="302"/>
        <v>9.372071227741331E-4</v>
      </c>
      <c r="R4840">
        <f t="shared" si="303"/>
        <v>149.99</v>
      </c>
    </row>
    <row r="4841" spans="1:18" x14ac:dyDescent="0.2">
      <c r="A4841" t="s">
        <v>74</v>
      </c>
      <c r="B4841" t="s">
        <v>15</v>
      </c>
      <c r="C4841" t="s">
        <v>23</v>
      </c>
      <c r="D4841" t="s">
        <v>24</v>
      </c>
      <c r="E4841">
        <v>149.99</v>
      </c>
      <c r="F4841">
        <v>2</v>
      </c>
      <c r="G4841" t="s">
        <v>18</v>
      </c>
      <c r="H4841" t="s">
        <v>74</v>
      </c>
      <c r="I4841" t="s">
        <v>24</v>
      </c>
      <c r="O4841" s="3">
        <f t="shared" si="300"/>
        <v>0</v>
      </c>
      <c r="P4841" s="3">
        <f t="shared" si="301"/>
        <v>0</v>
      </c>
      <c r="Q4841" s="3">
        <f t="shared" si="302"/>
        <v>0</v>
      </c>
      <c r="R4841">
        <f t="shared" si="303"/>
        <v>299.98</v>
      </c>
    </row>
    <row r="4842" spans="1:18" x14ac:dyDescent="0.2">
      <c r="A4842" t="s">
        <v>74</v>
      </c>
      <c r="C4842" t="s">
        <v>26</v>
      </c>
      <c r="D4842" t="s">
        <v>28</v>
      </c>
      <c r="E4842">
        <v>169.99</v>
      </c>
      <c r="F4842">
        <v>2</v>
      </c>
      <c r="G4842" t="s">
        <v>18</v>
      </c>
      <c r="H4842" t="s">
        <v>74</v>
      </c>
      <c r="I4842" t="s">
        <v>28</v>
      </c>
      <c r="J4842" t="s">
        <v>42</v>
      </c>
      <c r="K4842">
        <v>4075</v>
      </c>
      <c r="L4842">
        <v>52195</v>
      </c>
      <c r="M4842">
        <v>1630</v>
      </c>
      <c r="N4842" t="s">
        <v>32</v>
      </c>
      <c r="O4842" s="3">
        <f t="shared" si="300"/>
        <v>3.1229044927675066E-2</v>
      </c>
      <c r="P4842" s="3">
        <f t="shared" si="301"/>
        <v>2.5</v>
      </c>
      <c r="Q4842" s="3">
        <f t="shared" si="302"/>
        <v>1.2269938650306749E-3</v>
      </c>
      <c r="R4842">
        <f t="shared" si="303"/>
        <v>339.98</v>
      </c>
    </row>
    <row r="4843" spans="1:18" x14ac:dyDescent="0.2">
      <c r="A4843" t="s">
        <v>74</v>
      </c>
      <c r="B4843" t="s">
        <v>15</v>
      </c>
      <c r="C4843" t="s">
        <v>16</v>
      </c>
      <c r="D4843" t="s">
        <v>24</v>
      </c>
      <c r="E4843">
        <v>212.49</v>
      </c>
      <c r="F4843">
        <v>1</v>
      </c>
      <c r="G4843" t="s">
        <v>18</v>
      </c>
      <c r="H4843" t="s">
        <v>74</v>
      </c>
      <c r="I4843" t="s">
        <v>24</v>
      </c>
      <c r="O4843" s="3">
        <f t="shared" si="300"/>
        <v>0</v>
      </c>
      <c r="P4843" s="3">
        <f t="shared" si="301"/>
        <v>0</v>
      </c>
      <c r="Q4843" s="3">
        <f t="shared" si="302"/>
        <v>0</v>
      </c>
      <c r="R4843">
        <f t="shared" si="303"/>
        <v>212.49</v>
      </c>
    </row>
    <row r="4844" spans="1:18" x14ac:dyDescent="0.2">
      <c r="A4844" t="s">
        <v>74</v>
      </c>
      <c r="B4844" t="s">
        <v>15</v>
      </c>
      <c r="C4844" t="s">
        <v>27</v>
      </c>
      <c r="D4844" t="s">
        <v>24</v>
      </c>
      <c r="E4844">
        <v>199.99</v>
      </c>
      <c r="F4844">
        <v>2</v>
      </c>
      <c r="G4844" t="s">
        <v>18</v>
      </c>
      <c r="H4844" t="s">
        <v>74</v>
      </c>
      <c r="I4844" t="s">
        <v>24</v>
      </c>
      <c r="O4844" s="3">
        <f t="shared" si="300"/>
        <v>0</v>
      </c>
      <c r="P4844" s="3">
        <f t="shared" si="301"/>
        <v>0</v>
      </c>
      <c r="Q4844" s="3">
        <f t="shared" si="302"/>
        <v>0</v>
      </c>
      <c r="R4844">
        <f t="shared" si="303"/>
        <v>399.98</v>
      </c>
    </row>
    <row r="4845" spans="1:18" x14ac:dyDescent="0.2">
      <c r="A4845" t="s">
        <v>74</v>
      </c>
      <c r="B4845" t="s">
        <v>15</v>
      </c>
      <c r="C4845" t="s">
        <v>23</v>
      </c>
      <c r="D4845" t="s">
        <v>24</v>
      </c>
      <c r="E4845">
        <v>149.99</v>
      </c>
      <c r="F4845">
        <v>1</v>
      </c>
      <c r="G4845" t="s">
        <v>18</v>
      </c>
      <c r="H4845" t="s">
        <v>74</v>
      </c>
      <c r="I4845" t="s">
        <v>24</v>
      </c>
      <c r="O4845" s="3">
        <f t="shared" si="300"/>
        <v>0</v>
      </c>
      <c r="P4845" s="3">
        <f t="shared" si="301"/>
        <v>0</v>
      </c>
      <c r="Q4845" s="3">
        <f t="shared" si="302"/>
        <v>0</v>
      </c>
      <c r="R4845">
        <f t="shared" si="303"/>
        <v>149.99</v>
      </c>
    </row>
    <row r="4846" spans="1:18" x14ac:dyDescent="0.2">
      <c r="A4846" t="s">
        <v>74</v>
      </c>
      <c r="B4846" t="s">
        <v>15</v>
      </c>
      <c r="C4846" t="s">
        <v>16</v>
      </c>
      <c r="D4846" t="s">
        <v>17</v>
      </c>
      <c r="E4846">
        <v>212.49</v>
      </c>
      <c r="F4846">
        <v>4</v>
      </c>
      <c r="G4846" t="s">
        <v>18</v>
      </c>
      <c r="H4846" t="s">
        <v>74</v>
      </c>
      <c r="I4846" t="s">
        <v>17</v>
      </c>
      <c r="J4846" t="s">
        <v>19</v>
      </c>
      <c r="K4846">
        <v>1280.4000000000001</v>
      </c>
      <c r="L4846">
        <v>53786</v>
      </c>
      <c r="M4846">
        <v>1067</v>
      </c>
      <c r="N4846" t="s">
        <v>40</v>
      </c>
      <c r="O4846" s="3">
        <f t="shared" si="300"/>
        <v>1.9837876027218978E-2</v>
      </c>
      <c r="P4846" s="3">
        <f t="shared" si="301"/>
        <v>1.2000000000000002</v>
      </c>
      <c r="Q4846" s="3">
        <f t="shared" si="302"/>
        <v>3.7488284910965324E-3</v>
      </c>
      <c r="R4846">
        <f t="shared" si="303"/>
        <v>849.96</v>
      </c>
    </row>
    <row r="4847" spans="1:18" x14ac:dyDescent="0.2">
      <c r="A4847" t="s">
        <v>74</v>
      </c>
      <c r="B4847" t="s">
        <v>15</v>
      </c>
      <c r="C4847" t="s">
        <v>23</v>
      </c>
      <c r="D4847" t="s">
        <v>22</v>
      </c>
      <c r="E4847">
        <v>187.49</v>
      </c>
      <c r="F4847">
        <v>2</v>
      </c>
      <c r="G4847" t="s">
        <v>18</v>
      </c>
      <c r="H4847" t="s">
        <v>74</v>
      </c>
      <c r="I4847" t="s">
        <v>22</v>
      </c>
      <c r="O4847" s="3">
        <f t="shared" si="300"/>
        <v>0</v>
      </c>
      <c r="P4847" s="3">
        <f t="shared" si="301"/>
        <v>0</v>
      </c>
      <c r="Q4847" s="3">
        <f t="shared" si="302"/>
        <v>0</v>
      </c>
      <c r="R4847">
        <f t="shared" si="303"/>
        <v>374.98</v>
      </c>
    </row>
    <row r="4848" spans="1:18" x14ac:dyDescent="0.2">
      <c r="A4848" t="s">
        <v>74</v>
      </c>
      <c r="B4848" t="s">
        <v>15</v>
      </c>
      <c r="C4848" t="s">
        <v>21</v>
      </c>
      <c r="D4848" t="s">
        <v>24</v>
      </c>
      <c r="E4848">
        <v>179.99</v>
      </c>
      <c r="F4848">
        <v>1</v>
      </c>
      <c r="G4848" t="s">
        <v>18</v>
      </c>
      <c r="H4848" t="s">
        <v>74</v>
      </c>
      <c r="I4848" t="s">
        <v>24</v>
      </c>
      <c r="O4848" s="3">
        <f t="shared" si="300"/>
        <v>0</v>
      </c>
      <c r="P4848" s="3">
        <f t="shared" si="301"/>
        <v>0</v>
      </c>
      <c r="Q4848" s="3">
        <f t="shared" si="302"/>
        <v>0</v>
      </c>
      <c r="R4848">
        <f t="shared" si="303"/>
        <v>179.99</v>
      </c>
    </row>
    <row r="4849" spans="1:18" x14ac:dyDescent="0.2">
      <c r="A4849" t="s">
        <v>74</v>
      </c>
      <c r="B4849" t="s">
        <v>15</v>
      </c>
      <c r="C4849" t="s">
        <v>23</v>
      </c>
      <c r="D4849" t="s">
        <v>17</v>
      </c>
      <c r="E4849">
        <v>149.99</v>
      </c>
      <c r="F4849">
        <v>1</v>
      </c>
      <c r="G4849" t="s">
        <v>18</v>
      </c>
      <c r="H4849" t="s">
        <v>74</v>
      </c>
      <c r="I4849" t="s">
        <v>17</v>
      </c>
      <c r="J4849" t="s">
        <v>19</v>
      </c>
      <c r="K4849">
        <v>1280.4000000000001</v>
      </c>
      <c r="L4849">
        <v>53786</v>
      </c>
      <c r="M4849">
        <v>1067</v>
      </c>
      <c r="N4849" t="s">
        <v>40</v>
      </c>
      <c r="O4849" s="3">
        <f t="shared" si="300"/>
        <v>1.9837876027218978E-2</v>
      </c>
      <c r="P4849" s="3">
        <f t="shared" si="301"/>
        <v>1.2000000000000002</v>
      </c>
      <c r="Q4849" s="3">
        <f t="shared" si="302"/>
        <v>9.372071227741331E-4</v>
      </c>
      <c r="R4849">
        <f t="shared" si="303"/>
        <v>149.99</v>
      </c>
    </row>
    <row r="4850" spans="1:18" x14ac:dyDescent="0.2">
      <c r="A4850" t="s">
        <v>74</v>
      </c>
      <c r="B4850" t="s">
        <v>15</v>
      </c>
      <c r="C4850" t="s">
        <v>21</v>
      </c>
      <c r="D4850" t="s">
        <v>28</v>
      </c>
      <c r="E4850">
        <v>179.99</v>
      </c>
      <c r="F4850">
        <v>1</v>
      </c>
      <c r="G4850" t="s">
        <v>18</v>
      </c>
      <c r="H4850" t="s">
        <v>74</v>
      </c>
      <c r="I4850" t="s">
        <v>28</v>
      </c>
      <c r="J4850" t="s">
        <v>42</v>
      </c>
      <c r="K4850">
        <v>4075</v>
      </c>
      <c r="L4850">
        <v>52195</v>
      </c>
      <c r="M4850">
        <v>1630</v>
      </c>
      <c r="N4850" t="s">
        <v>32</v>
      </c>
      <c r="O4850" s="3">
        <f t="shared" si="300"/>
        <v>3.1229044927675066E-2</v>
      </c>
      <c r="P4850" s="3">
        <f t="shared" si="301"/>
        <v>2.5</v>
      </c>
      <c r="Q4850" s="3">
        <f t="shared" si="302"/>
        <v>6.1349693251533746E-4</v>
      </c>
      <c r="R4850">
        <f t="shared" si="303"/>
        <v>179.99</v>
      </c>
    </row>
    <row r="4851" spans="1:18" x14ac:dyDescent="0.2">
      <c r="A4851" t="s">
        <v>74</v>
      </c>
      <c r="C4851" t="s">
        <v>23</v>
      </c>
      <c r="D4851" t="s">
        <v>17</v>
      </c>
      <c r="E4851">
        <v>149.99</v>
      </c>
      <c r="F4851">
        <v>1</v>
      </c>
      <c r="G4851" t="s">
        <v>18</v>
      </c>
      <c r="H4851" t="s">
        <v>74</v>
      </c>
      <c r="I4851" t="s">
        <v>17</v>
      </c>
      <c r="J4851" t="s">
        <v>19</v>
      </c>
      <c r="K4851">
        <v>1280.4000000000001</v>
      </c>
      <c r="L4851">
        <v>53786</v>
      </c>
      <c r="M4851">
        <v>1067</v>
      </c>
      <c r="N4851" t="s">
        <v>40</v>
      </c>
      <c r="O4851" s="3">
        <f t="shared" si="300"/>
        <v>1.9837876027218978E-2</v>
      </c>
      <c r="P4851" s="3">
        <f t="shared" si="301"/>
        <v>1.2000000000000002</v>
      </c>
      <c r="Q4851" s="3">
        <f t="shared" si="302"/>
        <v>9.372071227741331E-4</v>
      </c>
      <c r="R4851">
        <f t="shared" si="303"/>
        <v>149.99</v>
      </c>
    </row>
    <row r="4852" spans="1:18" x14ac:dyDescent="0.2">
      <c r="A4852" t="s">
        <v>74</v>
      </c>
      <c r="B4852" t="s">
        <v>15</v>
      </c>
      <c r="C4852" t="s">
        <v>27</v>
      </c>
      <c r="D4852" t="s">
        <v>17</v>
      </c>
      <c r="E4852">
        <v>159.99</v>
      </c>
      <c r="F4852">
        <v>1</v>
      </c>
      <c r="G4852" t="s">
        <v>18</v>
      </c>
      <c r="H4852" t="s">
        <v>74</v>
      </c>
      <c r="I4852" t="s">
        <v>17</v>
      </c>
      <c r="J4852" t="s">
        <v>19</v>
      </c>
      <c r="K4852">
        <v>1280.4000000000001</v>
      </c>
      <c r="L4852">
        <v>53786</v>
      </c>
      <c r="M4852">
        <v>1067</v>
      </c>
      <c r="N4852" t="s">
        <v>40</v>
      </c>
      <c r="O4852" s="3">
        <f t="shared" si="300"/>
        <v>1.9837876027218978E-2</v>
      </c>
      <c r="P4852" s="3">
        <f t="shared" si="301"/>
        <v>1.2000000000000002</v>
      </c>
      <c r="Q4852" s="3">
        <f t="shared" si="302"/>
        <v>9.372071227741331E-4</v>
      </c>
      <c r="R4852">
        <f t="shared" si="303"/>
        <v>159.99</v>
      </c>
    </row>
    <row r="4853" spans="1:18" x14ac:dyDescent="0.2">
      <c r="A4853" t="s">
        <v>74</v>
      </c>
      <c r="B4853" t="s">
        <v>15</v>
      </c>
      <c r="C4853" t="s">
        <v>29</v>
      </c>
      <c r="D4853" t="s">
        <v>24</v>
      </c>
      <c r="E4853">
        <v>199.99</v>
      </c>
      <c r="F4853">
        <v>1</v>
      </c>
      <c r="G4853" t="s">
        <v>18</v>
      </c>
      <c r="H4853" t="s">
        <v>74</v>
      </c>
      <c r="I4853" t="s">
        <v>24</v>
      </c>
      <c r="O4853" s="3">
        <f t="shared" si="300"/>
        <v>0</v>
      </c>
      <c r="P4853" s="3">
        <f t="shared" si="301"/>
        <v>0</v>
      </c>
      <c r="Q4853" s="3">
        <f t="shared" si="302"/>
        <v>0</v>
      </c>
      <c r="R4853">
        <f t="shared" si="303"/>
        <v>199.99</v>
      </c>
    </row>
    <row r="4854" spans="1:18" x14ac:dyDescent="0.2">
      <c r="A4854" t="s">
        <v>74</v>
      </c>
      <c r="B4854" t="s">
        <v>15</v>
      </c>
      <c r="C4854" t="s">
        <v>26</v>
      </c>
      <c r="D4854" t="s">
        <v>24</v>
      </c>
      <c r="E4854">
        <v>212.49</v>
      </c>
      <c r="F4854">
        <v>3</v>
      </c>
      <c r="G4854" t="s">
        <v>18</v>
      </c>
      <c r="H4854" t="s">
        <v>74</v>
      </c>
      <c r="I4854" t="s">
        <v>24</v>
      </c>
      <c r="O4854" s="3">
        <f t="shared" si="300"/>
        <v>0</v>
      </c>
      <c r="P4854" s="3">
        <f t="shared" si="301"/>
        <v>0</v>
      </c>
      <c r="Q4854" s="3">
        <f t="shared" si="302"/>
        <v>0</v>
      </c>
      <c r="R4854">
        <f t="shared" si="303"/>
        <v>637.47</v>
      </c>
    </row>
    <row r="4855" spans="1:18" x14ac:dyDescent="0.2">
      <c r="A4855" t="s">
        <v>74</v>
      </c>
      <c r="B4855" t="s">
        <v>15</v>
      </c>
      <c r="C4855" t="s">
        <v>21</v>
      </c>
      <c r="D4855" t="s">
        <v>17</v>
      </c>
      <c r="E4855">
        <v>179.99</v>
      </c>
      <c r="F4855">
        <v>1</v>
      </c>
      <c r="G4855" t="s">
        <v>18</v>
      </c>
      <c r="H4855" t="s">
        <v>74</v>
      </c>
      <c r="I4855" t="s">
        <v>17</v>
      </c>
      <c r="J4855" t="s">
        <v>19</v>
      </c>
      <c r="K4855">
        <v>1280.4000000000001</v>
      </c>
      <c r="L4855">
        <v>53786</v>
      </c>
      <c r="M4855">
        <v>1067</v>
      </c>
      <c r="N4855" t="s">
        <v>40</v>
      </c>
      <c r="O4855" s="3">
        <f t="shared" si="300"/>
        <v>1.9837876027218978E-2</v>
      </c>
      <c r="P4855" s="3">
        <f t="shared" si="301"/>
        <v>1.2000000000000002</v>
      </c>
      <c r="Q4855" s="3">
        <f t="shared" si="302"/>
        <v>9.372071227741331E-4</v>
      </c>
      <c r="R4855">
        <f t="shared" si="303"/>
        <v>179.99</v>
      </c>
    </row>
    <row r="4856" spans="1:18" x14ac:dyDescent="0.2">
      <c r="A4856" t="s">
        <v>74</v>
      </c>
      <c r="B4856" t="s">
        <v>15</v>
      </c>
      <c r="D4856" t="s">
        <v>28</v>
      </c>
      <c r="E4856">
        <v>199.99</v>
      </c>
      <c r="F4856">
        <v>2</v>
      </c>
      <c r="G4856" t="s">
        <v>18</v>
      </c>
      <c r="H4856" t="s">
        <v>74</v>
      </c>
      <c r="I4856" t="s">
        <v>28</v>
      </c>
      <c r="J4856" t="s">
        <v>42</v>
      </c>
      <c r="K4856">
        <v>4075</v>
      </c>
      <c r="L4856">
        <v>52195</v>
      </c>
      <c r="M4856">
        <v>1630</v>
      </c>
      <c r="N4856" t="s">
        <v>32</v>
      </c>
      <c r="O4856" s="3">
        <f t="shared" si="300"/>
        <v>3.1229044927675066E-2</v>
      </c>
      <c r="P4856" s="3">
        <f t="shared" si="301"/>
        <v>2.5</v>
      </c>
      <c r="Q4856" s="3">
        <f t="shared" si="302"/>
        <v>1.2269938650306749E-3</v>
      </c>
      <c r="R4856">
        <f t="shared" si="303"/>
        <v>399.98</v>
      </c>
    </row>
    <row r="4857" spans="1:18" x14ac:dyDescent="0.2">
      <c r="A4857" t="s">
        <v>74</v>
      </c>
      <c r="B4857" t="s">
        <v>25</v>
      </c>
      <c r="C4857" t="s">
        <v>27</v>
      </c>
      <c r="D4857" t="s">
        <v>17</v>
      </c>
      <c r="E4857">
        <v>319.99</v>
      </c>
      <c r="F4857">
        <v>2</v>
      </c>
      <c r="G4857" t="s">
        <v>18</v>
      </c>
      <c r="H4857" t="s">
        <v>74</v>
      </c>
      <c r="I4857" t="s">
        <v>17</v>
      </c>
      <c r="J4857" t="s">
        <v>19</v>
      </c>
      <c r="K4857">
        <v>1280.4000000000001</v>
      </c>
      <c r="L4857">
        <v>53786</v>
      </c>
      <c r="M4857">
        <v>1067</v>
      </c>
      <c r="N4857" t="s">
        <v>40</v>
      </c>
      <c r="O4857" s="3">
        <f t="shared" si="300"/>
        <v>1.9837876027218978E-2</v>
      </c>
      <c r="P4857" s="3">
        <f t="shared" si="301"/>
        <v>1.2000000000000002</v>
      </c>
      <c r="Q4857" s="3">
        <f t="shared" si="302"/>
        <v>1.8744142455482662E-3</v>
      </c>
      <c r="R4857">
        <f t="shared" si="303"/>
        <v>639.98</v>
      </c>
    </row>
    <row r="4858" spans="1:18" x14ac:dyDescent="0.2">
      <c r="A4858" t="s">
        <v>74</v>
      </c>
      <c r="B4858" t="s">
        <v>15</v>
      </c>
      <c r="C4858" t="s">
        <v>23</v>
      </c>
      <c r="D4858" t="s">
        <v>28</v>
      </c>
      <c r="E4858">
        <v>187.49</v>
      </c>
      <c r="F4858">
        <v>1</v>
      </c>
      <c r="G4858" t="s">
        <v>18</v>
      </c>
      <c r="H4858" t="s">
        <v>74</v>
      </c>
      <c r="I4858" t="s">
        <v>28</v>
      </c>
      <c r="J4858" t="s">
        <v>42</v>
      </c>
      <c r="K4858">
        <v>4075</v>
      </c>
      <c r="L4858">
        <v>52195</v>
      </c>
      <c r="M4858">
        <v>1630</v>
      </c>
      <c r="N4858" t="s">
        <v>32</v>
      </c>
      <c r="O4858" s="3">
        <f t="shared" si="300"/>
        <v>3.1229044927675066E-2</v>
      </c>
      <c r="P4858" s="3">
        <f t="shared" si="301"/>
        <v>2.5</v>
      </c>
      <c r="Q4858" s="3">
        <f t="shared" si="302"/>
        <v>6.1349693251533746E-4</v>
      </c>
      <c r="R4858">
        <f t="shared" si="303"/>
        <v>187.49</v>
      </c>
    </row>
    <row r="4859" spans="1:18" x14ac:dyDescent="0.2">
      <c r="A4859" t="s">
        <v>74</v>
      </c>
      <c r="B4859" t="s">
        <v>15</v>
      </c>
      <c r="C4859" t="s">
        <v>21</v>
      </c>
      <c r="D4859" t="s">
        <v>17</v>
      </c>
      <c r="E4859">
        <v>179.99</v>
      </c>
      <c r="F4859">
        <v>1</v>
      </c>
      <c r="G4859" t="s">
        <v>18</v>
      </c>
      <c r="H4859" t="s">
        <v>74</v>
      </c>
      <c r="I4859" t="s">
        <v>17</v>
      </c>
      <c r="J4859" t="s">
        <v>19</v>
      </c>
      <c r="K4859">
        <v>1280.4000000000001</v>
      </c>
      <c r="L4859">
        <v>53786</v>
      </c>
      <c r="M4859">
        <v>1067</v>
      </c>
      <c r="N4859" t="s">
        <v>40</v>
      </c>
      <c r="O4859" s="3">
        <f t="shared" si="300"/>
        <v>1.9837876027218978E-2</v>
      </c>
      <c r="P4859" s="3">
        <f t="shared" si="301"/>
        <v>1.2000000000000002</v>
      </c>
      <c r="Q4859" s="3">
        <f t="shared" si="302"/>
        <v>9.372071227741331E-4</v>
      </c>
      <c r="R4859">
        <f t="shared" si="303"/>
        <v>179.99</v>
      </c>
    </row>
    <row r="4860" spans="1:18" x14ac:dyDescent="0.2">
      <c r="A4860" t="s">
        <v>74</v>
      </c>
      <c r="B4860" t="s">
        <v>15</v>
      </c>
      <c r="C4860" t="s">
        <v>27</v>
      </c>
      <c r="D4860" t="s">
        <v>22</v>
      </c>
      <c r="E4860">
        <v>199.99</v>
      </c>
      <c r="F4860">
        <v>3</v>
      </c>
      <c r="G4860" t="s">
        <v>18</v>
      </c>
      <c r="H4860" t="s">
        <v>74</v>
      </c>
      <c r="I4860" t="s">
        <v>22</v>
      </c>
      <c r="O4860" s="3">
        <f t="shared" si="300"/>
        <v>0</v>
      </c>
      <c r="P4860" s="3">
        <f t="shared" si="301"/>
        <v>0</v>
      </c>
      <c r="Q4860" s="3">
        <f t="shared" si="302"/>
        <v>0</v>
      </c>
      <c r="R4860">
        <f t="shared" si="303"/>
        <v>599.97</v>
      </c>
    </row>
    <row r="4861" spans="1:18" x14ac:dyDescent="0.2">
      <c r="A4861" t="s">
        <v>74</v>
      </c>
      <c r="B4861" t="s">
        <v>15</v>
      </c>
      <c r="C4861" t="s">
        <v>23</v>
      </c>
      <c r="D4861" t="s">
        <v>24</v>
      </c>
      <c r="E4861">
        <v>187.49</v>
      </c>
      <c r="F4861">
        <v>2</v>
      </c>
      <c r="G4861" t="s">
        <v>18</v>
      </c>
      <c r="H4861" t="s">
        <v>74</v>
      </c>
      <c r="I4861" t="s">
        <v>24</v>
      </c>
      <c r="O4861" s="3">
        <f t="shared" si="300"/>
        <v>0</v>
      </c>
      <c r="P4861" s="3">
        <f t="shared" si="301"/>
        <v>0</v>
      </c>
      <c r="Q4861" s="3">
        <f t="shared" si="302"/>
        <v>0</v>
      </c>
      <c r="R4861">
        <f t="shared" si="303"/>
        <v>374.98</v>
      </c>
    </row>
    <row r="4862" spans="1:18" x14ac:dyDescent="0.2">
      <c r="A4862" t="s">
        <v>74</v>
      </c>
      <c r="B4862" t="s">
        <v>15</v>
      </c>
      <c r="C4862" t="s">
        <v>23</v>
      </c>
      <c r="D4862" t="s">
        <v>17</v>
      </c>
      <c r="E4862">
        <v>149.99</v>
      </c>
      <c r="F4862">
        <v>1</v>
      </c>
      <c r="G4862" t="s">
        <v>18</v>
      </c>
      <c r="H4862" t="s">
        <v>74</v>
      </c>
      <c r="I4862" t="s">
        <v>17</v>
      </c>
      <c r="J4862" t="s">
        <v>19</v>
      </c>
      <c r="K4862">
        <v>1280.4000000000001</v>
      </c>
      <c r="L4862">
        <v>53786</v>
      </c>
      <c r="M4862">
        <v>1067</v>
      </c>
      <c r="N4862" t="s">
        <v>40</v>
      </c>
      <c r="O4862" s="3">
        <f t="shared" si="300"/>
        <v>1.9837876027218978E-2</v>
      </c>
      <c r="P4862" s="3">
        <f t="shared" si="301"/>
        <v>1.2000000000000002</v>
      </c>
      <c r="Q4862" s="3">
        <f t="shared" si="302"/>
        <v>9.372071227741331E-4</v>
      </c>
      <c r="R4862">
        <f t="shared" si="303"/>
        <v>149.99</v>
      </c>
    </row>
    <row r="4863" spans="1:18" x14ac:dyDescent="0.2">
      <c r="A4863" t="s">
        <v>74</v>
      </c>
      <c r="C4863" t="s">
        <v>26</v>
      </c>
      <c r="D4863" t="s">
        <v>28</v>
      </c>
      <c r="E4863">
        <v>169.99</v>
      </c>
      <c r="F4863">
        <v>1</v>
      </c>
      <c r="G4863" t="s">
        <v>18</v>
      </c>
      <c r="H4863" t="s">
        <v>74</v>
      </c>
      <c r="I4863" t="s">
        <v>28</v>
      </c>
      <c r="J4863" t="s">
        <v>42</v>
      </c>
      <c r="K4863">
        <v>4075</v>
      </c>
      <c r="L4863">
        <v>52195</v>
      </c>
      <c r="M4863">
        <v>1630</v>
      </c>
      <c r="N4863" t="s">
        <v>32</v>
      </c>
      <c r="O4863" s="3">
        <f t="shared" si="300"/>
        <v>3.1229044927675066E-2</v>
      </c>
      <c r="P4863" s="3">
        <f t="shared" si="301"/>
        <v>2.5</v>
      </c>
      <c r="Q4863" s="3">
        <f t="shared" si="302"/>
        <v>6.1349693251533746E-4</v>
      </c>
      <c r="R4863">
        <f t="shared" si="303"/>
        <v>169.99</v>
      </c>
    </row>
    <row r="4864" spans="1:18" x14ac:dyDescent="0.2">
      <c r="A4864" t="s">
        <v>74</v>
      </c>
      <c r="B4864" t="s">
        <v>15</v>
      </c>
      <c r="C4864" t="s">
        <v>23</v>
      </c>
      <c r="D4864" t="s">
        <v>17</v>
      </c>
      <c r="E4864">
        <v>149.99</v>
      </c>
      <c r="F4864">
        <v>1</v>
      </c>
      <c r="G4864" t="s">
        <v>18</v>
      </c>
      <c r="H4864" t="s">
        <v>74</v>
      </c>
      <c r="I4864" t="s">
        <v>17</v>
      </c>
      <c r="J4864" t="s">
        <v>19</v>
      </c>
      <c r="K4864">
        <v>1280.4000000000001</v>
      </c>
      <c r="L4864">
        <v>53786</v>
      </c>
      <c r="M4864">
        <v>1067</v>
      </c>
      <c r="N4864" t="s">
        <v>40</v>
      </c>
      <c r="O4864" s="3">
        <f t="shared" si="300"/>
        <v>1.9837876027218978E-2</v>
      </c>
      <c r="P4864" s="3">
        <f t="shared" si="301"/>
        <v>1.2000000000000002</v>
      </c>
      <c r="Q4864" s="3">
        <f t="shared" si="302"/>
        <v>9.372071227741331E-4</v>
      </c>
      <c r="R4864">
        <f t="shared" si="303"/>
        <v>149.99</v>
      </c>
    </row>
    <row r="4865" spans="1:18" x14ac:dyDescent="0.2">
      <c r="A4865" t="s">
        <v>74</v>
      </c>
      <c r="B4865" t="s">
        <v>25</v>
      </c>
      <c r="C4865" t="s">
        <v>23</v>
      </c>
      <c r="D4865" t="s">
        <v>24</v>
      </c>
      <c r="E4865">
        <v>299.99</v>
      </c>
      <c r="F4865">
        <v>3</v>
      </c>
      <c r="G4865" t="s">
        <v>18</v>
      </c>
      <c r="H4865" t="s">
        <v>74</v>
      </c>
      <c r="I4865" t="s">
        <v>24</v>
      </c>
      <c r="O4865" s="3">
        <f t="shared" si="300"/>
        <v>0</v>
      </c>
      <c r="P4865" s="3">
        <f t="shared" si="301"/>
        <v>0</v>
      </c>
      <c r="Q4865" s="3">
        <f t="shared" si="302"/>
        <v>0</v>
      </c>
      <c r="R4865">
        <f t="shared" si="303"/>
        <v>899.97</v>
      </c>
    </row>
    <row r="4866" spans="1:18" x14ac:dyDescent="0.2">
      <c r="A4866" t="s">
        <v>74</v>
      </c>
      <c r="B4866" t="s">
        <v>15</v>
      </c>
      <c r="C4866" t="s">
        <v>26</v>
      </c>
      <c r="D4866" t="s">
        <v>17</v>
      </c>
      <c r="E4866">
        <v>212.49</v>
      </c>
      <c r="F4866">
        <v>2</v>
      </c>
      <c r="G4866" t="s">
        <v>18</v>
      </c>
      <c r="H4866" t="s">
        <v>74</v>
      </c>
      <c r="I4866" t="s">
        <v>17</v>
      </c>
      <c r="J4866" t="s">
        <v>19</v>
      </c>
      <c r="K4866">
        <v>1280.4000000000001</v>
      </c>
      <c r="L4866">
        <v>53786</v>
      </c>
      <c r="M4866">
        <v>1067</v>
      </c>
      <c r="N4866" t="s">
        <v>40</v>
      </c>
      <c r="O4866" s="3">
        <f t="shared" si="300"/>
        <v>1.9837876027218978E-2</v>
      </c>
      <c r="P4866" s="3">
        <f t="shared" si="301"/>
        <v>1.2000000000000002</v>
      </c>
      <c r="Q4866" s="3">
        <f t="shared" si="302"/>
        <v>1.8744142455482662E-3</v>
      </c>
      <c r="R4866">
        <f t="shared" si="303"/>
        <v>424.98</v>
      </c>
    </row>
    <row r="4867" spans="1:18" x14ac:dyDescent="0.2">
      <c r="A4867" t="s">
        <v>75</v>
      </c>
      <c r="B4867" t="s">
        <v>15</v>
      </c>
      <c r="C4867" t="s">
        <v>26</v>
      </c>
      <c r="D4867" t="s">
        <v>17</v>
      </c>
      <c r="E4867">
        <v>169.99</v>
      </c>
      <c r="F4867">
        <v>2</v>
      </c>
      <c r="G4867" t="s">
        <v>18</v>
      </c>
      <c r="H4867" t="s">
        <v>75</v>
      </c>
      <c r="I4867" t="s">
        <v>17</v>
      </c>
      <c r="J4867" t="s">
        <v>19</v>
      </c>
      <c r="K4867">
        <v>1921.2</v>
      </c>
      <c r="L4867">
        <v>66381</v>
      </c>
      <c r="M4867">
        <v>1601</v>
      </c>
      <c r="N4867" t="s">
        <v>32</v>
      </c>
      <c r="O4867" s="3">
        <f t="shared" ref="O4867:O4930" si="304">IFERROR(M4867/L4867,0)</f>
        <v>2.4118347117398051E-2</v>
      </c>
      <c r="P4867" s="3">
        <f t="shared" ref="P4867:P4930" si="305">IFERROR(K4867/M4867,0)</f>
        <v>1.2</v>
      </c>
      <c r="Q4867" s="3">
        <f t="shared" ref="Q4867:Q4930" si="306">IFERROR(F4867/M4867,0)</f>
        <v>1.2492192379762648E-3</v>
      </c>
      <c r="R4867">
        <f t="shared" ref="R4867:R4930" si="307">E4867*F4867</f>
        <v>339.98</v>
      </c>
    </row>
    <row r="4868" spans="1:18" x14ac:dyDescent="0.2">
      <c r="A4868" t="s">
        <v>75</v>
      </c>
      <c r="B4868" t="s">
        <v>15</v>
      </c>
      <c r="C4868" t="s">
        <v>26</v>
      </c>
      <c r="D4868" t="s">
        <v>24</v>
      </c>
      <c r="E4868">
        <v>212.49</v>
      </c>
      <c r="F4868">
        <v>1</v>
      </c>
      <c r="G4868" t="s">
        <v>18</v>
      </c>
      <c r="H4868" t="s">
        <v>75</v>
      </c>
      <c r="I4868" t="s">
        <v>24</v>
      </c>
      <c r="O4868" s="3">
        <f t="shared" si="304"/>
        <v>0</v>
      </c>
      <c r="P4868" s="3">
        <f t="shared" si="305"/>
        <v>0</v>
      </c>
      <c r="Q4868" s="3">
        <f t="shared" si="306"/>
        <v>0</v>
      </c>
      <c r="R4868">
        <f t="shared" si="307"/>
        <v>212.49</v>
      </c>
    </row>
    <row r="4869" spans="1:18" x14ac:dyDescent="0.2">
      <c r="A4869" t="s">
        <v>75</v>
      </c>
      <c r="D4869" t="s">
        <v>28</v>
      </c>
      <c r="E4869">
        <v>199.99</v>
      </c>
      <c r="F4869">
        <v>4</v>
      </c>
      <c r="G4869" t="s">
        <v>18</v>
      </c>
      <c r="H4869" t="s">
        <v>75</v>
      </c>
      <c r="I4869" t="s">
        <v>28</v>
      </c>
      <c r="O4869" s="3">
        <f t="shared" si="304"/>
        <v>0</v>
      </c>
      <c r="P4869" s="3">
        <f t="shared" si="305"/>
        <v>0</v>
      </c>
      <c r="Q4869" s="3">
        <f t="shared" si="306"/>
        <v>0</v>
      </c>
      <c r="R4869">
        <f t="shared" si="307"/>
        <v>799.96</v>
      </c>
    </row>
    <row r="4870" spans="1:18" x14ac:dyDescent="0.2">
      <c r="A4870" t="s">
        <v>75</v>
      </c>
      <c r="B4870" t="s">
        <v>15</v>
      </c>
      <c r="C4870" t="s">
        <v>16</v>
      </c>
      <c r="D4870" t="s">
        <v>28</v>
      </c>
      <c r="E4870">
        <v>169.99</v>
      </c>
      <c r="F4870">
        <v>1</v>
      </c>
      <c r="G4870" t="s">
        <v>18</v>
      </c>
      <c r="H4870" t="s">
        <v>75</v>
      </c>
      <c r="I4870" t="s">
        <v>28</v>
      </c>
      <c r="O4870" s="3">
        <f t="shared" si="304"/>
        <v>0</v>
      </c>
      <c r="P4870" s="3">
        <f t="shared" si="305"/>
        <v>0</v>
      </c>
      <c r="Q4870" s="3">
        <f t="shared" si="306"/>
        <v>0</v>
      </c>
      <c r="R4870">
        <f t="shared" si="307"/>
        <v>169.99</v>
      </c>
    </row>
    <row r="4871" spans="1:18" x14ac:dyDescent="0.2">
      <c r="A4871" t="s">
        <v>75</v>
      </c>
      <c r="B4871" t="s">
        <v>25</v>
      </c>
      <c r="C4871" t="s">
        <v>26</v>
      </c>
      <c r="D4871" t="s">
        <v>28</v>
      </c>
      <c r="E4871">
        <v>339.99</v>
      </c>
      <c r="F4871">
        <v>2</v>
      </c>
      <c r="G4871" t="s">
        <v>18</v>
      </c>
      <c r="H4871" t="s">
        <v>75</v>
      </c>
      <c r="I4871" t="s">
        <v>28</v>
      </c>
      <c r="O4871" s="3">
        <f t="shared" si="304"/>
        <v>0</v>
      </c>
      <c r="P4871" s="3">
        <f t="shared" si="305"/>
        <v>0</v>
      </c>
      <c r="Q4871" s="3">
        <f t="shared" si="306"/>
        <v>0</v>
      </c>
      <c r="R4871">
        <f t="shared" si="307"/>
        <v>679.98</v>
      </c>
    </row>
    <row r="4872" spans="1:18" x14ac:dyDescent="0.2">
      <c r="A4872" t="s">
        <v>75</v>
      </c>
      <c r="B4872" t="s">
        <v>15</v>
      </c>
      <c r="C4872" t="s">
        <v>23</v>
      </c>
      <c r="D4872" t="s">
        <v>28</v>
      </c>
      <c r="E4872">
        <v>149.99</v>
      </c>
      <c r="F4872">
        <v>1</v>
      </c>
      <c r="G4872" t="s">
        <v>18</v>
      </c>
      <c r="H4872" t="s">
        <v>75</v>
      </c>
      <c r="I4872" t="s">
        <v>28</v>
      </c>
      <c r="O4872" s="3">
        <f t="shared" si="304"/>
        <v>0</v>
      </c>
      <c r="P4872" s="3">
        <f t="shared" si="305"/>
        <v>0</v>
      </c>
      <c r="Q4872" s="3">
        <f t="shared" si="306"/>
        <v>0</v>
      </c>
      <c r="R4872">
        <f t="shared" si="307"/>
        <v>149.99</v>
      </c>
    </row>
    <row r="4873" spans="1:18" x14ac:dyDescent="0.2">
      <c r="A4873" t="s">
        <v>75</v>
      </c>
      <c r="B4873" t="s">
        <v>15</v>
      </c>
      <c r="C4873" t="s">
        <v>21</v>
      </c>
      <c r="D4873" t="s">
        <v>24</v>
      </c>
      <c r="E4873">
        <v>179.99</v>
      </c>
      <c r="F4873">
        <v>1</v>
      </c>
      <c r="G4873" t="s">
        <v>18</v>
      </c>
      <c r="H4873" t="s">
        <v>75</v>
      </c>
      <c r="I4873" t="s">
        <v>24</v>
      </c>
      <c r="O4873" s="3">
        <f t="shared" si="304"/>
        <v>0</v>
      </c>
      <c r="P4873" s="3">
        <f t="shared" si="305"/>
        <v>0</v>
      </c>
      <c r="Q4873" s="3">
        <f t="shared" si="306"/>
        <v>0</v>
      </c>
      <c r="R4873">
        <f t="shared" si="307"/>
        <v>179.99</v>
      </c>
    </row>
    <row r="4874" spans="1:18" x14ac:dyDescent="0.2">
      <c r="A4874" t="s">
        <v>75</v>
      </c>
      <c r="B4874" t="s">
        <v>15</v>
      </c>
      <c r="D4874" t="s">
        <v>17</v>
      </c>
      <c r="E4874">
        <v>199.99</v>
      </c>
      <c r="F4874">
        <v>1</v>
      </c>
      <c r="G4874" t="s">
        <v>18</v>
      </c>
      <c r="H4874" t="s">
        <v>75</v>
      </c>
      <c r="I4874" t="s">
        <v>17</v>
      </c>
      <c r="J4874" t="s">
        <v>19</v>
      </c>
      <c r="K4874">
        <v>1921.2</v>
      </c>
      <c r="L4874">
        <v>66381</v>
      </c>
      <c r="M4874">
        <v>1601</v>
      </c>
      <c r="N4874" t="s">
        <v>32</v>
      </c>
      <c r="O4874" s="3">
        <f t="shared" si="304"/>
        <v>2.4118347117398051E-2</v>
      </c>
      <c r="P4874" s="3">
        <f t="shared" si="305"/>
        <v>1.2</v>
      </c>
      <c r="Q4874" s="3">
        <f t="shared" si="306"/>
        <v>6.2460961898813238E-4</v>
      </c>
      <c r="R4874">
        <f t="shared" si="307"/>
        <v>199.99</v>
      </c>
    </row>
    <row r="4875" spans="1:18" x14ac:dyDescent="0.2">
      <c r="A4875" t="s">
        <v>75</v>
      </c>
      <c r="B4875" t="s">
        <v>15</v>
      </c>
      <c r="C4875" t="s">
        <v>23</v>
      </c>
      <c r="D4875" t="s">
        <v>17</v>
      </c>
      <c r="E4875">
        <v>149.99</v>
      </c>
      <c r="F4875">
        <v>2</v>
      </c>
      <c r="G4875" t="s">
        <v>18</v>
      </c>
      <c r="H4875" t="s">
        <v>75</v>
      </c>
      <c r="I4875" t="s">
        <v>17</v>
      </c>
      <c r="J4875" t="s">
        <v>19</v>
      </c>
      <c r="K4875">
        <v>1921.2</v>
      </c>
      <c r="L4875">
        <v>66381</v>
      </c>
      <c r="M4875">
        <v>1601</v>
      </c>
      <c r="N4875" t="s">
        <v>32</v>
      </c>
      <c r="O4875" s="3">
        <f t="shared" si="304"/>
        <v>2.4118347117398051E-2</v>
      </c>
      <c r="P4875" s="3">
        <f t="shared" si="305"/>
        <v>1.2</v>
      </c>
      <c r="Q4875" s="3">
        <f t="shared" si="306"/>
        <v>1.2492192379762648E-3</v>
      </c>
      <c r="R4875">
        <f t="shared" si="307"/>
        <v>299.98</v>
      </c>
    </row>
    <row r="4876" spans="1:18" x14ac:dyDescent="0.2">
      <c r="A4876" t="s">
        <v>75</v>
      </c>
      <c r="B4876" t="s">
        <v>15</v>
      </c>
      <c r="D4876" t="s">
        <v>24</v>
      </c>
      <c r="E4876">
        <v>249.99</v>
      </c>
      <c r="F4876">
        <v>1</v>
      </c>
      <c r="G4876" t="s">
        <v>18</v>
      </c>
      <c r="H4876" t="s">
        <v>75</v>
      </c>
      <c r="I4876" t="s">
        <v>24</v>
      </c>
      <c r="O4876" s="3">
        <f t="shared" si="304"/>
        <v>0</v>
      </c>
      <c r="P4876" s="3">
        <f t="shared" si="305"/>
        <v>0</v>
      </c>
      <c r="Q4876" s="3">
        <f t="shared" si="306"/>
        <v>0</v>
      </c>
      <c r="R4876">
        <f t="shared" si="307"/>
        <v>249.99</v>
      </c>
    </row>
    <row r="4877" spans="1:18" x14ac:dyDescent="0.2">
      <c r="A4877" t="s">
        <v>75</v>
      </c>
      <c r="B4877" t="s">
        <v>15</v>
      </c>
      <c r="C4877" t="s">
        <v>23</v>
      </c>
      <c r="D4877" t="s">
        <v>28</v>
      </c>
      <c r="E4877">
        <v>187.49</v>
      </c>
      <c r="F4877">
        <v>1</v>
      </c>
      <c r="G4877" t="s">
        <v>18</v>
      </c>
      <c r="H4877" t="s">
        <v>75</v>
      </c>
      <c r="I4877" t="s">
        <v>28</v>
      </c>
      <c r="O4877" s="3">
        <f t="shared" si="304"/>
        <v>0</v>
      </c>
      <c r="P4877" s="3">
        <f t="shared" si="305"/>
        <v>0</v>
      </c>
      <c r="Q4877" s="3">
        <f t="shared" si="306"/>
        <v>0</v>
      </c>
      <c r="R4877">
        <f t="shared" si="307"/>
        <v>187.49</v>
      </c>
    </row>
    <row r="4878" spans="1:18" x14ac:dyDescent="0.2">
      <c r="A4878" t="s">
        <v>75</v>
      </c>
      <c r="B4878" t="s">
        <v>15</v>
      </c>
      <c r="C4878" t="s">
        <v>27</v>
      </c>
      <c r="D4878" t="s">
        <v>17</v>
      </c>
      <c r="E4878">
        <v>199.99</v>
      </c>
      <c r="F4878">
        <v>1</v>
      </c>
      <c r="G4878" t="s">
        <v>18</v>
      </c>
      <c r="H4878" t="s">
        <v>75</v>
      </c>
      <c r="I4878" t="s">
        <v>17</v>
      </c>
      <c r="J4878" t="s">
        <v>19</v>
      </c>
      <c r="K4878">
        <v>1921.2</v>
      </c>
      <c r="L4878">
        <v>66381</v>
      </c>
      <c r="M4878">
        <v>1601</v>
      </c>
      <c r="N4878" t="s">
        <v>32</v>
      </c>
      <c r="O4878" s="3">
        <f t="shared" si="304"/>
        <v>2.4118347117398051E-2</v>
      </c>
      <c r="P4878" s="3">
        <f t="shared" si="305"/>
        <v>1.2</v>
      </c>
      <c r="Q4878" s="3">
        <f t="shared" si="306"/>
        <v>6.2460961898813238E-4</v>
      </c>
      <c r="R4878">
        <f t="shared" si="307"/>
        <v>199.99</v>
      </c>
    </row>
    <row r="4879" spans="1:18" x14ac:dyDescent="0.2">
      <c r="A4879" t="s">
        <v>75</v>
      </c>
      <c r="B4879" t="s">
        <v>15</v>
      </c>
      <c r="C4879" t="s">
        <v>16</v>
      </c>
      <c r="D4879" t="s">
        <v>17</v>
      </c>
      <c r="E4879">
        <v>169.99</v>
      </c>
      <c r="F4879">
        <v>1</v>
      </c>
      <c r="G4879" t="s">
        <v>18</v>
      </c>
      <c r="H4879" t="s">
        <v>75</v>
      </c>
      <c r="I4879" t="s">
        <v>17</v>
      </c>
      <c r="J4879" t="s">
        <v>19</v>
      </c>
      <c r="K4879">
        <v>1921.2</v>
      </c>
      <c r="L4879">
        <v>66381</v>
      </c>
      <c r="M4879">
        <v>1601</v>
      </c>
      <c r="N4879" t="s">
        <v>32</v>
      </c>
      <c r="O4879" s="3">
        <f t="shared" si="304"/>
        <v>2.4118347117398051E-2</v>
      </c>
      <c r="P4879" s="3">
        <f t="shared" si="305"/>
        <v>1.2</v>
      </c>
      <c r="Q4879" s="3">
        <f t="shared" si="306"/>
        <v>6.2460961898813238E-4</v>
      </c>
      <c r="R4879">
        <f t="shared" si="307"/>
        <v>169.99</v>
      </c>
    </row>
    <row r="4880" spans="1:18" x14ac:dyDescent="0.2">
      <c r="A4880" t="s">
        <v>75</v>
      </c>
      <c r="C4880" t="s">
        <v>27</v>
      </c>
      <c r="D4880" t="s">
        <v>17</v>
      </c>
      <c r="E4880">
        <v>159.99</v>
      </c>
      <c r="F4880">
        <v>4</v>
      </c>
      <c r="G4880" t="s">
        <v>18</v>
      </c>
      <c r="H4880" t="s">
        <v>75</v>
      </c>
      <c r="I4880" t="s">
        <v>17</v>
      </c>
      <c r="J4880" t="s">
        <v>19</v>
      </c>
      <c r="K4880">
        <v>1921.2</v>
      </c>
      <c r="L4880">
        <v>66381</v>
      </c>
      <c r="M4880">
        <v>1601</v>
      </c>
      <c r="N4880" t="s">
        <v>32</v>
      </c>
      <c r="O4880" s="3">
        <f t="shared" si="304"/>
        <v>2.4118347117398051E-2</v>
      </c>
      <c r="P4880" s="3">
        <f t="shared" si="305"/>
        <v>1.2</v>
      </c>
      <c r="Q4880" s="3">
        <f t="shared" si="306"/>
        <v>2.4984384759525295E-3</v>
      </c>
      <c r="R4880">
        <f t="shared" si="307"/>
        <v>639.96</v>
      </c>
    </row>
    <row r="4881" spans="1:18" x14ac:dyDescent="0.2">
      <c r="A4881" t="s">
        <v>75</v>
      </c>
      <c r="B4881" t="s">
        <v>15</v>
      </c>
      <c r="C4881" t="s">
        <v>26</v>
      </c>
      <c r="D4881" t="s">
        <v>17</v>
      </c>
      <c r="E4881">
        <v>169.99</v>
      </c>
      <c r="F4881">
        <v>2</v>
      </c>
      <c r="G4881" t="s">
        <v>18</v>
      </c>
      <c r="H4881" t="s">
        <v>75</v>
      </c>
      <c r="I4881" t="s">
        <v>17</v>
      </c>
      <c r="J4881" t="s">
        <v>19</v>
      </c>
      <c r="K4881">
        <v>1921.2</v>
      </c>
      <c r="L4881">
        <v>66381</v>
      </c>
      <c r="M4881">
        <v>1601</v>
      </c>
      <c r="N4881" t="s">
        <v>32</v>
      </c>
      <c r="O4881" s="3">
        <f t="shared" si="304"/>
        <v>2.4118347117398051E-2</v>
      </c>
      <c r="P4881" s="3">
        <f t="shared" si="305"/>
        <v>1.2</v>
      </c>
      <c r="Q4881" s="3">
        <f t="shared" si="306"/>
        <v>1.2492192379762648E-3</v>
      </c>
      <c r="R4881">
        <f t="shared" si="307"/>
        <v>339.98</v>
      </c>
    </row>
    <row r="4882" spans="1:18" x14ac:dyDescent="0.2">
      <c r="A4882" t="s">
        <v>75</v>
      </c>
      <c r="B4882" t="s">
        <v>15</v>
      </c>
      <c r="C4882" t="s">
        <v>21</v>
      </c>
      <c r="D4882" t="s">
        <v>24</v>
      </c>
      <c r="E4882">
        <v>179.99</v>
      </c>
      <c r="F4882">
        <v>1</v>
      </c>
      <c r="G4882" t="s">
        <v>18</v>
      </c>
      <c r="H4882" t="s">
        <v>75</v>
      </c>
      <c r="I4882" t="s">
        <v>24</v>
      </c>
      <c r="O4882" s="3">
        <f t="shared" si="304"/>
        <v>0</v>
      </c>
      <c r="P4882" s="3">
        <f t="shared" si="305"/>
        <v>0</v>
      </c>
      <c r="Q4882" s="3">
        <f t="shared" si="306"/>
        <v>0</v>
      </c>
      <c r="R4882">
        <f t="shared" si="307"/>
        <v>179.99</v>
      </c>
    </row>
    <row r="4883" spans="1:18" x14ac:dyDescent="0.2">
      <c r="A4883" t="s">
        <v>75</v>
      </c>
      <c r="B4883" t="s">
        <v>15</v>
      </c>
      <c r="C4883" t="s">
        <v>23</v>
      </c>
      <c r="D4883" t="s">
        <v>24</v>
      </c>
      <c r="E4883">
        <v>149.99</v>
      </c>
      <c r="F4883">
        <v>1</v>
      </c>
      <c r="G4883" t="s">
        <v>18</v>
      </c>
      <c r="H4883" t="s">
        <v>75</v>
      </c>
      <c r="I4883" t="s">
        <v>24</v>
      </c>
      <c r="O4883" s="3">
        <f t="shared" si="304"/>
        <v>0</v>
      </c>
      <c r="P4883" s="3">
        <f t="shared" si="305"/>
        <v>0</v>
      </c>
      <c r="Q4883" s="3">
        <f t="shared" si="306"/>
        <v>0</v>
      </c>
      <c r="R4883">
        <f t="shared" si="307"/>
        <v>149.99</v>
      </c>
    </row>
    <row r="4884" spans="1:18" x14ac:dyDescent="0.2">
      <c r="A4884" t="s">
        <v>75</v>
      </c>
      <c r="B4884" t="s">
        <v>15</v>
      </c>
      <c r="C4884" t="s">
        <v>23</v>
      </c>
      <c r="D4884" t="s">
        <v>28</v>
      </c>
      <c r="E4884">
        <v>149.99</v>
      </c>
      <c r="F4884">
        <v>1</v>
      </c>
      <c r="G4884" t="s">
        <v>18</v>
      </c>
      <c r="H4884" t="s">
        <v>75</v>
      </c>
      <c r="I4884" t="s">
        <v>28</v>
      </c>
      <c r="O4884" s="3">
        <f t="shared" si="304"/>
        <v>0</v>
      </c>
      <c r="P4884" s="3">
        <f t="shared" si="305"/>
        <v>0</v>
      </c>
      <c r="Q4884" s="3">
        <f t="shared" si="306"/>
        <v>0</v>
      </c>
      <c r="R4884">
        <f t="shared" si="307"/>
        <v>149.99</v>
      </c>
    </row>
    <row r="4885" spans="1:18" x14ac:dyDescent="0.2">
      <c r="A4885" t="s">
        <v>75</v>
      </c>
      <c r="B4885" t="s">
        <v>15</v>
      </c>
      <c r="C4885" t="s">
        <v>16</v>
      </c>
      <c r="D4885" t="s">
        <v>22</v>
      </c>
      <c r="E4885">
        <v>212.49</v>
      </c>
      <c r="F4885">
        <v>1</v>
      </c>
      <c r="G4885" t="s">
        <v>18</v>
      </c>
      <c r="H4885" t="s">
        <v>75</v>
      </c>
      <c r="I4885" t="s">
        <v>22</v>
      </c>
      <c r="J4885" t="s">
        <v>31</v>
      </c>
      <c r="K4885">
        <v>715.5</v>
      </c>
      <c r="L4885">
        <v>37162</v>
      </c>
      <c r="M4885">
        <v>795</v>
      </c>
      <c r="N4885" t="s">
        <v>40</v>
      </c>
      <c r="O4885" s="3">
        <f t="shared" si="304"/>
        <v>2.1392820623217266E-2</v>
      </c>
      <c r="P4885" s="3">
        <f t="shared" si="305"/>
        <v>0.9</v>
      </c>
      <c r="Q4885" s="3">
        <f t="shared" si="306"/>
        <v>1.2578616352201257E-3</v>
      </c>
      <c r="R4885">
        <f t="shared" si="307"/>
        <v>212.49</v>
      </c>
    </row>
    <row r="4886" spans="1:18" x14ac:dyDescent="0.2">
      <c r="A4886" t="s">
        <v>75</v>
      </c>
      <c r="B4886" t="s">
        <v>15</v>
      </c>
      <c r="C4886" t="s">
        <v>21</v>
      </c>
      <c r="D4886" t="s">
        <v>24</v>
      </c>
      <c r="E4886">
        <v>179.99</v>
      </c>
      <c r="F4886">
        <v>1</v>
      </c>
      <c r="G4886" t="s">
        <v>18</v>
      </c>
      <c r="H4886" t="s">
        <v>75</v>
      </c>
      <c r="I4886" t="s">
        <v>24</v>
      </c>
      <c r="O4886" s="3">
        <f t="shared" si="304"/>
        <v>0</v>
      </c>
      <c r="P4886" s="3">
        <f t="shared" si="305"/>
        <v>0</v>
      </c>
      <c r="Q4886" s="3">
        <f t="shared" si="306"/>
        <v>0</v>
      </c>
      <c r="R4886">
        <f t="shared" si="307"/>
        <v>179.99</v>
      </c>
    </row>
    <row r="4887" spans="1:18" x14ac:dyDescent="0.2">
      <c r="A4887" t="s">
        <v>75</v>
      </c>
      <c r="B4887" t="s">
        <v>15</v>
      </c>
      <c r="C4887" t="s">
        <v>21</v>
      </c>
      <c r="D4887" t="s">
        <v>28</v>
      </c>
      <c r="E4887">
        <v>179.99</v>
      </c>
      <c r="F4887">
        <v>1</v>
      </c>
      <c r="G4887" t="s">
        <v>18</v>
      </c>
      <c r="H4887" t="s">
        <v>75</v>
      </c>
      <c r="I4887" t="s">
        <v>28</v>
      </c>
      <c r="O4887" s="3">
        <f t="shared" si="304"/>
        <v>0</v>
      </c>
      <c r="P4887" s="3">
        <f t="shared" si="305"/>
        <v>0</v>
      </c>
      <c r="Q4887" s="3">
        <f t="shared" si="306"/>
        <v>0</v>
      </c>
      <c r="R4887">
        <f t="shared" si="307"/>
        <v>179.99</v>
      </c>
    </row>
    <row r="4888" spans="1:18" x14ac:dyDescent="0.2">
      <c r="A4888" t="s">
        <v>75</v>
      </c>
      <c r="B4888" t="s">
        <v>15</v>
      </c>
      <c r="C4888" t="s">
        <v>26</v>
      </c>
      <c r="D4888" t="s">
        <v>24</v>
      </c>
      <c r="E4888">
        <v>212.49</v>
      </c>
      <c r="F4888">
        <v>1</v>
      </c>
      <c r="G4888" t="s">
        <v>18</v>
      </c>
      <c r="H4888" t="s">
        <v>75</v>
      </c>
      <c r="I4888" t="s">
        <v>24</v>
      </c>
      <c r="O4888" s="3">
        <f t="shared" si="304"/>
        <v>0</v>
      </c>
      <c r="P4888" s="3">
        <f t="shared" si="305"/>
        <v>0</v>
      </c>
      <c r="Q4888" s="3">
        <f t="shared" si="306"/>
        <v>0</v>
      </c>
      <c r="R4888">
        <f t="shared" si="307"/>
        <v>212.49</v>
      </c>
    </row>
    <row r="4889" spans="1:18" x14ac:dyDescent="0.2">
      <c r="A4889" t="s">
        <v>75</v>
      </c>
      <c r="B4889" t="s">
        <v>25</v>
      </c>
      <c r="C4889" t="s">
        <v>16</v>
      </c>
      <c r="D4889" t="s">
        <v>28</v>
      </c>
      <c r="E4889">
        <v>339.99</v>
      </c>
      <c r="F4889">
        <v>1</v>
      </c>
      <c r="G4889" t="s">
        <v>18</v>
      </c>
      <c r="H4889" t="s">
        <v>75</v>
      </c>
      <c r="I4889" t="s">
        <v>28</v>
      </c>
      <c r="O4889" s="3">
        <f t="shared" si="304"/>
        <v>0</v>
      </c>
      <c r="P4889" s="3">
        <f t="shared" si="305"/>
        <v>0</v>
      </c>
      <c r="Q4889" s="3">
        <f t="shared" si="306"/>
        <v>0</v>
      </c>
      <c r="R4889">
        <f t="shared" si="307"/>
        <v>339.99</v>
      </c>
    </row>
    <row r="4890" spans="1:18" x14ac:dyDescent="0.2">
      <c r="A4890" t="s">
        <v>75</v>
      </c>
      <c r="B4890" t="s">
        <v>15</v>
      </c>
      <c r="C4890" t="s">
        <v>21</v>
      </c>
      <c r="D4890" t="s">
        <v>17</v>
      </c>
      <c r="E4890">
        <v>179.99</v>
      </c>
      <c r="F4890">
        <v>1</v>
      </c>
      <c r="G4890" t="s">
        <v>18</v>
      </c>
      <c r="H4890" t="s">
        <v>75</v>
      </c>
      <c r="I4890" t="s">
        <v>17</v>
      </c>
      <c r="J4890" t="s">
        <v>19</v>
      </c>
      <c r="K4890">
        <v>1921.2</v>
      </c>
      <c r="L4890">
        <v>66381</v>
      </c>
      <c r="M4890">
        <v>1601</v>
      </c>
      <c r="N4890" t="s">
        <v>32</v>
      </c>
      <c r="O4890" s="3">
        <f t="shared" si="304"/>
        <v>2.4118347117398051E-2</v>
      </c>
      <c r="P4890" s="3">
        <f t="shared" si="305"/>
        <v>1.2</v>
      </c>
      <c r="Q4890" s="3">
        <f t="shared" si="306"/>
        <v>6.2460961898813238E-4</v>
      </c>
      <c r="R4890">
        <f t="shared" si="307"/>
        <v>179.99</v>
      </c>
    </row>
    <row r="4891" spans="1:18" x14ac:dyDescent="0.2">
      <c r="A4891" t="s">
        <v>75</v>
      </c>
      <c r="B4891" t="s">
        <v>15</v>
      </c>
      <c r="C4891" t="s">
        <v>21</v>
      </c>
      <c r="D4891" t="s">
        <v>17</v>
      </c>
      <c r="E4891">
        <v>179.99</v>
      </c>
      <c r="F4891">
        <v>1</v>
      </c>
      <c r="G4891" t="s">
        <v>18</v>
      </c>
      <c r="H4891" t="s">
        <v>75</v>
      </c>
      <c r="I4891" t="s">
        <v>17</v>
      </c>
      <c r="J4891" t="s">
        <v>19</v>
      </c>
      <c r="K4891">
        <v>1921.2</v>
      </c>
      <c r="L4891">
        <v>66381</v>
      </c>
      <c r="M4891">
        <v>1601</v>
      </c>
      <c r="N4891" t="s">
        <v>32</v>
      </c>
      <c r="O4891" s="3">
        <f t="shared" si="304"/>
        <v>2.4118347117398051E-2</v>
      </c>
      <c r="P4891" s="3">
        <f t="shared" si="305"/>
        <v>1.2</v>
      </c>
      <c r="Q4891" s="3">
        <f t="shared" si="306"/>
        <v>6.2460961898813238E-4</v>
      </c>
      <c r="R4891">
        <f t="shared" si="307"/>
        <v>179.99</v>
      </c>
    </row>
    <row r="4892" spans="1:18" x14ac:dyDescent="0.2">
      <c r="A4892" t="s">
        <v>75</v>
      </c>
      <c r="B4892" t="s">
        <v>25</v>
      </c>
      <c r="C4892" t="s">
        <v>23</v>
      </c>
      <c r="D4892" t="s">
        <v>24</v>
      </c>
      <c r="E4892">
        <v>299.99</v>
      </c>
      <c r="F4892">
        <v>2</v>
      </c>
      <c r="G4892" t="s">
        <v>18</v>
      </c>
      <c r="H4892" t="s">
        <v>75</v>
      </c>
      <c r="I4892" t="s">
        <v>24</v>
      </c>
      <c r="O4892" s="3">
        <f t="shared" si="304"/>
        <v>0</v>
      </c>
      <c r="P4892" s="3">
        <f t="shared" si="305"/>
        <v>0</v>
      </c>
      <c r="Q4892" s="3">
        <f t="shared" si="306"/>
        <v>0</v>
      </c>
      <c r="R4892">
        <f t="shared" si="307"/>
        <v>599.98</v>
      </c>
    </row>
    <row r="4893" spans="1:18" x14ac:dyDescent="0.2">
      <c r="A4893" t="s">
        <v>75</v>
      </c>
      <c r="B4893" t="s">
        <v>15</v>
      </c>
      <c r="C4893" t="s">
        <v>23</v>
      </c>
      <c r="D4893" t="s">
        <v>28</v>
      </c>
      <c r="E4893">
        <v>187.49</v>
      </c>
      <c r="F4893">
        <v>1</v>
      </c>
      <c r="G4893" t="s">
        <v>18</v>
      </c>
      <c r="H4893" t="s">
        <v>75</v>
      </c>
      <c r="I4893" t="s">
        <v>28</v>
      </c>
      <c r="O4893" s="3">
        <f t="shared" si="304"/>
        <v>0</v>
      </c>
      <c r="P4893" s="3">
        <f t="shared" si="305"/>
        <v>0</v>
      </c>
      <c r="Q4893" s="3">
        <f t="shared" si="306"/>
        <v>0</v>
      </c>
      <c r="R4893">
        <f t="shared" si="307"/>
        <v>187.49</v>
      </c>
    </row>
    <row r="4894" spans="1:18" x14ac:dyDescent="0.2">
      <c r="A4894" t="s">
        <v>75</v>
      </c>
      <c r="B4894" t="s">
        <v>15</v>
      </c>
      <c r="C4894" t="s">
        <v>27</v>
      </c>
      <c r="D4894" t="s">
        <v>22</v>
      </c>
      <c r="E4894">
        <v>159.99</v>
      </c>
      <c r="F4894">
        <v>1</v>
      </c>
      <c r="G4894" t="s">
        <v>18</v>
      </c>
      <c r="H4894" t="s">
        <v>75</v>
      </c>
      <c r="I4894" t="s">
        <v>22</v>
      </c>
      <c r="J4894" t="s">
        <v>31</v>
      </c>
      <c r="K4894">
        <v>715.5</v>
      </c>
      <c r="L4894">
        <v>37162</v>
      </c>
      <c r="M4894">
        <v>795</v>
      </c>
      <c r="N4894" t="s">
        <v>40</v>
      </c>
      <c r="O4894" s="3">
        <f t="shared" si="304"/>
        <v>2.1392820623217266E-2</v>
      </c>
      <c r="P4894" s="3">
        <f t="shared" si="305"/>
        <v>0.9</v>
      </c>
      <c r="Q4894" s="3">
        <f t="shared" si="306"/>
        <v>1.2578616352201257E-3</v>
      </c>
      <c r="R4894">
        <f t="shared" si="307"/>
        <v>159.99</v>
      </c>
    </row>
    <row r="4895" spans="1:18" x14ac:dyDescent="0.2">
      <c r="A4895" t="s">
        <v>75</v>
      </c>
      <c r="B4895" t="s">
        <v>15</v>
      </c>
      <c r="C4895" t="s">
        <v>21</v>
      </c>
      <c r="D4895" t="s">
        <v>24</v>
      </c>
      <c r="E4895">
        <v>224.99</v>
      </c>
      <c r="F4895">
        <v>1</v>
      </c>
      <c r="G4895" t="s">
        <v>18</v>
      </c>
      <c r="H4895" t="s">
        <v>75</v>
      </c>
      <c r="I4895" t="s">
        <v>24</v>
      </c>
      <c r="O4895" s="3">
        <f t="shared" si="304"/>
        <v>0</v>
      </c>
      <c r="P4895" s="3">
        <f t="shared" si="305"/>
        <v>0</v>
      </c>
      <c r="Q4895" s="3">
        <f t="shared" si="306"/>
        <v>0</v>
      </c>
      <c r="R4895">
        <f t="shared" si="307"/>
        <v>224.99</v>
      </c>
    </row>
    <row r="4896" spans="1:18" x14ac:dyDescent="0.2">
      <c r="A4896" t="s">
        <v>75</v>
      </c>
      <c r="B4896" t="s">
        <v>15</v>
      </c>
      <c r="C4896" t="s">
        <v>27</v>
      </c>
      <c r="D4896" t="s">
        <v>17</v>
      </c>
      <c r="E4896">
        <v>159.99</v>
      </c>
      <c r="F4896">
        <v>2</v>
      </c>
      <c r="G4896" t="s">
        <v>18</v>
      </c>
      <c r="H4896" t="s">
        <v>75</v>
      </c>
      <c r="I4896" t="s">
        <v>17</v>
      </c>
      <c r="J4896" t="s">
        <v>19</v>
      </c>
      <c r="K4896">
        <v>1921.2</v>
      </c>
      <c r="L4896">
        <v>66381</v>
      </c>
      <c r="M4896">
        <v>1601</v>
      </c>
      <c r="N4896" t="s">
        <v>32</v>
      </c>
      <c r="O4896" s="3">
        <f t="shared" si="304"/>
        <v>2.4118347117398051E-2</v>
      </c>
      <c r="P4896" s="3">
        <f t="shared" si="305"/>
        <v>1.2</v>
      </c>
      <c r="Q4896" s="3">
        <f t="shared" si="306"/>
        <v>1.2492192379762648E-3</v>
      </c>
      <c r="R4896">
        <f t="shared" si="307"/>
        <v>319.98</v>
      </c>
    </row>
    <row r="4897" spans="1:18" x14ac:dyDescent="0.2">
      <c r="A4897" t="s">
        <v>75</v>
      </c>
      <c r="B4897" t="s">
        <v>15</v>
      </c>
      <c r="C4897" t="s">
        <v>21</v>
      </c>
      <c r="D4897" t="s">
        <v>17</v>
      </c>
      <c r="E4897">
        <v>179.99</v>
      </c>
      <c r="F4897">
        <v>3</v>
      </c>
      <c r="G4897" t="s">
        <v>18</v>
      </c>
      <c r="H4897" t="s">
        <v>75</v>
      </c>
      <c r="I4897" t="s">
        <v>17</v>
      </c>
      <c r="J4897" t="s">
        <v>19</v>
      </c>
      <c r="K4897">
        <v>1921.2</v>
      </c>
      <c r="L4897">
        <v>66381</v>
      </c>
      <c r="M4897">
        <v>1601</v>
      </c>
      <c r="N4897" t="s">
        <v>32</v>
      </c>
      <c r="O4897" s="3">
        <f t="shared" si="304"/>
        <v>2.4118347117398051E-2</v>
      </c>
      <c r="P4897" s="3">
        <f t="shared" si="305"/>
        <v>1.2</v>
      </c>
      <c r="Q4897" s="3">
        <f t="shared" si="306"/>
        <v>1.8738288569643974E-3</v>
      </c>
      <c r="R4897">
        <f t="shared" si="307"/>
        <v>539.97</v>
      </c>
    </row>
    <row r="4898" spans="1:18" x14ac:dyDescent="0.2">
      <c r="A4898" t="s">
        <v>75</v>
      </c>
      <c r="B4898" t="s">
        <v>15</v>
      </c>
      <c r="C4898" t="s">
        <v>16</v>
      </c>
      <c r="D4898" t="s">
        <v>28</v>
      </c>
      <c r="E4898">
        <v>169.99</v>
      </c>
      <c r="F4898">
        <v>1</v>
      </c>
      <c r="G4898" t="s">
        <v>18</v>
      </c>
      <c r="H4898" t="s">
        <v>75</v>
      </c>
      <c r="I4898" t="s">
        <v>28</v>
      </c>
      <c r="O4898" s="3">
        <f t="shared" si="304"/>
        <v>0</v>
      </c>
      <c r="P4898" s="3">
        <f t="shared" si="305"/>
        <v>0</v>
      </c>
      <c r="Q4898" s="3">
        <f t="shared" si="306"/>
        <v>0</v>
      </c>
      <c r="R4898">
        <f t="shared" si="307"/>
        <v>169.99</v>
      </c>
    </row>
    <row r="4899" spans="1:18" x14ac:dyDescent="0.2">
      <c r="A4899" t="s">
        <v>75</v>
      </c>
      <c r="B4899" t="s">
        <v>15</v>
      </c>
      <c r="C4899" t="s">
        <v>26</v>
      </c>
      <c r="D4899" t="s">
        <v>24</v>
      </c>
      <c r="E4899">
        <v>169.99</v>
      </c>
      <c r="F4899">
        <v>1</v>
      </c>
      <c r="G4899" t="s">
        <v>18</v>
      </c>
      <c r="H4899" t="s">
        <v>75</v>
      </c>
      <c r="I4899" t="s">
        <v>24</v>
      </c>
      <c r="O4899" s="3">
        <f t="shared" si="304"/>
        <v>0</v>
      </c>
      <c r="P4899" s="3">
        <f t="shared" si="305"/>
        <v>0</v>
      </c>
      <c r="Q4899" s="3">
        <f t="shared" si="306"/>
        <v>0</v>
      </c>
      <c r="R4899">
        <f t="shared" si="307"/>
        <v>169.99</v>
      </c>
    </row>
    <row r="4900" spans="1:18" x14ac:dyDescent="0.2">
      <c r="A4900" t="s">
        <v>75</v>
      </c>
      <c r="B4900" t="s">
        <v>15</v>
      </c>
      <c r="C4900" t="s">
        <v>23</v>
      </c>
      <c r="D4900" t="s">
        <v>24</v>
      </c>
      <c r="E4900">
        <v>187.49</v>
      </c>
      <c r="F4900">
        <v>1</v>
      </c>
      <c r="G4900" t="s">
        <v>18</v>
      </c>
      <c r="H4900" t="s">
        <v>75</v>
      </c>
      <c r="I4900" t="s">
        <v>24</v>
      </c>
      <c r="O4900" s="3">
        <f t="shared" si="304"/>
        <v>0</v>
      </c>
      <c r="P4900" s="3">
        <f t="shared" si="305"/>
        <v>0</v>
      </c>
      <c r="Q4900" s="3">
        <f t="shared" si="306"/>
        <v>0</v>
      </c>
      <c r="R4900">
        <f t="shared" si="307"/>
        <v>187.49</v>
      </c>
    </row>
    <row r="4901" spans="1:18" x14ac:dyDescent="0.2">
      <c r="A4901" t="s">
        <v>75</v>
      </c>
      <c r="B4901" t="s">
        <v>15</v>
      </c>
      <c r="C4901" t="s">
        <v>27</v>
      </c>
      <c r="D4901" t="s">
        <v>28</v>
      </c>
      <c r="E4901">
        <v>159.99</v>
      </c>
      <c r="F4901">
        <v>1</v>
      </c>
      <c r="G4901" t="s">
        <v>18</v>
      </c>
      <c r="H4901" t="s">
        <v>75</v>
      </c>
      <c r="I4901" t="s">
        <v>28</v>
      </c>
      <c r="O4901" s="3">
        <f t="shared" si="304"/>
        <v>0</v>
      </c>
      <c r="P4901" s="3">
        <f t="shared" si="305"/>
        <v>0</v>
      </c>
      <c r="Q4901" s="3">
        <f t="shared" si="306"/>
        <v>0</v>
      </c>
      <c r="R4901">
        <f t="shared" si="307"/>
        <v>159.99</v>
      </c>
    </row>
    <row r="4902" spans="1:18" x14ac:dyDescent="0.2">
      <c r="A4902" t="s">
        <v>75</v>
      </c>
      <c r="B4902" t="s">
        <v>15</v>
      </c>
      <c r="C4902" t="s">
        <v>16</v>
      </c>
      <c r="D4902" t="s">
        <v>17</v>
      </c>
      <c r="E4902">
        <v>212.49</v>
      </c>
      <c r="F4902">
        <v>1</v>
      </c>
      <c r="G4902" t="s">
        <v>18</v>
      </c>
      <c r="H4902" t="s">
        <v>75</v>
      </c>
      <c r="I4902" t="s">
        <v>17</v>
      </c>
      <c r="J4902" t="s">
        <v>19</v>
      </c>
      <c r="K4902">
        <v>1921.2</v>
      </c>
      <c r="L4902">
        <v>66381</v>
      </c>
      <c r="M4902">
        <v>1601</v>
      </c>
      <c r="N4902" t="s">
        <v>32</v>
      </c>
      <c r="O4902" s="3">
        <f t="shared" si="304"/>
        <v>2.4118347117398051E-2</v>
      </c>
      <c r="P4902" s="3">
        <f t="shared" si="305"/>
        <v>1.2</v>
      </c>
      <c r="Q4902" s="3">
        <f t="shared" si="306"/>
        <v>6.2460961898813238E-4</v>
      </c>
      <c r="R4902">
        <f t="shared" si="307"/>
        <v>212.49</v>
      </c>
    </row>
    <row r="4903" spans="1:18" x14ac:dyDescent="0.2">
      <c r="A4903" t="s">
        <v>75</v>
      </c>
      <c r="B4903" t="s">
        <v>15</v>
      </c>
      <c r="C4903" t="s">
        <v>23</v>
      </c>
      <c r="D4903" t="s">
        <v>28</v>
      </c>
      <c r="E4903">
        <v>149.99</v>
      </c>
      <c r="F4903">
        <v>2</v>
      </c>
      <c r="G4903" t="s">
        <v>18</v>
      </c>
      <c r="H4903" t="s">
        <v>75</v>
      </c>
      <c r="I4903" t="s">
        <v>28</v>
      </c>
      <c r="O4903" s="3">
        <f t="shared" si="304"/>
        <v>0</v>
      </c>
      <c r="P4903" s="3">
        <f t="shared" si="305"/>
        <v>0</v>
      </c>
      <c r="Q4903" s="3">
        <f t="shared" si="306"/>
        <v>0</v>
      </c>
      <c r="R4903">
        <f t="shared" si="307"/>
        <v>299.98</v>
      </c>
    </row>
    <row r="4904" spans="1:18" x14ac:dyDescent="0.2">
      <c r="A4904" t="s">
        <v>75</v>
      </c>
      <c r="B4904" t="s">
        <v>15</v>
      </c>
      <c r="C4904" t="s">
        <v>23</v>
      </c>
      <c r="D4904" t="s">
        <v>24</v>
      </c>
      <c r="E4904">
        <v>149.99</v>
      </c>
      <c r="F4904">
        <v>1</v>
      </c>
      <c r="G4904" t="s">
        <v>18</v>
      </c>
      <c r="H4904" t="s">
        <v>75</v>
      </c>
      <c r="I4904" t="s">
        <v>24</v>
      </c>
      <c r="O4904" s="3">
        <f t="shared" si="304"/>
        <v>0</v>
      </c>
      <c r="P4904" s="3">
        <f t="shared" si="305"/>
        <v>0</v>
      </c>
      <c r="Q4904" s="3">
        <f t="shared" si="306"/>
        <v>0</v>
      </c>
      <c r="R4904">
        <f t="shared" si="307"/>
        <v>149.99</v>
      </c>
    </row>
    <row r="4905" spans="1:18" x14ac:dyDescent="0.2">
      <c r="A4905" t="s">
        <v>75</v>
      </c>
      <c r="B4905" t="s">
        <v>15</v>
      </c>
      <c r="C4905" t="s">
        <v>27</v>
      </c>
      <c r="D4905" t="s">
        <v>17</v>
      </c>
      <c r="E4905">
        <v>199.99</v>
      </c>
      <c r="F4905">
        <v>2</v>
      </c>
      <c r="G4905" t="s">
        <v>18</v>
      </c>
      <c r="H4905" t="s">
        <v>75</v>
      </c>
      <c r="I4905" t="s">
        <v>17</v>
      </c>
      <c r="J4905" t="s">
        <v>19</v>
      </c>
      <c r="K4905">
        <v>1921.2</v>
      </c>
      <c r="L4905">
        <v>66381</v>
      </c>
      <c r="M4905">
        <v>1601</v>
      </c>
      <c r="N4905" t="s">
        <v>32</v>
      </c>
      <c r="O4905" s="3">
        <f t="shared" si="304"/>
        <v>2.4118347117398051E-2</v>
      </c>
      <c r="P4905" s="3">
        <f t="shared" si="305"/>
        <v>1.2</v>
      </c>
      <c r="Q4905" s="3">
        <f t="shared" si="306"/>
        <v>1.2492192379762648E-3</v>
      </c>
      <c r="R4905">
        <f t="shared" si="307"/>
        <v>399.98</v>
      </c>
    </row>
    <row r="4906" spans="1:18" x14ac:dyDescent="0.2">
      <c r="A4906" t="s">
        <v>75</v>
      </c>
      <c r="B4906" t="s">
        <v>15</v>
      </c>
      <c r="C4906" t="s">
        <v>26</v>
      </c>
      <c r="D4906" t="s">
        <v>17</v>
      </c>
      <c r="E4906">
        <v>212.49</v>
      </c>
      <c r="F4906">
        <v>1</v>
      </c>
      <c r="G4906" t="s">
        <v>18</v>
      </c>
      <c r="H4906" t="s">
        <v>75</v>
      </c>
      <c r="I4906" t="s">
        <v>17</v>
      </c>
      <c r="J4906" t="s">
        <v>19</v>
      </c>
      <c r="K4906">
        <v>1921.2</v>
      </c>
      <c r="L4906">
        <v>66381</v>
      </c>
      <c r="M4906">
        <v>1601</v>
      </c>
      <c r="N4906" t="s">
        <v>32</v>
      </c>
      <c r="O4906" s="3">
        <f t="shared" si="304"/>
        <v>2.4118347117398051E-2</v>
      </c>
      <c r="P4906" s="3">
        <f t="shared" si="305"/>
        <v>1.2</v>
      </c>
      <c r="Q4906" s="3">
        <f t="shared" si="306"/>
        <v>6.2460961898813238E-4</v>
      </c>
      <c r="R4906">
        <f t="shared" si="307"/>
        <v>212.49</v>
      </c>
    </row>
    <row r="4907" spans="1:18" x14ac:dyDescent="0.2">
      <c r="A4907" t="s">
        <v>75</v>
      </c>
      <c r="B4907" t="s">
        <v>15</v>
      </c>
      <c r="C4907" t="s">
        <v>23</v>
      </c>
      <c r="D4907" t="s">
        <v>24</v>
      </c>
      <c r="E4907">
        <v>149.99</v>
      </c>
      <c r="F4907">
        <v>1</v>
      </c>
      <c r="G4907" t="s">
        <v>18</v>
      </c>
      <c r="H4907" t="s">
        <v>75</v>
      </c>
      <c r="I4907" t="s">
        <v>24</v>
      </c>
      <c r="O4907" s="3">
        <f t="shared" si="304"/>
        <v>0</v>
      </c>
      <c r="P4907" s="3">
        <f t="shared" si="305"/>
        <v>0</v>
      </c>
      <c r="Q4907" s="3">
        <f t="shared" si="306"/>
        <v>0</v>
      </c>
      <c r="R4907">
        <f t="shared" si="307"/>
        <v>149.99</v>
      </c>
    </row>
    <row r="4908" spans="1:18" x14ac:dyDescent="0.2">
      <c r="A4908" t="s">
        <v>75</v>
      </c>
      <c r="B4908" t="s">
        <v>15</v>
      </c>
      <c r="C4908" t="s">
        <v>26</v>
      </c>
      <c r="D4908" t="s">
        <v>22</v>
      </c>
      <c r="E4908">
        <v>212.49</v>
      </c>
      <c r="F4908">
        <v>2</v>
      </c>
      <c r="G4908" t="s">
        <v>18</v>
      </c>
      <c r="H4908" t="s">
        <v>75</v>
      </c>
      <c r="I4908" t="s">
        <v>22</v>
      </c>
      <c r="J4908" t="s">
        <v>31</v>
      </c>
      <c r="K4908">
        <v>715.5</v>
      </c>
      <c r="L4908">
        <v>37162</v>
      </c>
      <c r="M4908">
        <v>795</v>
      </c>
      <c r="N4908" t="s">
        <v>40</v>
      </c>
      <c r="O4908" s="3">
        <f t="shared" si="304"/>
        <v>2.1392820623217266E-2</v>
      </c>
      <c r="P4908" s="3">
        <f t="shared" si="305"/>
        <v>0.9</v>
      </c>
      <c r="Q4908" s="3">
        <f t="shared" si="306"/>
        <v>2.5157232704402514E-3</v>
      </c>
      <c r="R4908">
        <f t="shared" si="307"/>
        <v>424.98</v>
      </c>
    </row>
    <row r="4909" spans="1:18" x14ac:dyDescent="0.2">
      <c r="A4909" t="s">
        <v>75</v>
      </c>
      <c r="B4909" t="s">
        <v>15</v>
      </c>
      <c r="C4909" t="s">
        <v>23</v>
      </c>
      <c r="D4909" t="s">
        <v>22</v>
      </c>
      <c r="E4909">
        <v>149.99</v>
      </c>
      <c r="F4909">
        <v>1</v>
      </c>
      <c r="G4909" t="s">
        <v>18</v>
      </c>
      <c r="H4909" t="s">
        <v>75</v>
      </c>
      <c r="I4909" t="s">
        <v>22</v>
      </c>
      <c r="J4909" t="s">
        <v>31</v>
      </c>
      <c r="K4909">
        <v>715.5</v>
      </c>
      <c r="L4909">
        <v>37162</v>
      </c>
      <c r="M4909">
        <v>795</v>
      </c>
      <c r="N4909" t="s">
        <v>40</v>
      </c>
      <c r="O4909" s="3">
        <f t="shared" si="304"/>
        <v>2.1392820623217266E-2</v>
      </c>
      <c r="P4909" s="3">
        <f t="shared" si="305"/>
        <v>0.9</v>
      </c>
      <c r="Q4909" s="3">
        <f t="shared" si="306"/>
        <v>1.2578616352201257E-3</v>
      </c>
      <c r="R4909">
        <f t="shared" si="307"/>
        <v>149.99</v>
      </c>
    </row>
    <row r="4910" spans="1:18" x14ac:dyDescent="0.2">
      <c r="A4910" t="s">
        <v>75</v>
      </c>
      <c r="B4910" t="s">
        <v>15</v>
      </c>
      <c r="C4910" t="s">
        <v>23</v>
      </c>
      <c r="D4910" t="s">
        <v>17</v>
      </c>
      <c r="E4910">
        <v>149.99</v>
      </c>
      <c r="F4910">
        <v>2</v>
      </c>
      <c r="G4910" t="s">
        <v>18</v>
      </c>
      <c r="H4910" t="s">
        <v>75</v>
      </c>
      <c r="I4910" t="s">
        <v>17</v>
      </c>
      <c r="J4910" t="s">
        <v>19</v>
      </c>
      <c r="K4910">
        <v>1921.2</v>
      </c>
      <c r="L4910">
        <v>66381</v>
      </c>
      <c r="M4910">
        <v>1601</v>
      </c>
      <c r="N4910" t="s">
        <v>32</v>
      </c>
      <c r="O4910" s="3">
        <f t="shared" si="304"/>
        <v>2.4118347117398051E-2</v>
      </c>
      <c r="P4910" s="3">
        <f t="shared" si="305"/>
        <v>1.2</v>
      </c>
      <c r="Q4910" s="3">
        <f t="shared" si="306"/>
        <v>1.2492192379762648E-3</v>
      </c>
      <c r="R4910">
        <f t="shared" si="307"/>
        <v>299.98</v>
      </c>
    </row>
    <row r="4911" spans="1:18" x14ac:dyDescent="0.2">
      <c r="A4911" t="s">
        <v>75</v>
      </c>
      <c r="C4911" t="s">
        <v>21</v>
      </c>
      <c r="D4911" t="s">
        <v>17</v>
      </c>
      <c r="E4911">
        <v>179.99</v>
      </c>
      <c r="F4911">
        <v>1</v>
      </c>
      <c r="G4911" t="s">
        <v>18</v>
      </c>
      <c r="H4911" t="s">
        <v>75</v>
      </c>
      <c r="I4911" t="s">
        <v>17</v>
      </c>
      <c r="J4911" t="s">
        <v>19</v>
      </c>
      <c r="K4911">
        <v>1921.2</v>
      </c>
      <c r="L4911">
        <v>66381</v>
      </c>
      <c r="M4911">
        <v>1601</v>
      </c>
      <c r="N4911" t="s">
        <v>32</v>
      </c>
      <c r="O4911" s="3">
        <f t="shared" si="304"/>
        <v>2.4118347117398051E-2</v>
      </c>
      <c r="P4911" s="3">
        <f t="shared" si="305"/>
        <v>1.2</v>
      </c>
      <c r="Q4911" s="3">
        <f t="shared" si="306"/>
        <v>6.2460961898813238E-4</v>
      </c>
      <c r="R4911">
        <f t="shared" si="307"/>
        <v>179.99</v>
      </c>
    </row>
    <row r="4912" spans="1:18" x14ac:dyDescent="0.2">
      <c r="A4912" t="s">
        <v>75</v>
      </c>
      <c r="B4912" t="s">
        <v>15</v>
      </c>
      <c r="C4912" t="s">
        <v>16</v>
      </c>
      <c r="D4912" t="s">
        <v>24</v>
      </c>
      <c r="E4912">
        <v>169.99</v>
      </c>
      <c r="F4912">
        <v>2</v>
      </c>
      <c r="G4912" t="s">
        <v>18</v>
      </c>
      <c r="H4912" t="s">
        <v>75</v>
      </c>
      <c r="I4912" t="s">
        <v>24</v>
      </c>
      <c r="O4912" s="3">
        <f t="shared" si="304"/>
        <v>0</v>
      </c>
      <c r="P4912" s="3">
        <f t="shared" si="305"/>
        <v>0</v>
      </c>
      <c r="Q4912" s="3">
        <f t="shared" si="306"/>
        <v>0</v>
      </c>
      <c r="R4912">
        <f t="shared" si="307"/>
        <v>339.98</v>
      </c>
    </row>
    <row r="4913" spans="1:18" x14ac:dyDescent="0.2">
      <c r="A4913" t="s">
        <v>75</v>
      </c>
      <c r="B4913" t="s">
        <v>15</v>
      </c>
      <c r="C4913" t="s">
        <v>27</v>
      </c>
      <c r="D4913" t="s">
        <v>17</v>
      </c>
      <c r="E4913">
        <v>159.99</v>
      </c>
      <c r="F4913">
        <v>2</v>
      </c>
      <c r="G4913" t="s">
        <v>18</v>
      </c>
      <c r="H4913" t="s">
        <v>75</v>
      </c>
      <c r="I4913" t="s">
        <v>17</v>
      </c>
      <c r="J4913" t="s">
        <v>19</v>
      </c>
      <c r="K4913">
        <v>1921.2</v>
      </c>
      <c r="L4913">
        <v>66381</v>
      </c>
      <c r="M4913">
        <v>1601</v>
      </c>
      <c r="N4913" t="s">
        <v>32</v>
      </c>
      <c r="O4913" s="3">
        <f t="shared" si="304"/>
        <v>2.4118347117398051E-2</v>
      </c>
      <c r="P4913" s="3">
        <f t="shared" si="305"/>
        <v>1.2</v>
      </c>
      <c r="Q4913" s="3">
        <f t="shared" si="306"/>
        <v>1.2492192379762648E-3</v>
      </c>
      <c r="R4913">
        <f t="shared" si="307"/>
        <v>319.98</v>
      </c>
    </row>
    <row r="4914" spans="1:18" x14ac:dyDescent="0.2">
      <c r="A4914" t="s">
        <v>75</v>
      </c>
      <c r="B4914" t="s">
        <v>15</v>
      </c>
      <c r="C4914" t="s">
        <v>21</v>
      </c>
      <c r="D4914" t="s">
        <v>22</v>
      </c>
      <c r="E4914">
        <v>179.99</v>
      </c>
      <c r="F4914">
        <v>2</v>
      </c>
      <c r="G4914" t="s">
        <v>18</v>
      </c>
      <c r="H4914" t="s">
        <v>75</v>
      </c>
      <c r="I4914" t="s">
        <v>22</v>
      </c>
      <c r="J4914" t="s">
        <v>31</v>
      </c>
      <c r="K4914">
        <v>715.5</v>
      </c>
      <c r="L4914">
        <v>37162</v>
      </c>
      <c r="M4914">
        <v>795</v>
      </c>
      <c r="N4914" t="s">
        <v>40</v>
      </c>
      <c r="O4914" s="3">
        <f t="shared" si="304"/>
        <v>2.1392820623217266E-2</v>
      </c>
      <c r="P4914" s="3">
        <f t="shared" si="305"/>
        <v>0.9</v>
      </c>
      <c r="Q4914" s="3">
        <f t="shared" si="306"/>
        <v>2.5157232704402514E-3</v>
      </c>
      <c r="R4914">
        <f t="shared" si="307"/>
        <v>359.98</v>
      </c>
    </row>
    <row r="4915" spans="1:18" x14ac:dyDescent="0.2">
      <c r="A4915" t="s">
        <v>75</v>
      </c>
      <c r="B4915" t="s">
        <v>15</v>
      </c>
      <c r="C4915" t="s">
        <v>26</v>
      </c>
      <c r="D4915" t="s">
        <v>28</v>
      </c>
      <c r="E4915">
        <v>169.99</v>
      </c>
      <c r="F4915">
        <v>1</v>
      </c>
      <c r="G4915" t="s">
        <v>18</v>
      </c>
      <c r="H4915" t="s">
        <v>75</v>
      </c>
      <c r="I4915" t="s">
        <v>28</v>
      </c>
      <c r="O4915" s="3">
        <f t="shared" si="304"/>
        <v>0</v>
      </c>
      <c r="P4915" s="3">
        <f t="shared" si="305"/>
        <v>0</v>
      </c>
      <c r="Q4915" s="3">
        <f t="shared" si="306"/>
        <v>0</v>
      </c>
      <c r="R4915">
        <f t="shared" si="307"/>
        <v>169.99</v>
      </c>
    </row>
    <row r="4916" spans="1:18" x14ac:dyDescent="0.2">
      <c r="A4916" t="s">
        <v>75</v>
      </c>
      <c r="B4916" t="s">
        <v>15</v>
      </c>
      <c r="C4916" t="s">
        <v>23</v>
      </c>
      <c r="D4916" t="s">
        <v>17</v>
      </c>
      <c r="E4916">
        <v>149.99</v>
      </c>
      <c r="F4916">
        <v>2</v>
      </c>
      <c r="G4916" t="s">
        <v>18</v>
      </c>
      <c r="H4916" t="s">
        <v>75</v>
      </c>
      <c r="I4916" t="s">
        <v>17</v>
      </c>
      <c r="J4916" t="s">
        <v>19</v>
      </c>
      <c r="K4916">
        <v>1921.2</v>
      </c>
      <c r="L4916">
        <v>66381</v>
      </c>
      <c r="M4916">
        <v>1601</v>
      </c>
      <c r="N4916" t="s">
        <v>32</v>
      </c>
      <c r="O4916" s="3">
        <f t="shared" si="304"/>
        <v>2.4118347117398051E-2</v>
      </c>
      <c r="P4916" s="3">
        <f t="shared" si="305"/>
        <v>1.2</v>
      </c>
      <c r="Q4916" s="3">
        <f t="shared" si="306"/>
        <v>1.2492192379762648E-3</v>
      </c>
      <c r="R4916">
        <f t="shared" si="307"/>
        <v>299.98</v>
      </c>
    </row>
    <row r="4917" spans="1:18" x14ac:dyDescent="0.2">
      <c r="A4917" t="s">
        <v>75</v>
      </c>
      <c r="B4917" t="s">
        <v>25</v>
      </c>
      <c r="C4917" t="s">
        <v>23</v>
      </c>
      <c r="D4917" t="s">
        <v>17</v>
      </c>
      <c r="E4917">
        <v>299.99</v>
      </c>
      <c r="F4917">
        <v>4</v>
      </c>
      <c r="G4917" t="s">
        <v>18</v>
      </c>
      <c r="H4917" t="s">
        <v>75</v>
      </c>
      <c r="I4917" t="s">
        <v>17</v>
      </c>
      <c r="J4917" t="s">
        <v>19</v>
      </c>
      <c r="K4917">
        <v>1921.2</v>
      </c>
      <c r="L4917">
        <v>66381</v>
      </c>
      <c r="M4917">
        <v>1601</v>
      </c>
      <c r="N4917" t="s">
        <v>32</v>
      </c>
      <c r="O4917" s="3">
        <f t="shared" si="304"/>
        <v>2.4118347117398051E-2</v>
      </c>
      <c r="P4917" s="3">
        <f t="shared" si="305"/>
        <v>1.2</v>
      </c>
      <c r="Q4917" s="3">
        <f t="shared" si="306"/>
        <v>2.4984384759525295E-3</v>
      </c>
      <c r="R4917">
        <f t="shared" si="307"/>
        <v>1199.96</v>
      </c>
    </row>
    <row r="4918" spans="1:18" x14ac:dyDescent="0.2">
      <c r="A4918" t="s">
        <v>75</v>
      </c>
      <c r="B4918" t="s">
        <v>15</v>
      </c>
      <c r="C4918" t="s">
        <v>21</v>
      </c>
      <c r="D4918" t="s">
        <v>22</v>
      </c>
      <c r="E4918">
        <v>179.99</v>
      </c>
      <c r="F4918">
        <v>2</v>
      </c>
      <c r="G4918" t="s">
        <v>18</v>
      </c>
      <c r="H4918" t="s">
        <v>75</v>
      </c>
      <c r="I4918" t="s">
        <v>22</v>
      </c>
      <c r="J4918" t="s">
        <v>31</v>
      </c>
      <c r="K4918">
        <v>715.5</v>
      </c>
      <c r="L4918">
        <v>37162</v>
      </c>
      <c r="M4918">
        <v>795</v>
      </c>
      <c r="N4918" t="s">
        <v>40</v>
      </c>
      <c r="O4918" s="3">
        <f t="shared" si="304"/>
        <v>2.1392820623217266E-2</v>
      </c>
      <c r="P4918" s="3">
        <f t="shared" si="305"/>
        <v>0.9</v>
      </c>
      <c r="Q4918" s="3">
        <f t="shared" si="306"/>
        <v>2.5157232704402514E-3</v>
      </c>
      <c r="R4918">
        <f t="shared" si="307"/>
        <v>359.98</v>
      </c>
    </row>
    <row r="4919" spans="1:18" x14ac:dyDescent="0.2">
      <c r="A4919" t="s">
        <v>75</v>
      </c>
      <c r="B4919" t="s">
        <v>15</v>
      </c>
      <c r="C4919" t="s">
        <v>16</v>
      </c>
      <c r="D4919" t="s">
        <v>17</v>
      </c>
      <c r="E4919">
        <v>212.49</v>
      </c>
      <c r="F4919">
        <v>1</v>
      </c>
      <c r="G4919" t="s">
        <v>18</v>
      </c>
      <c r="H4919" t="s">
        <v>75</v>
      </c>
      <c r="I4919" t="s">
        <v>17</v>
      </c>
      <c r="J4919" t="s">
        <v>19</v>
      </c>
      <c r="K4919">
        <v>1921.2</v>
      </c>
      <c r="L4919">
        <v>66381</v>
      </c>
      <c r="M4919">
        <v>1601</v>
      </c>
      <c r="N4919" t="s">
        <v>32</v>
      </c>
      <c r="O4919" s="3">
        <f t="shared" si="304"/>
        <v>2.4118347117398051E-2</v>
      </c>
      <c r="P4919" s="3">
        <f t="shared" si="305"/>
        <v>1.2</v>
      </c>
      <c r="Q4919" s="3">
        <f t="shared" si="306"/>
        <v>6.2460961898813238E-4</v>
      </c>
      <c r="R4919">
        <f t="shared" si="307"/>
        <v>212.49</v>
      </c>
    </row>
    <row r="4920" spans="1:18" x14ac:dyDescent="0.2">
      <c r="A4920" t="s">
        <v>75</v>
      </c>
      <c r="B4920" t="s">
        <v>15</v>
      </c>
      <c r="C4920" t="s">
        <v>27</v>
      </c>
      <c r="D4920" t="s">
        <v>22</v>
      </c>
      <c r="E4920">
        <v>159.99</v>
      </c>
      <c r="F4920">
        <v>2</v>
      </c>
      <c r="G4920" t="s">
        <v>18</v>
      </c>
      <c r="H4920" t="s">
        <v>75</v>
      </c>
      <c r="I4920" t="s">
        <v>22</v>
      </c>
      <c r="J4920" t="s">
        <v>31</v>
      </c>
      <c r="K4920">
        <v>715.5</v>
      </c>
      <c r="L4920">
        <v>37162</v>
      </c>
      <c r="M4920">
        <v>795</v>
      </c>
      <c r="N4920" t="s">
        <v>40</v>
      </c>
      <c r="O4920" s="3">
        <f t="shared" si="304"/>
        <v>2.1392820623217266E-2</v>
      </c>
      <c r="P4920" s="3">
        <f t="shared" si="305"/>
        <v>0.9</v>
      </c>
      <c r="Q4920" s="3">
        <f t="shared" si="306"/>
        <v>2.5157232704402514E-3</v>
      </c>
      <c r="R4920">
        <f t="shared" si="307"/>
        <v>319.98</v>
      </c>
    </row>
    <row r="4921" spans="1:18" x14ac:dyDescent="0.2">
      <c r="A4921" t="s">
        <v>75</v>
      </c>
      <c r="B4921" t="s">
        <v>15</v>
      </c>
      <c r="C4921" t="s">
        <v>27</v>
      </c>
      <c r="D4921" t="s">
        <v>28</v>
      </c>
      <c r="E4921">
        <v>159.99</v>
      </c>
      <c r="F4921">
        <v>2</v>
      </c>
      <c r="G4921" t="s">
        <v>18</v>
      </c>
      <c r="H4921" t="s">
        <v>75</v>
      </c>
      <c r="I4921" t="s">
        <v>28</v>
      </c>
      <c r="O4921" s="3">
        <f t="shared" si="304"/>
        <v>0</v>
      </c>
      <c r="P4921" s="3">
        <f t="shared" si="305"/>
        <v>0</v>
      </c>
      <c r="Q4921" s="3">
        <f t="shared" si="306"/>
        <v>0</v>
      </c>
      <c r="R4921">
        <f t="shared" si="307"/>
        <v>319.98</v>
      </c>
    </row>
    <row r="4922" spans="1:18" x14ac:dyDescent="0.2">
      <c r="A4922" t="s">
        <v>75</v>
      </c>
      <c r="B4922" t="s">
        <v>15</v>
      </c>
      <c r="C4922" t="s">
        <v>23</v>
      </c>
      <c r="D4922" t="s">
        <v>17</v>
      </c>
      <c r="E4922">
        <v>149.99</v>
      </c>
      <c r="F4922">
        <v>3</v>
      </c>
      <c r="G4922" t="s">
        <v>18</v>
      </c>
      <c r="H4922" t="s">
        <v>75</v>
      </c>
      <c r="I4922" t="s">
        <v>17</v>
      </c>
      <c r="J4922" t="s">
        <v>19</v>
      </c>
      <c r="K4922">
        <v>1921.2</v>
      </c>
      <c r="L4922">
        <v>66381</v>
      </c>
      <c r="M4922">
        <v>1601</v>
      </c>
      <c r="N4922" t="s">
        <v>32</v>
      </c>
      <c r="O4922" s="3">
        <f t="shared" si="304"/>
        <v>2.4118347117398051E-2</v>
      </c>
      <c r="P4922" s="3">
        <f t="shared" si="305"/>
        <v>1.2</v>
      </c>
      <c r="Q4922" s="3">
        <f t="shared" si="306"/>
        <v>1.8738288569643974E-3</v>
      </c>
      <c r="R4922">
        <f t="shared" si="307"/>
        <v>449.97</v>
      </c>
    </row>
    <row r="4923" spans="1:18" x14ac:dyDescent="0.2">
      <c r="A4923" t="s">
        <v>75</v>
      </c>
      <c r="B4923" t="s">
        <v>15</v>
      </c>
      <c r="C4923" t="s">
        <v>21</v>
      </c>
      <c r="D4923" t="s">
        <v>28</v>
      </c>
      <c r="E4923">
        <v>224.99</v>
      </c>
      <c r="F4923">
        <v>1</v>
      </c>
      <c r="G4923" t="s">
        <v>18</v>
      </c>
      <c r="H4923" t="s">
        <v>75</v>
      </c>
      <c r="I4923" t="s">
        <v>28</v>
      </c>
      <c r="O4923" s="3">
        <f t="shared" si="304"/>
        <v>0</v>
      </c>
      <c r="P4923" s="3">
        <f t="shared" si="305"/>
        <v>0</v>
      </c>
      <c r="Q4923" s="3">
        <f t="shared" si="306"/>
        <v>0</v>
      </c>
      <c r="R4923">
        <f t="shared" si="307"/>
        <v>224.99</v>
      </c>
    </row>
    <row r="4924" spans="1:18" x14ac:dyDescent="0.2">
      <c r="A4924" t="s">
        <v>75</v>
      </c>
      <c r="B4924" t="s">
        <v>15</v>
      </c>
      <c r="C4924" t="s">
        <v>29</v>
      </c>
      <c r="D4924" t="s">
        <v>28</v>
      </c>
      <c r="E4924">
        <v>249.99</v>
      </c>
      <c r="F4924">
        <v>1</v>
      </c>
      <c r="G4924" t="s">
        <v>18</v>
      </c>
      <c r="H4924" t="s">
        <v>75</v>
      </c>
      <c r="I4924" t="s">
        <v>28</v>
      </c>
      <c r="O4924" s="3">
        <f t="shared" si="304"/>
        <v>0</v>
      </c>
      <c r="P4924" s="3">
        <f t="shared" si="305"/>
        <v>0</v>
      </c>
      <c r="Q4924" s="3">
        <f t="shared" si="306"/>
        <v>0</v>
      </c>
      <c r="R4924">
        <f t="shared" si="307"/>
        <v>249.99</v>
      </c>
    </row>
    <row r="4925" spans="1:18" x14ac:dyDescent="0.2">
      <c r="A4925" t="s">
        <v>75</v>
      </c>
      <c r="B4925" t="s">
        <v>15</v>
      </c>
      <c r="C4925" t="s">
        <v>23</v>
      </c>
      <c r="D4925" t="s">
        <v>17</v>
      </c>
      <c r="E4925">
        <v>187.49</v>
      </c>
      <c r="F4925">
        <v>2</v>
      </c>
      <c r="G4925" t="s">
        <v>18</v>
      </c>
      <c r="H4925" t="s">
        <v>75</v>
      </c>
      <c r="I4925" t="s">
        <v>17</v>
      </c>
      <c r="J4925" t="s">
        <v>19</v>
      </c>
      <c r="K4925">
        <v>1921.2</v>
      </c>
      <c r="L4925">
        <v>66381</v>
      </c>
      <c r="M4925">
        <v>1601</v>
      </c>
      <c r="N4925" t="s">
        <v>32</v>
      </c>
      <c r="O4925" s="3">
        <f t="shared" si="304"/>
        <v>2.4118347117398051E-2</v>
      </c>
      <c r="P4925" s="3">
        <f t="shared" si="305"/>
        <v>1.2</v>
      </c>
      <c r="Q4925" s="3">
        <f t="shared" si="306"/>
        <v>1.2492192379762648E-3</v>
      </c>
      <c r="R4925">
        <f t="shared" si="307"/>
        <v>374.98</v>
      </c>
    </row>
    <row r="4926" spans="1:18" x14ac:dyDescent="0.2">
      <c r="A4926" t="s">
        <v>75</v>
      </c>
      <c r="B4926" t="s">
        <v>15</v>
      </c>
      <c r="C4926" t="s">
        <v>23</v>
      </c>
      <c r="D4926" t="s">
        <v>22</v>
      </c>
      <c r="E4926">
        <v>187.49</v>
      </c>
      <c r="F4926">
        <v>1</v>
      </c>
      <c r="G4926" t="s">
        <v>18</v>
      </c>
      <c r="H4926" t="s">
        <v>75</v>
      </c>
      <c r="I4926" t="s">
        <v>22</v>
      </c>
      <c r="J4926" t="s">
        <v>31</v>
      </c>
      <c r="K4926">
        <v>715.5</v>
      </c>
      <c r="L4926">
        <v>37162</v>
      </c>
      <c r="M4926">
        <v>795</v>
      </c>
      <c r="N4926" t="s">
        <v>40</v>
      </c>
      <c r="O4926" s="3">
        <f t="shared" si="304"/>
        <v>2.1392820623217266E-2</v>
      </c>
      <c r="P4926" s="3">
        <f t="shared" si="305"/>
        <v>0.9</v>
      </c>
      <c r="Q4926" s="3">
        <f t="shared" si="306"/>
        <v>1.2578616352201257E-3</v>
      </c>
      <c r="R4926">
        <f t="shared" si="307"/>
        <v>187.49</v>
      </c>
    </row>
    <row r="4927" spans="1:18" x14ac:dyDescent="0.2">
      <c r="A4927" t="s">
        <v>75</v>
      </c>
      <c r="B4927" t="s">
        <v>15</v>
      </c>
      <c r="C4927" t="s">
        <v>27</v>
      </c>
      <c r="D4927" t="s">
        <v>28</v>
      </c>
      <c r="E4927">
        <v>159.99</v>
      </c>
      <c r="F4927">
        <v>2</v>
      </c>
      <c r="G4927" t="s">
        <v>18</v>
      </c>
      <c r="H4927" t="s">
        <v>75</v>
      </c>
      <c r="I4927" t="s">
        <v>28</v>
      </c>
      <c r="O4927" s="3">
        <f t="shared" si="304"/>
        <v>0</v>
      </c>
      <c r="P4927" s="3">
        <f t="shared" si="305"/>
        <v>0</v>
      </c>
      <c r="Q4927" s="3">
        <f t="shared" si="306"/>
        <v>0</v>
      </c>
      <c r="R4927">
        <f t="shared" si="307"/>
        <v>319.98</v>
      </c>
    </row>
    <row r="4928" spans="1:18" x14ac:dyDescent="0.2">
      <c r="A4928" t="s">
        <v>75</v>
      </c>
      <c r="B4928" t="s">
        <v>15</v>
      </c>
      <c r="C4928" t="s">
        <v>21</v>
      </c>
      <c r="D4928" t="s">
        <v>28</v>
      </c>
      <c r="E4928">
        <v>179.99</v>
      </c>
      <c r="F4928">
        <v>1</v>
      </c>
      <c r="G4928" t="s">
        <v>18</v>
      </c>
      <c r="H4928" t="s">
        <v>75</v>
      </c>
      <c r="I4928" t="s">
        <v>28</v>
      </c>
      <c r="O4928" s="3">
        <f t="shared" si="304"/>
        <v>0</v>
      </c>
      <c r="P4928" s="3">
        <f t="shared" si="305"/>
        <v>0</v>
      </c>
      <c r="Q4928" s="3">
        <f t="shared" si="306"/>
        <v>0</v>
      </c>
      <c r="R4928">
        <f t="shared" si="307"/>
        <v>179.99</v>
      </c>
    </row>
    <row r="4929" spans="1:18" x14ac:dyDescent="0.2">
      <c r="A4929" t="s">
        <v>75</v>
      </c>
      <c r="B4929" t="s">
        <v>15</v>
      </c>
      <c r="C4929" t="s">
        <v>23</v>
      </c>
      <c r="D4929" t="s">
        <v>28</v>
      </c>
      <c r="E4929">
        <v>149.99</v>
      </c>
      <c r="F4929">
        <v>1</v>
      </c>
      <c r="G4929" t="s">
        <v>18</v>
      </c>
      <c r="H4929" t="s">
        <v>75</v>
      </c>
      <c r="I4929" t="s">
        <v>28</v>
      </c>
      <c r="O4929" s="3">
        <f t="shared" si="304"/>
        <v>0</v>
      </c>
      <c r="P4929" s="3">
        <f t="shared" si="305"/>
        <v>0</v>
      </c>
      <c r="Q4929" s="3">
        <f t="shared" si="306"/>
        <v>0</v>
      </c>
      <c r="R4929">
        <f t="shared" si="307"/>
        <v>149.99</v>
      </c>
    </row>
    <row r="4930" spans="1:18" x14ac:dyDescent="0.2">
      <c r="A4930" t="s">
        <v>75</v>
      </c>
      <c r="B4930" t="s">
        <v>15</v>
      </c>
      <c r="C4930" t="s">
        <v>16</v>
      </c>
      <c r="D4930" t="s">
        <v>17</v>
      </c>
      <c r="E4930">
        <v>212.49</v>
      </c>
      <c r="F4930">
        <v>2</v>
      </c>
      <c r="G4930" t="s">
        <v>18</v>
      </c>
      <c r="H4930" t="s">
        <v>75</v>
      </c>
      <c r="I4930" t="s">
        <v>17</v>
      </c>
      <c r="J4930" t="s">
        <v>19</v>
      </c>
      <c r="K4930">
        <v>1921.2</v>
      </c>
      <c r="L4930">
        <v>66381</v>
      </c>
      <c r="M4930">
        <v>1601</v>
      </c>
      <c r="N4930" t="s">
        <v>32</v>
      </c>
      <c r="O4930" s="3">
        <f t="shared" si="304"/>
        <v>2.4118347117398051E-2</v>
      </c>
      <c r="P4930" s="3">
        <f t="shared" si="305"/>
        <v>1.2</v>
      </c>
      <c r="Q4930" s="3">
        <f t="shared" si="306"/>
        <v>1.2492192379762648E-3</v>
      </c>
      <c r="R4930">
        <f t="shared" si="307"/>
        <v>424.98</v>
      </c>
    </row>
    <row r="4931" spans="1:18" x14ac:dyDescent="0.2">
      <c r="A4931" t="s">
        <v>75</v>
      </c>
      <c r="B4931" t="s">
        <v>15</v>
      </c>
      <c r="D4931" t="s">
        <v>17</v>
      </c>
      <c r="E4931">
        <v>249.99</v>
      </c>
      <c r="F4931">
        <v>3</v>
      </c>
      <c r="G4931" t="s">
        <v>18</v>
      </c>
      <c r="H4931" t="s">
        <v>75</v>
      </c>
      <c r="I4931" t="s">
        <v>17</v>
      </c>
      <c r="J4931" t="s">
        <v>19</v>
      </c>
      <c r="K4931">
        <v>1921.2</v>
      </c>
      <c r="L4931">
        <v>66381</v>
      </c>
      <c r="M4931">
        <v>1601</v>
      </c>
      <c r="N4931" t="s">
        <v>32</v>
      </c>
      <c r="O4931" s="3">
        <f t="shared" ref="O4931:O4994" si="308">IFERROR(M4931/L4931,0)</f>
        <v>2.4118347117398051E-2</v>
      </c>
      <c r="P4931" s="3">
        <f t="shared" ref="P4931:P4994" si="309">IFERROR(K4931/M4931,0)</f>
        <v>1.2</v>
      </c>
      <c r="Q4931" s="3">
        <f t="shared" ref="Q4931:Q4994" si="310">IFERROR(F4931/M4931,0)</f>
        <v>1.8738288569643974E-3</v>
      </c>
      <c r="R4931">
        <f t="shared" ref="R4931:R4994" si="311">E4931*F4931</f>
        <v>749.97</v>
      </c>
    </row>
    <row r="4932" spans="1:18" x14ac:dyDescent="0.2">
      <c r="A4932" t="s">
        <v>75</v>
      </c>
      <c r="B4932" t="s">
        <v>15</v>
      </c>
      <c r="C4932" t="s">
        <v>27</v>
      </c>
      <c r="D4932" t="s">
        <v>17</v>
      </c>
      <c r="E4932">
        <v>159.99</v>
      </c>
      <c r="F4932">
        <v>3</v>
      </c>
      <c r="G4932" t="s">
        <v>18</v>
      </c>
      <c r="H4932" t="s">
        <v>75</v>
      </c>
      <c r="I4932" t="s">
        <v>17</v>
      </c>
      <c r="J4932" t="s">
        <v>19</v>
      </c>
      <c r="K4932">
        <v>1921.2</v>
      </c>
      <c r="L4932">
        <v>66381</v>
      </c>
      <c r="M4932">
        <v>1601</v>
      </c>
      <c r="N4932" t="s">
        <v>32</v>
      </c>
      <c r="O4932" s="3">
        <f t="shared" si="308"/>
        <v>2.4118347117398051E-2</v>
      </c>
      <c r="P4932" s="3">
        <f t="shared" si="309"/>
        <v>1.2</v>
      </c>
      <c r="Q4932" s="3">
        <f t="shared" si="310"/>
        <v>1.8738288569643974E-3</v>
      </c>
      <c r="R4932">
        <f t="shared" si="311"/>
        <v>479.97</v>
      </c>
    </row>
    <row r="4933" spans="1:18" x14ac:dyDescent="0.2">
      <c r="A4933" t="s">
        <v>75</v>
      </c>
      <c r="B4933" t="s">
        <v>15</v>
      </c>
      <c r="C4933" t="s">
        <v>27</v>
      </c>
      <c r="D4933" t="s">
        <v>28</v>
      </c>
      <c r="E4933">
        <v>199.99</v>
      </c>
      <c r="F4933">
        <v>1</v>
      </c>
      <c r="G4933" t="s">
        <v>18</v>
      </c>
      <c r="H4933" t="s">
        <v>75</v>
      </c>
      <c r="I4933" t="s">
        <v>28</v>
      </c>
      <c r="O4933" s="3">
        <f t="shared" si="308"/>
        <v>0</v>
      </c>
      <c r="P4933" s="3">
        <f t="shared" si="309"/>
        <v>0</v>
      </c>
      <c r="Q4933" s="3">
        <f t="shared" si="310"/>
        <v>0</v>
      </c>
      <c r="R4933">
        <f t="shared" si="311"/>
        <v>199.99</v>
      </c>
    </row>
    <row r="4934" spans="1:18" x14ac:dyDescent="0.2">
      <c r="A4934" t="s">
        <v>75</v>
      </c>
      <c r="B4934" t="s">
        <v>15</v>
      </c>
      <c r="C4934" t="s">
        <v>23</v>
      </c>
      <c r="D4934" t="s">
        <v>28</v>
      </c>
      <c r="E4934">
        <v>187.49</v>
      </c>
      <c r="F4934">
        <v>2</v>
      </c>
      <c r="G4934" t="s">
        <v>18</v>
      </c>
      <c r="H4934" t="s">
        <v>75</v>
      </c>
      <c r="I4934" t="s">
        <v>28</v>
      </c>
      <c r="O4934" s="3">
        <f t="shared" si="308"/>
        <v>0</v>
      </c>
      <c r="P4934" s="3">
        <f t="shared" si="309"/>
        <v>0</v>
      </c>
      <c r="Q4934" s="3">
        <f t="shared" si="310"/>
        <v>0</v>
      </c>
      <c r="R4934">
        <f t="shared" si="311"/>
        <v>374.98</v>
      </c>
    </row>
    <row r="4935" spans="1:18" x14ac:dyDescent="0.2">
      <c r="A4935" t="s">
        <v>75</v>
      </c>
      <c r="B4935" t="s">
        <v>15</v>
      </c>
      <c r="C4935" t="s">
        <v>26</v>
      </c>
      <c r="D4935" t="s">
        <v>22</v>
      </c>
      <c r="E4935">
        <v>169.99</v>
      </c>
      <c r="F4935">
        <v>2</v>
      </c>
      <c r="G4935" t="s">
        <v>18</v>
      </c>
      <c r="H4935" t="s">
        <v>75</v>
      </c>
      <c r="I4935" t="s">
        <v>22</v>
      </c>
      <c r="J4935" t="s">
        <v>31</v>
      </c>
      <c r="K4935">
        <v>715.5</v>
      </c>
      <c r="L4935">
        <v>37162</v>
      </c>
      <c r="M4935">
        <v>795</v>
      </c>
      <c r="N4935" t="s">
        <v>40</v>
      </c>
      <c r="O4935" s="3">
        <f t="shared" si="308"/>
        <v>2.1392820623217266E-2</v>
      </c>
      <c r="P4935" s="3">
        <f t="shared" si="309"/>
        <v>0.9</v>
      </c>
      <c r="Q4935" s="3">
        <f t="shared" si="310"/>
        <v>2.5157232704402514E-3</v>
      </c>
      <c r="R4935">
        <f t="shared" si="311"/>
        <v>339.98</v>
      </c>
    </row>
    <row r="4936" spans="1:18" x14ac:dyDescent="0.2">
      <c r="A4936" t="s">
        <v>75</v>
      </c>
      <c r="B4936" t="s">
        <v>15</v>
      </c>
      <c r="C4936" t="s">
        <v>27</v>
      </c>
      <c r="D4936" t="s">
        <v>24</v>
      </c>
      <c r="E4936">
        <v>159.99</v>
      </c>
      <c r="F4936">
        <v>2</v>
      </c>
      <c r="G4936" t="s">
        <v>18</v>
      </c>
      <c r="H4936" t="s">
        <v>75</v>
      </c>
      <c r="I4936" t="s">
        <v>24</v>
      </c>
      <c r="O4936" s="3">
        <f t="shared" si="308"/>
        <v>0</v>
      </c>
      <c r="P4936" s="3">
        <f t="shared" si="309"/>
        <v>0</v>
      </c>
      <c r="Q4936" s="3">
        <f t="shared" si="310"/>
        <v>0</v>
      </c>
      <c r="R4936">
        <f t="shared" si="311"/>
        <v>319.98</v>
      </c>
    </row>
    <row r="4937" spans="1:18" x14ac:dyDescent="0.2">
      <c r="A4937" t="s">
        <v>75</v>
      </c>
      <c r="B4937" t="s">
        <v>15</v>
      </c>
      <c r="D4937" t="s">
        <v>22</v>
      </c>
      <c r="E4937">
        <v>199.99</v>
      </c>
      <c r="F4937">
        <v>1</v>
      </c>
      <c r="G4937" t="s">
        <v>18</v>
      </c>
      <c r="H4937" t="s">
        <v>75</v>
      </c>
      <c r="I4937" t="s">
        <v>22</v>
      </c>
      <c r="J4937" t="s">
        <v>31</v>
      </c>
      <c r="K4937">
        <v>715.5</v>
      </c>
      <c r="L4937">
        <v>37162</v>
      </c>
      <c r="M4937">
        <v>795</v>
      </c>
      <c r="N4937" t="s">
        <v>40</v>
      </c>
      <c r="O4937" s="3">
        <f t="shared" si="308"/>
        <v>2.1392820623217266E-2</v>
      </c>
      <c r="P4937" s="3">
        <f t="shared" si="309"/>
        <v>0.9</v>
      </c>
      <c r="Q4937" s="3">
        <f t="shared" si="310"/>
        <v>1.2578616352201257E-3</v>
      </c>
      <c r="R4937">
        <f t="shared" si="311"/>
        <v>199.99</v>
      </c>
    </row>
    <row r="4938" spans="1:18" x14ac:dyDescent="0.2">
      <c r="A4938" t="s">
        <v>75</v>
      </c>
      <c r="B4938" t="s">
        <v>15</v>
      </c>
      <c r="C4938" t="s">
        <v>26</v>
      </c>
      <c r="D4938" t="s">
        <v>17</v>
      </c>
      <c r="E4938">
        <v>212.49</v>
      </c>
      <c r="F4938">
        <v>1</v>
      </c>
      <c r="G4938" t="s">
        <v>18</v>
      </c>
      <c r="H4938" t="s">
        <v>75</v>
      </c>
      <c r="I4938" t="s">
        <v>17</v>
      </c>
      <c r="J4938" t="s">
        <v>19</v>
      </c>
      <c r="K4938">
        <v>1921.2</v>
      </c>
      <c r="L4938">
        <v>66381</v>
      </c>
      <c r="M4938">
        <v>1601</v>
      </c>
      <c r="N4938" t="s">
        <v>32</v>
      </c>
      <c r="O4938" s="3">
        <f t="shared" si="308"/>
        <v>2.4118347117398051E-2</v>
      </c>
      <c r="P4938" s="3">
        <f t="shared" si="309"/>
        <v>1.2</v>
      </c>
      <c r="Q4938" s="3">
        <f t="shared" si="310"/>
        <v>6.2460961898813238E-4</v>
      </c>
      <c r="R4938">
        <f t="shared" si="311"/>
        <v>212.49</v>
      </c>
    </row>
    <row r="4939" spans="1:18" x14ac:dyDescent="0.2">
      <c r="A4939" t="s">
        <v>75</v>
      </c>
      <c r="B4939" t="s">
        <v>15</v>
      </c>
      <c r="D4939" t="s">
        <v>22</v>
      </c>
      <c r="E4939">
        <v>199.99</v>
      </c>
      <c r="F4939">
        <v>1</v>
      </c>
      <c r="G4939" t="s">
        <v>18</v>
      </c>
      <c r="H4939" t="s">
        <v>75</v>
      </c>
      <c r="I4939" t="s">
        <v>22</v>
      </c>
      <c r="J4939" t="s">
        <v>31</v>
      </c>
      <c r="K4939">
        <v>715.5</v>
      </c>
      <c r="L4939">
        <v>37162</v>
      </c>
      <c r="M4939">
        <v>795</v>
      </c>
      <c r="N4939" t="s">
        <v>40</v>
      </c>
      <c r="O4939" s="3">
        <f t="shared" si="308"/>
        <v>2.1392820623217266E-2</v>
      </c>
      <c r="P4939" s="3">
        <f t="shared" si="309"/>
        <v>0.9</v>
      </c>
      <c r="Q4939" s="3">
        <f t="shared" si="310"/>
        <v>1.2578616352201257E-3</v>
      </c>
      <c r="R4939">
        <f t="shared" si="311"/>
        <v>199.99</v>
      </c>
    </row>
    <row r="4940" spans="1:18" x14ac:dyDescent="0.2">
      <c r="A4940" t="s">
        <v>75</v>
      </c>
      <c r="B4940" t="s">
        <v>15</v>
      </c>
      <c r="C4940" t="s">
        <v>21</v>
      </c>
      <c r="D4940" t="s">
        <v>28</v>
      </c>
      <c r="E4940">
        <v>179.99</v>
      </c>
      <c r="F4940">
        <v>1</v>
      </c>
      <c r="G4940" t="s">
        <v>18</v>
      </c>
      <c r="H4940" t="s">
        <v>75</v>
      </c>
      <c r="I4940" t="s">
        <v>28</v>
      </c>
      <c r="O4940" s="3">
        <f t="shared" si="308"/>
        <v>0</v>
      </c>
      <c r="P4940" s="3">
        <f t="shared" si="309"/>
        <v>0</v>
      </c>
      <c r="Q4940" s="3">
        <f t="shared" si="310"/>
        <v>0</v>
      </c>
      <c r="R4940">
        <f t="shared" si="311"/>
        <v>179.99</v>
      </c>
    </row>
    <row r="4941" spans="1:18" x14ac:dyDescent="0.2">
      <c r="A4941" t="s">
        <v>75</v>
      </c>
      <c r="B4941" t="s">
        <v>15</v>
      </c>
      <c r="C4941" t="s">
        <v>23</v>
      </c>
      <c r="D4941" t="s">
        <v>28</v>
      </c>
      <c r="E4941">
        <v>149.99</v>
      </c>
      <c r="F4941">
        <v>1</v>
      </c>
      <c r="G4941" t="s">
        <v>18</v>
      </c>
      <c r="H4941" t="s">
        <v>75</v>
      </c>
      <c r="I4941" t="s">
        <v>28</v>
      </c>
      <c r="O4941" s="3">
        <f t="shared" si="308"/>
        <v>0</v>
      </c>
      <c r="P4941" s="3">
        <f t="shared" si="309"/>
        <v>0</v>
      </c>
      <c r="Q4941" s="3">
        <f t="shared" si="310"/>
        <v>0</v>
      </c>
      <c r="R4941">
        <f t="shared" si="311"/>
        <v>149.99</v>
      </c>
    </row>
    <row r="4942" spans="1:18" x14ac:dyDescent="0.2">
      <c r="A4942" t="s">
        <v>75</v>
      </c>
      <c r="B4942" t="s">
        <v>25</v>
      </c>
      <c r="C4942" t="s">
        <v>23</v>
      </c>
      <c r="D4942" t="s">
        <v>17</v>
      </c>
      <c r="E4942">
        <v>299.99</v>
      </c>
      <c r="F4942">
        <v>1</v>
      </c>
      <c r="G4942" t="s">
        <v>18</v>
      </c>
      <c r="H4942" t="s">
        <v>75</v>
      </c>
      <c r="I4942" t="s">
        <v>17</v>
      </c>
      <c r="J4942" t="s">
        <v>19</v>
      </c>
      <c r="K4942">
        <v>1921.2</v>
      </c>
      <c r="L4942">
        <v>66381</v>
      </c>
      <c r="M4942">
        <v>1601</v>
      </c>
      <c r="N4942" t="s">
        <v>32</v>
      </c>
      <c r="O4942" s="3">
        <f t="shared" si="308"/>
        <v>2.4118347117398051E-2</v>
      </c>
      <c r="P4942" s="3">
        <f t="shared" si="309"/>
        <v>1.2</v>
      </c>
      <c r="Q4942" s="3">
        <f t="shared" si="310"/>
        <v>6.2460961898813238E-4</v>
      </c>
      <c r="R4942">
        <f t="shared" si="311"/>
        <v>299.99</v>
      </c>
    </row>
    <row r="4943" spans="1:18" x14ac:dyDescent="0.2">
      <c r="A4943" t="s">
        <v>75</v>
      </c>
      <c r="B4943" t="s">
        <v>15</v>
      </c>
      <c r="C4943" t="s">
        <v>23</v>
      </c>
      <c r="D4943" t="s">
        <v>17</v>
      </c>
      <c r="E4943">
        <v>149.99</v>
      </c>
      <c r="F4943">
        <v>3</v>
      </c>
      <c r="G4943" t="s">
        <v>18</v>
      </c>
      <c r="H4943" t="s">
        <v>75</v>
      </c>
      <c r="I4943" t="s">
        <v>17</v>
      </c>
      <c r="J4943" t="s">
        <v>19</v>
      </c>
      <c r="K4943">
        <v>1921.2</v>
      </c>
      <c r="L4943">
        <v>66381</v>
      </c>
      <c r="M4943">
        <v>1601</v>
      </c>
      <c r="N4943" t="s">
        <v>32</v>
      </c>
      <c r="O4943" s="3">
        <f t="shared" si="308"/>
        <v>2.4118347117398051E-2</v>
      </c>
      <c r="P4943" s="3">
        <f t="shared" si="309"/>
        <v>1.2</v>
      </c>
      <c r="Q4943" s="3">
        <f t="shared" si="310"/>
        <v>1.8738288569643974E-3</v>
      </c>
      <c r="R4943">
        <f t="shared" si="311"/>
        <v>449.97</v>
      </c>
    </row>
    <row r="4944" spans="1:18" x14ac:dyDescent="0.2">
      <c r="A4944" t="s">
        <v>75</v>
      </c>
      <c r="B4944" t="s">
        <v>15</v>
      </c>
      <c r="D4944" t="s">
        <v>17</v>
      </c>
      <c r="E4944">
        <v>199.99</v>
      </c>
      <c r="F4944">
        <v>1</v>
      </c>
      <c r="G4944" t="s">
        <v>18</v>
      </c>
      <c r="H4944" t="s">
        <v>75</v>
      </c>
      <c r="I4944" t="s">
        <v>17</v>
      </c>
      <c r="J4944" t="s">
        <v>19</v>
      </c>
      <c r="K4944">
        <v>1921.2</v>
      </c>
      <c r="L4944">
        <v>66381</v>
      </c>
      <c r="M4944">
        <v>1601</v>
      </c>
      <c r="N4944" t="s">
        <v>32</v>
      </c>
      <c r="O4944" s="3">
        <f t="shared" si="308"/>
        <v>2.4118347117398051E-2</v>
      </c>
      <c r="P4944" s="3">
        <f t="shared" si="309"/>
        <v>1.2</v>
      </c>
      <c r="Q4944" s="3">
        <f t="shared" si="310"/>
        <v>6.2460961898813238E-4</v>
      </c>
      <c r="R4944">
        <f t="shared" si="311"/>
        <v>199.99</v>
      </c>
    </row>
    <row r="4945" spans="1:18" x14ac:dyDescent="0.2">
      <c r="A4945" t="s">
        <v>75</v>
      </c>
      <c r="B4945" t="s">
        <v>15</v>
      </c>
      <c r="C4945" t="s">
        <v>16</v>
      </c>
      <c r="D4945" t="s">
        <v>17</v>
      </c>
      <c r="E4945">
        <v>212.49</v>
      </c>
      <c r="F4945">
        <v>2</v>
      </c>
      <c r="G4945" t="s">
        <v>18</v>
      </c>
      <c r="H4945" t="s">
        <v>75</v>
      </c>
      <c r="I4945" t="s">
        <v>17</v>
      </c>
      <c r="J4945" t="s">
        <v>19</v>
      </c>
      <c r="K4945">
        <v>1921.2</v>
      </c>
      <c r="L4945">
        <v>66381</v>
      </c>
      <c r="M4945">
        <v>1601</v>
      </c>
      <c r="N4945" t="s">
        <v>32</v>
      </c>
      <c r="O4945" s="3">
        <f t="shared" si="308"/>
        <v>2.4118347117398051E-2</v>
      </c>
      <c r="P4945" s="3">
        <f t="shared" si="309"/>
        <v>1.2</v>
      </c>
      <c r="Q4945" s="3">
        <f t="shared" si="310"/>
        <v>1.2492192379762648E-3</v>
      </c>
      <c r="R4945">
        <f t="shared" si="311"/>
        <v>424.98</v>
      </c>
    </row>
    <row r="4946" spans="1:18" x14ac:dyDescent="0.2">
      <c r="A4946" t="s">
        <v>75</v>
      </c>
      <c r="B4946" t="s">
        <v>15</v>
      </c>
      <c r="C4946" t="s">
        <v>21</v>
      </c>
      <c r="D4946" t="s">
        <v>28</v>
      </c>
      <c r="E4946">
        <v>224.99</v>
      </c>
      <c r="F4946">
        <v>1</v>
      </c>
      <c r="G4946" t="s">
        <v>18</v>
      </c>
      <c r="H4946" t="s">
        <v>75</v>
      </c>
      <c r="I4946" t="s">
        <v>28</v>
      </c>
      <c r="O4946" s="3">
        <f t="shared" si="308"/>
        <v>0</v>
      </c>
      <c r="P4946" s="3">
        <f t="shared" si="309"/>
        <v>0</v>
      </c>
      <c r="Q4946" s="3">
        <f t="shared" si="310"/>
        <v>0</v>
      </c>
      <c r="R4946">
        <f t="shared" si="311"/>
        <v>224.99</v>
      </c>
    </row>
    <row r="4947" spans="1:18" x14ac:dyDescent="0.2">
      <c r="A4947" t="s">
        <v>75</v>
      </c>
      <c r="B4947" t="s">
        <v>15</v>
      </c>
      <c r="C4947" t="s">
        <v>27</v>
      </c>
      <c r="D4947" t="s">
        <v>22</v>
      </c>
      <c r="E4947">
        <v>159.99</v>
      </c>
      <c r="F4947">
        <v>4</v>
      </c>
      <c r="G4947" t="s">
        <v>18</v>
      </c>
      <c r="H4947" t="s">
        <v>75</v>
      </c>
      <c r="I4947" t="s">
        <v>22</v>
      </c>
      <c r="J4947" t="s">
        <v>31</v>
      </c>
      <c r="K4947">
        <v>715.5</v>
      </c>
      <c r="L4947">
        <v>37162</v>
      </c>
      <c r="M4947">
        <v>795</v>
      </c>
      <c r="N4947" t="s">
        <v>40</v>
      </c>
      <c r="O4947" s="3">
        <f t="shared" si="308"/>
        <v>2.1392820623217266E-2</v>
      </c>
      <c r="P4947" s="3">
        <f t="shared" si="309"/>
        <v>0.9</v>
      </c>
      <c r="Q4947" s="3">
        <f t="shared" si="310"/>
        <v>5.0314465408805029E-3</v>
      </c>
      <c r="R4947">
        <f t="shared" si="311"/>
        <v>639.96</v>
      </c>
    </row>
    <row r="4948" spans="1:18" x14ac:dyDescent="0.2">
      <c r="A4948" t="s">
        <v>75</v>
      </c>
      <c r="C4948" t="s">
        <v>21</v>
      </c>
      <c r="D4948" t="s">
        <v>22</v>
      </c>
      <c r="E4948">
        <v>179.99</v>
      </c>
      <c r="F4948">
        <v>1</v>
      </c>
      <c r="G4948" t="s">
        <v>18</v>
      </c>
      <c r="H4948" t="s">
        <v>75</v>
      </c>
      <c r="I4948" t="s">
        <v>22</v>
      </c>
      <c r="J4948" t="s">
        <v>31</v>
      </c>
      <c r="K4948">
        <v>715.5</v>
      </c>
      <c r="L4948">
        <v>37162</v>
      </c>
      <c r="M4948">
        <v>795</v>
      </c>
      <c r="N4948" t="s">
        <v>40</v>
      </c>
      <c r="O4948" s="3">
        <f t="shared" si="308"/>
        <v>2.1392820623217266E-2</v>
      </c>
      <c r="P4948" s="3">
        <f t="shared" si="309"/>
        <v>0.9</v>
      </c>
      <c r="Q4948" s="3">
        <f t="shared" si="310"/>
        <v>1.2578616352201257E-3</v>
      </c>
      <c r="R4948">
        <f t="shared" si="311"/>
        <v>179.99</v>
      </c>
    </row>
    <row r="4949" spans="1:18" x14ac:dyDescent="0.2">
      <c r="A4949" t="s">
        <v>75</v>
      </c>
      <c r="B4949" t="s">
        <v>15</v>
      </c>
      <c r="C4949" t="s">
        <v>27</v>
      </c>
      <c r="D4949" t="s">
        <v>22</v>
      </c>
      <c r="E4949">
        <v>159.99</v>
      </c>
      <c r="F4949">
        <v>2</v>
      </c>
      <c r="G4949" t="s">
        <v>18</v>
      </c>
      <c r="H4949" t="s">
        <v>75</v>
      </c>
      <c r="I4949" t="s">
        <v>22</v>
      </c>
      <c r="J4949" t="s">
        <v>31</v>
      </c>
      <c r="K4949">
        <v>715.5</v>
      </c>
      <c r="L4949">
        <v>37162</v>
      </c>
      <c r="M4949">
        <v>795</v>
      </c>
      <c r="N4949" t="s">
        <v>40</v>
      </c>
      <c r="O4949" s="3">
        <f t="shared" si="308"/>
        <v>2.1392820623217266E-2</v>
      </c>
      <c r="P4949" s="3">
        <f t="shared" si="309"/>
        <v>0.9</v>
      </c>
      <c r="Q4949" s="3">
        <f t="shared" si="310"/>
        <v>2.5157232704402514E-3</v>
      </c>
      <c r="R4949">
        <f t="shared" si="311"/>
        <v>319.98</v>
      </c>
    </row>
    <row r="4950" spans="1:18" x14ac:dyDescent="0.2">
      <c r="A4950" t="s">
        <v>75</v>
      </c>
      <c r="B4950" t="s">
        <v>25</v>
      </c>
      <c r="C4950" t="s">
        <v>23</v>
      </c>
      <c r="D4950" t="s">
        <v>28</v>
      </c>
      <c r="E4950">
        <v>299.99</v>
      </c>
      <c r="F4950">
        <v>3</v>
      </c>
      <c r="G4950" t="s">
        <v>18</v>
      </c>
      <c r="H4950" t="s">
        <v>75</v>
      </c>
      <c r="I4950" t="s">
        <v>28</v>
      </c>
      <c r="O4950" s="3">
        <f t="shared" si="308"/>
        <v>0</v>
      </c>
      <c r="P4950" s="3">
        <f t="shared" si="309"/>
        <v>0</v>
      </c>
      <c r="Q4950" s="3">
        <f t="shared" si="310"/>
        <v>0</v>
      </c>
      <c r="R4950">
        <f t="shared" si="311"/>
        <v>899.97</v>
      </c>
    </row>
    <row r="4951" spans="1:18" x14ac:dyDescent="0.2">
      <c r="A4951" t="s">
        <v>75</v>
      </c>
      <c r="B4951" t="s">
        <v>15</v>
      </c>
      <c r="C4951" t="s">
        <v>26</v>
      </c>
      <c r="D4951" t="s">
        <v>24</v>
      </c>
      <c r="E4951">
        <v>169.99</v>
      </c>
      <c r="F4951">
        <v>2</v>
      </c>
      <c r="G4951" t="s">
        <v>18</v>
      </c>
      <c r="H4951" t="s">
        <v>75</v>
      </c>
      <c r="I4951" t="s">
        <v>24</v>
      </c>
      <c r="O4951" s="3">
        <f t="shared" si="308"/>
        <v>0</v>
      </c>
      <c r="P4951" s="3">
        <f t="shared" si="309"/>
        <v>0</v>
      </c>
      <c r="Q4951" s="3">
        <f t="shared" si="310"/>
        <v>0</v>
      </c>
      <c r="R4951">
        <f t="shared" si="311"/>
        <v>339.98</v>
      </c>
    </row>
    <row r="4952" spans="1:18" x14ac:dyDescent="0.2">
      <c r="A4952" t="s">
        <v>75</v>
      </c>
      <c r="B4952" t="s">
        <v>25</v>
      </c>
      <c r="C4952" t="s">
        <v>16</v>
      </c>
      <c r="D4952" t="s">
        <v>24</v>
      </c>
      <c r="E4952">
        <v>339.99</v>
      </c>
      <c r="F4952">
        <v>1</v>
      </c>
      <c r="G4952" t="s">
        <v>18</v>
      </c>
      <c r="H4952" t="s">
        <v>75</v>
      </c>
      <c r="I4952" t="s">
        <v>24</v>
      </c>
      <c r="O4952" s="3">
        <f t="shared" si="308"/>
        <v>0</v>
      </c>
      <c r="P4952" s="3">
        <f t="shared" si="309"/>
        <v>0</v>
      </c>
      <c r="Q4952" s="3">
        <f t="shared" si="310"/>
        <v>0</v>
      </c>
      <c r="R4952">
        <f t="shared" si="311"/>
        <v>339.99</v>
      </c>
    </row>
    <row r="4953" spans="1:18" x14ac:dyDescent="0.2">
      <c r="A4953" t="s">
        <v>75</v>
      </c>
      <c r="B4953" t="s">
        <v>15</v>
      </c>
      <c r="C4953" t="s">
        <v>16</v>
      </c>
      <c r="D4953" t="s">
        <v>17</v>
      </c>
      <c r="E4953">
        <v>169.99</v>
      </c>
      <c r="F4953">
        <v>3</v>
      </c>
      <c r="G4953" t="s">
        <v>18</v>
      </c>
      <c r="H4953" t="s">
        <v>75</v>
      </c>
      <c r="I4953" t="s">
        <v>17</v>
      </c>
      <c r="J4953" t="s">
        <v>19</v>
      </c>
      <c r="K4953">
        <v>1921.2</v>
      </c>
      <c r="L4953">
        <v>66381</v>
      </c>
      <c r="M4953">
        <v>1601</v>
      </c>
      <c r="N4953" t="s">
        <v>32</v>
      </c>
      <c r="O4953" s="3">
        <f t="shared" si="308"/>
        <v>2.4118347117398051E-2</v>
      </c>
      <c r="P4953" s="3">
        <f t="shared" si="309"/>
        <v>1.2</v>
      </c>
      <c r="Q4953" s="3">
        <f t="shared" si="310"/>
        <v>1.8738288569643974E-3</v>
      </c>
      <c r="R4953">
        <f t="shared" si="311"/>
        <v>509.97</v>
      </c>
    </row>
    <row r="4954" spans="1:18" x14ac:dyDescent="0.2">
      <c r="A4954" t="s">
        <v>75</v>
      </c>
      <c r="B4954" t="s">
        <v>15</v>
      </c>
      <c r="C4954" t="s">
        <v>23</v>
      </c>
      <c r="D4954" t="s">
        <v>28</v>
      </c>
      <c r="E4954">
        <v>187.49</v>
      </c>
      <c r="F4954">
        <v>1</v>
      </c>
      <c r="G4954" t="s">
        <v>18</v>
      </c>
      <c r="H4954" t="s">
        <v>75</v>
      </c>
      <c r="I4954" t="s">
        <v>28</v>
      </c>
      <c r="O4954" s="3">
        <f t="shared" si="308"/>
        <v>0</v>
      </c>
      <c r="P4954" s="3">
        <f t="shared" si="309"/>
        <v>0</v>
      </c>
      <c r="Q4954" s="3">
        <f t="shared" si="310"/>
        <v>0</v>
      </c>
      <c r="R4954">
        <f t="shared" si="311"/>
        <v>187.49</v>
      </c>
    </row>
    <row r="4955" spans="1:18" x14ac:dyDescent="0.2">
      <c r="A4955" t="s">
        <v>75</v>
      </c>
      <c r="B4955" t="s">
        <v>15</v>
      </c>
      <c r="C4955" t="s">
        <v>21</v>
      </c>
      <c r="D4955" t="s">
        <v>22</v>
      </c>
      <c r="E4955">
        <v>179.99</v>
      </c>
      <c r="F4955">
        <v>2</v>
      </c>
      <c r="G4955" t="s">
        <v>18</v>
      </c>
      <c r="H4955" t="s">
        <v>75</v>
      </c>
      <c r="I4955" t="s">
        <v>22</v>
      </c>
      <c r="J4955" t="s">
        <v>31</v>
      </c>
      <c r="K4955">
        <v>715.5</v>
      </c>
      <c r="L4955">
        <v>37162</v>
      </c>
      <c r="M4955">
        <v>795</v>
      </c>
      <c r="N4955" t="s">
        <v>40</v>
      </c>
      <c r="O4955" s="3">
        <f t="shared" si="308"/>
        <v>2.1392820623217266E-2</v>
      </c>
      <c r="P4955" s="3">
        <f t="shared" si="309"/>
        <v>0.9</v>
      </c>
      <c r="Q4955" s="3">
        <f t="shared" si="310"/>
        <v>2.5157232704402514E-3</v>
      </c>
      <c r="R4955">
        <f t="shared" si="311"/>
        <v>359.98</v>
      </c>
    </row>
    <row r="4956" spans="1:18" x14ac:dyDescent="0.2">
      <c r="A4956" t="s">
        <v>75</v>
      </c>
      <c r="B4956" t="s">
        <v>15</v>
      </c>
      <c r="C4956" t="s">
        <v>27</v>
      </c>
      <c r="D4956" t="s">
        <v>22</v>
      </c>
      <c r="E4956">
        <v>199.99</v>
      </c>
      <c r="F4956">
        <v>1</v>
      </c>
      <c r="G4956" t="s">
        <v>18</v>
      </c>
      <c r="H4956" t="s">
        <v>75</v>
      </c>
      <c r="I4956" t="s">
        <v>22</v>
      </c>
      <c r="J4956" t="s">
        <v>31</v>
      </c>
      <c r="K4956">
        <v>715.5</v>
      </c>
      <c r="L4956">
        <v>37162</v>
      </c>
      <c r="M4956">
        <v>795</v>
      </c>
      <c r="N4956" t="s">
        <v>40</v>
      </c>
      <c r="O4956" s="3">
        <f t="shared" si="308"/>
        <v>2.1392820623217266E-2</v>
      </c>
      <c r="P4956" s="3">
        <f t="shared" si="309"/>
        <v>0.9</v>
      </c>
      <c r="Q4956" s="3">
        <f t="shared" si="310"/>
        <v>1.2578616352201257E-3</v>
      </c>
      <c r="R4956">
        <f t="shared" si="311"/>
        <v>199.99</v>
      </c>
    </row>
    <row r="4957" spans="1:18" x14ac:dyDescent="0.2">
      <c r="A4957" t="s">
        <v>75</v>
      </c>
      <c r="C4957" t="s">
        <v>23</v>
      </c>
      <c r="D4957" t="s">
        <v>17</v>
      </c>
      <c r="E4957">
        <v>149.99</v>
      </c>
      <c r="F4957">
        <v>2</v>
      </c>
      <c r="G4957" t="s">
        <v>18</v>
      </c>
      <c r="H4957" t="s">
        <v>75</v>
      </c>
      <c r="I4957" t="s">
        <v>17</v>
      </c>
      <c r="J4957" t="s">
        <v>19</v>
      </c>
      <c r="K4957">
        <v>1921.2</v>
      </c>
      <c r="L4957">
        <v>66381</v>
      </c>
      <c r="M4957">
        <v>1601</v>
      </c>
      <c r="N4957" t="s">
        <v>32</v>
      </c>
      <c r="O4957" s="3">
        <f t="shared" si="308"/>
        <v>2.4118347117398051E-2</v>
      </c>
      <c r="P4957" s="3">
        <f t="shared" si="309"/>
        <v>1.2</v>
      </c>
      <c r="Q4957" s="3">
        <f t="shared" si="310"/>
        <v>1.2492192379762648E-3</v>
      </c>
      <c r="R4957">
        <f t="shared" si="311"/>
        <v>299.98</v>
      </c>
    </row>
    <row r="4958" spans="1:18" x14ac:dyDescent="0.2">
      <c r="A4958" t="s">
        <v>75</v>
      </c>
      <c r="B4958" t="s">
        <v>15</v>
      </c>
      <c r="D4958" t="s">
        <v>28</v>
      </c>
      <c r="E4958">
        <v>199.99</v>
      </c>
      <c r="F4958">
        <v>2</v>
      </c>
      <c r="G4958" t="s">
        <v>18</v>
      </c>
      <c r="H4958" t="s">
        <v>75</v>
      </c>
      <c r="I4958" t="s">
        <v>28</v>
      </c>
      <c r="O4958" s="3">
        <f t="shared" si="308"/>
        <v>0</v>
      </c>
      <c r="P4958" s="3">
        <f t="shared" si="309"/>
        <v>0</v>
      </c>
      <c r="Q4958" s="3">
        <f t="shared" si="310"/>
        <v>0</v>
      </c>
      <c r="R4958">
        <f t="shared" si="311"/>
        <v>399.98</v>
      </c>
    </row>
    <row r="4959" spans="1:18" x14ac:dyDescent="0.2">
      <c r="A4959" t="s">
        <v>75</v>
      </c>
      <c r="B4959" t="s">
        <v>15</v>
      </c>
      <c r="C4959" t="s">
        <v>16</v>
      </c>
      <c r="D4959" t="s">
        <v>22</v>
      </c>
      <c r="E4959">
        <v>212.49</v>
      </c>
      <c r="F4959">
        <v>1</v>
      </c>
      <c r="G4959" t="s">
        <v>18</v>
      </c>
      <c r="H4959" t="s">
        <v>75</v>
      </c>
      <c r="I4959" t="s">
        <v>22</v>
      </c>
      <c r="J4959" t="s">
        <v>31</v>
      </c>
      <c r="K4959">
        <v>715.5</v>
      </c>
      <c r="L4959">
        <v>37162</v>
      </c>
      <c r="M4959">
        <v>795</v>
      </c>
      <c r="N4959" t="s">
        <v>40</v>
      </c>
      <c r="O4959" s="3">
        <f t="shared" si="308"/>
        <v>2.1392820623217266E-2</v>
      </c>
      <c r="P4959" s="3">
        <f t="shared" si="309"/>
        <v>0.9</v>
      </c>
      <c r="Q4959" s="3">
        <f t="shared" si="310"/>
        <v>1.2578616352201257E-3</v>
      </c>
      <c r="R4959">
        <f t="shared" si="311"/>
        <v>212.49</v>
      </c>
    </row>
    <row r="4960" spans="1:18" x14ac:dyDescent="0.2">
      <c r="A4960" t="s">
        <v>75</v>
      </c>
      <c r="C4960" t="s">
        <v>26</v>
      </c>
      <c r="D4960" t="s">
        <v>24</v>
      </c>
      <c r="E4960">
        <v>169.99</v>
      </c>
      <c r="F4960">
        <v>1</v>
      </c>
      <c r="G4960" t="s">
        <v>18</v>
      </c>
      <c r="H4960" t="s">
        <v>75</v>
      </c>
      <c r="I4960" t="s">
        <v>24</v>
      </c>
      <c r="O4960" s="3">
        <f t="shared" si="308"/>
        <v>0</v>
      </c>
      <c r="P4960" s="3">
        <f t="shared" si="309"/>
        <v>0</v>
      </c>
      <c r="Q4960" s="3">
        <f t="shared" si="310"/>
        <v>0</v>
      </c>
      <c r="R4960">
        <f t="shared" si="311"/>
        <v>169.99</v>
      </c>
    </row>
    <row r="4961" spans="1:18" x14ac:dyDescent="0.2">
      <c r="A4961" t="s">
        <v>75</v>
      </c>
      <c r="B4961" t="s">
        <v>15</v>
      </c>
      <c r="C4961" t="s">
        <v>27</v>
      </c>
      <c r="D4961" t="s">
        <v>24</v>
      </c>
      <c r="E4961">
        <v>159.99</v>
      </c>
      <c r="F4961">
        <v>2</v>
      </c>
      <c r="G4961" t="s">
        <v>18</v>
      </c>
      <c r="H4961" t="s">
        <v>75</v>
      </c>
      <c r="I4961" t="s">
        <v>24</v>
      </c>
      <c r="O4961" s="3">
        <f t="shared" si="308"/>
        <v>0</v>
      </c>
      <c r="P4961" s="3">
        <f t="shared" si="309"/>
        <v>0</v>
      </c>
      <c r="Q4961" s="3">
        <f t="shared" si="310"/>
        <v>0</v>
      </c>
      <c r="R4961">
        <f t="shared" si="311"/>
        <v>319.98</v>
      </c>
    </row>
    <row r="4962" spans="1:18" x14ac:dyDescent="0.2">
      <c r="A4962" t="s">
        <v>75</v>
      </c>
      <c r="B4962" t="s">
        <v>25</v>
      </c>
      <c r="C4962" t="s">
        <v>16</v>
      </c>
      <c r="D4962" t="s">
        <v>17</v>
      </c>
      <c r="E4962">
        <v>339.99</v>
      </c>
      <c r="F4962">
        <v>1</v>
      </c>
      <c r="G4962" t="s">
        <v>18</v>
      </c>
      <c r="H4962" t="s">
        <v>75</v>
      </c>
      <c r="I4962" t="s">
        <v>17</v>
      </c>
      <c r="J4962" t="s">
        <v>19</v>
      </c>
      <c r="K4962">
        <v>1921.2</v>
      </c>
      <c r="L4962">
        <v>66381</v>
      </c>
      <c r="M4962">
        <v>1601</v>
      </c>
      <c r="N4962" t="s">
        <v>32</v>
      </c>
      <c r="O4962" s="3">
        <f t="shared" si="308"/>
        <v>2.4118347117398051E-2</v>
      </c>
      <c r="P4962" s="3">
        <f t="shared" si="309"/>
        <v>1.2</v>
      </c>
      <c r="Q4962" s="3">
        <f t="shared" si="310"/>
        <v>6.2460961898813238E-4</v>
      </c>
      <c r="R4962">
        <f t="shared" si="311"/>
        <v>339.99</v>
      </c>
    </row>
    <row r="4963" spans="1:18" x14ac:dyDescent="0.2">
      <c r="A4963" t="s">
        <v>75</v>
      </c>
      <c r="B4963" t="s">
        <v>15</v>
      </c>
      <c r="C4963" t="s">
        <v>21</v>
      </c>
      <c r="D4963" t="s">
        <v>24</v>
      </c>
      <c r="E4963">
        <v>179.99</v>
      </c>
      <c r="F4963">
        <v>1</v>
      </c>
      <c r="G4963" t="s">
        <v>18</v>
      </c>
      <c r="H4963" t="s">
        <v>75</v>
      </c>
      <c r="I4963" t="s">
        <v>24</v>
      </c>
      <c r="O4963" s="3">
        <f t="shared" si="308"/>
        <v>0</v>
      </c>
      <c r="P4963" s="3">
        <f t="shared" si="309"/>
        <v>0</v>
      </c>
      <c r="Q4963" s="3">
        <f t="shared" si="310"/>
        <v>0</v>
      </c>
      <c r="R4963">
        <f t="shared" si="311"/>
        <v>179.99</v>
      </c>
    </row>
    <row r="4964" spans="1:18" x14ac:dyDescent="0.2">
      <c r="A4964" t="s">
        <v>75</v>
      </c>
      <c r="B4964" t="s">
        <v>15</v>
      </c>
      <c r="C4964" t="s">
        <v>26</v>
      </c>
      <c r="D4964" t="s">
        <v>22</v>
      </c>
      <c r="E4964">
        <v>169.99</v>
      </c>
      <c r="F4964">
        <v>1</v>
      </c>
      <c r="G4964" t="s">
        <v>18</v>
      </c>
      <c r="H4964" t="s">
        <v>75</v>
      </c>
      <c r="I4964" t="s">
        <v>22</v>
      </c>
      <c r="J4964" t="s">
        <v>31</v>
      </c>
      <c r="K4964">
        <v>715.5</v>
      </c>
      <c r="L4964">
        <v>37162</v>
      </c>
      <c r="M4964">
        <v>795</v>
      </c>
      <c r="N4964" t="s">
        <v>40</v>
      </c>
      <c r="O4964" s="3">
        <f t="shared" si="308"/>
        <v>2.1392820623217266E-2</v>
      </c>
      <c r="P4964" s="3">
        <f t="shared" si="309"/>
        <v>0.9</v>
      </c>
      <c r="Q4964" s="3">
        <f t="shared" si="310"/>
        <v>1.2578616352201257E-3</v>
      </c>
      <c r="R4964">
        <f t="shared" si="311"/>
        <v>169.99</v>
      </c>
    </row>
    <row r="4965" spans="1:18" x14ac:dyDescent="0.2">
      <c r="A4965" t="s">
        <v>75</v>
      </c>
      <c r="B4965" t="s">
        <v>15</v>
      </c>
      <c r="C4965" t="s">
        <v>26</v>
      </c>
      <c r="D4965" t="s">
        <v>17</v>
      </c>
      <c r="E4965">
        <v>212.49</v>
      </c>
      <c r="F4965">
        <v>1</v>
      </c>
      <c r="G4965" t="s">
        <v>18</v>
      </c>
      <c r="H4965" t="s">
        <v>75</v>
      </c>
      <c r="I4965" t="s">
        <v>17</v>
      </c>
      <c r="J4965" t="s">
        <v>19</v>
      </c>
      <c r="K4965">
        <v>1921.2</v>
      </c>
      <c r="L4965">
        <v>66381</v>
      </c>
      <c r="M4965">
        <v>1601</v>
      </c>
      <c r="N4965" t="s">
        <v>32</v>
      </c>
      <c r="O4965" s="3">
        <f t="shared" si="308"/>
        <v>2.4118347117398051E-2</v>
      </c>
      <c r="P4965" s="3">
        <f t="shared" si="309"/>
        <v>1.2</v>
      </c>
      <c r="Q4965" s="3">
        <f t="shared" si="310"/>
        <v>6.2460961898813238E-4</v>
      </c>
      <c r="R4965">
        <f t="shared" si="311"/>
        <v>212.49</v>
      </c>
    </row>
    <row r="4966" spans="1:18" x14ac:dyDescent="0.2">
      <c r="A4966" t="s">
        <v>75</v>
      </c>
      <c r="B4966" t="s">
        <v>15</v>
      </c>
      <c r="D4966" t="s">
        <v>24</v>
      </c>
      <c r="E4966">
        <v>199.99</v>
      </c>
      <c r="F4966">
        <v>1</v>
      </c>
      <c r="G4966" t="s">
        <v>18</v>
      </c>
      <c r="H4966" t="s">
        <v>75</v>
      </c>
      <c r="I4966" t="s">
        <v>24</v>
      </c>
      <c r="O4966" s="3">
        <f t="shared" si="308"/>
        <v>0</v>
      </c>
      <c r="P4966" s="3">
        <f t="shared" si="309"/>
        <v>0</v>
      </c>
      <c r="Q4966" s="3">
        <f t="shared" si="310"/>
        <v>0</v>
      </c>
      <c r="R4966">
        <f t="shared" si="311"/>
        <v>199.99</v>
      </c>
    </row>
    <row r="4967" spans="1:18" x14ac:dyDescent="0.2">
      <c r="A4967" t="s">
        <v>75</v>
      </c>
      <c r="B4967" t="s">
        <v>25</v>
      </c>
      <c r="C4967" t="s">
        <v>21</v>
      </c>
      <c r="D4967" t="s">
        <v>17</v>
      </c>
      <c r="E4967">
        <v>359.99</v>
      </c>
      <c r="F4967">
        <v>2</v>
      </c>
      <c r="G4967" t="s">
        <v>18</v>
      </c>
      <c r="H4967" t="s">
        <v>75</v>
      </c>
      <c r="I4967" t="s">
        <v>17</v>
      </c>
      <c r="J4967" t="s">
        <v>19</v>
      </c>
      <c r="K4967">
        <v>1921.2</v>
      </c>
      <c r="L4967">
        <v>66381</v>
      </c>
      <c r="M4967">
        <v>1601</v>
      </c>
      <c r="N4967" t="s">
        <v>32</v>
      </c>
      <c r="O4967" s="3">
        <f t="shared" si="308"/>
        <v>2.4118347117398051E-2</v>
      </c>
      <c r="P4967" s="3">
        <f t="shared" si="309"/>
        <v>1.2</v>
      </c>
      <c r="Q4967" s="3">
        <f t="shared" si="310"/>
        <v>1.2492192379762648E-3</v>
      </c>
      <c r="R4967">
        <f t="shared" si="311"/>
        <v>719.98</v>
      </c>
    </row>
    <row r="4968" spans="1:18" x14ac:dyDescent="0.2">
      <c r="A4968" t="s">
        <v>75</v>
      </c>
      <c r="B4968" t="s">
        <v>25</v>
      </c>
      <c r="C4968" t="s">
        <v>21</v>
      </c>
      <c r="D4968" t="s">
        <v>17</v>
      </c>
      <c r="E4968">
        <v>359.99</v>
      </c>
      <c r="F4968">
        <v>1</v>
      </c>
      <c r="G4968" t="s">
        <v>18</v>
      </c>
      <c r="H4968" t="s">
        <v>75</v>
      </c>
      <c r="I4968" t="s">
        <v>17</v>
      </c>
      <c r="J4968" t="s">
        <v>19</v>
      </c>
      <c r="K4968">
        <v>1921.2</v>
      </c>
      <c r="L4968">
        <v>66381</v>
      </c>
      <c r="M4968">
        <v>1601</v>
      </c>
      <c r="N4968" t="s">
        <v>32</v>
      </c>
      <c r="O4968" s="3">
        <f t="shared" si="308"/>
        <v>2.4118347117398051E-2</v>
      </c>
      <c r="P4968" s="3">
        <f t="shared" si="309"/>
        <v>1.2</v>
      </c>
      <c r="Q4968" s="3">
        <f t="shared" si="310"/>
        <v>6.2460961898813238E-4</v>
      </c>
      <c r="R4968">
        <f t="shared" si="311"/>
        <v>359.99</v>
      </c>
    </row>
    <row r="4969" spans="1:18" x14ac:dyDescent="0.2">
      <c r="A4969" t="s">
        <v>75</v>
      </c>
      <c r="C4969" t="s">
        <v>26</v>
      </c>
      <c r="D4969" t="s">
        <v>28</v>
      </c>
      <c r="E4969">
        <v>169.99</v>
      </c>
      <c r="F4969">
        <v>1</v>
      </c>
      <c r="G4969" t="s">
        <v>18</v>
      </c>
      <c r="H4969" t="s">
        <v>75</v>
      </c>
      <c r="I4969" t="s">
        <v>28</v>
      </c>
      <c r="O4969" s="3">
        <f t="shared" si="308"/>
        <v>0</v>
      </c>
      <c r="P4969" s="3">
        <f t="shared" si="309"/>
        <v>0</v>
      </c>
      <c r="Q4969" s="3">
        <f t="shared" si="310"/>
        <v>0</v>
      </c>
      <c r="R4969">
        <f t="shared" si="311"/>
        <v>169.99</v>
      </c>
    </row>
    <row r="4970" spans="1:18" x14ac:dyDescent="0.2">
      <c r="A4970" t="s">
        <v>75</v>
      </c>
      <c r="B4970" t="s">
        <v>15</v>
      </c>
      <c r="C4970" t="s">
        <v>27</v>
      </c>
      <c r="D4970" t="s">
        <v>24</v>
      </c>
      <c r="E4970">
        <v>159.99</v>
      </c>
      <c r="F4970">
        <v>1</v>
      </c>
      <c r="G4970" t="s">
        <v>18</v>
      </c>
      <c r="H4970" t="s">
        <v>75</v>
      </c>
      <c r="I4970" t="s">
        <v>24</v>
      </c>
      <c r="O4970" s="3">
        <f t="shared" si="308"/>
        <v>0</v>
      </c>
      <c r="P4970" s="3">
        <f t="shared" si="309"/>
        <v>0</v>
      </c>
      <c r="Q4970" s="3">
        <f t="shared" si="310"/>
        <v>0</v>
      </c>
      <c r="R4970">
        <f t="shared" si="311"/>
        <v>159.99</v>
      </c>
    </row>
    <row r="4971" spans="1:18" x14ac:dyDescent="0.2">
      <c r="A4971" t="s">
        <v>75</v>
      </c>
      <c r="B4971" t="s">
        <v>25</v>
      </c>
      <c r="C4971" t="s">
        <v>26</v>
      </c>
      <c r="D4971" t="s">
        <v>17</v>
      </c>
      <c r="E4971">
        <v>339.99</v>
      </c>
      <c r="F4971">
        <v>1</v>
      </c>
      <c r="G4971" t="s">
        <v>18</v>
      </c>
      <c r="H4971" t="s">
        <v>75</v>
      </c>
      <c r="I4971" t="s">
        <v>17</v>
      </c>
      <c r="J4971" t="s">
        <v>19</v>
      </c>
      <c r="K4971">
        <v>1921.2</v>
      </c>
      <c r="L4971">
        <v>66381</v>
      </c>
      <c r="M4971">
        <v>1601</v>
      </c>
      <c r="N4971" t="s">
        <v>32</v>
      </c>
      <c r="O4971" s="3">
        <f t="shared" si="308"/>
        <v>2.4118347117398051E-2</v>
      </c>
      <c r="P4971" s="3">
        <f t="shared" si="309"/>
        <v>1.2</v>
      </c>
      <c r="Q4971" s="3">
        <f t="shared" si="310"/>
        <v>6.2460961898813238E-4</v>
      </c>
      <c r="R4971">
        <f t="shared" si="311"/>
        <v>339.99</v>
      </c>
    </row>
    <row r="4972" spans="1:18" x14ac:dyDescent="0.2">
      <c r="A4972" t="s">
        <v>75</v>
      </c>
      <c r="B4972" t="s">
        <v>15</v>
      </c>
      <c r="C4972" t="s">
        <v>26</v>
      </c>
      <c r="D4972" t="s">
        <v>17</v>
      </c>
      <c r="E4972">
        <v>169.99</v>
      </c>
      <c r="F4972">
        <v>3</v>
      </c>
      <c r="G4972" t="s">
        <v>18</v>
      </c>
      <c r="H4972" t="s">
        <v>75</v>
      </c>
      <c r="I4972" t="s">
        <v>17</v>
      </c>
      <c r="J4972" t="s">
        <v>19</v>
      </c>
      <c r="K4972">
        <v>1921.2</v>
      </c>
      <c r="L4972">
        <v>66381</v>
      </c>
      <c r="M4972">
        <v>1601</v>
      </c>
      <c r="N4972" t="s">
        <v>32</v>
      </c>
      <c r="O4972" s="3">
        <f t="shared" si="308"/>
        <v>2.4118347117398051E-2</v>
      </c>
      <c r="P4972" s="3">
        <f t="shared" si="309"/>
        <v>1.2</v>
      </c>
      <c r="Q4972" s="3">
        <f t="shared" si="310"/>
        <v>1.8738288569643974E-3</v>
      </c>
      <c r="R4972">
        <f t="shared" si="311"/>
        <v>509.97</v>
      </c>
    </row>
    <row r="4973" spans="1:18" x14ac:dyDescent="0.2">
      <c r="A4973" t="s">
        <v>75</v>
      </c>
      <c r="B4973" t="s">
        <v>15</v>
      </c>
      <c r="D4973" t="s">
        <v>17</v>
      </c>
      <c r="E4973">
        <v>199.99</v>
      </c>
      <c r="F4973">
        <v>2</v>
      </c>
      <c r="G4973" t="s">
        <v>18</v>
      </c>
      <c r="H4973" t="s">
        <v>75</v>
      </c>
      <c r="I4973" t="s">
        <v>17</v>
      </c>
      <c r="J4973" t="s">
        <v>19</v>
      </c>
      <c r="K4973">
        <v>1921.2</v>
      </c>
      <c r="L4973">
        <v>66381</v>
      </c>
      <c r="M4973">
        <v>1601</v>
      </c>
      <c r="N4973" t="s">
        <v>32</v>
      </c>
      <c r="O4973" s="3">
        <f t="shared" si="308"/>
        <v>2.4118347117398051E-2</v>
      </c>
      <c r="P4973" s="3">
        <f t="shared" si="309"/>
        <v>1.2</v>
      </c>
      <c r="Q4973" s="3">
        <f t="shared" si="310"/>
        <v>1.2492192379762648E-3</v>
      </c>
      <c r="R4973">
        <f t="shared" si="311"/>
        <v>399.98</v>
      </c>
    </row>
    <row r="4974" spans="1:18" x14ac:dyDescent="0.2">
      <c r="A4974" t="s">
        <v>75</v>
      </c>
      <c r="B4974" t="s">
        <v>15</v>
      </c>
      <c r="C4974" t="s">
        <v>26</v>
      </c>
      <c r="D4974" t="s">
        <v>28</v>
      </c>
      <c r="E4974">
        <v>169.99</v>
      </c>
      <c r="F4974">
        <v>3</v>
      </c>
      <c r="G4974" t="s">
        <v>18</v>
      </c>
      <c r="H4974" t="s">
        <v>75</v>
      </c>
      <c r="I4974" t="s">
        <v>28</v>
      </c>
      <c r="O4974" s="3">
        <f t="shared" si="308"/>
        <v>0</v>
      </c>
      <c r="P4974" s="3">
        <f t="shared" si="309"/>
        <v>0</v>
      </c>
      <c r="Q4974" s="3">
        <f t="shared" si="310"/>
        <v>0</v>
      </c>
      <c r="R4974">
        <f t="shared" si="311"/>
        <v>509.97</v>
      </c>
    </row>
    <row r="4975" spans="1:18" x14ac:dyDescent="0.2">
      <c r="A4975" t="s">
        <v>75</v>
      </c>
      <c r="B4975" t="s">
        <v>15</v>
      </c>
      <c r="C4975" t="s">
        <v>27</v>
      </c>
      <c r="D4975" t="s">
        <v>28</v>
      </c>
      <c r="E4975">
        <v>199.99</v>
      </c>
      <c r="F4975">
        <v>1</v>
      </c>
      <c r="G4975" t="s">
        <v>18</v>
      </c>
      <c r="H4975" t="s">
        <v>75</v>
      </c>
      <c r="I4975" t="s">
        <v>28</v>
      </c>
      <c r="O4975" s="3">
        <f t="shared" si="308"/>
        <v>0</v>
      </c>
      <c r="P4975" s="3">
        <f t="shared" si="309"/>
        <v>0</v>
      </c>
      <c r="Q4975" s="3">
        <f t="shared" si="310"/>
        <v>0</v>
      </c>
      <c r="R4975">
        <f t="shared" si="311"/>
        <v>199.99</v>
      </c>
    </row>
    <row r="4976" spans="1:18" x14ac:dyDescent="0.2">
      <c r="A4976" t="s">
        <v>75</v>
      </c>
      <c r="C4976" t="s">
        <v>23</v>
      </c>
      <c r="D4976" t="s">
        <v>22</v>
      </c>
      <c r="E4976">
        <v>149.99</v>
      </c>
      <c r="F4976">
        <v>1</v>
      </c>
      <c r="G4976" t="s">
        <v>18</v>
      </c>
      <c r="H4976" t="s">
        <v>75</v>
      </c>
      <c r="I4976" t="s">
        <v>22</v>
      </c>
      <c r="J4976" t="s">
        <v>31</v>
      </c>
      <c r="K4976">
        <v>715.5</v>
      </c>
      <c r="L4976">
        <v>37162</v>
      </c>
      <c r="M4976">
        <v>795</v>
      </c>
      <c r="N4976" t="s">
        <v>40</v>
      </c>
      <c r="O4976" s="3">
        <f t="shared" si="308"/>
        <v>2.1392820623217266E-2</v>
      </c>
      <c r="P4976" s="3">
        <f t="shared" si="309"/>
        <v>0.9</v>
      </c>
      <c r="Q4976" s="3">
        <f t="shared" si="310"/>
        <v>1.2578616352201257E-3</v>
      </c>
      <c r="R4976">
        <f t="shared" si="311"/>
        <v>149.99</v>
      </c>
    </row>
    <row r="4977" spans="1:18" x14ac:dyDescent="0.2">
      <c r="A4977" t="s">
        <v>75</v>
      </c>
      <c r="C4977" t="s">
        <v>27</v>
      </c>
      <c r="D4977" t="s">
        <v>17</v>
      </c>
      <c r="E4977">
        <v>159.99</v>
      </c>
      <c r="F4977">
        <v>2</v>
      </c>
      <c r="G4977" t="s">
        <v>18</v>
      </c>
      <c r="H4977" t="s">
        <v>75</v>
      </c>
      <c r="I4977" t="s">
        <v>17</v>
      </c>
      <c r="J4977" t="s">
        <v>19</v>
      </c>
      <c r="K4977">
        <v>1921.2</v>
      </c>
      <c r="L4977">
        <v>66381</v>
      </c>
      <c r="M4977">
        <v>1601</v>
      </c>
      <c r="N4977" t="s">
        <v>32</v>
      </c>
      <c r="O4977" s="3">
        <f t="shared" si="308"/>
        <v>2.4118347117398051E-2</v>
      </c>
      <c r="P4977" s="3">
        <f t="shared" si="309"/>
        <v>1.2</v>
      </c>
      <c r="Q4977" s="3">
        <f t="shared" si="310"/>
        <v>1.2492192379762648E-3</v>
      </c>
      <c r="R4977">
        <f t="shared" si="311"/>
        <v>319.98</v>
      </c>
    </row>
    <row r="4978" spans="1:18" x14ac:dyDescent="0.2">
      <c r="A4978" t="s">
        <v>75</v>
      </c>
      <c r="B4978" t="s">
        <v>15</v>
      </c>
      <c r="C4978" t="s">
        <v>26</v>
      </c>
      <c r="D4978" t="s">
        <v>24</v>
      </c>
      <c r="E4978">
        <v>169.99</v>
      </c>
      <c r="F4978">
        <v>2</v>
      </c>
      <c r="G4978" t="s">
        <v>18</v>
      </c>
      <c r="H4978" t="s">
        <v>75</v>
      </c>
      <c r="I4978" t="s">
        <v>24</v>
      </c>
      <c r="O4978" s="3">
        <f t="shared" si="308"/>
        <v>0</v>
      </c>
      <c r="P4978" s="3">
        <f t="shared" si="309"/>
        <v>0</v>
      </c>
      <c r="Q4978" s="3">
        <f t="shared" si="310"/>
        <v>0</v>
      </c>
      <c r="R4978">
        <f t="shared" si="311"/>
        <v>339.98</v>
      </c>
    </row>
    <row r="4979" spans="1:18" x14ac:dyDescent="0.2">
      <c r="A4979" t="s">
        <v>75</v>
      </c>
      <c r="C4979" t="s">
        <v>26</v>
      </c>
      <c r="D4979" t="s">
        <v>28</v>
      </c>
      <c r="E4979">
        <v>169.99</v>
      </c>
      <c r="F4979">
        <v>1</v>
      </c>
      <c r="G4979" t="s">
        <v>18</v>
      </c>
      <c r="H4979" t="s">
        <v>75</v>
      </c>
      <c r="I4979" t="s">
        <v>28</v>
      </c>
      <c r="O4979" s="3">
        <f t="shared" si="308"/>
        <v>0</v>
      </c>
      <c r="P4979" s="3">
        <f t="shared" si="309"/>
        <v>0</v>
      </c>
      <c r="Q4979" s="3">
        <f t="shared" si="310"/>
        <v>0</v>
      </c>
      <c r="R4979">
        <f t="shared" si="311"/>
        <v>169.99</v>
      </c>
    </row>
    <row r="4980" spans="1:18" x14ac:dyDescent="0.2">
      <c r="A4980" t="s">
        <v>75</v>
      </c>
      <c r="B4980" t="s">
        <v>15</v>
      </c>
      <c r="C4980" t="s">
        <v>16</v>
      </c>
      <c r="D4980" t="s">
        <v>22</v>
      </c>
      <c r="E4980">
        <v>169.99</v>
      </c>
      <c r="F4980">
        <v>3</v>
      </c>
      <c r="G4980" t="s">
        <v>18</v>
      </c>
      <c r="H4980" t="s">
        <v>75</v>
      </c>
      <c r="I4980" t="s">
        <v>22</v>
      </c>
      <c r="J4980" t="s">
        <v>31</v>
      </c>
      <c r="K4980">
        <v>715.5</v>
      </c>
      <c r="L4980">
        <v>37162</v>
      </c>
      <c r="M4980">
        <v>795</v>
      </c>
      <c r="N4980" t="s">
        <v>40</v>
      </c>
      <c r="O4980" s="3">
        <f t="shared" si="308"/>
        <v>2.1392820623217266E-2</v>
      </c>
      <c r="P4980" s="3">
        <f t="shared" si="309"/>
        <v>0.9</v>
      </c>
      <c r="Q4980" s="3">
        <f t="shared" si="310"/>
        <v>3.7735849056603774E-3</v>
      </c>
      <c r="R4980">
        <f t="shared" si="311"/>
        <v>509.97</v>
      </c>
    </row>
    <row r="4981" spans="1:18" x14ac:dyDescent="0.2">
      <c r="A4981" t="s">
        <v>75</v>
      </c>
      <c r="B4981" t="s">
        <v>25</v>
      </c>
      <c r="C4981" t="s">
        <v>23</v>
      </c>
      <c r="D4981" t="s">
        <v>24</v>
      </c>
      <c r="E4981">
        <v>299.99</v>
      </c>
      <c r="F4981">
        <v>2</v>
      </c>
      <c r="G4981" t="s">
        <v>18</v>
      </c>
      <c r="H4981" t="s">
        <v>75</v>
      </c>
      <c r="I4981" t="s">
        <v>24</v>
      </c>
      <c r="O4981" s="3">
        <f t="shared" si="308"/>
        <v>0</v>
      </c>
      <c r="P4981" s="3">
        <f t="shared" si="309"/>
        <v>0</v>
      </c>
      <c r="Q4981" s="3">
        <f t="shared" si="310"/>
        <v>0</v>
      </c>
      <c r="R4981">
        <f t="shared" si="311"/>
        <v>599.98</v>
      </c>
    </row>
    <row r="4982" spans="1:18" x14ac:dyDescent="0.2">
      <c r="A4982" t="s">
        <v>75</v>
      </c>
      <c r="B4982" t="s">
        <v>15</v>
      </c>
      <c r="C4982" t="s">
        <v>23</v>
      </c>
      <c r="D4982" t="s">
        <v>24</v>
      </c>
      <c r="E4982">
        <v>149.99</v>
      </c>
      <c r="F4982">
        <v>2</v>
      </c>
      <c r="G4982" t="s">
        <v>18</v>
      </c>
      <c r="H4982" t="s">
        <v>75</v>
      </c>
      <c r="I4982" t="s">
        <v>24</v>
      </c>
      <c r="O4982" s="3">
        <f t="shared" si="308"/>
        <v>0</v>
      </c>
      <c r="P4982" s="3">
        <f t="shared" si="309"/>
        <v>0</v>
      </c>
      <c r="Q4982" s="3">
        <f t="shared" si="310"/>
        <v>0</v>
      </c>
      <c r="R4982">
        <f t="shared" si="311"/>
        <v>299.98</v>
      </c>
    </row>
    <row r="4983" spans="1:18" x14ac:dyDescent="0.2">
      <c r="A4983" t="s">
        <v>75</v>
      </c>
      <c r="B4983" t="s">
        <v>25</v>
      </c>
      <c r="C4983" t="s">
        <v>23</v>
      </c>
      <c r="D4983" t="s">
        <v>24</v>
      </c>
      <c r="E4983">
        <v>299.99</v>
      </c>
      <c r="F4983">
        <v>1</v>
      </c>
      <c r="G4983" t="s">
        <v>18</v>
      </c>
      <c r="H4983" t="s">
        <v>75</v>
      </c>
      <c r="I4983" t="s">
        <v>24</v>
      </c>
      <c r="O4983" s="3">
        <f t="shared" si="308"/>
        <v>0</v>
      </c>
      <c r="P4983" s="3">
        <f t="shared" si="309"/>
        <v>0</v>
      </c>
      <c r="Q4983" s="3">
        <f t="shared" si="310"/>
        <v>0</v>
      </c>
      <c r="R4983">
        <f t="shared" si="311"/>
        <v>299.99</v>
      </c>
    </row>
    <row r="4984" spans="1:18" x14ac:dyDescent="0.2">
      <c r="A4984" t="s">
        <v>75</v>
      </c>
      <c r="B4984" t="s">
        <v>15</v>
      </c>
      <c r="C4984" t="s">
        <v>23</v>
      </c>
      <c r="D4984" t="s">
        <v>28</v>
      </c>
      <c r="E4984">
        <v>187.49</v>
      </c>
      <c r="F4984">
        <v>3</v>
      </c>
      <c r="G4984" t="s">
        <v>18</v>
      </c>
      <c r="H4984" t="s">
        <v>75</v>
      </c>
      <c r="I4984" t="s">
        <v>28</v>
      </c>
      <c r="O4984" s="3">
        <f t="shared" si="308"/>
        <v>0</v>
      </c>
      <c r="P4984" s="3">
        <f t="shared" si="309"/>
        <v>0</v>
      </c>
      <c r="Q4984" s="3">
        <f t="shared" si="310"/>
        <v>0</v>
      </c>
      <c r="R4984">
        <f t="shared" si="311"/>
        <v>562.47</v>
      </c>
    </row>
    <row r="4985" spans="1:18" x14ac:dyDescent="0.2">
      <c r="A4985" t="s">
        <v>75</v>
      </c>
      <c r="B4985" t="s">
        <v>15</v>
      </c>
      <c r="D4985" t="s">
        <v>17</v>
      </c>
      <c r="E4985">
        <v>199.99</v>
      </c>
      <c r="F4985">
        <v>2</v>
      </c>
      <c r="G4985" t="s">
        <v>18</v>
      </c>
      <c r="H4985" t="s">
        <v>75</v>
      </c>
      <c r="I4985" t="s">
        <v>17</v>
      </c>
      <c r="J4985" t="s">
        <v>19</v>
      </c>
      <c r="K4985">
        <v>1921.2</v>
      </c>
      <c r="L4985">
        <v>66381</v>
      </c>
      <c r="M4985">
        <v>1601</v>
      </c>
      <c r="N4985" t="s">
        <v>32</v>
      </c>
      <c r="O4985" s="3">
        <f t="shared" si="308"/>
        <v>2.4118347117398051E-2</v>
      </c>
      <c r="P4985" s="3">
        <f t="shared" si="309"/>
        <v>1.2</v>
      </c>
      <c r="Q4985" s="3">
        <f t="shared" si="310"/>
        <v>1.2492192379762648E-3</v>
      </c>
      <c r="R4985">
        <f t="shared" si="311"/>
        <v>399.98</v>
      </c>
    </row>
    <row r="4986" spans="1:18" x14ac:dyDescent="0.2">
      <c r="A4986" t="s">
        <v>75</v>
      </c>
      <c r="B4986" t="s">
        <v>15</v>
      </c>
      <c r="C4986" t="s">
        <v>21</v>
      </c>
      <c r="D4986" t="s">
        <v>22</v>
      </c>
      <c r="E4986">
        <v>224.99</v>
      </c>
      <c r="F4986">
        <v>2</v>
      </c>
      <c r="G4986" t="s">
        <v>18</v>
      </c>
      <c r="H4986" t="s">
        <v>75</v>
      </c>
      <c r="I4986" t="s">
        <v>22</v>
      </c>
      <c r="J4986" t="s">
        <v>31</v>
      </c>
      <c r="K4986">
        <v>715.5</v>
      </c>
      <c r="L4986">
        <v>37162</v>
      </c>
      <c r="M4986">
        <v>795</v>
      </c>
      <c r="N4986" t="s">
        <v>40</v>
      </c>
      <c r="O4986" s="3">
        <f t="shared" si="308"/>
        <v>2.1392820623217266E-2</v>
      </c>
      <c r="P4986" s="3">
        <f t="shared" si="309"/>
        <v>0.9</v>
      </c>
      <c r="Q4986" s="3">
        <f t="shared" si="310"/>
        <v>2.5157232704402514E-3</v>
      </c>
      <c r="R4986">
        <f t="shared" si="311"/>
        <v>449.98</v>
      </c>
    </row>
    <row r="4987" spans="1:18" x14ac:dyDescent="0.2">
      <c r="A4987" t="s">
        <v>75</v>
      </c>
      <c r="B4987" t="s">
        <v>15</v>
      </c>
      <c r="C4987" t="s">
        <v>26</v>
      </c>
      <c r="D4987" t="s">
        <v>28</v>
      </c>
      <c r="E4987">
        <v>169.99</v>
      </c>
      <c r="F4987">
        <v>1</v>
      </c>
      <c r="G4987" t="s">
        <v>18</v>
      </c>
      <c r="H4987" t="s">
        <v>75</v>
      </c>
      <c r="I4987" t="s">
        <v>28</v>
      </c>
      <c r="O4987" s="3">
        <f t="shared" si="308"/>
        <v>0</v>
      </c>
      <c r="P4987" s="3">
        <f t="shared" si="309"/>
        <v>0</v>
      </c>
      <c r="Q4987" s="3">
        <f t="shared" si="310"/>
        <v>0</v>
      </c>
      <c r="R4987">
        <f t="shared" si="311"/>
        <v>169.99</v>
      </c>
    </row>
    <row r="4988" spans="1:18" x14ac:dyDescent="0.2">
      <c r="A4988" t="s">
        <v>75</v>
      </c>
      <c r="B4988" t="s">
        <v>15</v>
      </c>
      <c r="C4988" t="s">
        <v>21</v>
      </c>
      <c r="D4988" t="s">
        <v>22</v>
      </c>
      <c r="E4988">
        <v>179.99</v>
      </c>
      <c r="F4988">
        <v>1</v>
      </c>
      <c r="G4988" t="s">
        <v>18</v>
      </c>
      <c r="H4988" t="s">
        <v>75</v>
      </c>
      <c r="I4988" t="s">
        <v>22</v>
      </c>
      <c r="J4988" t="s">
        <v>31</v>
      </c>
      <c r="K4988">
        <v>715.5</v>
      </c>
      <c r="L4988">
        <v>37162</v>
      </c>
      <c r="M4988">
        <v>795</v>
      </c>
      <c r="N4988" t="s">
        <v>40</v>
      </c>
      <c r="O4988" s="3">
        <f t="shared" si="308"/>
        <v>2.1392820623217266E-2</v>
      </c>
      <c r="P4988" s="3">
        <f t="shared" si="309"/>
        <v>0.9</v>
      </c>
      <c r="Q4988" s="3">
        <f t="shared" si="310"/>
        <v>1.2578616352201257E-3</v>
      </c>
      <c r="R4988">
        <f t="shared" si="311"/>
        <v>179.99</v>
      </c>
    </row>
    <row r="4989" spans="1:18" x14ac:dyDescent="0.2">
      <c r="A4989" t="s">
        <v>75</v>
      </c>
      <c r="B4989" t="s">
        <v>15</v>
      </c>
      <c r="C4989" t="s">
        <v>16</v>
      </c>
      <c r="D4989" t="s">
        <v>17</v>
      </c>
      <c r="E4989">
        <v>169.99</v>
      </c>
      <c r="F4989">
        <v>3</v>
      </c>
      <c r="G4989" t="s">
        <v>18</v>
      </c>
      <c r="H4989" t="s">
        <v>75</v>
      </c>
      <c r="I4989" t="s">
        <v>17</v>
      </c>
      <c r="J4989" t="s">
        <v>19</v>
      </c>
      <c r="K4989">
        <v>1921.2</v>
      </c>
      <c r="L4989">
        <v>66381</v>
      </c>
      <c r="M4989">
        <v>1601</v>
      </c>
      <c r="N4989" t="s">
        <v>32</v>
      </c>
      <c r="O4989" s="3">
        <f t="shared" si="308"/>
        <v>2.4118347117398051E-2</v>
      </c>
      <c r="P4989" s="3">
        <f t="shared" si="309"/>
        <v>1.2</v>
      </c>
      <c r="Q4989" s="3">
        <f t="shared" si="310"/>
        <v>1.8738288569643974E-3</v>
      </c>
      <c r="R4989">
        <f t="shared" si="311"/>
        <v>509.97</v>
      </c>
    </row>
    <row r="4990" spans="1:18" x14ac:dyDescent="0.2">
      <c r="A4990" t="s">
        <v>75</v>
      </c>
      <c r="B4990" t="s">
        <v>15</v>
      </c>
      <c r="C4990" t="s">
        <v>23</v>
      </c>
      <c r="D4990" t="s">
        <v>17</v>
      </c>
      <c r="E4990">
        <v>149.99</v>
      </c>
      <c r="F4990">
        <v>2</v>
      </c>
      <c r="G4990" t="s">
        <v>18</v>
      </c>
      <c r="H4990" t="s">
        <v>75</v>
      </c>
      <c r="I4990" t="s">
        <v>17</v>
      </c>
      <c r="J4990" t="s">
        <v>19</v>
      </c>
      <c r="K4990">
        <v>1921.2</v>
      </c>
      <c r="L4990">
        <v>66381</v>
      </c>
      <c r="M4990">
        <v>1601</v>
      </c>
      <c r="N4990" t="s">
        <v>32</v>
      </c>
      <c r="O4990" s="3">
        <f t="shared" si="308"/>
        <v>2.4118347117398051E-2</v>
      </c>
      <c r="P4990" s="3">
        <f t="shared" si="309"/>
        <v>1.2</v>
      </c>
      <c r="Q4990" s="3">
        <f t="shared" si="310"/>
        <v>1.2492192379762648E-3</v>
      </c>
      <c r="R4990">
        <f t="shared" si="311"/>
        <v>299.98</v>
      </c>
    </row>
    <row r="4991" spans="1:18" x14ac:dyDescent="0.2">
      <c r="A4991" t="s">
        <v>75</v>
      </c>
      <c r="B4991" t="s">
        <v>15</v>
      </c>
      <c r="C4991" t="s">
        <v>21</v>
      </c>
      <c r="D4991" t="s">
        <v>28</v>
      </c>
      <c r="E4991">
        <v>179.99</v>
      </c>
      <c r="F4991">
        <v>1</v>
      </c>
      <c r="G4991" t="s">
        <v>18</v>
      </c>
      <c r="H4991" t="s">
        <v>75</v>
      </c>
      <c r="I4991" t="s">
        <v>28</v>
      </c>
      <c r="O4991" s="3">
        <f t="shared" si="308"/>
        <v>0</v>
      </c>
      <c r="P4991" s="3">
        <f t="shared" si="309"/>
        <v>0</v>
      </c>
      <c r="Q4991" s="3">
        <f t="shared" si="310"/>
        <v>0</v>
      </c>
      <c r="R4991">
        <f t="shared" si="311"/>
        <v>179.99</v>
      </c>
    </row>
    <row r="4992" spans="1:18" x14ac:dyDescent="0.2">
      <c r="A4992" t="s">
        <v>75</v>
      </c>
      <c r="B4992" t="s">
        <v>15</v>
      </c>
      <c r="C4992" t="s">
        <v>27</v>
      </c>
      <c r="D4992" t="s">
        <v>17</v>
      </c>
      <c r="E4992">
        <v>159.99</v>
      </c>
      <c r="F4992">
        <v>1</v>
      </c>
      <c r="G4992" t="s">
        <v>18</v>
      </c>
      <c r="H4992" t="s">
        <v>75</v>
      </c>
      <c r="I4992" t="s">
        <v>17</v>
      </c>
      <c r="J4992" t="s">
        <v>19</v>
      </c>
      <c r="K4992">
        <v>1921.2</v>
      </c>
      <c r="L4992">
        <v>66381</v>
      </c>
      <c r="M4992">
        <v>1601</v>
      </c>
      <c r="N4992" t="s">
        <v>32</v>
      </c>
      <c r="O4992" s="3">
        <f t="shared" si="308"/>
        <v>2.4118347117398051E-2</v>
      </c>
      <c r="P4992" s="3">
        <f t="shared" si="309"/>
        <v>1.2</v>
      </c>
      <c r="Q4992" s="3">
        <f t="shared" si="310"/>
        <v>6.2460961898813238E-4</v>
      </c>
      <c r="R4992">
        <f t="shared" si="311"/>
        <v>159.99</v>
      </c>
    </row>
    <row r="4993" spans="1:18" x14ac:dyDescent="0.2">
      <c r="A4993" t="s">
        <v>75</v>
      </c>
      <c r="C4993" t="s">
        <v>23</v>
      </c>
      <c r="D4993" t="s">
        <v>17</v>
      </c>
      <c r="E4993">
        <v>149.99</v>
      </c>
      <c r="F4993">
        <v>1</v>
      </c>
      <c r="G4993" t="s">
        <v>18</v>
      </c>
      <c r="H4993" t="s">
        <v>75</v>
      </c>
      <c r="I4993" t="s">
        <v>17</v>
      </c>
      <c r="J4993" t="s">
        <v>19</v>
      </c>
      <c r="K4993">
        <v>1921.2</v>
      </c>
      <c r="L4993">
        <v>66381</v>
      </c>
      <c r="M4993">
        <v>1601</v>
      </c>
      <c r="N4993" t="s">
        <v>32</v>
      </c>
      <c r="O4993" s="3">
        <f t="shared" si="308"/>
        <v>2.4118347117398051E-2</v>
      </c>
      <c r="P4993" s="3">
        <f t="shared" si="309"/>
        <v>1.2</v>
      </c>
      <c r="Q4993" s="3">
        <f t="shared" si="310"/>
        <v>6.2460961898813238E-4</v>
      </c>
      <c r="R4993">
        <f t="shared" si="311"/>
        <v>149.99</v>
      </c>
    </row>
    <row r="4994" spans="1:18" x14ac:dyDescent="0.2">
      <c r="A4994" t="s">
        <v>75</v>
      </c>
      <c r="B4994" t="s">
        <v>15</v>
      </c>
      <c r="C4994" t="s">
        <v>23</v>
      </c>
      <c r="D4994" t="s">
        <v>24</v>
      </c>
      <c r="E4994">
        <v>187.49</v>
      </c>
      <c r="F4994">
        <v>2</v>
      </c>
      <c r="G4994" t="s">
        <v>18</v>
      </c>
      <c r="H4994" t="s">
        <v>75</v>
      </c>
      <c r="I4994" t="s">
        <v>24</v>
      </c>
      <c r="O4994" s="3">
        <f t="shared" si="308"/>
        <v>0</v>
      </c>
      <c r="P4994" s="3">
        <f t="shared" si="309"/>
        <v>0</v>
      </c>
      <c r="Q4994" s="3">
        <f t="shared" si="310"/>
        <v>0</v>
      </c>
      <c r="R4994">
        <f t="shared" si="311"/>
        <v>374.98</v>
      </c>
    </row>
    <row r="4995" spans="1:18" x14ac:dyDescent="0.2">
      <c r="A4995" t="s">
        <v>75</v>
      </c>
      <c r="B4995" t="s">
        <v>15</v>
      </c>
      <c r="C4995" t="s">
        <v>21</v>
      </c>
      <c r="D4995" t="s">
        <v>22</v>
      </c>
      <c r="E4995">
        <v>179.99</v>
      </c>
      <c r="F4995">
        <v>3</v>
      </c>
      <c r="G4995" t="s">
        <v>18</v>
      </c>
      <c r="H4995" t="s">
        <v>75</v>
      </c>
      <c r="I4995" t="s">
        <v>22</v>
      </c>
      <c r="J4995" t="s">
        <v>31</v>
      </c>
      <c r="K4995">
        <v>715.5</v>
      </c>
      <c r="L4995">
        <v>37162</v>
      </c>
      <c r="M4995">
        <v>795</v>
      </c>
      <c r="N4995" t="s">
        <v>40</v>
      </c>
      <c r="O4995" s="3">
        <f t="shared" ref="O4995:O5058" si="312">IFERROR(M4995/L4995,0)</f>
        <v>2.1392820623217266E-2</v>
      </c>
      <c r="P4995" s="3">
        <f t="shared" ref="P4995:P5058" si="313">IFERROR(K4995/M4995,0)</f>
        <v>0.9</v>
      </c>
      <c r="Q4995" s="3">
        <f t="shared" ref="Q4995:Q5058" si="314">IFERROR(F4995/M4995,0)</f>
        <v>3.7735849056603774E-3</v>
      </c>
      <c r="R4995">
        <f t="shared" ref="R4995:R5058" si="315">E4995*F4995</f>
        <v>539.97</v>
      </c>
    </row>
    <row r="4996" spans="1:18" x14ac:dyDescent="0.2">
      <c r="A4996" t="s">
        <v>75</v>
      </c>
      <c r="C4996" t="s">
        <v>21</v>
      </c>
      <c r="D4996" t="s">
        <v>24</v>
      </c>
      <c r="E4996">
        <v>179.99</v>
      </c>
      <c r="F4996">
        <v>3</v>
      </c>
      <c r="G4996" t="s">
        <v>18</v>
      </c>
      <c r="H4996" t="s">
        <v>75</v>
      </c>
      <c r="I4996" t="s">
        <v>24</v>
      </c>
      <c r="O4996" s="3">
        <f t="shared" si="312"/>
        <v>0</v>
      </c>
      <c r="P4996" s="3">
        <f t="shared" si="313"/>
        <v>0</v>
      </c>
      <c r="Q4996" s="3">
        <f t="shared" si="314"/>
        <v>0</v>
      </c>
      <c r="R4996">
        <f t="shared" si="315"/>
        <v>539.97</v>
      </c>
    </row>
    <row r="4997" spans="1:18" x14ac:dyDescent="0.2">
      <c r="A4997" t="s">
        <v>75</v>
      </c>
      <c r="B4997" t="s">
        <v>15</v>
      </c>
      <c r="C4997" t="s">
        <v>16</v>
      </c>
      <c r="D4997" t="s">
        <v>24</v>
      </c>
      <c r="E4997">
        <v>169.99</v>
      </c>
      <c r="F4997">
        <v>1</v>
      </c>
      <c r="G4997" t="s">
        <v>18</v>
      </c>
      <c r="H4997" t="s">
        <v>75</v>
      </c>
      <c r="I4997" t="s">
        <v>24</v>
      </c>
      <c r="O4997" s="3">
        <f t="shared" si="312"/>
        <v>0</v>
      </c>
      <c r="P4997" s="3">
        <f t="shared" si="313"/>
        <v>0</v>
      </c>
      <c r="Q4997" s="3">
        <f t="shared" si="314"/>
        <v>0</v>
      </c>
      <c r="R4997">
        <f t="shared" si="315"/>
        <v>169.99</v>
      </c>
    </row>
    <row r="4998" spans="1:18" x14ac:dyDescent="0.2">
      <c r="A4998" t="s">
        <v>75</v>
      </c>
      <c r="B4998" t="s">
        <v>15</v>
      </c>
      <c r="C4998" t="s">
        <v>23</v>
      </c>
      <c r="D4998" t="s">
        <v>17</v>
      </c>
      <c r="E4998">
        <v>187.49</v>
      </c>
      <c r="F4998">
        <v>2</v>
      </c>
      <c r="G4998" t="s">
        <v>18</v>
      </c>
      <c r="H4998" t="s">
        <v>75</v>
      </c>
      <c r="I4998" t="s">
        <v>17</v>
      </c>
      <c r="J4998" t="s">
        <v>19</v>
      </c>
      <c r="K4998">
        <v>1921.2</v>
      </c>
      <c r="L4998">
        <v>66381</v>
      </c>
      <c r="M4998">
        <v>1601</v>
      </c>
      <c r="N4998" t="s">
        <v>32</v>
      </c>
      <c r="O4998" s="3">
        <f t="shared" si="312"/>
        <v>2.4118347117398051E-2</v>
      </c>
      <c r="P4998" s="3">
        <f t="shared" si="313"/>
        <v>1.2</v>
      </c>
      <c r="Q4998" s="3">
        <f t="shared" si="314"/>
        <v>1.2492192379762648E-3</v>
      </c>
      <c r="R4998">
        <f t="shared" si="315"/>
        <v>374.98</v>
      </c>
    </row>
    <row r="4999" spans="1:18" x14ac:dyDescent="0.2">
      <c r="A4999" t="s">
        <v>75</v>
      </c>
      <c r="B4999" t="s">
        <v>15</v>
      </c>
      <c r="C4999" t="s">
        <v>23</v>
      </c>
      <c r="D4999" t="s">
        <v>28</v>
      </c>
      <c r="E4999">
        <v>187.49</v>
      </c>
      <c r="F4999">
        <v>3</v>
      </c>
      <c r="G4999" t="s">
        <v>18</v>
      </c>
      <c r="H4999" t="s">
        <v>75</v>
      </c>
      <c r="I4999" t="s">
        <v>28</v>
      </c>
      <c r="O4999" s="3">
        <f t="shared" si="312"/>
        <v>0</v>
      </c>
      <c r="P4999" s="3">
        <f t="shared" si="313"/>
        <v>0</v>
      </c>
      <c r="Q4999" s="3">
        <f t="shared" si="314"/>
        <v>0</v>
      </c>
      <c r="R4999">
        <f t="shared" si="315"/>
        <v>562.47</v>
      </c>
    </row>
    <row r="5000" spans="1:18" x14ac:dyDescent="0.2">
      <c r="A5000" t="s">
        <v>75</v>
      </c>
      <c r="B5000" t="s">
        <v>15</v>
      </c>
      <c r="C5000" t="s">
        <v>21</v>
      </c>
      <c r="D5000" t="s">
        <v>17</v>
      </c>
      <c r="E5000">
        <v>179.99</v>
      </c>
      <c r="F5000">
        <v>1</v>
      </c>
      <c r="G5000" t="s">
        <v>18</v>
      </c>
      <c r="H5000" t="s">
        <v>75</v>
      </c>
      <c r="I5000" t="s">
        <v>17</v>
      </c>
      <c r="J5000" t="s">
        <v>19</v>
      </c>
      <c r="K5000">
        <v>1921.2</v>
      </c>
      <c r="L5000">
        <v>66381</v>
      </c>
      <c r="M5000">
        <v>1601</v>
      </c>
      <c r="N5000" t="s">
        <v>32</v>
      </c>
      <c r="O5000" s="3">
        <f t="shared" si="312"/>
        <v>2.4118347117398051E-2</v>
      </c>
      <c r="P5000" s="3">
        <f t="shared" si="313"/>
        <v>1.2</v>
      </c>
      <c r="Q5000" s="3">
        <f t="shared" si="314"/>
        <v>6.2460961898813238E-4</v>
      </c>
      <c r="R5000">
        <f t="shared" si="315"/>
        <v>179.99</v>
      </c>
    </row>
    <row r="5001" spans="1:18" x14ac:dyDescent="0.2">
      <c r="A5001" t="s">
        <v>75</v>
      </c>
      <c r="B5001" t="s">
        <v>15</v>
      </c>
      <c r="C5001" t="s">
        <v>23</v>
      </c>
      <c r="D5001" t="s">
        <v>17</v>
      </c>
      <c r="E5001">
        <v>149.99</v>
      </c>
      <c r="F5001">
        <v>1</v>
      </c>
      <c r="G5001" t="s">
        <v>18</v>
      </c>
      <c r="H5001" t="s">
        <v>75</v>
      </c>
      <c r="I5001" t="s">
        <v>17</v>
      </c>
      <c r="J5001" t="s">
        <v>19</v>
      </c>
      <c r="K5001">
        <v>1921.2</v>
      </c>
      <c r="L5001">
        <v>66381</v>
      </c>
      <c r="M5001">
        <v>1601</v>
      </c>
      <c r="N5001" t="s">
        <v>32</v>
      </c>
      <c r="O5001" s="3">
        <f t="shared" si="312"/>
        <v>2.4118347117398051E-2</v>
      </c>
      <c r="P5001" s="3">
        <f t="shared" si="313"/>
        <v>1.2</v>
      </c>
      <c r="Q5001" s="3">
        <f t="shared" si="314"/>
        <v>6.2460961898813238E-4</v>
      </c>
      <c r="R5001">
        <f t="shared" si="315"/>
        <v>149.99</v>
      </c>
    </row>
    <row r="5002" spans="1:18" x14ac:dyDescent="0.2">
      <c r="A5002" t="s">
        <v>75</v>
      </c>
      <c r="B5002" t="s">
        <v>15</v>
      </c>
      <c r="C5002" t="s">
        <v>23</v>
      </c>
      <c r="D5002" t="s">
        <v>17</v>
      </c>
      <c r="E5002">
        <v>187.49</v>
      </c>
      <c r="F5002">
        <v>1</v>
      </c>
      <c r="G5002" t="s">
        <v>18</v>
      </c>
      <c r="H5002" t="s">
        <v>75</v>
      </c>
      <c r="I5002" t="s">
        <v>17</v>
      </c>
      <c r="J5002" t="s">
        <v>19</v>
      </c>
      <c r="K5002">
        <v>1921.2</v>
      </c>
      <c r="L5002">
        <v>66381</v>
      </c>
      <c r="M5002">
        <v>1601</v>
      </c>
      <c r="N5002" t="s">
        <v>32</v>
      </c>
      <c r="O5002" s="3">
        <f t="shared" si="312"/>
        <v>2.4118347117398051E-2</v>
      </c>
      <c r="P5002" s="3">
        <f t="shared" si="313"/>
        <v>1.2</v>
      </c>
      <c r="Q5002" s="3">
        <f t="shared" si="314"/>
        <v>6.2460961898813238E-4</v>
      </c>
      <c r="R5002">
        <f t="shared" si="315"/>
        <v>187.49</v>
      </c>
    </row>
    <row r="5003" spans="1:18" x14ac:dyDescent="0.2">
      <c r="A5003" t="s">
        <v>75</v>
      </c>
      <c r="B5003" t="s">
        <v>15</v>
      </c>
      <c r="C5003" t="s">
        <v>27</v>
      </c>
      <c r="D5003" t="s">
        <v>17</v>
      </c>
      <c r="E5003">
        <v>199.99</v>
      </c>
      <c r="F5003">
        <v>2</v>
      </c>
      <c r="G5003" t="s">
        <v>18</v>
      </c>
      <c r="H5003" t="s">
        <v>75</v>
      </c>
      <c r="I5003" t="s">
        <v>17</v>
      </c>
      <c r="J5003" t="s">
        <v>19</v>
      </c>
      <c r="K5003">
        <v>1921.2</v>
      </c>
      <c r="L5003">
        <v>66381</v>
      </c>
      <c r="M5003">
        <v>1601</v>
      </c>
      <c r="N5003" t="s">
        <v>32</v>
      </c>
      <c r="O5003" s="3">
        <f t="shared" si="312"/>
        <v>2.4118347117398051E-2</v>
      </c>
      <c r="P5003" s="3">
        <f t="shared" si="313"/>
        <v>1.2</v>
      </c>
      <c r="Q5003" s="3">
        <f t="shared" si="314"/>
        <v>1.2492192379762648E-3</v>
      </c>
      <c r="R5003">
        <f t="shared" si="315"/>
        <v>399.98</v>
      </c>
    </row>
    <row r="5004" spans="1:18" x14ac:dyDescent="0.2">
      <c r="A5004" t="s">
        <v>75</v>
      </c>
      <c r="B5004" t="s">
        <v>15</v>
      </c>
      <c r="D5004" t="s">
        <v>24</v>
      </c>
      <c r="E5004">
        <v>249.99</v>
      </c>
      <c r="F5004">
        <v>1</v>
      </c>
      <c r="G5004" t="s">
        <v>18</v>
      </c>
      <c r="H5004" t="s">
        <v>75</v>
      </c>
      <c r="I5004" t="s">
        <v>24</v>
      </c>
      <c r="O5004" s="3">
        <f t="shared" si="312"/>
        <v>0</v>
      </c>
      <c r="P5004" s="3">
        <f t="shared" si="313"/>
        <v>0</v>
      </c>
      <c r="Q5004" s="3">
        <f t="shared" si="314"/>
        <v>0</v>
      </c>
      <c r="R5004">
        <f t="shared" si="315"/>
        <v>249.99</v>
      </c>
    </row>
    <row r="5005" spans="1:18" x14ac:dyDescent="0.2">
      <c r="A5005" t="s">
        <v>75</v>
      </c>
      <c r="B5005" t="s">
        <v>15</v>
      </c>
      <c r="D5005" t="s">
        <v>24</v>
      </c>
      <c r="E5005">
        <v>199.99</v>
      </c>
      <c r="F5005">
        <v>1</v>
      </c>
      <c r="G5005" t="s">
        <v>18</v>
      </c>
      <c r="H5005" t="s">
        <v>75</v>
      </c>
      <c r="I5005" t="s">
        <v>24</v>
      </c>
      <c r="O5005" s="3">
        <f t="shared" si="312"/>
        <v>0</v>
      </c>
      <c r="P5005" s="3">
        <f t="shared" si="313"/>
        <v>0</v>
      </c>
      <c r="Q5005" s="3">
        <f t="shared" si="314"/>
        <v>0</v>
      </c>
      <c r="R5005">
        <f t="shared" si="315"/>
        <v>199.99</v>
      </c>
    </row>
    <row r="5006" spans="1:18" x14ac:dyDescent="0.2">
      <c r="A5006" t="s">
        <v>75</v>
      </c>
      <c r="B5006" t="s">
        <v>15</v>
      </c>
      <c r="C5006" t="s">
        <v>16</v>
      </c>
      <c r="D5006" t="s">
        <v>22</v>
      </c>
      <c r="E5006">
        <v>169.99</v>
      </c>
      <c r="F5006">
        <v>2</v>
      </c>
      <c r="G5006" t="s">
        <v>18</v>
      </c>
      <c r="H5006" t="s">
        <v>75</v>
      </c>
      <c r="I5006" t="s">
        <v>22</v>
      </c>
      <c r="J5006" t="s">
        <v>31</v>
      </c>
      <c r="K5006">
        <v>715.5</v>
      </c>
      <c r="L5006">
        <v>37162</v>
      </c>
      <c r="M5006">
        <v>795</v>
      </c>
      <c r="N5006" t="s">
        <v>40</v>
      </c>
      <c r="O5006" s="3">
        <f t="shared" si="312"/>
        <v>2.1392820623217266E-2</v>
      </c>
      <c r="P5006" s="3">
        <f t="shared" si="313"/>
        <v>0.9</v>
      </c>
      <c r="Q5006" s="3">
        <f t="shared" si="314"/>
        <v>2.5157232704402514E-3</v>
      </c>
      <c r="R5006">
        <f t="shared" si="315"/>
        <v>339.98</v>
      </c>
    </row>
    <row r="5007" spans="1:18" x14ac:dyDescent="0.2">
      <c r="A5007" t="s">
        <v>75</v>
      </c>
      <c r="B5007" t="s">
        <v>15</v>
      </c>
      <c r="C5007" t="s">
        <v>23</v>
      </c>
      <c r="D5007" t="s">
        <v>24</v>
      </c>
      <c r="E5007">
        <v>149.99</v>
      </c>
      <c r="F5007">
        <v>1</v>
      </c>
      <c r="G5007" t="s">
        <v>18</v>
      </c>
      <c r="H5007" t="s">
        <v>75</v>
      </c>
      <c r="I5007" t="s">
        <v>24</v>
      </c>
      <c r="O5007" s="3">
        <f t="shared" si="312"/>
        <v>0</v>
      </c>
      <c r="P5007" s="3">
        <f t="shared" si="313"/>
        <v>0</v>
      </c>
      <c r="Q5007" s="3">
        <f t="shared" si="314"/>
        <v>0</v>
      </c>
      <c r="R5007">
        <f t="shared" si="315"/>
        <v>149.99</v>
      </c>
    </row>
    <row r="5008" spans="1:18" x14ac:dyDescent="0.2">
      <c r="A5008" t="s">
        <v>75</v>
      </c>
      <c r="B5008" t="s">
        <v>15</v>
      </c>
      <c r="C5008" t="s">
        <v>26</v>
      </c>
      <c r="D5008" t="s">
        <v>22</v>
      </c>
      <c r="E5008">
        <v>169.99</v>
      </c>
      <c r="F5008">
        <v>1</v>
      </c>
      <c r="G5008" t="s">
        <v>18</v>
      </c>
      <c r="H5008" t="s">
        <v>75</v>
      </c>
      <c r="I5008" t="s">
        <v>22</v>
      </c>
      <c r="J5008" t="s">
        <v>31</v>
      </c>
      <c r="K5008">
        <v>715.5</v>
      </c>
      <c r="L5008">
        <v>37162</v>
      </c>
      <c r="M5008">
        <v>795</v>
      </c>
      <c r="N5008" t="s">
        <v>40</v>
      </c>
      <c r="O5008" s="3">
        <f t="shared" si="312"/>
        <v>2.1392820623217266E-2</v>
      </c>
      <c r="P5008" s="3">
        <f t="shared" si="313"/>
        <v>0.9</v>
      </c>
      <c r="Q5008" s="3">
        <f t="shared" si="314"/>
        <v>1.2578616352201257E-3</v>
      </c>
      <c r="R5008">
        <f t="shared" si="315"/>
        <v>169.99</v>
      </c>
    </row>
    <row r="5009" spans="1:18" x14ac:dyDescent="0.2">
      <c r="A5009" t="s">
        <v>75</v>
      </c>
      <c r="B5009" t="s">
        <v>15</v>
      </c>
      <c r="D5009" t="s">
        <v>28</v>
      </c>
      <c r="E5009">
        <v>199.99</v>
      </c>
      <c r="F5009">
        <v>1</v>
      </c>
      <c r="G5009" t="s">
        <v>18</v>
      </c>
      <c r="H5009" t="s">
        <v>75</v>
      </c>
      <c r="I5009" t="s">
        <v>28</v>
      </c>
      <c r="O5009" s="3">
        <f t="shared" si="312"/>
        <v>0</v>
      </c>
      <c r="P5009" s="3">
        <f t="shared" si="313"/>
        <v>0</v>
      </c>
      <c r="Q5009" s="3">
        <f t="shared" si="314"/>
        <v>0</v>
      </c>
      <c r="R5009">
        <f t="shared" si="315"/>
        <v>199.99</v>
      </c>
    </row>
    <row r="5010" spans="1:18" x14ac:dyDescent="0.2">
      <c r="A5010" t="s">
        <v>75</v>
      </c>
      <c r="B5010" t="s">
        <v>15</v>
      </c>
      <c r="C5010" t="s">
        <v>21</v>
      </c>
      <c r="D5010" t="s">
        <v>17</v>
      </c>
      <c r="E5010">
        <v>224.99</v>
      </c>
      <c r="F5010">
        <v>3</v>
      </c>
      <c r="G5010" t="s">
        <v>18</v>
      </c>
      <c r="H5010" t="s">
        <v>75</v>
      </c>
      <c r="I5010" t="s">
        <v>17</v>
      </c>
      <c r="J5010" t="s">
        <v>19</v>
      </c>
      <c r="K5010">
        <v>1921.2</v>
      </c>
      <c r="L5010">
        <v>66381</v>
      </c>
      <c r="M5010">
        <v>1601</v>
      </c>
      <c r="N5010" t="s">
        <v>32</v>
      </c>
      <c r="O5010" s="3">
        <f t="shared" si="312"/>
        <v>2.4118347117398051E-2</v>
      </c>
      <c r="P5010" s="3">
        <f t="shared" si="313"/>
        <v>1.2</v>
      </c>
      <c r="Q5010" s="3">
        <f t="shared" si="314"/>
        <v>1.8738288569643974E-3</v>
      </c>
      <c r="R5010">
        <f t="shared" si="315"/>
        <v>674.97</v>
      </c>
    </row>
    <row r="5011" spans="1:18" x14ac:dyDescent="0.2">
      <c r="A5011" t="s">
        <v>75</v>
      </c>
      <c r="B5011" t="s">
        <v>15</v>
      </c>
      <c r="C5011" t="s">
        <v>26</v>
      </c>
      <c r="D5011" t="s">
        <v>17</v>
      </c>
      <c r="E5011">
        <v>169.99</v>
      </c>
      <c r="F5011">
        <v>1</v>
      </c>
      <c r="G5011" t="s">
        <v>18</v>
      </c>
      <c r="H5011" t="s">
        <v>75</v>
      </c>
      <c r="I5011" t="s">
        <v>17</v>
      </c>
      <c r="J5011" t="s">
        <v>19</v>
      </c>
      <c r="K5011">
        <v>1921.2</v>
      </c>
      <c r="L5011">
        <v>66381</v>
      </c>
      <c r="M5011">
        <v>1601</v>
      </c>
      <c r="N5011" t="s">
        <v>32</v>
      </c>
      <c r="O5011" s="3">
        <f t="shared" si="312"/>
        <v>2.4118347117398051E-2</v>
      </c>
      <c r="P5011" s="3">
        <f t="shared" si="313"/>
        <v>1.2</v>
      </c>
      <c r="Q5011" s="3">
        <f t="shared" si="314"/>
        <v>6.2460961898813238E-4</v>
      </c>
      <c r="R5011">
        <f t="shared" si="315"/>
        <v>169.99</v>
      </c>
    </row>
    <row r="5012" spans="1:18" x14ac:dyDescent="0.2">
      <c r="A5012" t="s">
        <v>75</v>
      </c>
      <c r="B5012" t="s">
        <v>15</v>
      </c>
      <c r="C5012" t="s">
        <v>27</v>
      </c>
      <c r="D5012" t="s">
        <v>17</v>
      </c>
      <c r="E5012">
        <v>159.99</v>
      </c>
      <c r="F5012">
        <v>1</v>
      </c>
      <c r="G5012" t="s">
        <v>18</v>
      </c>
      <c r="H5012" t="s">
        <v>75</v>
      </c>
      <c r="I5012" t="s">
        <v>17</v>
      </c>
      <c r="J5012" t="s">
        <v>19</v>
      </c>
      <c r="K5012">
        <v>1921.2</v>
      </c>
      <c r="L5012">
        <v>66381</v>
      </c>
      <c r="M5012">
        <v>1601</v>
      </c>
      <c r="N5012" t="s">
        <v>32</v>
      </c>
      <c r="O5012" s="3">
        <f t="shared" si="312"/>
        <v>2.4118347117398051E-2</v>
      </c>
      <c r="P5012" s="3">
        <f t="shared" si="313"/>
        <v>1.2</v>
      </c>
      <c r="Q5012" s="3">
        <f t="shared" si="314"/>
        <v>6.2460961898813238E-4</v>
      </c>
      <c r="R5012">
        <f t="shared" si="315"/>
        <v>159.99</v>
      </c>
    </row>
    <row r="5013" spans="1:18" x14ac:dyDescent="0.2">
      <c r="A5013" t="s">
        <v>75</v>
      </c>
      <c r="B5013" t="s">
        <v>15</v>
      </c>
      <c r="D5013" t="s">
        <v>28</v>
      </c>
      <c r="E5013">
        <v>199.99</v>
      </c>
      <c r="F5013">
        <v>1</v>
      </c>
      <c r="G5013" t="s">
        <v>18</v>
      </c>
      <c r="H5013" t="s">
        <v>75</v>
      </c>
      <c r="I5013" t="s">
        <v>28</v>
      </c>
      <c r="O5013" s="3">
        <f t="shared" si="312"/>
        <v>0</v>
      </c>
      <c r="P5013" s="3">
        <f t="shared" si="313"/>
        <v>0</v>
      </c>
      <c r="Q5013" s="3">
        <f t="shared" si="314"/>
        <v>0</v>
      </c>
      <c r="R5013">
        <f t="shared" si="315"/>
        <v>199.99</v>
      </c>
    </row>
    <row r="5014" spans="1:18" x14ac:dyDescent="0.2">
      <c r="A5014" t="s">
        <v>75</v>
      </c>
      <c r="B5014" t="s">
        <v>15</v>
      </c>
      <c r="C5014" t="s">
        <v>16</v>
      </c>
      <c r="D5014" t="s">
        <v>24</v>
      </c>
      <c r="E5014">
        <v>212.49</v>
      </c>
      <c r="F5014">
        <v>1</v>
      </c>
      <c r="G5014" t="s">
        <v>18</v>
      </c>
      <c r="H5014" t="s">
        <v>75</v>
      </c>
      <c r="I5014" t="s">
        <v>24</v>
      </c>
      <c r="O5014" s="3">
        <f t="shared" si="312"/>
        <v>0</v>
      </c>
      <c r="P5014" s="3">
        <f t="shared" si="313"/>
        <v>0</v>
      </c>
      <c r="Q5014" s="3">
        <f t="shared" si="314"/>
        <v>0</v>
      </c>
      <c r="R5014">
        <f t="shared" si="315"/>
        <v>212.49</v>
      </c>
    </row>
    <row r="5015" spans="1:18" x14ac:dyDescent="0.2">
      <c r="A5015" t="s">
        <v>75</v>
      </c>
      <c r="B5015" t="s">
        <v>25</v>
      </c>
      <c r="C5015" t="s">
        <v>23</v>
      </c>
      <c r="D5015" t="s">
        <v>24</v>
      </c>
      <c r="E5015">
        <v>299.99</v>
      </c>
      <c r="F5015">
        <v>1</v>
      </c>
      <c r="G5015" t="s">
        <v>18</v>
      </c>
      <c r="H5015" t="s">
        <v>75</v>
      </c>
      <c r="I5015" t="s">
        <v>24</v>
      </c>
      <c r="O5015" s="3">
        <f t="shared" si="312"/>
        <v>0</v>
      </c>
      <c r="P5015" s="3">
        <f t="shared" si="313"/>
        <v>0</v>
      </c>
      <c r="Q5015" s="3">
        <f t="shared" si="314"/>
        <v>0</v>
      </c>
      <c r="R5015">
        <f t="shared" si="315"/>
        <v>299.99</v>
      </c>
    </row>
    <row r="5016" spans="1:18" x14ac:dyDescent="0.2">
      <c r="A5016" t="s">
        <v>75</v>
      </c>
      <c r="B5016" t="s">
        <v>15</v>
      </c>
      <c r="C5016" t="s">
        <v>21</v>
      </c>
      <c r="D5016" t="s">
        <v>28</v>
      </c>
      <c r="E5016">
        <v>224.99</v>
      </c>
      <c r="F5016">
        <v>1</v>
      </c>
      <c r="G5016" t="s">
        <v>18</v>
      </c>
      <c r="H5016" t="s">
        <v>75</v>
      </c>
      <c r="I5016" t="s">
        <v>28</v>
      </c>
      <c r="O5016" s="3">
        <f t="shared" si="312"/>
        <v>0</v>
      </c>
      <c r="P5016" s="3">
        <f t="shared" si="313"/>
        <v>0</v>
      </c>
      <c r="Q5016" s="3">
        <f t="shared" si="314"/>
        <v>0</v>
      </c>
      <c r="R5016">
        <f t="shared" si="315"/>
        <v>224.99</v>
      </c>
    </row>
    <row r="5017" spans="1:18" x14ac:dyDescent="0.2">
      <c r="A5017" t="s">
        <v>75</v>
      </c>
      <c r="B5017" t="s">
        <v>15</v>
      </c>
      <c r="C5017" t="s">
        <v>21</v>
      </c>
      <c r="D5017" t="s">
        <v>24</v>
      </c>
      <c r="E5017">
        <v>179.99</v>
      </c>
      <c r="F5017">
        <v>2</v>
      </c>
      <c r="G5017" t="s">
        <v>18</v>
      </c>
      <c r="H5017" t="s">
        <v>75</v>
      </c>
      <c r="I5017" t="s">
        <v>24</v>
      </c>
      <c r="O5017" s="3">
        <f t="shared" si="312"/>
        <v>0</v>
      </c>
      <c r="P5017" s="3">
        <f t="shared" si="313"/>
        <v>0</v>
      </c>
      <c r="Q5017" s="3">
        <f t="shared" si="314"/>
        <v>0</v>
      </c>
      <c r="R5017">
        <f t="shared" si="315"/>
        <v>359.98</v>
      </c>
    </row>
    <row r="5018" spans="1:18" x14ac:dyDescent="0.2">
      <c r="A5018" t="s">
        <v>75</v>
      </c>
      <c r="B5018" t="s">
        <v>15</v>
      </c>
      <c r="C5018" t="s">
        <v>27</v>
      </c>
      <c r="D5018" t="s">
        <v>28</v>
      </c>
      <c r="E5018">
        <v>159.99</v>
      </c>
      <c r="F5018">
        <v>1</v>
      </c>
      <c r="G5018" t="s">
        <v>18</v>
      </c>
      <c r="H5018" t="s">
        <v>75</v>
      </c>
      <c r="I5018" t="s">
        <v>28</v>
      </c>
      <c r="O5018" s="3">
        <f t="shared" si="312"/>
        <v>0</v>
      </c>
      <c r="P5018" s="3">
        <f t="shared" si="313"/>
        <v>0</v>
      </c>
      <c r="Q5018" s="3">
        <f t="shared" si="314"/>
        <v>0</v>
      </c>
      <c r="R5018">
        <f t="shared" si="315"/>
        <v>159.99</v>
      </c>
    </row>
    <row r="5019" spans="1:18" x14ac:dyDescent="0.2">
      <c r="A5019" t="s">
        <v>75</v>
      </c>
      <c r="B5019" t="s">
        <v>15</v>
      </c>
      <c r="C5019" t="s">
        <v>27</v>
      </c>
      <c r="D5019" t="s">
        <v>17</v>
      </c>
      <c r="E5019">
        <v>159.99</v>
      </c>
      <c r="F5019">
        <v>2</v>
      </c>
      <c r="G5019" t="s">
        <v>18</v>
      </c>
      <c r="H5019" t="s">
        <v>75</v>
      </c>
      <c r="I5019" t="s">
        <v>17</v>
      </c>
      <c r="J5019" t="s">
        <v>19</v>
      </c>
      <c r="K5019">
        <v>1921.2</v>
      </c>
      <c r="L5019">
        <v>66381</v>
      </c>
      <c r="M5019">
        <v>1601</v>
      </c>
      <c r="N5019" t="s">
        <v>32</v>
      </c>
      <c r="O5019" s="3">
        <f t="shared" si="312"/>
        <v>2.4118347117398051E-2</v>
      </c>
      <c r="P5019" s="3">
        <f t="shared" si="313"/>
        <v>1.2</v>
      </c>
      <c r="Q5019" s="3">
        <f t="shared" si="314"/>
        <v>1.2492192379762648E-3</v>
      </c>
      <c r="R5019">
        <f t="shared" si="315"/>
        <v>319.98</v>
      </c>
    </row>
    <row r="5020" spans="1:18" x14ac:dyDescent="0.2">
      <c r="A5020" t="s">
        <v>75</v>
      </c>
      <c r="B5020" t="s">
        <v>15</v>
      </c>
      <c r="C5020" t="s">
        <v>23</v>
      </c>
      <c r="D5020" t="s">
        <v>28</v>
      </c>
      <c r="E5020">
        <v>187.49</v>
      </c>
      <c r="F5020">
        <v>1</v>
      </c>
      <c r="G5020" t="s">
        <v>18</v>
      </c>
      <c r="H5020" t="s">
        <v>75</v>
      </c>
      <c r="I5020" t="s">
        <v>28</v>
      </c>
      <c r="O5020" s="3">
        <f t="shared" si="312"/>
        <v>0</v>
      </c>
      <c r="P5020" s="3">
        <f t="shared" si="313"/>
        <v>0</v>
      </c>
      <c r="Q5020" s="3">
        <f t="shared" si="314"/>
        <v>0</v>
      </c>
      <c r="R5020">
        <f t="shared" si="315"/>
        <v>187.49</v>
      </c>
    </row>
    <row r="5021" spans="1:18" x14ac:dyDescent="0.2">
      <c r="A5021" t="s">
        <v>75</v>
      </c>
      <c r="B5021" t="s">
        <v>15</v>
      </c>
      <c r="C5021" t="s">
        <v>26</v>
      </c>
      <c r="D5021" t="s">
        <v>24</v>
      </c>
      <c r="E5021">
        <v>212.49</v>
      </c>
      <c r="F5021">
        <v>1</v>
      </c>
      <c r="G5021" t="s">
        <v>18</v>
      </c>
      <c r="H5021" t="s">
        <v>75</v>
      </c>
      <c r="I5021" t="s">
        <v>24</v>
      </c>
      <c r="O5021" s="3">
        <f t="shared" si="312"/>
        <v>0</v>
      </c>
      <c r="P5021" s="3">
        <f t="shared" si="313"/>
        <v>0</v>
      </c>
      <c r="Q5021" s="3">
        <f t="shared" si="314"/>
        <v>0</v>
      </c>
      <c r="R5021">
        <f t="shared" si="315"/>
        <v>212.49</v>
      </c>
    </row>
    <row r="5022" spans="1:18" x14ac:dyDescent="0.2">
      <c r="A5022" t="s">
        <v>75</v>
      </c>
      <c r="B5022" t="s">
        <v>15</v>
      </c>
      <c r="C5022" t="s">
        <v>23</v>
      </c>
      <c r="D5022" t="s">
        <v>17</v>
      </c>
      <c r="E5022">
        <v>187.49</v>
      </c>
      <c r="F5022">
        <v>1</v>
      </c>
      <c r="G5022" t="s">
        <v>18</v>
      </c>
      <c r="H5022" t="s">
        <v>75</v>
      </c>
      <c r="I5022" t="s">
        <v>17</v>
      </c>
      <c r="J5022" t="s">
        <v>19</v>
      </c>
      <c r="K5022">
        <v>1921.2</v>
      </c>
      <c r="L5022">
        <v>66381</v>
      </c>
      <c r="M5022">
        <v>1601</v>
      </c>
      <c r="N5022" t="s">
        <v>32</v>
      </c>
      <c r="O5022" s="3">
        <f t="shared" si="312"/>
        <v>2.4118347117398051E-2</v>
      </c>
      <c r="P5022" s="3">
        <f t="shared" si="313"/>
        <v>1.2</v>
      </c>
      <c r="Q5022" s="3">
        <f t="shared" si="314"/>
        <v>6.2460961898813238E-4</v>
      </c>
      <c r="R5022">
        <f t="shared" si="315"/>
        <v>187.49</v>
      </c>
    </row>
    <row r="5023" spans="1:18" x14ac:dyDescent="0.2">
      <c r="A5023" t="s">
        <v>75</v>
      </c>
      <c r="B5023" t="s">
        <v>15</v>
      </c>
      <c r="C5023" t="s">
        <v>23</v>
      </c>
      <c r="D5023" t="s">
        <v>28</v>
      </c>
      <c r="E5023">
        <v>149.99</v>
      </c>
      <c r="F5023">
        <v>1</v>
      </c>
      <c r="G5023" t="s">
        <v>18</v>
      </c>
      <c r="H5023" t="s">
        <v>75</v>
      </c>
      <c r="I5023" t="s">
        <v>28</v>
      </c>
      <c r="O5023" s="3">
        <f t="shared" si="312"/>
        <v>0</v>
      </c>
      <c r="P5023" s="3">
        <f t="shared" si="313"/>
        <v>0</v>
      </c>
      <c r="Q5023" s="3">
        <f t="shared" si="314"/>
        <v>0</v>
      </c>
      <c r="R5023">
        <f t="shared" si="315"/>
        <v>149.99</v>
      </c>
    </row>
    <row r="5024" spans="1:18" x14ac:dyDescent="0.2">
      <c r="A5024" t="s">
        <v>75</v>
      </c>
      <c r="B5024" t="s">
        <v>15</v>
      </c>
      <c r="C5024" t="s">
        <v>23</v>
      </c>
      <c r="D5024" t="s">
        <v>17</v>
      </c>
      <c r="E5024">
        <v>149.99</v>
      </c>
      <c r="F5024">
        <v>1</v>
      </c>
      <c r="G5024" t="s">
        <v>18</v>
      </c>
      <c r="H5024" t="s">
        <v>75</v>
      </c>
      <c r="I5024" t="s">
        <v>17</v>
      </c>
      <c r="J5024" t="s">
        <v>19</v>
      </c>
      <c r="K5024">
        <v>1921.2</v>
      </c>
      <c r="L5024">
        <v>66381</v>
      </c>
      <c r="M5024">
        <v>1601</v>
      </c>
      <c r="N5024" t="s">
        <v>32</v>
      </c>
      <c r="O5024" s="3">
        <f t="shared" si="312"/>
        <v>2.4118347117398051E-2</v>
      </c>
      <c r="P5024" s="3">
        <f t="shared" si="313"/>
        <v>1.2</v>
      </c>
      <c r="Q5024" s="3">
        <f t="shared" si="314"/>
        <v>6.2460961898813238E-4</v>
      </c>
      <c r="R5024">
        <f t="shared" si="315"/>
        <v>149.99</v>
      </c>
    </row>
    <row r="5025" spans="1:18" x14ac:dyDescent="0.2">
      <c r="A5025" t="s">
        <v>75</v>
      </c>
      <c r="B5025" t="s">
        <v>15</v>
      </c>
      <c r="C5025" t="s">
        <v>23</v>
      </c>
      <c r="D5025" t="s">
        <v>17</v>
      </c>
      <c r="E5025">
        <v>149.99</v>
      </c>
      <c r="F5025">
        <v>1</v>
      </c>
      <c r="G5025" t="s">
        <v>18</v>
      </c>
      <c r="H5025" t="s">
        <v>75</v>
      </c>
      <c r="I5025" t="s">
        <v>17</v>
      </c>
      <c r="J5025" t="s">
        <v>19</v>
      </c>
      <c r="K5025">
        <v>1921.2</v>
      </c>
      <c r="L5025">
        <v>66381</v>
      </c>
      <c r="M5025">
        <v>1601</v>
      </c>
      <c r="N5025" t="s">
        <v>32</v>
      </c>
      <c r="O5025" s="3">
        <f t="shared" si="312"/>
        <v>2.4118347117398051E-2</v>
      </c>
      <c r="P5025" s="3">
        <f t="shared" si="313"/>
        <v>1.2</v>
      </c>
      <c r="Q5025" s="3">
        <f t="shared" si="314"/>
        <v>6.2460961898813238E-4</v>
      </c>
      <c r="R5025">
        <f t="shared" si="315"/>
        <v>149.99</v>
      </c>
    </row>
    <row r="5026" spans="1:18" x14ac:dyDescent="0.2">
      <c r="A5026" t="s">
        <v>75</v>
      </c>
      <c r="B5026" t="s">
        <v>15</v>
      </c>
      <c r="C5026" t="s">
        <v>23</v>
      </c>
      <c r="D5026" t="s">
        <v>24</v>
      </c>
      <c r="E5026">
        <v>149.99</v>
      </c>
      <c r="F5026">
        <v>1</v>
      </c>
      <c r="G5026" t="s">
        <v>18</v>
      </c>
      <c r="H5026" t="s">
        <v>75</v>
      </c>
      <c r="I5026" t="s">
        <v>24</v>
      </c>
      <c r="O5026" s="3">
        <f t="shared" si="312"/>
        <v>0</v>
      </c>
      <c r="P5026" s="3">
        <f t="shared" si="313"/>
        <v>0</v>
      </c>
      <c r="Q5026" s="3">
        <f t="shared" si="314"/>
        <v>0</v>
      </c>
      <c r="R5026">
        <f t="shared" si="315"/>
        <v>149.99</v>
      </c>
    </row>
    <row r="5027" spans="1:18" x14ac:dyDescent="0.2">
      <c r="A5027" t="s">
        <v>75</v>
      </c>
      <c r="C5027" t="s">
        <v>27</v>
      </c>
      <c r="D5027" t="s">
        <v>17</v>
      </c>
      <c r="E5027">
        <v>159.99</v>
      </c>
      <c r="F5027">
        <v>1</v>
      </c>
      <c r="G5027" t="s">
        <v>18</v>
      </c>
      <c r="H5027" t="s">
        <v>75</v>
      </c>
      <c r="I5027" t="s">
        <v>17</v>
      </c>
      <c r="J5027" t="s">
        <v>19</v>
      </c>
      <c r="K5027">
        <v>1921.2</v>
      </c>
      <c r="L5027">
        <v>66381</v>
      </c>
      <c r="M5027">
        <v>1601</v>
      </c>
      <c r="N5027" t="s">
        <v>32</v>
      </c>
      <c r="O5027" s="3">
        <f t="shared" si="312"/>
        <v>2.4118347117398051E-2</v>
      </c>
      <c r="P5027" s="3">
        <f t="shared" si="313"/>
        <v>1.2</v>
      </c>
      <c r="Q5027" s="3">
        <f t="shared" si="314"/>
        <v>6.2460961898813238E-4</v>
      </c>
      <c r="R5027">
        <f t="shared" si="315"/>
        <v>159.99</v>
      </c>
    </row>
    <row r="5028" spans="1:18" x14ac:dyDescent="0.2">
      <c r="A5028" t="s">
        <v>75</v>
      </c>
      <c r="B5028" t="s">
        <v>15</v>
      </c>
      <c r="C5028" t="s">
        <v>26</v>
      </c>
      <c r="D5028" t="s">
        <v>28</v>
      </c>
      <c r="E5028">
        <v>169.99</v>
      </c>
      <c r="F5028">
        <v>1</v>
      </c>
      <c r="G5028" t="s">
        <v>18</v>
      </c>
      <c r="H5028" t="s">
        <v>75</v>
      </c>
      <c r="I5028" t="s">
        <v>28</v>
      </c>
      <c r="O5028" s="3">
        <f t="shared" si="312"/>
        <v>0</v>
      </c>
      <c r="P5028" s="3">
        <f t="shared" si="313"/>
        <v>0</v>
      </c>
      <c r="Q5028" s="3">
        <f t="shared" si="314"/>
        <v>0</v>
      </c>
      <c r="R5028">
        <f t="shared" si="315"/>
        <v>169.99</v>
      </c>
    </row>
    <row r="5029" spans="1:18" x14ac:dyDescent="0.2">
      <c r="A5029" t="s">
        <v>75</v>
      </c>
      <c r="B5029" t="s">
        <v>15</v>
      </c>
      <c r="C5029" t="s">
        <v>27</v>
      </c>
      <c r="D5029" t="s">
        <v>28</v>
      </c>
      <c r="E5029">
        <v>159.99</v>
      </c>
      <c r="F5029">
        <v>3</v>
      </c>
      <c r="G5029" t="s">
        <v>18</v>
      </c>
      <c r="H5029" t="s">
        <v>75</v>
      </c>
      <c r="I5029" t="s">
        <v>28</v>
      </c>
      <c r="O5029" s="3">
        <f t="shared" si="312"/>
        <v>0</v>
      </c>
      <c r="P5029" s="3">
        <f t="shared" si="313"/>
        <v>0</v>
      </c>
      <c r="Q5029" s="3">
        <f t="shared" si="314"/>
        <v>0</v>
      </c>
      <c r="R5029">
        <f t="shared" si="315"/>
        <v>479.97</v>
      </c>
    </row>
    <row r="5030" spans="1:18" x14ac:dyDescent="0.2">
      <c r="A5030" t="s">
        <v>75</v>
      </c>
      <c r="B5030" t="s">
        <v>15</v>
      </c>
      <c r="C5030" t="s">
        <v>27</v>
      </c>
      <c r="D5030" t="s">
        <v>28</v>
      </c>
      <c r="E5030">
        <v>159.99</v>
      </c>
      <c r="F5030">
        <v>1</v>
      </c>
      <c r="G5030" t="s">
        <v>18</v>
      </c>
      <c r="H5030" t="s">
        <v>75</v>
      </c>
      <c r="I5030" t="s">
        <v>28</v>
      </c>
      <c r="O5030" s="3">
        <f t="shared" si="312"/>
        <v>0</v>
      </c>
      <c r="P5030" s="3">
        <f t="shared" si="313"/>
        <v>0</v>
      </c>
      <c r="Q5030" s="3">
        <f t="shared" si="314"/>
        <v>0</v>
      </c>
      <c r="R5030">
        <f t="shared" si="315"/>
        <v>159.99</v>
      </c>
    </row>
    <row r="5031" spans="1:18" x14ac:dyDescent="0.2">
      <c r="A5031" t="s">
        <v>75</v>
      </c>
      <c r="B5031" t="s">
        <v>15</v>
      </c>
      <c r="C5031" t="s">
        <v>26</v>
      </c>
      <c r="D5031" t="s">
        <v>24</v>
      </c>
      <c r="E5031">
        <v>169.99</v>
      </c>
      <c r="F5031">
        <v>1</v>
      </c>
      <c r="G5031" t="s">
        <v>18</v>
      </c>
      <c r="H5031" t="s">
        <v>75</v>
      </c>
      <c r="I5031" t="s">
        <v>24</v>
      </c>
      <c r="O5031" s="3">
        <f t="shared" si="312"/>
        <v>0</v>
      </c>
      <c r="P5031" s="3">
        <f t="shared" si="313"/>
        <v>0</v>
      </c>
      <c r="Q5031" s="3">
        <f t="shared" si="314"/>
        <v>0</v>
      </c>
      <c r="R5031">
        <f t="shared" si="315"/>
        <v>169.99</v>
      </c>
    </row>
    <row r="5032" spans="1:18" x14ac:dyDescent="0.2">
      <c r="A5032" t="s">
        <v>75</v>
      </c>
      <c r="B5032" t="s">
        <v>25</v>
      </c>
      <c r="C5032" t="s">
        <v>16</v>
      </c>
      <c r="D5032" t="s">
        <v>17</v>
      </c>
      <c r="E5032">
        <v>339.99</v>
      </c>
      <c r="F5032">
        <v>3</v>
      </c>
      <c r="G5032" t="s">
        <v>18</v>
      </c>
      <c r="H5032" t="s">
        <v>75</v>
      </c>
      <c r="I5032" t="s">
        <v>17</v>
      </c>
      <c r="J5032" t="s">
        <v>19</v>
      </c>
      <c r="K5032">
        <v>1921.2</v>
      </c>
      <c r="L5032">
        <v>66381</v>
      </c>
      <c r="M5032">
        <v>1601</v>
      </c>
      <c r="N5032" t="s">
        <v>32</v>
      </c>
      <c r="O5032" s="3">
        <f t="shared" si="312"/>
        <v>2.4118347117398051E-2</v>
      </c>
      <c r="P5032" s="3">
        <f t="shared" si="313"/>
        <v>1.2</v>
      </c>
      <c r="Q5032" s="3">
        <f t="shared" si="314"/>
        <v>1.8738288569643974E-3</v>
      </c>
      <c r="R5032">
        <f t="shared" si="315"/>
        <v>1019.97</v>
      </c>
    </row>
    <row r="5033" spans="1:18" x14ac:dyDescent="0.2">
      <c r="A5033" t="s">
        <v>75</v>
      </c>
      <c r="B5033" t="s">
        <v>15</v>
      </c>
      <c r="C5033" t="s">
        <v>27</v>
      </c>
      <c r="D5033" t="s">
        <v>17</v>
      </c>
      <c r="E5033">
        <v>159.99</v>
      </c>
      <c r="F5033">
        <v>1</v>
      </c>
      <c r="G5033" t="s">
        <v>18</v>
      </c>
      <c r="H5033" t="s">
        <v>75</v>
      </c>
      <c r="I5033" t="s">
        <v>17</v>
      </c>
      <c r="J5033" t="s">
        <v>19</v>
      </c>
      <c r="K5033">
        <v>1921.2</v>
      </c>
      <c r="L5033">
        <v>66381</v>
      </c>
      <c r="M5033">
        <v>1601</v>
      </c>
      <c r="N5033" t="s">
        <v>32</v>
      </c>
      <c r="O5033" s="3">
        <f t="shared" si="312"/>
        <v>2.4118347117398051E-2</v>
      </c>
      <c r="P5033" s="3">
        <f t="shared" si="313"/>
        <v>1.2</v>
      </c>
      <c r="Q5033" s="3">
        <f t="shared" si="314"/>
        <v>6.2460961898813238E-4</v>
      </c>
      <c r="R5033">
        <f t="shared" si="315"/>
        <v>159.99</v>
      </c>
    </row>
    <row r="5034" spans="1:18" x14ac:dyDescent="0.2">
      <c r="A5034" t="s">
        <v>75</v>
      </c>
      <c r="B5034" t="s">
        <v>15</v>
      </c>
      <c r="C5034" t="s">
        <v>16</v>
      </c>
      <c r="D5034" t="s">
        <v>28</v>
      </c>
      <c r="E5034">
        <v>169.99</v>
      </c>
      <c r="F5034">
        <v>1</v>
      </c>
      <c r="G5034" t="s">
        <v>18</v>
      </c>
      <c r="H5034" t="s">
        <v>75</v>
      </c>
      <c r="I5034" t="s">
        <v>28</v>
      </c>
      <c r="O5034" s="3">
        <f t="shared" si="312"/>
        <v>0</v>
      </c>
      <c r="P5034" s="3">
        <f t="shared" si="313"/>
        <v>0</v>
      </c>
      <c r="Q5034" s="3">
        <f t="shared" si="314"/>
        <v>0</v>
      </c>
      <c r="R5034">
        <f t="shared" si="315"/>
        <v>169.99</v>
      </c>
    </row>
    <row r="5035" spans="1:18" x14ac:dyDescent="0.2">
      <c r="A5035" t="s">
        <v>75</v>
      </c>
      <c r="B5035" t="s">
        <v>15</v>
      </c>
      <c r="C5035" t="s">
        <v>27</v>
      </c>
      <c r="D5035" t="s">
        <v>17</v>
      </c>
      <c r="E5035">
        <v>199.99</v>
      </c>
      <c r="F5035">
        <v>1</v>
      </c>
      <c r="G5035" t="s">
        <v>18</v>
      </c>
      <c r="H5035" t="s">
        <v>75</v>
      </c>
      <c r="I5035" t="s">
        <v>17</v>
      </c>
      <c r="J5035" t="s">
        <v>19</v>
      </c>
      <c r="K5035">
        <v>1921.2</v>
      </c>
      <c r="L5035">
        <v>66381</v>
      </c>
      <c r="M5035">
        <v>1601</v>
      </c>
      <c r="N5035" t="s">
        <v>32</v>
      </c>
      <c r="O5035" s="3">
        <f t="shared" si="312"/>
        <v>2.4118347117398051E-2</v>
      </c>
      <c r="P5035" s="3">
        <f t="shared" si="313"/>
        <v>1.2</v>
      </c>
      <c r="Q5035" s="3">
        <f t="shared" si="314"/>
        <v>6.2460961898813238E-4</v>
      </c>
      <c r="R5035">
        <f t="shared" si="315"/>
        <v>199.99</v>
      </c>
    </row>
    <row r="5036" spans="1:18" x14ac:dyDescent="0.2">
      <c r="A5036" t="s">
        <v>76</v>
      </c>
      <c r="B5036" t="s">
        <v>15</v>
      </c>
      <c r="C5036" t="s">
        <v>26</v>
      </c>
      <c r="D5036" t="s">
        <v>24</v>
      </c>
      <c r="E5036">
        <v>169.99</v>
      </c>
      <c r="F5036">
        <v>1</v>
      </c>
      <c r="G5036" t="s">
        <v>18</v>
      </c>
      <c r="H5036" t="s">
        <v>76</v>
      </c>
      <c r="I5036" t="s">
        <v>24</v>
      </c>
      <c r="O5036" s="3">
        <f t="shared" si="312"/>
        <v>0</v>
      </c>
      <c r="P5036" s="3">
        <f t="shared" si="313"/>
        <v>0</v>
      </c>
      <c r="Q5036" s="3">
        <f t="shared" si="314"/>
        <v>0</v>
      </c>
      <c r="R5036">
        <f t="shared" si="315"/>
        <v>169.99</v>
      </c>
    </row>
    <row r="5037" spans="1:18" x14ac:dyDescent="0.2">
      <c r="A5037" t="s">
        <v>76</v>
      </c>
      <c r="B5037" t="s">
        <v>15</v>
      </c>
      <c r="C5037" t="s">
        <v>26</v>
      </c>
      <c r="D5037" t="s">
        <v>24</v>
      </c>
      <c r="E5037">
        <v>212.49</v>
      </c>
      <c r="F5037">
        <v>1</v>
      </c>
      <c r="G5037" t="s">
        <v>18</v>
      </c>
      <c r="H5037" t="s">
        <v>76</v>
      </c>
      <c r="I5037" t="s">
        <v>24</v>
      </c>
      <c r="O5037" s="3">
        <f t="shared" si="312"/>
        <v>0</v>
      </c>
      <c r="P5037" s="3">
        <f t="shared" si="313"/>
        <v>0</v>
      </c>
      <c r="Q5037" s="3">
        <f t="shared" si="314"/>
        <v>0</v>
      </c>
      <c r="R5037">
        <f t="shared" si="315"/>
        <v>212.49</v>
      </c>
    </row>
    <row r="5038" spans="1:18" x14ac:dyDescent="0.2">
      <c r="A5038" t="s">
        <v>76</v>
      </c>
      <c r="B5038" t="s">
        <v>25</v>
      </c>
      <c r="C5038" t="s">
        <v>27</v>
      </c>
      <c r="D5038" t="s">
        <v>22</v>
      </c>
      <c r="E5038">
        <v>319.99</v>
      </c>
      <c r="F5038">
        <v>1</v>
      </c>
      <c r="G5038" t="s">
        <v>18</v>
      </c>
      <c r="H5038" t="s">
        <v>76</v>
      </c>
      <c r="I5038" t="s">
        <v>22</v>
      </c>
      <c r="J5038" t="s">
        <v>31</v>
      </c>
      <c r="K5038">
        <v>497.7</v>
      </c>
      <c r="L5038">
        <v>33457</v>
      </c>
      <c r="M5038">
        <v>553</v>
      </c>
      <c r="N5038" t="s">
        <v>32</v>
      </c>
      <c r="O5038" s="3">
        <f t="shared" si="312"/>
        <v>1.652867860238515E-2</v>
      </c>
      <c r="P5038" s="3">
        <f t="shared" si="313"/>
        <v>0.9</v>
      </c>
      <c r="Q5038" s="3">
        <f t="shared" si="314"/>
        <v>1.8083182640144665E-3</v>
      </c>
      <c r="R5038">
        <f t="shared" si="315"/>
        <v>319.99</v>
      </c>
    </row>
    <row r="5039" spans="1:18" x14ac:dyDescent="0.2">
      <c r="A5039" t="s">
        <v>76</v>
      </c>
      <c r="B5039" t="s">
        <v>25</v>
      </c>
      <c r="C5039" t="s">
        <v>23</v>
      </c>
      <c r="D5039" t="s">
        <v>24</v>
      </c>
      <c r="E5039">
        <v>299.99</v>
      </c>
      <c r="F5039">
        <v>1</v>
      </c>
      <c r="G5039" t="s">
        <v>18</v>
      </c>
      <c r="H5039" t="s">
        <v>76</v>
      </c>
      <c r="I5039" t="s">
        <v>24</v>
      </c>
      <c r="O5039" s="3">
        <f t="shared" si="312"/>
        <v>0</v>
      </c>
      <c r="P5039" s="3">
        <f t="shared" si="313"/>
        <v>0</v>
      </c>
      <c r="Q5039" s="3">
        <f t="shared" si="314"/>
        <v>0</v>
      </c>
      <c r="R5039">
        <f t="shared" si="315"/>
        <v>299.99</v>
      </c>
    </row>
    <row r="5040" spans="1:18" x14ac:dyDescent="0.2">
      <c r="A5040" t="s">
        <v>76</v>
      </c>
      <c r="B5040" t="s">
        <v>15</v>
      </c>
      <c r="C5040" t="s">
        <v>16</v>
      </c>
      <c r="D5040" t="s">
        <v>17</v>
      </c>
      <c r="E5040">
        <v>212.49</v>
      </c>
      <c r="F5040">
        <v>2</v>
      </c>
      <c r="G5040" t="s">
        <v>18</v>
      </c>
      <c r="H5040" t="s">
        <v>76</v>
      </c>
      <c r="I5040" t="s">
        <v>17</v>
      </c>
      <c r="O5040" s="3">
        <f t="shared" si="312"/>
        <v>0</v>
      </c>
      <c r="P5040" s="3">
        <f t="shared" si="313"/>
        <v>0</v>
      </c>
      <c r="Q5040" s="3">
        <f t="shared" si="314"/>
        <v>0</v>
      </c>
      <c r="R5040">
        <f t="shared" si="315"/>
        <v>424.98</v>
      </c>
    </row>
    <row r="5041" spans="1:18" x14ac:dyDescent="0.2">
      <c r="A5041" t="s">
        <v>76</v>
      </c>
      <c r="B5041" t="s">
        <v>15</v>
      </c>
      <c r="C5041" t="s">
        <v>26</v>
      </c>
      <c r="D5041" t="s">
        <v>17</v>
      </c>
      <c r="E5041">
        <v>169.99</v>
      </c>
      <c r="F5041">
        <v>1</v>
      </c>
      <c r="G5041" t="s">
        <v>18</v>
      </c>
      <c r="H5041" t="s">
        <v>76</v>
      </c>
      <c r="I5041" t="s">
        <v>17</v>
      </c>
      <c r="O5041" s="3">
        <f t="shared" si="312"/>
        <v>0</v>
      </c>
      <c r="P5041" s="3">
        <f t="shared" si="313"/>
        <v>0</v>
      </c>
      <c r="Q5041" s="3">
        <f t="shared" si="314"/>
        <v>0</v>
      </c>
      <c r="R5041">
        <f t="shared" si="315"/>
        <v>169.99</v>
      </c>
    </row>
    <row r="5042" spans="1:18" x14ac:dyDescent="0.2">
      <c r="A5042" t="s">
        <v>76</v>
      </c>
      <c r="B5042" t="s">
        <v>15</v>
      </c>
      <c r="C5042" t="s">
        <v>16</v>
      </c>
      <c r="D5042" t="s">
        <v>28</v>
      </c>
      <c r="E5042">
        <v>169.99</v>
      </c>
      <c r="F5042">
        <v>1</v>
      </c>
      <c r="G5042" t="s">
        <v>18</v>
      </c>
      <c r="H5042" t="s">
        <v>76</v>
      </c>
      <c r="I5042" t="s">
        <v>28</v>
      </c>
      <c r="O5042" s="3">
        <f t="shared" si="312"/>
        <v>0</v>
      </c>
      <c r="P5042" s="3">
        <f t="shared" si="313"/>
        <v>0</v>
      </c>
      <c r="Q5042" s="3">
        <f t="shared" si="314"/>
        <v>0</v>
      </c>
      <c r="R5042">
        <f t="shared" si="315"/>
        <v>169.99</v>
      </c>
    </row>
    <row r="5043" spans="1:18" x14ac:dyDescent="0.2">
      <c r="A5043" t="s">
        <v>76</v>
      </c>
      <c r="B5043" t="s">
        <v>15</v>
      </c>
      <c r="D5043" t="s">
        <v>17</v>
      </c>
      <c r="E5043">
        <v>199.99</v>
      </c>
      <c r="F5043">
        <v>2</v>
      </c>
      <c r="G5043" t="s">
        <v>18</v>
      </c>
      <c r="H5043" t="s">
        <v>76</v>
      </c>
      <c r="I5043" t="s">
        <v>17</v>
      </c>
      <c r="O5043" s="3">
        <f t="shared" si="312"/>
        <v>0</v>
      </c>
      <c r="P5043" s="3">
        <f t="shared" si="313"/>
        <v>0</v>
      </c>
      <c r="Q5043" s="3">
        <f t="shared" si="314"/>
        <v>0</v>
      </c>
      <c r="R5043">
        <f t="shared" si="315"/>
        <v>399.98</v>
      </c>
    </row>
    <row r="5044" spans="1:18" x14ac:dyDescent="0.2">
      <c r="A5044" t="s">
        <v>76</v>
      </c>
      <c r="B5044" t="s">
        <v>15</v>
      </c>
      <c r="C5044" t="s">
        <v>16</v>
      </c>
      <c r="D5044" t="s">
        <v>17</v>
      </c>
      <c r="E5044">
        <v>212.49</v>
      </c>
      <c r="F5044">
        <v>1</v>
      </c>
      <c r="G5044" t="s">
        <v>18</v>
      </c>
      <c r="H5044" t="s">
        <v>76</v>
      </c>
      <c r="I5044" t="s">
        <v>17</v>
      </c>
      <c r="O5044" s="3">
        <f t="shared" si="312"/>
        <v>0</v>
      </c>
      <c r="P5044" s="3">
        <f t="shared" si="313"/>
        <v>0</v>
      </c>
      <c r="Q5044" s="3">
        <f t="shared" si="314"/>
        <v>0</v>
      </c>
      <c r="R5044">
        <f t="shared" si="315"/>
        <v>212.49</v>
      </c>
    </row>
    <row r="5045" spans="1:18" x14ac:dyDescent="0.2">
      <c r="A5045" t="s">
        <v>76</v>
      </c>
      <c r="B5045" t="s">
        <v>15</v>
      </c>
      <c r="D5045" t="s">
        <v>17</v>
      </c>
      <c r="E5045">
        <v>199.99</v>
      </c>
      <c r="F5045">
        <v>3</v>
      </c>
      <c r="G5045" t="s">
        <v>18</v>
      </c>
      <c r="H5045" t="s">
        <v>76</v>
      </c>
      <c r="I5045" t="s">
        <v>17</v>
      </c>
      <c r="O5045" s="3">
        <f t="shared" si="312"/>
        <v>0</v>
      </c>
      <c r="P5045" s="3">
        <f t="shared" si="313"/>
        <v>0</v>
      </c>
      <c r="Q5045" s="3">
        <f t="shared" si="314"/>
        <v>0</v>
      </c>
      <c r="R5045">
        <f t="shared" si="315"/>
        <v>599.97</v>
      </c>
    </row>
    <row r="5046" spans="1:18" x14ac:dyDescent="0.2">
      <c r="A5046" t="s">
        <v>76</v>
      </c>
      <c r="B5046" t="s">
        <v>15</v>
      </c>
      <c r="C5046" t="s">
        <v>26</v>
      </c>
      <c r="D5046" t="s">
        <v>17</v>
      </c>
      <c r="E5046">
        <v>169.99</v>
      </c>
      <c r="F5046">
        <v>3</v>
      </c>
      <c r="G5046" t="s">
        <v>18</v>
      </c>
      <c r="H5046" t="s">
        <v>76</v>
      </c>
      <c r="I5046" t="s">
        <v>17</v>
      </c>
      <c r="O5046" s="3">
        <f t="shared" si="312"/>
        <v>0</v>
      </c>
      <c r="P5046" s="3">
        <f t="shared" si="313"/>
        <v>0</v>
      </c>
      <c r="Q5046" s="3">
        <f t="shared" si="314"/>
        <v>0</v>
      </c>
      <c r="R5046">
        <f t="shared" si="315"/>
        <v>509.97</v>
      </c>
    </row>
    <row r="5047" spans="1:18" x14ac:dyDescent="0.2">
      <c r="A5047" t="s">
        <v>76</v>
      </c>
      <c r="B5047" t="s">
        <v>15</v>
      </c>
      <c r="C5047" t="s">
        <v>21</v>
      </c>
      <c r="D5047" t="s">
        <v>28</v>
      </c>
      <c r="E5047">
        <v>179.99</v>
      </c>
      <c r="F5047">
        <v>1</v>
      </c>
      <c r="G5047" t="s">
        <v>18</v>
      </c>
      <c r="H5047" t="s">
        <v>76</v>
      </c>
      <c r="I5047" t="s">
        <v>28</v>
      </c>
      <c r="O5047" s="3">
        <f t="shared" si="312"/>
        <v>0</v>
      </c>
      <c r="P5047" s="3">
        <f t="shared" si="313"/>
        <v>0</v>
      </c>
      <c r="Q5047" s="3">
        <f t="shared" si="314"/>
        <v>0</v>
      </c>
      <c r="R5047">
        <f t="shared" si="315"/>
        <v>179.99</v>
      </c>
    </row>
    <row r="5048" spans="1:18" x14ac:dyDescent="0.2">
      <c r="A5048" t="s">
        <v>76</v>
      </c>
      <c r="B5048" t="s">
        <v>15</v>
      </c>
      <c r="D5048" t="s">
        <v>28</v>
      </c>
      <c r="E5048">
        <v>249.99</v>
      </c>
      <c r="F5048">
        <v>1</v>
      </c>
      <c r="G5048" t="s">
        <v>18</v>
      </c>
      <c r="H5048" t="s">
        <v>76</v>
      </c>
      <c r="I5048" t="s">
        <v>28</v>
      </c>
      <c r="O5048" s="3">
        <f t="shared" si="312"/>
        <v>0</v>
      </c>
      <c r="P5048" s="3">
        <f t="shared" si="313"/>
        <v>0</v>
      </c>
      <c r="Q5048" s="3">
        <f t="shared" si="314"/>
        <v>0</v>
      </c>
      <c r="R5048">
        <f t="shared" si="315"/>
        <v>249.99</v>
      </c>
    </row>
    <row r="5049" spans="1:18" x14ac:dyDescent="0.2">
      <c r="A5049" t="s">
        <v>76</v>
      </c>
      <c r="B5049" t="s">
        <v>15</v>
      </c>
      <c r="C5049" t="s">
        <v>23</v>
      </c>
      <c r="D5049" t="s">
        <v>28</v>
      </c>
      <c r="E5049">
        <v>149.99</v>
      </c>
      <c r="F5049">
        <v>1</v>
      </c>
      <c r="G5049" t="s">
        <v>18</v>
      </c>
      <c r="H5049" t="s">
        <v>76</v>
      </c>
      <c r="I5049" t="s">
        <v>28</v>
      </c>
      <c r="O5049" s="3">
        <f t="shared" si="312"/>
        <v>0</v>
      </c>
      <c r="P5049" s="3">
        <f t="shared" si="313"/>
        <v>0</v>
      </c>
      <c r="Q5049" s="3">
        <f t="shared" si="314"/>
        <v>0</v>
      </c>
      <c r="R5049">
        <f t="shared" si="315"/>
        <v>149.99</v>
      </c>
    </row>
    <row r="5050" spans="1:18" x14ac:dyDescent="0.2">
      <c r="A5050" t="s">
        <v>76</v>
      </c>
      <c r="B5050" t="s">
        <v>15</v>
      </c>
      <c r="C5050" t="s">
        <v>21</v>
      </c>
      <c r="D5050" t="s">
        <v>22</v>
      </c>
      <c r="E5050">
        <v>179.99</v>
      </c>
      <c r="F5050">
        <v>1</v>
      </c>
      <c r="G5050" t="s">
        <v>18</v>
      </c>
      <c r="H5050" t="s">
        <v>76</v>
      </c>
      <c r="I5050" t="s">
        <v>22</v>
      </c>
      <c r="J5050" t="s">
        <v>31</v>
      </c>
      <c r="K5050">
        <v>497.7</v>
      </c>
      <c r="L5050">
        <v>33457</v>
      </c>
      <c r="M5050">
        <v>553</v>
      </c>
      <c r="N5050" t="s">
        <v>32</v>
      </c>
      <c r="O5050" s="3">
        <f t="shared" si="312"/>
        <v>1.652867860238515E-2</v>
      </c>
      <c r="P5050" s="3">
        <f t="shared" si="313"/>
        <v>0.9</v>
      </c>
      <c r="Q5050" s="3">
        <f t="shared" si="314"/>
        <v>1.8083182640144665E-3</v>
      </c>
      <c r="R5050">
        <f t="shared" si="315"/>
        <v>179.99</v>
      </c>
    </row>
    <row r="5051" spans="1:18" x14ac:dyDescent="0.2">
      <c r="A5051" t="s">
        <v>76</v>
      </c>
      <c r="B5051" t="s">
        <v>15</v>
      </c>
      <c r="C5051" t="s">
        <v>26</v>
      </c>
      <c r="D5051" t="s">
        <v>24</v>
      </c>
      <c r="E5051">
        <v>169.99</v>
      </c>
      <c r="F5051">
        <v>1</v>
      </c>
      <c r="G5051" t="s">
        <v>18</v>
      </c>
      <c r="H5051" t="s">
        <v>76</v>
      </c>
      <c r="I5051" t="s">
        <v>24</v>
      </c>
      <c r="O5051" s="3">
        <f t="shared" si="312"/>
        <v>0</v>
      </c>
      <c r="P5051" s="3">
        <f t="shared" si="313"/>
        <v>0</v>
      </c>
      <c r="Q5051" s="3">
        <f t="shared" si="314"/>
        <v>0</v>
      </c>
      <c r="R5051">
        <f t="shared" si="315"/>
        <v>169.99</v>
      </c>
    </row>
    <row r="5052" spans="1:18" x14ac:dyDescent="0.2">
      <c r="A5052" t="s">
        <v>76</v>
      </c>
      <c r="B5052" t="s">
        <v>25</v>
      </c>
      <c r="D5052" t="s">
        <v>28</v>
      </c>
      <c r="E5052">
        <v>399.99</v>
      </c>
      <c r="F5052">
        <v>1</v>
      </c>
      <c r="G5052" t="s">
        <v>18</v>
      </c>
      <c r="H5052" t="s">
        <v>76</v>
      </c>
      <c r="I5052" t="s">
        <v>28</v>
      </c>
      <c r="O5052" s="3">
        <f t="shared" si="312"/>
        <v>0</v>
      </c>
      <c r="P5052" s="3">
        <f t="shared" si="313"/>
        <v>0</v>
      </c>
      <c r="Q5052" s="3">
        <f t="shared" si="314"/>
        <v>0</v>
      </c>
      <c r="R5052">
        <f t="shared" si="315"/>
        <v>399.99</v>
      </c>
    </row>
    <row r="5053" spans="1:18" x14ac:dyDescent="0.2">
      <c r="A5053" t="s">
        <v>76</v>
      </c>
      <c r="B5053" t="s">
        <v>15</v>
      </c>
      <c r="C5053" t="s">
        <v>23</v>
      </c>
      <c r="D5053" t="s">
        <v>17</v>
      </c>
      <c r="E5053">
        <v>187.49</v>
      </c>
      <c r="F5053">
        <v>1</v>
      </c>
      <c r="G5053" t="s">
        <v>18</v>
      </c>
      <c r="H5053" t="s">
        <v>76</v>
      </c>
      <c r="I5053" t="s">
        <v>17</v>
      </c>
      <c r="O5053" s="3">
        <f t="shared" si="312"/>
        <v>0</v>
      </c>
      <c r="P5053" s="3">
        <f t="shared" si="313"/>
        <v>0</v>
      </c>
      <c r="Q5053" s="3">
        <f t="shared" si="314"/>
        <v>0</v>
      </c>
      <c r="R5053">
        <f t="shared" si="315"/>
        <v>187.49</v>
      </c>
    </row>
    <row r="5054" spans="1:18" x14ac:dyDescent="0.2">
      <c r="A5054" t="s">
        <v>76</v>
      </c>
      <c r="B5054" t="s">
        <v>15</v>
      </c>
      <c r="C5054" t="s">
        <v>23</v>
      </c>
      <c r="D5054" t="s">
        <v>28</v>
      </c>
      <c r="E5054">
        <v>149.99</v>
      </c>
      <c r="F5054">
        <v>3</v>
      </c>
      <c r="G5054" t="s">
        <v>18</v>
      </c>
      <c r="H5054" t="s">
        <v>76</v>
      </c>
      <c r="I5054" t="s">
        <v>28</v>
      </c>
      <c r="O5054" s="3">
        <f t="shared" si="312"/>
        <v>0</v>
      </c>
      <c r="P5054" s="3">
        <f t="shared" si="313"/>
        <v>0</v>
      </c>
      <c r="Q5054" s="3">
        <f t="shared" si="314"/>
        <v>0</v>
      </c>
      <c r="R5054">
        <f t="shared" si="315"/>
        <v>449.97</v>
      </c>
    </row>
    <row r="5055" spans="1:18" x14ac:dyDescent="0.2">
      <c r="A5055" t="s">
        <v>76</v>
      </c>
      <c r="B5055" t="s">
        <v>15</v>
      </c>
      <c r="C5055" t="s">
        <v>23</v>
      </c>
      <c r="D5055" t="s">
        <v>28</v>
      </c>
      <c r="E5055">
        <v>187.49</v>
      </c>
      <c r="F5055">
        <v>1</v>
      </c>
      <c r="G5055" t="s">
        <v>18</v>
      </c>
      <c r="H5055" t="s">
        <v>76</v>
      </c>
      <c r="I5055" t="s">
        <v>28</v>
      </c>
      <c r="O5055" s="3">
        <f t="shared" si="312"/>
        <v>0</v>
      </c>
      <c r="P5055" s="3">
        <f t="shared" si="313"/>
        <v>0</v>
      </c>
      <c r="Q5055" s="3">
        <f t="shared" si="314"/>
        <v>0</v>
      </c>
      <c r="R5055">
        <f t="shared" si="315"/>
        <v>187.49</v>
      </c>
    </row>
    <row r="5056" spans="1:18" x14ac:dyDescent="0.2">
      <c r="A5056" t="s">
        <v>76</v>
      </c>
      <c r="B5056" t="s">
        <v>25</v>
      </c>
      <c r="C5056" t="s">
        <v>23</v>
      </c>
      <c r="D5056" t="s">
        <v>24</v>
      </c>
      <c r="E5056">
        <v>299.99</v>
      </c>
      <c r="F5056">
        <v>2</v>
      </c>
      <c r="G5056" t="s">
        <v>18</v>
      </c>
      <c r="H5056" t="s">
        <v>76</v>
      </c>
      <c r="I5056" t="s">
        <v>24</v>
      </c>
      <c r="O5056" s="3">
        <f t="shared" si="312"/>
        <v>0</v>
      </c>
      <c r="P5056" s="3">
        <f t="shared" si="313"/>
        <v>0</v>
      </c>
      <c r="Q5056" s="3">
        <f t="shared" si="314"/>
        <v>0</v>
      </c>
      <c r="R5056">
        <f t="shared" si="315"/>
        <v>599.98</v>
      </c>
    </row>
    <row r="5057" spans="1:18" x14ac:dyDescent="0.2">
      <c r="A5057" t="s">
        <v>76</v>
      </c>
      <c r="B5057" t="s">
        <v>15</v>
      </c>
      <c r="C5057" t="s">
        <v>26</v>
      </c>
      <c r="D5057" t="s">
        <v>24</v>
      </c>
      <c r="E5057">
        <v>212.49</v>
      </c>
      <c r="F5057">
        <v>1</v>
      </c>
      <c r="G5057" t="s">
        <v>18</v>
      </c>
      <c r="H5057" t="s">
        <v>76</v>
      </c>
      <c r="I5057" t="s">
        <v>24</v>
      </c>
      <c r="O5057" s="3">
        <f t="shared" si="312"/>
        <v>0</v>
      </c>
      <c r="P5057" s="3">
        <f t="shared" si="313"/>
        <v>0</v>
      </c>
      <c r="Q5057" s="3">
        <f t="shared" si="314"/>
        <v>0</v>
      </c>
      <c r="R5057">
        <f t="shared" si="315"/>
        <v>212.49</v>
      </c>
    </row>
    <row r="5058" spans="1:18" x14ac:dyDescent="0.2">
      <c r="A5058" t="s">
        <v>76</v>
      </c>
      <c r="B5058" t="s">
        <v>15</v>
      </c>
      <c r="C5058" t="s">
        <v>21</v>
      </c>
      <c r="D5058" t="s">
        <v>28</v>
      </c>
      <c r="E5058">
        <v>224.99</v>
      </c>
      <c r="F5058">
        <v>1</v>
      </c>
      <c r="G5058" t="s">
        <v>18</v>
      </c>
      <c r="H5058" t="s">
        <v>76</v>
      </c>
      <c r="I5058" t="s">
        <v>28</v>
      </c>
      <c r="O5058" s="3">
        <f t="shared" si="312"/>
        <v>0</v>
      </c>
      <c r="P5058" s="3">
        <f t="shared" si="313"/>
        <v>0</v>
      </c>
      <c r="Q5058" s="3">
        <f t="shared" si="314"/>
        <v>0</v>
      </c>
      <c r="R5058">
        <f t="shared" si="315"/>
        <v>224.99</v>
      </c>
    </row>
    <row r="5059" spans="1:18" x14ac:dyDescent="0.2">
      <c r="A5059" t="s">
        <v>76</v>
      </c>
      <c r="B5059" t="s">
        <v>15</v>
      </c>
      <c r="D5059" t="s">
        <v>28</v>
      </c>
      <c r="E5059">
        <v>199.99</v>
      </c>
      <c r="F5059">
        <v>1</v>
      </c>
      <c r="G5059" t="s">
        <v>18</v>
      </c>
      <c r="H5059" t="s">
        <v>76</v>
      </c>
      <c r="I5059" t="s">
        <v>28</v>
      </c>
      <c r="O5059" s="3">
        <f t="shared" ref="O5059:O5122" si="316">IFERROR(M5059/L5059,0)</f>
        <v>0</v>
      </c>
      <c r="P5059" s="3">
        <f t="shared" ref="P5059:P5122" si="317">IFERROR(K5059/M5059,0)</f>
        <v>0</v>
      </c>
      <c r="Q5059" s="3">
        <f t="shared" ref="Q5059:Q5122" si="318">IFERROR(F5059/M5059,0)</f>
        <v>0</v>
      </c>
      <c r="R5059">
        <f t="shared" ref="R5059:R5122" si="319">E5059*F5059</f>
        <v>199.99</v>
      </c>
    </row>
    <row r="5060" spans="1:18" x14ac:dyDescent="0.2">
      <c r="A5060" t="s">
        <v>76</v>
      </c>
      <c r="B5060" t="s">
        <v>15</v>
      </c>
      <c r="C5060" t="s">
        <v>27</v>
      </c>
      <c r="D5060" t="s">
        <v>22</v>
      </c>
      <c r="E5060">
        <v>159.99</v>
      </c>
      <c r="F5060">
        <v>1</v>
      </c>
      <c r="G5060" t="s">
        <v>18</v>
      </c>
      <c r="H5060" t="s">
        <v>76</v>
      </c>
      <c r="I5060" t="s">
        <v>22</v>
      </c>
      <c r="J5060" t="s">
        <v>31</v>
      </c>
      <c r="K5060">
        <v>497.7</v>
      </c>
      <c r="L5060">
        <v>33457</v>
      </c>
      <c r="M5060">
        <v>553</v>
      </c>
      <c r="N5060" t="s">
        <v>32</v>
      </c>
      <c r="O5060" s="3">
        <f t="shared" si="316"/>
        <v>1.652867860238515E-2</v>
      </c>
      <c r="P5060" s="3">
        <f t="shared" si="317"/>
        <v>0.9</v>
      </c>
      <c r="Q5060" s="3">
        <f t="shared" si="318"/>
        <v>1.8083182640144665E-3</v>
      </c>
      <c r="R5060">
        <f t="shared" si="319"/>
        <v>159.99</v>
      </c>
    </row>
    <row r="5061" spans="1:18" x14ac:dyDescent="0.2">
      <c r="A5061" t="s">
        <v>76</v>
      </c>
      <c r="B5061" t="s">
        <v>25</v>
      </c>
      <c r="C5061" t="s">
        <v>23</v>
      </c>
      <c r="D5061" t="s">
        <v>22</v>
      </c>
      <c r="E5061">
        <v>299.99</v>
      </c>
      <c r="F5061">
        <v>3</v>
      </c>
      <c r="G5061" t="s">
        <v>18</v>
      </c>
      <c r="H5061" t="s">
        <v>76</v>
      </c>
      <c r="I5061" t="s">
        <v>22</v>
      </c>
      <c r="J5061" t="s">
        <v>31</v>
      </c>
      <c r="K5061">
        <v>497.7</v>
      </c>
      <c r="L5061">
        <v>33457</v>
      </c>
      <c r="M5061">
        <v>553</v>
      </c>
      <c r="N5061" t="s">
        <v>32</v>
      </c>
      <c r="O5061" s="3">
        <f t="shared" si="316"/>
        <v>1.652867860238515E-2</v>
      </c>
      <c r="P5061" s="3">
        <f t="shared" si="317"/>
        <v>0.9</v>
      </c>
      <c r="Q5061" s="3">
        <f t="shared" si="318"/>
        <v>5.4249547920433997E-3</v>
      </c>
      <c r="R5061">
        <f t="shared" si="319"/>
        <v>899.97</v>
      </c>
    </row>
    <row r="5062" spans="1:18" x14ac:dyDescent="0.2">
      <c r="A5062" t="s">
        <v>76</v>
      </c>
      <c r="B5062" t="s">
        <v>15</v>
      </c>
      <c r="C5062" t="s">
        <v>21</v>
      </c>
      <c r="D5062" t="s">
        <v>22</v>
      </c>
      <c r="E5062">
        <v>179.99</v>
      </c>
      <c r="F5062">
        <v>2</v>
      </c>
      <c r="G5062" t="s">
        <v>18</v>
      </c>
      <c r="H5062" t="s">
        <v>76</v>
      </c>
      <c r="I5062" t="s">
        <v>22</v>
      </c>
      <c r="J5062" t="s">
        <v>31</v>
      </c>
      <c r="K5062">
        <v>497.7</v>
      </c>
      <c r="L5062">
        <v>33457</v>
      </c>
      <c r="M5062">
        <v>553</v>
      </c>
      <c r="N5062" t="s">
        <v>32</v>
      </c>
      <c r="O5062" s="3">
        <f t="shared" si="316"/>
        <v>1.652867860238515E-2</v>
      </c>
      <c r="P5062" s="3">
        <f t="shared" si="317"/>
        <v>0.9</v>
      </c>
      <c r="Q5062" s="3">
        <f t="shared" si="318"/>
        <v>3.616636528028933E-3</v>
      </c>
      <c r="R5062">
        <f t="shared" si="319"/>
        <v>359.98</v>
      </c>
    </row>
    <row r="5063" spans="1:18" x14ac:dyDescent="0.2">
      <c r="A5063" t="s">
        <v>76</v>
      </c>
      <c r="B5063" t="s">
        <v>15</v>
      </c>
      <c r="C5063" t="s">
        <v>23</v>
      </c>
      <c r="D5063" t="s">
        <v>22</v>
      </c>
      <c r="E5063">
        <v>187.49</v>
      </c>
      <c r="F5063">
        <v>1</v>
      </c>
      <c r="G5063" t="s">
        <v>18</v>
      </c>
      <c r="H5063" t="s">
        <v>76</v>
      </c>
      <c r="I5063" t="s">
        <v>22</v>
      </c>
      <c r="J5063" t="s">
        <v>31</v>
      </c>
      <c r="K5063">
        <v>497.7</v>
      </c>
      <c r="L5063">
        <v>33457</v>
      </c>
      <c r="M5063">
        <v>553</v>
      </c>
      <c r="N5063" t="s">
        <v>32</v>
      </c>
      <c r="O5063" s="3">
        <f t="shared" si="316"/>
        <v>1.652867860238515E-2</v>
      </c>
      <c r="P5063" s="3">
        <f t="shared" si="317"/>
        <v>0.9</v>
      </c>
      <c r="Q5063" s="3">
        <f t="shared" si="318"/>
        <v>1.8083182640144665E-3</v>
      </c>
      <c r="R5063">
        <f t="shared" si="319"/>
        <v>187.49</v>
      </c>
    </row>
    <row r="5064" spans="1:18" x14ac:dyDescent="0.2">
      <c r="A5064" t="s">
        <v>76</v>
      </c>
      <c r="B5064" t="s">
        <v>15</v>
      </c>
      <c r="C5064" t="s">
        <v>27</v>
      </c>
      <c r="D5064" t="s">
        <v>22</v>
      </c>
      <c r="E5064">
        <v>159.99</v>
      </c>
      <c r="F5064">
        <v>1</v>
      </c>
      <c r="G5064" t="s">
        <v>18</v>
      </c>
      <c r="H5064" t="s">
        <v>76</v>
      </c>
      <c r="I5064" t="s">
        <v>22</v>
      </c>
      <c r="J5064" t="s">
        <v>31</v>
      </c>
      <c r="K5064">
        <v>497.7</v>
      </c>
      <c r="L5064">
        <v>33457</v>
      </c>
      <c r="M5064">
        <v>553</v>
      </c>
      <c r="N5064" t="s">
        <v>32</v>
      </c>
      <c r="O5064" s="3">
        <f t="shared" si="316"/>
        <v>1.652867860238515E-2</v>
      </c>
      <c r="P5064" s="3">
        <f t="shared" si="317"/>
        <v>0.9</v>
      </c>
      <c r="Q5064" s="3">
        <f t="shared" si="318"/>
        <v>1.8083182640144665E-3</v>
      </c>
      <c r="R5064">
        <f t="shared" si="319"/>
        <v>159.99</v>
      </c>
    </row>
    <row r="5065" spans="1:18" x14ac:dyDescent="0.2">
      <c r="A5065" t="s">
        <v>76</v>
      </c>
      <c r="B5065" t="s">
        <v>15</v>
      </c>
      <c r="C5065" t="s">
        <v>27</v>
      </c>
      <c r="D5065" t="s">
        <v>28</v>
      </c>
      <c r="E5065">
        <v>199.99</v>
      </c>
      <c r="F5065">
        <v>2</v>
      </c>
      <c r="G5065" t="s">
        <v>18</v>
      </c>
      <c r="H5065" t="s">
        <v>76</v>
      </c>
      <c r="I5065" t="s">
        <v>28</v>
      </c>
      <c r="O5065" s="3">
        <f t="shared" si="316"/>
        <v>0</v>
      </c>
      <c r="P5065" s="3">
        <f t="shared" si="317"/>
        <v>0</v>
      </c>
      <c r="Q5065" s="3">
        <f t="shared" si="318"/>
        <v>0</v>
      </c>
      <c r="R5065">
        <f t="shared" si="319"/>
        <v>399.98</v>
      </c>
    </row>
    <row r="5066" spans="1:18" x14ac:dyDescent="0.2">
      <c r="A5066" t="s">
        <v>76</v>
      </c>
      <c r="B5066" t="s">
        <v>15</v>
      </c>
      <c r="C5066" t="s">
        <v>23</v>
      </c>
      <c r="D5066" t="s">
        <v>28</v>
      </c>
      <c r="E5066">
        <v>187.49</v>
      </c>
      <c r="F5066">
        <v>2</v>
      </c>
      <c r="G5066" t="s">
        <v>18</v>
      </c>
      <c r="H5066" t="s">
        <v>76</v>
      </c>
      <c r="I5066" t="s">
        <v>28</v>
      </c>
      <c r="O5066" s="3">
        <f t="shared" si="316"/>
        <v>0</v>
      </c>
      <c r="P5066" s="3">
        <f t="shared" si="317"/>
        <v>0</v>
      </c>
      <c r="Q5066" s="3">
        <f t="shared" si="318"/>
        <v>0</v>
      </c>
      <c r="R5066">
        <f t="shared" si="319"/>
        <v>374.98</v>
      </c>
    </row>
    <row r="5067" spans="1:18" x14ac:dyDescent="0.2">
      <c r="A5067" t="s">
        <v>76</v>
      </c>
      <c r="B5067" t="s">
        <v>15</v>
      </c>
      <c r="C5067" t="s">
        <v>23</v>
      </c>
      <c r="D5067" t="s">
        <v>24</v>
      </c>
      <c r="E5067">
        <v>187.49</v>
      </c>
      <c r="F5067">
        <v>1</v>
      </c>
      <c r="G5067" t="s">
        <v>18</v>
      </c>
      <c r="H5067" t="s">
        <v>76</v>
      </c>
      <c r="I5067" t="s">
        <v>24</v>
      </c>
      <c r="O5067" s="3">
        <f t="shared" si="316"/>
        <v>0</v>
      </c>
      <c r="P5067" s="3">
        <f t="shared" si="317"/>
        <v>0</v>
      </c>
      <c r="Q5067" s="3">
        <f t="shared" si="318"/>
        <v>0</v>
      </c>
      <c r="R5067">
        <f t="shared" si="319"/>
        <v>187.49</v>
      </c>
    </row>
    <row r="5068" spans="1:18" x14ac:dyDescent="0.2">
      <c r="A5068" t="s">
        <v>76</v>
      </c>
      <c r="B5068" t="s">
        <v>15</v>
      </c>
      <c r="C5068" t="s">
        <v>16</v>
      </c>
      <c r="D5068" t="s">
        <v>22</v>
      </c>
      <c r="E5068">
        <v>212.49</v>
      </c>
      <c r="F5068">
        <v>1</v>
      </c>
      <c r="G5068" t="s">
        <v>18</v>
      </c>
      <c r="H5068" t="s">
        <v>76</v>
      </c>
      <c r="I5068" t="s">
        <v>22</v>
      </c>
      <c r="J5068" t="s">
        <v>31</v>
      </c>
      <c r="K5068">
        <v>497.7</v>
      </c>
      <c r="L5068">
        <v>33457</v>
      </c>
      <c r="M5068">
        <v>553</v>
      </c>
      <c r="N5068" t="s">
        <v>32</v>
      </c>
      <c r="O5068" s="3">
        <f t="shared" si="316"/>
        <v>1.652867860238515E-2</v>
      </c>
      <c r="P5068" s="3">
        <f t="shared" si="317"/>
        <v>0.9</v>
      </c>
      <c r="Q5068" s="3">
        <f t="shared" si="318"/>
        <v>1.8083182640144665E-3</v>
      </c>
      <c r="R5068">
        <f t="shared" si="319"/>
        <v>212.49</v>
      </c>
    </row>
    <row r="5069" spans="1:18" x14ac:dyDescent="0.2">
      <c r="A5069" t="s">
        <v>76</v>
      </c>
      <c r="B5069" t="s">
        <v>15</v>
      </c>
      <c r="C5069" t="s">
        <v>16</v>
      </c>
      <c r="D5069" t="s">
        <v>17</v>
      </c>
      <c r="E5069">
        <v>169.99</v>
      </c>
      <c r="F5069">
        <v>2</v>
      </c>
      <c r="G5069" t="s">
        <v>18</v>
      </c>
      <c r="H5069" t="s">
        <v>76</v>
      </c>
      <c r="I5069" t="s">
        <v>17</v>
      </c>
      <c r="O5069" s="3">
        <f t="shared" si="316"/>
        <v>0</v>
      </c>
      <c r="P5069" s="3">
        <f t="shared" si="317"/>
        <v>0</v>
      </c>
      <c r="Q5069" s="3">
        <f t="shared" si="318"/>
        <v>0</v>
      </c>
      <c r="R5069">
        <f t="shared" si="319"/>
        <v>339.98</v>
      </c>
    </row>
    <row r="5070" spans="1:18" x14ac:dyDescent="0.2">
      <c r="A5070" t="s">
        <v>76</v>
      </c>
      <c r="B5070" t="s">
        <v>15</v>
      </c>
      <c r="C5070" t="s">
        <v>23</v>
      </c>
      <c r="D5070" t="s">
        <v>22</v>
      </c>
      <c r="E5070">
        <v>149.99</v>
      </c>
      <c r="F5070">
        <v>1</v>
      </c>
      <c r="G5070" t="s">
        <v>18</v>
      </c>
      <c r="H5070" t="s">
        <v>76</v>
      </c>
      <c r="I5070" t="s">
        <v>22</v>
      </c>
      <c r="J5070" t="s">
        <v>31</v>
      </c>
      <c r="K5070">
        <v>497.7</v>
      </c>
      <c r="L5070">
        <v>33457</v>
      </c>
      <c r="M5070">
        <v>553</v>
      </c>
      <c r="N5070" t="s">
        <v>32</v>
      </c>
      <c r="O5070" s="3">
        <f t="shared" si="316"/>
        <v>1.652867860238515E-2</v>
      </c>
      <c r="P5070" s="3">
        <f t="shared" si="317"/>
        <v>0.9</v>
      </c>
      <c r="Q5070" s="3">
        <f t="shared" si="318"/>
        <v>1.8083182640144665E-3</v>
      </c>
      <c r="R5070">
        <f t="shared" si="319"/>
        <v>149.99</v>
      </c>
    </row>
    <row r="5071" spans="1:18" x14ac:dyDescent="0.2">
      <c r="A5071" t="s">
        <v>76</v>
      </c>
      <c r="B5071" t="s">
        <v>15</v>
      </c>
      <c r="C5071" t="s">
        <v>23</v>
      </c>
      <c r="D5071" t="s">
        <v>28</v>
      </c>
      <c r="E5071">
        <v>149.99</v>
      </c>
      <c r="F5071">
        <v>1</v>
      </c>
      <c r="G5071" t="s">
        <v>18</v>
      </c>
      <c r="H5071" t="s">
        <v>76</v>
      </c>
      <c r="I5071" t="s">
        <v>28</v>
      </c>
      <c r="O5071" s="3">
        <f t="shared" si="316"/>
        <v>0</v>
      </c>
      <c r="P5071" s="3">
        <f t="shared" si="317"/>
        <v>0</v>
      </c>
      <c r="Q5071" s="3">
        <f t="shared" si="318"/>
        <v>0</v>
      </c>
      <c r="R5071">
        <f t="shared" si="319"/>
        <v>149.99</v>
      </c>
    </row>
    <row r="5072" spans="1:18" x14ac:dyDescent="0.2">
      <c r="A5072" t="s">
        <v>76</v>
      </c>
      <c r="B5072" t="s">
        <v>15</v>
      </c>
      <c r="C5072" t="s">
        <v>26</v>
      </c>
      <c r="D5072" t="s">
        <v>28</v>
      </c>
      <c r="E5072">
        <v>169.99</v>
      </c>
      <c r="F5072">
        <v>1</v>
      </c>
      <c r="G5072" t="s">
        <v>18</v>
      </c>
      <c r="H5072" t="s">
        <v>76</v>
      </c>
      <c r="I5072" t="s">
        <v>28</v>
      </c>
      <c r="O5072" s="3">
        <f t="shared" si="316"/>
        <v>0</v>
      </c>
      <c r="P5072" s="3">
        <f t="shared" si="317"/>
        <v>0</v>
      </c>
      <c r="Q5072" s="3">
        <f t="shared" si="318"/>
        <v>0</v>
      </c>
      <c r="R5072">
        <f t="shared" si="319"/>
        <v>169.99</v>
      </c>
    </row>
    <row r="5073" spans="1:18" x14ac:dyDescent="0.2">
      <c r="A5073" t="s">
        <v>76</v>
      </c>
      <c r="B5073" t="s">
        <v>15</v>
      </c>
      <c r="C5073" t="s">
        <v>21</v>
      </c>
      <c r="D5073" t="s">
        <v>22</v>
      </c>
      <c r="E5073">
        <v>179.99</v>
      </c>
      <c r="F5073">
        <v>2</v>
      </c>
      <c r="G5073" t="s">
        <v>18</v>
      </c>
      <c r="H5073" t="s">
        <v>76</v>
      </c>
      <c r="I5073" t="s">
        <v>22</v>
      </c>
      <c r="J5073" t="s">
        <v>31</v>
      </c>
      <c r="K5073">
        <v>497.7</v>
      </c>
      <c r="L5073">
        <v>33457</v>
      </c>
      <c r="M5073">
        <v>553</v>
      </c>
      <c r="N5073" t="s">
        <v>32</v>
      </c>
      <c r="O5073" s="3">
        <f t="shared" si="316"/>
        <v>1.652867860238515E-2</v>
      </c>
      <c r="P5073" s="3">
        <f t="shared" si="317"/>
        <v>0.9</v>
      </c>
      <c r="Q5073" s="3">
        <f t="shared" si="318"/>
        <v>3.616636528028933E-3</v>
      </c>
      <c r="R5073">
        <f t="shared" si="319"/>
        <v>359.98</v>
      </c>
    </row>
    <row r="5074" spans="1:18" x14ac:dyDescent="0.2">
      <c r="A5074" t="s">
        <v>76</v>
      </c>
      <c r="C5074" t="s">
        <v>23</v>
      </c>
      <c r="D5074" t="s">
        <v>28</v>
      </c>
      <c r="E5074">
        <v>149.99</v>
      </c>
      <c r="F5074">
        <v>1</v>
      </c>
      <c r="G5074" t="s">
        <v>18</v>
      </c>
      <c r="H5074" t="s">
        <v>76</v>
      </c>
      <c r="I5074" t="s">
        <v>28</v>
      </c>
      <c r="O5074" s="3">
        <f t="shared" si="316"/>
        <v>0</v>
      </c>
      <c r="P5074" s="3">
        <f t="shared" si="317"/>
        <v>0</v>
      </c>
      <c r="Q5074" s="3">
        <f t="shared" si="318"/>
        <v>0</v>
      </c>
      <c r="R5074">
        <f t="shared" si="319"/>
        <v>149.99</v>
      </c>
    </row>
    <row r="5075" spans="1:18" x14ac:dyDescent="0.2">
      <c r="A5075" t="s">
        <v>76</v>
      </c>
      <c r="B5075" t="s">
        <v>15</v>
      </c>
      <c r="C5075" t="s">
        <v>16</v>
      </c>
      <c r="D5075" t="s">
        <v>24</v>
      </c>
      <c r="E5075">
        <v>169.99</v>
      </c>
      <c r="F5075">
        <v>1</v>
      </c>
      <c r="G5075" t="s">
        <v>18</v>
      </c>
      <c r="H5075" t="s">
        <v>76</v>
      </c>
      <c r="I5075" t="s">
        <v>24</v>
      </c>
      <c r="O5075" s="3">
        <f t="shared" si="316"/>
        <v>0</v>
      </c>
      <c r="P5075" s="3">
        <f t="shared" si="317"/>
        <v>0</v>
      </c>
      <c r="Q5075" s="3">
        <f t="shared" si="318"/>
        <v>0</v>
      </c>
      <c r="R5075">
        <f t="shared" si="319"/>
        <v>169.99</v>
      </c>
    </row>
    <row r="5076" spans="1:18" x14ac:dyDescent="0.2">
      <c r="A5076" t="s">
        <v>76</v>
      </c>
      <c r="B5076" t="s">
        <v>15</v>
      </c>
      <c r="C5076" t="s">
        <v>23</v>
      </c>
      <c r="D5076" t="s">
        <v>24</v>
      </c>
      <c r="E5076">
        <v>149.99</v>
      </c>
      <c r="F5076">
        <v>1</v>
      </c>
      <c r="G5076" t="s">
        <v>18</v>
      </c>
      <c r="H5076" t="s">
        <v>76</v>
      </c>
      <c r="I5076" t="s">
        <v>24</v>
      </c>
      <c r="O5076" s="3">
        <f t="shared" si="316"/>
        <v>0</v>
      </c>
      <c r="P5076" s="3">
        <f t="shared" si="317"/>
        <v>0</v>
      </c>
      <c r="Q5076" s="3">
        <f t="shared" si="318"/>
        <v>0</v>
      </c>
      <c r="R5076">
        <f t="shared" si="319"/>
        <v>149.99</v>
      </c>
    </row>
    <row r="5077" spans="1:18" x14ac:dyDescent="0.2">
      <c r="A5077" t="s">
        <v>76</v>
      </c>
      <c r="B5077" t="s">
        <v>15</v>
      </c>
      <c r="C5077" t="s">
        <v>16</v>
      </c>
      <c r="D5077" t="s">
        <v>17</v>
      </c>
      <c r="E5077">
        <v>169.99</v>
      </c>
      <c r="F5077">
        <v>1</v>
      </c>
      <c r="G5077" t="s">
        <v>18</v>
      </c>
      <c r="H5077" t="s">
        <v>76</v>
      </c>
      <c r="I5077" t="s">
        <v>17</v>
      </c>
      <c r="O5077" s="3">
        <f t="shared" si="316"/>
        <v>0</v>
      </c>
      <c r="P5077" s="3">
        <f t="shared" si="317"/>
        <v>0</v>
      </c>
      <c r="Q5077" s="3">
        <f t="shared" si="318"/>
        <v>0</v>
      </c>
      <c r="R5077">
        <f t="shared" si="319"/>
        <v>169.99</v>
      </c>
    </row>
    <row r="5078" spans="1:18" x14ac:dyDescent="0.2">
      <c r="A5078" t="s">
        <v>76</v>
      </c>
      <c r="B5078" t="s">
        <v>15</v>
      </c>
      <c r="C5078" t="s">
        <v>23</v>
      </c>
      <c r="D5078" t="s">
        <v>17</v>
      </c>
      <c r="E5078">
        <v>149.99</v>
      </c>
      <c r="F5078">
        <v>1</v>
      </c>
      <c r="G5078" t="s">
        <v>18</v>
      </c>
      <c r="H5078" t="s">
        <v>76</v>
      </c>
      <c r="I5078" t="s">
        <v>17</v>
      </c>
      <c r="O5078" s="3">
        <f t="shared" si="316"/>
        <v>0</v>
      </c>
      <c r="P5078" s="3">
        <f t="shared" si="317"/>
        <v>0</v>
      </c>
      <c r="Q5078" s="3">
        <f t="shared" si="318"/>
        <v>0</v>
      </c>
      <c r="R5078">
        <f t="shared" si="319"/>
        <v>149.99</v>
      </c>
    </row>
    <row r="5079" spans="1:18" x14ac:dyDescent="0.2">
      <c r="A5079" t="s">
        <v>76</v>
      </c>
      <c r="B5079" t="s">
        <v>15</v>
      </c>
      <c r="C5079" t="s">
        <v>16</v>
      </c>
      <c r="D5079" t="s">
        <v>24</v>
      </c>
      <c r="E5079">
        <v>169.99</v>
      </c>
      <c r="F5079">
        <v>2</v>
      </c>
      <c r="G5079" t="s">
        <v>18</v>
      </c>
      <c r="H5079" t="s">
        <v>76</v>
      </c>
      <c r="I5079" t="s">
        <v>24</v>
      </c>
      <c r="O5079" s="3">
        <f t="shared" si="316"/>
        <v>0</v>
      </c>
      <c r="P5079" s="3">
        <f t="shared" si="317"/>
        <v>0</v>
      </c>
      <c r="Q5079" s="3">
        <f t="shared" si="318"/>
        <v>0</v>
      </c>
      <c r="R5079">
        <f t="shared" si="319"/>
        <v>339.98</v>
      </c>
    </row>
    <row r="5080" spans="1:18" x14ac:dyDescent="0.2">
      <c r="A5080" t="s">
        <v>76</v>
      </c>
      <c r="B5080" t="s">
        <v>15</v>
      </c>
      <c r="C5080" t="s">
        <v>27</v>
      </c>
      <c r="D5080" t="s">
        <v>28</v>
      </c>
      <c r="E5080">
        <v>159.99</v>
      </c>
      <c r="F5080">
        <v>3</v>
      </c>
      <c r="G5080" t="s">
        <v>18</v>
      </c>
      <c r="H5080" t="s">
        <v>76</v>
      </c>
      <c r="I5080" t="s">
        <v>28</v>
      </c>
      <c r="O5080" s="3">
        <f t="shared" si="316"/>
        <v>0</v>
      </c>
      <c r="P5080" s="3">
        <f t="shared" si="317"/>
        <v>0</v>
      </c>
      <c r="Q5080" s="3">
        <f t="shared" si="318"/>
        <v>0</v>
      </c>
      <c r="R5080">
        <f t="shared" si="319"/>
        <v>479.97</v>
      </c>
    </row>
    <row r="5081" spans="1:18" x14ac:dyDescent="0.2">
      <c r="A5081" t="s">
        <v>76</v>
      </c>
      <c r="B5081" t="s">
        <v>15</v>
      </c>
      <c r="C5081" t="s">
        <v>21</v>
      </c>
      <c r="D5081" t="s">
        <v>24</v>
      </c>
      <c r="E5081">
        <v>179.99</v>
      </c>
      <c r="F5081">
        <v>2</v>
      </c>
      <c r="G5081" t="s">
        <v>18</v>
      </c>
      <c r="H5081" t="s">
        <v>76</v>
      </c>
      <c r="I5081" t="s">
        <v>24</v>
      </c>
      <c r="O5081" s="3">
        <f t="shared" si="316"/>
        <v>0</v>
      </c>
      <c r="P5081" s="3">
        <f t="shared" si="317"/>
        <v>0</v>
      </c>
      <c r="Q5081" s="3">
        <f t="shared" si="318"/>
        <v>0</v>
      </c>
      <c r="R5081">
        <f t="shared" si="319"/>
        <v>359.98</v>
      </c>
    </row>
    <row r="5082" spans="1:18" x14ac:dyDescent="0.2">
      <c r="A5082" t="s">
        <v>76</v>
      </c>
      <c r="B5082" t="s">
        <v>15</v>
      </c>
      <c r="C5082" t="s">
        <v>26</v>
      </c>
      <c r="D5082" t="s">
        <v>24</v>
      </c>
      <c r="E5082">
        <v>169.99</v>
      </c>
      <c r="F5082">
        <v>1</v>
      </c>
      <c r="G5082" t="s">
        <v>18</v>
      </c>
      <c r="H5082" t="s">
        <v>76</v>
      </c>
      <c r="I5082" t="s">
        <v>24</v>
      </c>
      <c r="O5082" s="3">
        <f t="shared" si="316"/>
        <v>0</v>
      </c>
      <c r="P5082" s="3">
        <f t="shared" si="317"/>
        <v>0</v>
      </c>
      <c r="Q5082" s="3">
        <f t="shared" si="318"/>
        <v>0</v>
      </c>
      <c r="R5082">
        <f t="shared" si="319"/>
        <v>169.99</v>
      </c>
    </row>
    <row r="5083" spans="1:18" x14ac:dyDescent="0.2">
      <c r="A5083" t="s">
        <v>76</v>
      </c>
      <c r="B5083" t="s">
        <v>15</v>
      </c>
      <c r="C5083" t="s">
        <v>27</v>
      </c>
      <c r="D5083" t="s">
        <v>28</v>
      </c>
      <c r="E5083">
        <v>199.99</v>
      </c>
      <c r="F5083">
        <v>4</v>
      </c>
      <c r="G5083" t="s">
        <v>18</v>
      </c>
      <c r="H5083" t="s">
        <v>76</v>
      </c>
      <c r="I5083" t="s">
        <v>28</v>
      </c>
      <c r="O5083" s="3">
        <f t="shared" si="316"/>
        <v>0</v>
      </c>
      <c r="P5083" s="3">
        <f t="shared" si="317"/>
        <v>0</v>
      </c>
      <c r="Q5083" s="3">
        <f t="shared" si="318"/>
        <v>0</v>
      </c>
      <c r="R5083">
        <f t="shared" si="319"/>
        <v>799.96</v>
      </c>
    </row>
    <row r="5084" spans="1:18" x14ac:dyDescent="0.2">
      <c r="A5084" t="s">
        <v>76</v>
      </c>
      <c r="B5084" t="s">
        <v>15</v>
      </c>
      <c r="C5084" t="s">
        <v>26</v>
      </c>
      <c r="D5084" t="s">
        <v>28</v>
      </c>
      <c r="E5084">
        <v>212.49</v>
      </c>
      <c r="F5084">
        <v>1</v>
      </c>
      <c r="G5084" t="s">
        <v>18</v>
      </c>
      <c r="H5084" t="s">
        <v>76</v>
      </c>
      <c r="I5084" t="s">
        <v>28</v>
      </c>
      <c r="O5084" s="3">
        <f t="shared" si="316"/>
        <v>0</v>
      </c>
      <c r="P5084" s="3">
        <f t="shared" si="317"/>
        <v>0</v>
      </c>
      <c r="Q5084" s="3">
        <f t="shared" si="318"/>
        <v>0</v>
      </c>
      <c r="R5084">
        <f t="shared" si="319"/>
        <v>212.49</v>
      </c>
    </row>
    <row r="5085" spans="1:18" x14ac:dyDescent="0.2">
      <c r="A5085" t="s">
        <v>76</v>
      </c>
      <c r="B5085" t="s">
        <v>25</v>
      </c>
      <c r="C5085" t="s">
        <v>23</v>
      </c>
      <c r="D5085" t="s">
        <v>24</v>
      </c>
      <c r="E5085">
        <v>299.99</v>
      </c>
      <c r="F5085">
        <v>1</v>
      </c>
      <c r="G5085" t="s">
        <v>18</v>
      </c>
      <c r="H5085" t="s">
        <v>76</v>
      </c>
      <c r="I5085" t="s">
        <v>24</v>
      </c>
      <c r="O5085" s="3">
        <f t="shared" si="316"/>
        <v>0</v>
      </c>
      <c r="P5085" s="3">
        <f t="shared" si="317"/>
        <v>0</v>
      </c>
      <c r="Q5085" s="3">
        <f t="shared" si="318"/>
        <v>0</v>
      </c>
      <c r="R5085">
        <f t="shared" si="319"/>
        <v>299.99</v>
      </c>
    </row>
    <row r="5086" spans="1:18" x14ac:dyDescent="0.2">
      <c r="A5086" t="s">
        <v>76</v>
      </c>
      <c r="B5086" t="s">
        <v>15</v>
      </c>
      <c r="C5086" t="s">
        <v>27</v>
      </c>
      <c r="D5086" t="s">
        <v>17</v>
      </c>
      <c r="E5086">
        <v>159.99</v>
      </c>
      <c r="F5086">
        <v>1</v>
      </c>
      <c r="G5086" t="s">
        <v>18</v>
      </c>
      <c r="H5086" t="s">
        <v>76</v>
      </c>
      <c r="I5086" t="s">
        <v>17</v>
      </c>
      <c r="O5086" s="3">
        <f t="shared" si="316"/>
        <v>0</v>
      </c>
      <c r="P5086" s="3">
        <f t="shared" si="317"/>
        <v>0</v>
      </c>
      <c r="Q5086" s="3">
        <f t="shared" si="318"/>
        <v>0</v>
      </c>
      <c r="R5086">
        <f t="shared" si="319"/>
        <v>159.99</v>
      </c>
    </row>
    <row r="5087" spans="1:18" x14ac:dyDescent="0.2">
      <c r="A5087" t="s">
        <v>76</v>
      </c>
      <c r="B5087" t="s">
        <v>15</v>
      </c>
      <c r="C5087" t="s">
        <v>27</v>
      </c>
      <c r="D5087" t="s">
        <v>24</v>
      </c>
      <c r="E5087">
        <v>159.99</v>
      </c>
      <c r="F5087">
        <v>4</v>
      </c>
      <c r="G5087" t="s">
        <v>18</v>
      </c>
      <c r="H5087" t="s">
        <v>76</v>
      </c>
      <c r="I5087" t="s">
        <v>24</v>
      </c>
      <c r="O5087" s="3">
        <f t="shared" si="316"/>
        <v>0</v>
      </c>
      <c r="P5087" s="3">
        <f t="shared" si="317"/>
        <v>0</v>
      </c>
      <c r="Q5087" s="3">
        <f t="shared" si="318"/>
        <v>0</v>
      </c>
      <c r="R5087">
        <f t="shared" si="319"/>
        <v>639.96</v>
      </c>
    </row>
    <row r="5088" spans="1:18" x14ac:dyDescent="0.2">
      <c r="A5088" t="s">
        <v>76</v>
      </c>
      <c r="B5088" t="s">
        <v>15</v>
      </c>
      <c r="C5088" t="s">
        <v>21</v>
      </c>
      <c r="D5088" t="s">
        <v>28</v>
      </c>
      <c r="E5088">
        <v>179.99</v>
      </c>
      <c r="F5088">
        <v>2</v>
      </c>
      <c r="G5088" t="s">
        <v>18</v>
      </c>
      <c r="H5088" t="s">
        <v>76</v>
      </c>
      <c r="I5088" t="s">
        <v>28</v>
      </c>
      <c r="O5088" s="3">
        <f t="shared" si="316"/>
        <v>0</v>
      </c>
      <c r="P5088" s="3">
        <f t="shared" si="317"/>
        <v>0</v>
      </c>
      <c r="Q5088" s="3">
        <f t="shared" si="318"/>
        <v>0</v>
      </c>
      <c r="R5088">
        <f t="shared" si="319"/>
        <v>359.98</v>
      </c>
    </row>
    <row r="5089" spans="1:18" x14ac:dyDescent="0.2">
      <c r="A5089" t="s">
        <v>76</v>
      </c>
      <c r="B5089" t="s">
        <v>15</v>
      </c>
      <c r="C5089" t="s">
        <v>23</v>
      </c>
      <c r="D5089" t="s">
        <v>22</v>
      </c>
      <c r="E5089">
        <v>149.99</v>
      </c>
      <c r="F5089">
        <v>3</v>
      </c>
      <c r="G5089" t="s">
        <v>18</v>
      </c>
      <c r="H5089" t="s">
        <v>76</v>
      </c>
      <c r="I5089" t="s">
        <v>22</v>
      </c>
      <c r="J5089" t="s">
        <v>31</v>
      </c>
      <c r="K5089">
        <v>497.7</v>
      </c>
      <c r="L5089">
        <v>33457</v>
      </c>
      <c r="M5089">
        <v>553</v>
      </c>
      <c r="N5089" t="s">
        <v>32</v>
      </c>
      <c r="O5089" s="3">
        <f t="shared" si="316"/>
        <v>1.652867860238515E-2</v>
      </c>
      <c r="P5089" s="3">
        <f t="shared" si="317"/>
        <v>0.9</v>
      </c>
      <c r="Q5089" s="3">
        <f t="shared" si="318"/>
        <v>5.4249547920433997E-3</v>
      </c>
      <c r="R5089">
        <f t="shared" si="319"/>
        <v>449.97</v>
      </c>
    </row>
    <row r="5090" spans="1:18" x14ac:dyDescent="0.2">
      <c r="A5090" t="s">
        <v>76</v>
      </c>
      <c r="B5090" t="s">
        <v>15</v>
      </c>
      <c r="C5090" t="s">
        <v>23</v>
      </c>
      <c r="D5090" t="s">
        <v>28</v>
      </c>
      <c r="E5090">
        <v>187.49</v>
      </c>
      <c r="F5090">
        <v>4</v>
      </c>
      <c r="G5090" t="s">
        <v>18</v>
      </c>
      <c r="H5090" t="s">
        <v>76</v>
      </c>
      <c r="I5090" t="s">
        <v>28</v>
      </c>
      <c r="O5090" s="3">
        <f t="shared" si="316"/>
        <v>0</v>
      </c>
      <c r="P5090" s="3">
        <f t="shared" si="317"/>
        <v>0</v>
      </c>
      <c r="Q5090" s="3">
        <f t="shared" si="318"/>
        <v>0</v>
      </c>
      <c r="R5090">
        <f t="shared" si="319"/>
        <v>749.96</v>
      </c>
    </row>
    <row r="5091" spans="1:18" x14ac:dyDescent="0.2">
      <c r="A5091" t="s">
        <v>76</v>
      </c>
      <c r="B5091" t="s">
        <v>15</v>
      </c>
      <c r="C5091" t="s">
        <v>21</v>
      </c>
      <c r="D5091" t="s">
        <v>22</v>
      </c>
      <c r="E5091">
        <v>224.99</v>
      </c>
      <c r="F5091">
        <v>2</v>
      </c>
      <c r="G5091" t="s">
        <v>18</v>
      </c>
      <c r="H5091" t="s">
        <v>76</v>
      </c>
      <c r="I5091" t="s">
        <v>22</v>
      </c>
      <c r="J5091" t="s">
        <v>31</v>
      </c>
      <c r="K5091">
        <v>497.7</v>
      </c>
      <c r="L5091">
        <v>33457</v>
      </c>
      <c r="M5091">
        <v>553</v>
      </c>
      <c r="N5091" t="s">
        <v>32</v>
      </c>
      <c r="O5091" s="3">
        <f t="shared" si="316"/>
        <v>1.652867860238515E-2</v>
      </c>
      <c r="P5091" s="3">
        <f t="shared" si="317"/>
        <v>0.9</v>
      </c>
      <c r="Q5091" s="3">
        <f t="shared" si="318"/>
        <v>3.616636528028933E-3</v>
      </c>
      <c r="R5091">
        <f t="shared" si="319"/>
        <v>449.98</v>
      </c>
    </row>
    <row r="5092" spans="1:18" x14ac:dyDescent="0.2">
      <c r="A5092" t="s">
        <v>76</v>
      </c>
      <c r="C5092" t="s">
        <v>23</v>
      </c>
      <c r="D5092" t="s">
        <v>24</v>
      </c>
      <c r="E5092">
        <v>149.99</v>
      </c>
      <c r="F5092">
        <v>1</v>
      </c>
      <c r="G5092" t="s">
        <v>18</v>
      </c>
      <c r="H5092" t="s">
        <v>76</v>
      </c>
      <c r="I5092" t="s">
        <v>24</v>
      </c>
      <c r="O5092" s="3">
        <f t="shared" si="316"/>
        <v>0</v>
      </c>
      <c r="P5092" s="3">
        <f t="shared" si="317"/>
        <v>0</v>
      </c>
      <c r="Q5092" s="3">
        <f t="shared" si="318"/>
        <v>0</v>
      </c>
      <c r="R5092">
        <f t="shared" si="319"/>
        <v>149.99</v>
      </c>
    </row>
    <row r="5093" spans="1:18" x14ac:dyDescent="0.2">
      <c r="A5093" t="s">
        <v>76</v>
      </c>
      <c r="B5093" t="s">
        <v>15</v>
      </c>
      <c r="C5093" t="s">
        <v>23</v>
      </c>
      <c r="D5093" t="s">
        <v>24</v>
      </c>
      <c r="E5093">
        <v>187.49</v>
      </c>
      <c r="F5093">
        <v>1</v>
      </c>
      <c r="G5093" t="s">
        <v>18</v>
      </c>
      <c r="H5093" t="s">
        <v>76</v>
      </c>
      <c r="I5093" t="s">
        <v>24</v>
      </c>
      <c r="O5093" s="3">
        <f t="shared" si="316"/>
        <v>0</v>
      </c>
      <c r="P5093" s="3">
        <f t="shared" si="317"/>
        <v>0</v>
      </c>
      <c r="Q5093" s="3">
        <f t="shared" si="318"/>
        <v>0</v>
      </c>
      <c r="R5093">
        <f t="shared" si="319"/>
        <v>187.49</v>
      </c>
    </row>
    <row r="5094" spans="1:18" x14ac:dyDescent="0.2">
      <c r="A5094" t="s">
        <v>76</v>
      </c>
      <c r="C5094" t="s">
        <v>23</v>
      </c>
      <c r="D5094" t="s">
        <v>22</v>
      </c>
      <c r="E5094">
        <v>149.99</v>
      </c>
      <c r="F5094">
        <v>1</v>
      </c>
      <c r="G5094" t="s">
        <v>18</v>
      </c>
      <c r="H5094" t="s">
        <v>76</v>
      </c>
      <c r="I5094" t="s">
        <v>22</v>
      </c>
      <c r="J5094" t="s">
        <v>31</v>
      </c>
      <c r="K5094">
        <v>497.7</v>
      </c>
      <c r="L5094">
        <v>33457</v>
      </c>
      <c r="M5094">
        <v>553</v>
      </c>
      <c r="N5094" t="s">
        <v>32</v>
      </c>
      <c r="O5094" s="3">
        <f t="shared" si="316"/>
        <v>1.652867860238515E-2</v>
      </c>
      <c r="P5094" s="3">
        <f t="shared" si="317"/>
        <v>0.9</v>
      </c>
      <c r="Q5094" s="3">
        <f t="shared" si="318"/>
        <v>1.8083182640144665E-3</v>
      </c>
      <c r="R5094">
        <f t="shared" si="319"/>
        <v>149.99</v>
      </c>
    </row>
    <row r="5095" spans="1:18" x14ac:dyDescent="0.2">
      <c r="A5095" t="s">
        <v>76</v>
      </c>
      <c r="B5095" t="s">
        <v>15</v>
      </c>
      <c r="C5095" t="s">
        <v>21</v>
      </c>
      <c r="D5095" t="s">
        <v>17</v>
      </c>
      <c r="E5095">
        <v>179.99</v>
      </c>
      <c r="F5095">
        <v>1</v>
      </c>
      <c r="G5095" t="s">
        <v>18</v>
      </c>
      <c r="H5095" t="s">
        <v>76</v>
      </c>
      <c r="I5095" t="s">
        <v>17</v>
      </c>
      <c r="O5095" s="3">
        <f t="shared" si="316"/>
        <v>0</v>
      </c>
      <c r="P5095" s="3">
        <f t="shared" si="317"/>
        <v>0</v>
      </c>
      <c r="Q5095" s="3">
        <f t="shared" si="318"/>
        <v>0</v>
      </c>
      <c r="R5095">
        <f t="shared" si="319"/>
        <v>179.99</v>
      </c>
    </row>
    <row r="5096" spans="1:18" x14ac:dyDescent="0.2">
      <c r="A5096" t="s">
        <v>76</v>
      </c>
      <c r="B5096" t="s">
        <v>15</v>
      </c>
      <c r="C5096" t="s">
        <v>26</v>
      </c>
      <c r="D5096" t="s">
        <v>28</v>
      </c>
      <c r="E5096">
        <v>169.99</v>
      </c>
      <c r="F5096">
        <v>3</v>
      </c>
      <c r="G5096" t="s">
        <v>18</v>
      </c>
      <c r="H5096" t="s">
        <v>76</v>
      </c>
      <c r="I5096" t="s">
        <v>28</v>
      </c>
      <c r="O5096" s="3">
        <f t="shared" si="316"/>
        <v>0</v>
      </c>
      <c r="P5096" s="3">
        <f t="shared" si="317"/>
        <v>0</v>
      </c>
      <c r="Q5096" s="3">
        <f t="shared" si="318"/>
        <v>0</v>
      </c>
      <c r="R5096">
        <f t="shared" si="319"/>
        <v>509.97</v>
      </c>
    </row>
    <row r="5097" spans="1:18" x14ac:dyDescent="0.2">
      <c r="A5097" t="s">
        <v>76</v>
      </c>
      <c r="B5097" t="s">
        <v>15</v>
      </c>
      <c r="D5097" t="s">
        <v>17</v>
      </c>
      <c r="E5097">
        <v>199.99</v>
      </c>
      <c r="F5097">
        <v>1</v>
      </c>
      <c r="G5097" t="s">
        <v>18</v>
      </c>
      <c r="H5097" t="s">
        <v>76</v>
      </c>
      <c r="I5097" t="s">
        <v>17</v>
      </c>
      <c r="O5097" s="3">
        <f t="shared" si="316"/>
        <v>0</v>
      </c>
      <c r="P5097" s="3">
        <f t="shared" si="317"/>
        <v>0</v>
      </c>
      <c r="Q5097" s="3">
        <f t="shared" si="318"/>
        <v>0</v>
      </c>
      <c r="R5097">
        <f t="shared" si="319"/>
        <v>199.99</v>
      </c>
    </row>
    <row r="5098" spans="1:18" x14ac:dyDescent="0.2">
      <c r="A5098" t="s">
        <v>76</v>
      </c>
      <c r="B5098" t="s">
        <v>15</v>
      </c>
      <c r="C5098" t="s">
        <v>16</v>
      </c>
      <c r="D5098" t="s">
        <v>17</v>
      </c>
      <c r="E5098">
        <v>169.99</v>
      </c>
      <c r="F5098">
        <v>1</v>
      </c>
      <c r="G5098" t="s">
        <v>18</v>
      </c>
      <c r="H5098" t="s">
        <v>76</v>
      </c>
      <c r="I5098" t="s">
        <v>17</v>
      </c>
      <c r="O5098" s="3">
        <f t="shared" si="316"/>
        <v>0</v>
      </c>
      <c r="P5098" s="3">
        <f t="shared" si="317"/>
        <v>0</v>
      </c>
      <c r="Q5098" s="3">
        <f t="shared" si="318"/>
        <v>0</v>
      </c>
      <c r="R5098">
        <f t="shared" si="319"/>
        <v>169.99</v>
      </c>
    </row>
    <row r="5099" spans="1:18" x14ac:dyDescent="0.2">
      <c r="A5099" t="s">
        <v>76</v>
      </c>
      <c r="B5099" t="s">
        <v>15</v>
      </c>
      <c r="C5099" t="s">
        <v>21</v>
      </c>
      <c r="D5099" t="s">
        <v>17</v>
      </c>
      <c r="E5099">
        <v>224.99</v>
      </c>
      <c r="F5099">
        <v>1</v>
      </c>
      <c r="G5099" t="s">
        <v>18</v>
      </c>
      <c r="H5099" t="s">
        <v>76</v>
      </c>
      <c r="I5099" t="s">
        <v>17</v>
      </c>
      <c r="O5099" s="3">
        <f t="shared" si="316"/>
        <v>0</v>
      </c>
      <c r="P5099" s="3">
        <f t="shared" si="317"/>
        <v>0</v>
      </c>
      <c r="Q5099" s="3">
        <f t="shared" si="318"/>
        <v>0</v>
      </c>
      <c r="R5099">
        <f t="shared" si="319"/>
        <v>224.99</v>
      </c>
    </row>
    <row r="5100" spans="1:18" x14ac:dyDescent="0.2">
      <c r="A5100" t="s">
        <v>76</v>
      </c>
      <c r="B5100" t="s">
        <v>15</v>
      </c>
      <c r="C5100" t="s">
        <v>21</v>
      </c>
      <c r="D5100" t="s">
        <v>28</v>
      </c>
      <c r="E5100">
        <v>179.99</v>
      </c>
      <c r="F5100">
        <v>2</v>
      </c>
      <c r="G5100" t="s">
        <v>18</v>
      </c>
      <c r="H5100" t="s">
        <v>76</v>
      </c>
      <c r="I5100" t="s">
        <v>28</v>
      </c>
      <c r="O5100" s="3">
        <f t="shared" si="316"/>
        <v>0</v>
      </c>
      <c r="P5100" s="3">
        <f t="shared" si="317"/>
        <v>0</v>
      </c>
      <c r="Q5100" s="3">
        <f t="shared" si="318"/>
        <v>0</v>
      </c>
      <c r="R5100">
        <f t="shared" si="319"/>
        <v>359.98</v>
      </c>
    </row>
    <row r="5101" spans="1:18" x14ac:dyDescent="0.2">
      <c r="A5101" t="s">
        <v>76</v>
      </c>
      <c r="B5101" t="s">
        <v>15</v>
      </c>
      <c r="C5101" t="s">
        <v>27</v>
      </c>
      <c r="D5101" t="s">
        <v>24</v>
      </c>
      <c r="E5101">
        <v>199.99</v>
      </c>
      <c r="F5101">
        <v>2</v>
      </c>
      <c r="G5101" t="s">
        <v>18</v>
      </c>
      <c r="H5101" t="s">
        <v>76</v>
      </c>
      <c r="I5101" t="s">
        <v>24</v>
      </c>
      <c r="O5101" s="3">
        <f t="shared" si="316"/>
        <v>0</v>
      </c>
      <c r="P5101" s="3">
        <f t="shared" si="317"/>
        <v>0</v>
      </c>
      <c r="Q5101" s="3">
        <f t="shared" si="318"/>
        <v>0</v>
      </c>
      <c r="R5101">
        <f t="shared" si="319"/>
        <v>399.98</v>
      </c>
    </row>
    <row r="5102" spans="1:18" x14ac:dyDescent="0.2">
      <c r="A5102" t="s">
        <v>76</v>
      </c>
      <c r="B5102" t="s">
        <v>15</v>
      </c>
      <c r="C5102" t="s">
        <v>23</v>
      </c>
      <c r="D5102" t="s">
        <v>22</v>
      </c>
      <c r="E5102">
        <v>149.99</v>
      </c>
      <c r="F5102">
        <v>1</v>
      </c>
      <c r="G5102" t="s">
        <v>18</v>
      </c>
      <c r="H5102" t="s">
        <v>76</v>
      </c>
      <c r="I5102" t="s">
        <v>22</v>
      </c>
      <c r="J5102" t="s">
        <v>31</v>
      </c>
      <c r="K5102">
        <v>497.7</v>
      </c>
      <c r="L5102">
        <v>33457</v>
      </c>
      <c r="M5102">
        <v>553</v>
      </c>
      <c r="N5102" t="s">
        <v>32</v>
      </c>
      <c r="O5102" s="3">
        <f t="shared" si="316"/>
        <v>1.652867860238515E-2</v>
      </c>
      <c r="P5102" s="3">
        <f t="shared" si="317"/>
        <v>0.9</v>
      </c>
      <c r="Q5102" s="3">
        <f t="shared" si="318"/>
        <v>1.8083182640144665E-3</v>
      </c>
      <c r="R5102">
        <f t="shared" si="319"/>
        <v>149.99</v>
      </c>
    </row>
    <row r="5103" spans="1:18" x14ac:dyDescent="0.2">
      <c r="A5103" t="s">
        <v>76</v>
      </c>
      <c r="B5103" t="s">
        <v>15</v>
      </c>
      <c r="C5103" t="s">
        <v>23</v>
      </c>
      <c r="D5103" t="s">
        <v>24</v>
      </c>
      <c r="E5103">
        <v>187.49</v>
      </c>
      <c r="F5103">
        <v>4</v>
      </c>
      <c r="G5103" t="s">
        <v>18</v>
      </c>
      <c r="H5103" t="s">
        <v>76</v>
      </c>
      <c r="I5103" t="s">
        <v>24</v>
      </c>
      <c r="O5103" s="3">
        <f t="shared" si="316"/>
        <v>0</v>
      </c>
      <c r="P5103" s="3">
        <f t="shared" si="317"/>
        <v>0</v>
      </c>
      <c r="Q5103" s="3">
        <f t="shared" si="318"/>
        <v>0</v>
      </c>
      <c r="R5103">
        <f t="shared" si="319"/>
        <v>749.96</v>
      </c>
    </row>
    <row r="5104" spans="1:18" x14ac:dyDescent="0.2">
      <c r="A5104" t="s">
        <v>76</v>
      </c>
      <c r="B5104" t="s">
        <v>15</v>
      </c>
      <c r="C5104" t="s">
        <v>26</v>
      </c>
      <c r="D5104" t="s">
        <v>22</v>
      </c>
      <c r="E5104">
        <v>212.49</v>
      </c>
      <c r="F5104">
        <v>1</v>
      </c>
      <c r="G5104" t="s">
        <v>18</v>
      </c>
      <c r="H5104" t="s">
        <v>76</v>
      </c>
      <c r="I5104" t="s">
        <v>22</v>
      </c>
      <c r="J5104" t="s">
        <v>31</v>
      </c>
      <c r="K5104">
        <v>497.7</v>
      </c>
      <c r="L5104">
        <v>33457</v>
      </c>
      <c r="M5104">
        <v>553</v>
      </c>
      <c r="N5104" t="s">
        <v>32</v>
      </c>
      <c r="O5104" s="3">
        <f t="shared" si="316"/>
        <v>1.652867860238515E-2</v>
      </c>
      <c r="P5104" s="3">
        <f t="shared" si="317"/>
        <v>0.9</v>
      </c>
      <c r="Q5104" s="3">
        <f t="shared" si="318"/>
        <v>1.8083182640144665E-3</v>
      </c>
      <c r="R5104">
        <f t="shared" si="319"/>
        <v>212.49</v>
      </c>
    </row>
    <row r="5105" spans="1:18" x14ac:dyDescent="0.2">
      <c r="A5105" t="s">
        <v>76</v>
      </c>
      <c r="B5105" t="s">
        <v>15</v>
      </c>
      <c r="D5105" t="s">
        <v>24</v>
      </c>
      <c r="E5105">
        <v>199.99</v>
      </c>
      <c r="F5105">
        <v>1</v>
      </c>
      <c r="G5105" t="s">
        <v>18</v>
      </c>
      <c r="H5105" t="s">
        <v>76</v>
      </c>
      <c r="I5105" t="s">
        <v>24</v>
      </c>
      <c r="O5105" s="3">
        <f t="shared" si="316"/>
        <v>0</v>
      </c>
      <c r="P5105" s="3">
        <f t="shared" si="317"/>
        <v>0</v>
      </c>
      <c r="Q5105" s="3">
        <f t="shared" si="318"/>
        <v>0</v>
      </c>
      <c r="R5105">
        <f t="shared" si="319"/>
        <v>199.99</v>
      </c>
    </row>
    <row r="5106" spans="1:18" x14ac:dyDescent="0.2">
      <c r="A5106" t="s">
        <v>76</v>
      </c>
      <c r="B5106" t="s">
        <v>15</v>
      </c>
      <c r="C5106" t="s">
        <v>23</v>
      </c>
      <c r="D5106" t="s">
        <v>22</v>
      </c>
      <c r="E5106">
        <v>149.99</v>
      </c>
      <c r="F5106">
        <v>1</v>
      </c>
      <c r="G5106" t="s">
        <v>18</v>
      </c>
      <c r="H5106" t="s">
        <v>76</v>
      </c>
      <c r="I5106" t="s">
        <v>22</v>
      </c>
      <c r="J5106" t="s">
        <v>31</v>
      </c>
      <c r="K5106">
        <v>497.7</v>
      </c>
      <c r="L5106">
        <v>33457</v>
      </c>
      <c r="M5106">
        <v>553</v>
      </c>
      <c r="N5106" t="s">
        <v>32</v>
      </c>
      <c r="O5106" s="3">
        <f t="shared" si="316"/>
        <v>1.652867860238515E-2</v>
      </c>
      <c r="P5106" s="3">
        <f t="shared" si="317"/>
        <v>0.9</v>
      </c>
      <c r="Q5106" s="3">
        <f t="shared" si="318"/>
        <v>1.8083182640144665E-3</v>
      </c>
      <c r="R5106">
        <f t="shared" si="319"/>
        <v>149.99</v>
      </c>
    </row>
    <row r="5107" spans="1:18" x14ac:dyDescent="0.2">
      <c r="A5107" t="s">
        <v>76</v>
      </c>
      <c r="B5107" t="s">
        <v>15</v>
      </c>
      <c r="C5107" t="s">
        <v>27</v>
      </c>
      <c r="D5107" t="s">
        <v>17</v>
      </c>
      <c r="E5107">
        <v>159.99</v>
      </c>
      <c r="F5107">
        <v>2</v>
      </c>
      <c r="G5107" t="s">
        <v>18</v>
      </c>
      <c r="H5107" t="s">
        <v>76</v>
      </c>
      <c r="I5107" t="s">
        <v>17</v>
      </c>
      <c r="O5107" s="3">
        <f t="shared" si="316"/>
        <v>0</v>
      </c>
      <c r="P5107" s="3">
        <f t="shared" si="317"/>
        <v>0</v>
      </c>
      <c r="Q5107" s="3">
        <f t="shared" si="318"/>
        <v>0</v>
      </c>
      <c r="R5107">
        <f t="shared" si="319"/>
        <v>319.98</v>
      </c>
    </row>
    <row r="5108" spans="1:18" x14ac:dyDescent="0.2">
      <c r="A5108" t="s">
        <v>76</v>
      </c>
      <c r="C5108" t="s">
        <v>23</v>
      </c>
      <c r="D5108" t="s">
        <v>17</v>
      </c>
      <c r="E5108">
        <v>149.99</v>
      </c>
      <c r="F5108">
        <v>1</v>
      </c>
      <c r="G5108" t="s">
        <v>18</v>
      </c>
      <c r="H5108" t="s">
        <v>76</v>
      </c>
      <c r="I5108" t="s">
        <v>17</v>
      </c>
      <c r="O5108" s="3">
        <f t="shared" si="316"/>
        <v>0</v>
      </c>
      <c r="P5108" s="3">
        <f t="shared" si="317"/>
        <v>0</v>
      </c>
      <c r="Q5108" s="3">
        <f t="shared" si="318"/>
        <v>0</v>
      </c>
      <c r="R5108">
        <f t="shared" si="319"/>
        <v>149.99</v>
      </c>
    </row>
    <row r="5109" spans="1:18" x14ac:dyDescent="0.2">
      <c r="A5109" t="s">
        <v>76</v>
      </c>
      <c r="B5109" t="s">
        <v>15</v>
      </c>
      <c r="C5109" t="s">
        <v>26</v>
      </c>
      <c r="D5109" t="s">
        <v>17</v>
      </c>
      <c r="E5109">
        <v>169.99</v>
      </c>
      <c r="F5109">
        <v>1</v>
      </c>
      <c r="G5109" t="s">
        <v>18</v>
      </c>
      <c r="H5109" t="s">
        <v>76</v>
      </c>
      <c r="I5109" t="s">
        <v>17</v>
      </c>
      <c r="O5109" s="3">
        <f t="shared" si="316"/>
        <v>0</v>
      </c>
      <c r="P5109" s="3">
        <f t="shared" si="317"/>
        <v>0</v>
      </c>
      <c r="Q5109" s="3">
        <f t="shared" si="318"/>
        <v>0</v>
      </c>
      <c r="R5109">
        <f t="shared" si="319"/>
        <v>169.99</v>
      </c>
    </row>
    <row r="5110" spans="1:18" x14ac:dyDescent="0.2">
      <c r="A5110" t="s">
        <v>76</v>
      </c>
      <c r="B5110" t="s">
        <v>15</v>
      </c>
      <c r="C5110" t="s">
        <v>23</v>
      </c>
      <c r="D5110" t="s">
        <v>24</v>
      </c>
      <c r="E5110">
        <v>149.99</v>
      </c>
      <c r="F5110">
        <v>1</v>
      </c>
      <c r="G5110" t="s">
        <v>18</v>
      </c>
      <c r="H5110" t="s">
        <v>76</v>
      </c>
      <c r="I5110" t="s">
        <v>24</v>
      </c>
      <c r="O5110" s="3">
        <f t="shared" si="316"/>
        <v>0</v>
      </c>
      <c r="P5110" s="3">
        <f t="shared" si="317"/>
        <v>0</v>
      </c>
      <c r="Q5110" s="3">
        <f t="shared" si="318"/>
        <v>0</v>
      </c>
      <c r="R5110">
        <f t="shared" si="319"/>
        <v>149.99</v>
      </c>
    </row>
    <row r="5111" spans="1:18" x14ac:dyDescent="0.2">
      <c r="A5111" t="s">
        <v>76</v>
      </c>
      <c r="B5111" t="s">
        <v>15</v>
      </c>
      <c r="C5111" t="s">
        <v>16</v>
      </c>
      <c r="D5111" t="s">
        <v>24</v>
      </c>
      <c r="E5111">
        <v>212.49</v>
      </c>
      <c r="F5111">
        <v>2</v>
      </c>
      <c r="G5111" t="s">
        <v>18</v>
      </c>
      <c r="H5111" t="s">
        <v>76</v>
      </c>
      <c r="I5111" t="s">
        <v>24</v>
      </c>
      <c r="O5111" s="3">
        <f t="shared" si="316"/>
        <v>0</v>
      </c>
      <c r="P5111" s="3">
        <f t="shared" si="317"/>
        <v>0</v>
      </c>
      <c r="Q5111" s="3">
        <f t="shared" si="318"/>
        <v>0</v>
      </c>
      <c r="R5111">
        <f t="shared" si="319"/>
        <v>424.98</v>
      </c>
    </row>
    <row r="5112" spans="1:18" x14ac:dyDescent="0.2">
      <c r="A5112" t="s">
        <v>76</v>
      </c>
      <c r="B5112" t="s">
        <v>15</v>
      </c>
      <c r="C5112" t="s">
        <v>27</v>
      </c>
      <c r="D5112" t="s">
        <v>22</v>
      </c>
      <c r="E5112">
        <v>159.99</v>
      </c>
      <c r="F5112">
        <v>1</v>
      </c>
      <c r="G5112" t="s">
        <v>18</v>
      </c>
      <c r="H5112" t="s">
        <v>76</v>
      </c>
      <c r="I5112" t="s">
        <v>22</v>
      </c>
      <c r="J5112" t="s">
        <v>31</v>
      </c>
      <c r="K5112">
        <v>497.7</v>
      </c>
      <c r="L5112">
        <v>33457</v>
      </c>
      <c r="M5112">
        <v>553</v>
      </c>
      <c r="N5112" t="s">
        <v>32</v>
      </c>
      <c r="O5112" s="3">
        <f t="shared" si="316"/>
        <v>1.652867860238515E-2</v>
      </c>
      <c r="P5112" s="3">
        <f t="shared" si="317"/>
        <v>0.9</v>
      </c>
      <c r="Q5112" s="3">
        <f t="shared" si="318"/>
        <v>1.8083182640144665E-3</v>
      </c>
      <c r="R5112">
        <f t="shared" si="319"/>
        <v>159.99</v>
      </c>
    </row>
    <row r="5113" spans="1:18" x14ac:dyDescent="0.2">
      <c r="A5113" t="s">
        <v>76</v>
      </c>
      <c r="B5113" t="s">
        <v>15</v>
      </c>
      <c r="C5113" t="s">
        <v>16</v>
      </c>
      <c r="D5113" t="s">
        <v>24</v>
      </c>
      <c r="E5113">
        <v>212.49</v>
      </c>
      <c r="F5113">
        <v>1</v>
      </c>
      <c r="G5113" t="s">
        <v>18</v>
      </c>
      <c r="H5113" t="s">
        <v>76</v>
      </c>
      <c r="I5113" t="s">
        <v>24</v>
      </c>
      <c r="O5113" s="3">
        <f t="shared" si="316"/>
        <v>0</v>
      </c>
      <c r="P5113" s="3">
        <f t="shared" si="317"/>
        <v>0</v>
      </c>
      <c r="Q5113" s="3">
        <f t="shared" si="318"/>
        <v>0</v>
      </c>
      <c r="R5113">
        <f t="shared" si="319"/>
        <v>212.49</v>
      </c>
    </row>
    <row r="5114" spans="1:18" x14ac:dyDescent="0.2">
      <c r="A5114" t="s">
        <v>76</v>
      </c>
      <c r="B5114" t="s">
        <v>15</v>
      </c>
      <c r="C5114" t="s">
        <v>21</v>
      </c>
      <c r="D5114" t="s">
        <v>24</v>
      </c>
      <c r="E5114">
        <v>224.99</v>
      </c>
      <c r="F5114">
        <v>1</v>
      </c>
      <c r="G5114" t="s">
        <v>18</v>
      </c>
      <c r="H5114" t="s">
        <v>76</v>
      </c>
      <c r="I5114" t="s">
        <v>24</v>
      </c>
      <c r="O5114" s="3">
        <f t="shared" si="316"/>
        <v>0</v>
      </c>
      <c r="P5114" s="3">
        <f t="shared" si="317"/>
        <v>0</v>
      </c>
      <c r="Q5114" s="3">
        <f t="shared" si="318"/>
        <v>0</v>
      </c>
      <c r="R5114">
        <f t="shared" si="319"/>
        <v>224.99</v>
      </c>
    </row>
    <row r="5115" spans="1:18" x14ac:dyDescent="0.2">
      <c r="A5115" t="s">
        <v>76</v>
      </c>
      <c r="B5115" t="s">
        <v>15</v>
      </c>
      <c r="C5115" t="s">
        <v>23</v>
      </c>
      <c r="D5115" t="s">
        <v>28</v>
      </c>
      <c r="E5115">
        <v>149.99</v>
      </c>
      <c r="F5115">
        <v>2</v>
      </c>
      <c r="G5115" t="s">
        <v>18</v>
      </c>
      <c r="H5115" t="s">
        <v>76</v>
      </c>
      <c r="I5115" t="s">
        <v>28</v>
      </c>
      <c r="O5115" s="3">
        <f t="shared" si="316"/>
        <v>0</v>
      </c>
      <c r="P5115" s="3">
        <f t="shared" si="317"/>
        <v>0</v>
      </c>
      <c r="Q5115" s="3">
        <f t="shared" si="318"/>
        <v>0</v>
      </c>
      <c r="R5115">
        <f t="shared" si="319"/>
        <v>299.98</v>
      </c>
    </row>
    <row r="5116" spans="1:18" x14ac:dyDescent="0.2">
      <c r="A5116" t="s">
        <v>76</v>
      </c>
      <c r="B5116" t="s">
        <v>15</v>
      </c>
      <c r="C5116" t="s">
        <v>23</v>
      </c>
      <c r="D5116" t="s">
        <v>17</v>
      </c>
      <c r="E5116">
        <v>187.49</v>
      </c>
      <c r="F5116">
        <v>1</v>
      </c>
      <c r="G5116" t="s">
        <v>18</v>
      </c>
      <c r="H5116" t="s">
        <v>76</v>
      </c>
      <c r="I5116" t="s">
        <v>17</v>
      </c>
      <c r="O5116" s="3">
        <f t="shared" si="316"/>
        <v>0</v>
      </c>
      <c r="P5116" s="3">
        <f t="shared" si="317"/>
        <v>0</v>
      </c>
      <c r="Q5116" s="3">
        <f t="shared" si="318"/>
        <v>0</v>
      </c>
      <c r="R5116">
        <f t="shared" si="319"/>
        <v>187.49</v>
      </c>
    </row>
    <row r="5117" spans="1:18" x14ac:dyDescent="0.2">
      <c r="A5117" t="s">
        <v>76</v>
      </c>
      <c r="B5117" t="s">
        <v>15</v>
      </c>
      <c r="C5117" t="s">
        <v>16</v>
      </c>
      <c r="D5117" t="s">
        <v>28</v>
      </c>
      <c r="E5117">
        <v>169.99</v>
      </c>
      <c r="F5117">
        <v>1</v>
      </c>
      <c r="G5117" t="s">
        <v>18</v>
      </c>
      <c r="H5117" t="s">
        <v>76</v>
      </c>
      <c r="I5117" t="s">
        <v>28</v>
      </c>
      <c r="O5117" s="3">
        <f t="shared" si="316"/>
        <v>0</v>
      </c>
      <c r="P5117" s="3">
        <f t="shared" si="317"/>
        <v>0</v>
      </c>
      <c r="Q5117" s="3">
        <f t="shared" si="318"/>
        <v>0</v>
      </c>
      <c r="R5117">
        <f t="shared" si="319"/>
        <v>169.99</v>
      </c>
    </row>
    <row r="5118" spans="1:18" x14ac:dyDescent="0.2">
      <c r="A5118" t="s">
        <v>76</v>
      </c>
      <c r="B5118" t="s">
        <v>15</v>
      </c>
      <c r="C5118" t="s">
        <v>27</v>
      </c>
      <c r="D5118" t="s">
        <v>22</v>
      </c>
      <c r="E5118">
        <v>199.99</v>
      </c>
      <c r="F5118">
        <v>2</v>
      </c>
      <c r="G5118" t="s">
        <v>18</v>
      </c>
      <c r="H5118" t="s">
        <v>76</v>
      </c>
      <c r="I5118" t="s">
        <v>22</v>
      </c>
      <c r="J5118" t="s">
        <v>31</v>
      </c>
      <c r="K5118">
        <v>497.7</v>
      </c>
      <c r="L5118">
        <v>33457</v>
      </c>
      <c r="M5118">
        <v>553</v>
      </c>
      <c r="N5118" t="s">
        <v>32</v>
      </c>
      <c r="O5118" s="3">
        <f t="shared" si="316"/>
        <v>1.652867860238515E-2</v>
      </c>
      <c r="P5118" s="3">
        <f t="shared" si="317"/>
        <v>0.9</v>
      </c>
      <c r="Q5118" s="3">
        <f t="shared" si="318"/>
        <v>3.616636528028933E-3</v>
      </c>
      <c r="R5118">
        <f t="shared" si="319"/>
        <v>399.98</v>
      </c>
    </row>
    <row r="5119" spans="1:18" x14ac:dyDescent="0.2">
      <c r="A5119" t="s">
        <v>76</v>
      </c>
      <c r="C5119" t="s">
        <v>16</v>
      </c>
      <c r="D5119" t="s">
        <v>24</v>
      </c>
      <c r="E5119">
        <v>169.99</v>
      </c>
      <c r="F5119">
        <v>1</v>
      </c>
      <c r="G5119" t="s">
        <v>18</v>
      </c>
      <c r="H5119" t="s">
        <v>76</v>
      </c>
      <c r="I5119" t="s">
        <v>24</v>
      </c>
      <c r="O5119" s="3">
        <f t="shared" si="316"/>
        <v>0</v>
      </c>
      <c r="P5119" s="3">
        <f t="shared" si="317"/>
        <v>0</v>
      </c>
      <c r="Q5119" s="3">
        <f t="shared" si="318"/>
        <v>0</v>
      </c>
      <c r="R5119">
        <f t="shared" si="319"/>
        <v>169.99</v>
      </c>
    </row>
    <row r="5120" spans="1:18" x14ac:dyDescent="0.2">
      <c r="A5120" t="s">
        <v>76</v>
      </c>
      <c r="B5120" t="s">
        <v>15</v>
      </c>
      <c r="C5120" t="s">
        <v>23</v>
      </c>
      <c r="D5120" t="s">
        <v>28</v>
      </c>
      <c r="E5120">
        <v>149.99</v>
      </c>
      <c r="F5120">
        <v>2</v>
      </c>
      <c r="G5120" t="s">
        <v>18</v>
      </c>
      <c r="H5120" t="s">
        <v>76</v>
      </c>
      <c r="I5120" t="s">
        <v>28</v>
      </c>
      <c r="O5120" s="3">
        <f t="shared" si="316"/>
        <v>0</v>
      </c>
      <c r="P5120" s="3">
        <f t="shared" si="317"/>
        <v>0</v>
      </c>
      <c r="Q5120" s="3">
        <f t="shared" si="318"/>
        <v>0</v>
      </c>
      <c r="R5120">
        <f t="shared" si="319"/>
        <v>299.98</v>
      </c>
    </row>
    <row r="5121" spans="1:18" x14ac:dyDescent="0.2">
      <c r="A5121" t="s">
        <v>76</v>
      </c>
      <c r="B5121" t="s">
        <v>15</v>
      </c>
      <c r="C5121" t="s">
        <v>23</v>
      </c>
      <c r="D5121" t="s">
        <v>17</v>
      </c>
      <c r="E5121">
        <v>149.99</v>
      </c>
      <c r="F5121">
        <v>4</v>
      </c>
      <c r="G5121" t="s">
        <v>18</v>
      </c>
      <c r="H5121" t="s">
        <v>76</v>
      </c>
      <c r="I5121" t="s">
        <v>17</v>
      </c>
      <c r="O5121" s="3">
        <f t="shared" si="316"/>
        <v>0</v>
      </c>
      <c r="P5121" s="3">
        <f t="shared" si="317"/>
        <v>0</v>
      </c>
      <c r="Q5121" s="3">
        <f t="shared" si="318"/>
        <v>0</v>
      </c>
      <c r="R5121">
        <f t="shared" si="319"/>
        <v>599.96</v>
      </c>
    </row>
    <row r="5122" spans="1:18" x14ac:dyDescent="0.2">
      <c r="A5122" t="s">
        <v>76</v>
      </c>
      <c r="B5122" t="s">
        <v>15</v>
      </c>
      <c r="C5122" t="s">
        <v>26</v>
      </c>
      <c r="D5122" t="s">
        <v>24</v>
      </c>
      <c r="E5122">
        <v>169.99</v>
      </c>
      <c r="F5122">
        <v>1</v>
      </c>
      <c r="G5122" t="s">
        <v>18</v>
      </c>
      <c r="H5122" t="s">
        <v>76</v>
      </c>
      <c r="I5122" t="s">
        <v>24</v>
      </c>
      <c r="O5122" s="3">
        <f t="shared" si="316"/>
        <v>0</v>
      </c>
      <c r="P5122" s="3">
        <f t="shared" si="317"/>
        <v>0</v>
      </c>
      <c r="Q5122" s="3">
        <f t="shared" si="318"/>
        <v>0</v>
      </c>
      <c r="R5122">
        <f t="shared" si="319"/>
        <v>169.99</v>
      </c>
    </row>
    <row r="5123" spans="1:18" x14ac:dyDescent="0.2">
      <c r="A5123" t="s">
        <v>76</v>
      </c>
      <c r="B5123" t="s">
        <v>15</v>
      </c>
      <c r="C5123" t="s">
        <v>26</v>
      </c>
      <c r="D5123" t="s">
        <v>28</v>
      </c>
      <c r="E5123">
        <v>169.99</v>
      </c>
      <c r="F5123">
        <v>1</v>
      </c>
      <c r="G5123" t="s">
        <v>18</v>
      </c>
      <c r="H5123" t="s">
        <v>76</v>
      </c>
      <c r="I5123" t="s">
        <v>28</v>
      </c>
      <c r="O5123" s="3">
        <f t="shared" ref="O5123:O5186" si="320">IFERROR(M5123/L5123,0)</f>
        <v>0</v>
      </c>
      <c r="P5123" s="3">
        <f t="shared" ref="P5123:P5186" si="321">IFERROR(K5123/M5123,0)</f>
        <v>0</v>
      </c>
      <c r="Q5123" s="3">
        <f t="shared" ref="Q5123:Q5186" si="322">IFERROR(F5123/M5123,0)</f>
        <v>0</v>
      </c>
      <c r="R5123">
        <f t="shared" ref="R5123:R5186" si="323">E5123*F5123</f>
        <v>169.99</v>
      </c>
    </row>
    <row r="5124" spans="1:18" x14ac:dyDescent="0.2">
      <c r="A5124" t="s">
        <v>76</v>
      </c>
      <c r="B5124" t="s">
        <v>15</v>
      </c>
      <c r="C5124" t="s">
        <v>23</v>
      </c>
      <c r="D5124" t="s">
        <v>17</v>
      </c>
      <c r="E5124">
        <v>149.99</v>
      </c>
      <c r="F5124">
        <v>3</v>
      </c>
      <c r="G5124" t="s">
        <v>18</v>
      </c>
      <c r="H5124" t="s">
        <v>76</v>
      </c>
      <c r="I5124" t="s">
        <v>17</v>
      </c>
      <c r="O5124" s="3">
        <f t="shared" si="320"/>
        <v>0</v>
      </c>
      <c r="P5124" s="3">
        <f t="shared" si="321"/>
        <v>0</v>
      </c>
      <c r="Q5124" s="3">
        <f t="shared" si="322"/>
        <v>0</v>
      </c>
      <c r="R5124">
        <f t="shared" si="323"/>
        <v>449.97</v>
      </c>
    </row>
    <row r="5125" spans="1:18" x14ac:dyDescent="0.2">
      <c r="A5125" t="s">
        <v>76</v>
      </c>
      <c r="B5125" t="s">
        <v>15</v>
      </c>
      <c r="C5125" t="s">
        <v>23</v>
      </c>
      <c r="D5125" t="s">
        <v>17</v>
      </c>
      <c r="E5125">
        <v>187.49</v>
      </c>
      <c r="F5125">
        <v>1</v>
      </c>
      <c r="G5125" t="s">
        <v>18</v>
      </c>
      <c r="H5125" t="s">
        <v>76</v>
      </c>
      <c r="I5125" t="s">
        <v>17</v>
      </c>
      <c r="O5125" s="3">
        <f t="shared" si="320"/>
        <v>0</v>
      </c>
      <c r="P5125" s="3">
        <f t="shared" si="321"/>
        <v>0</v>
      </c>
      <c r="Q5125" s="3">
        <f t="shared" si="322"/>
        <v>0</v>
      </c>
      <c r="R5125">
        <f t="shared" si="323"/>
        <v>187.49</v>
      </c>
    </row>
    <row r="5126" spans="1:18" x14ac:dyDescent="0.2">
      <c r="A5126" t="s">
        <v>76</v>
      </c>
      <c r="B5126" t="s">
        <v>15</v>
      </c>
      <c r="C5126" t="s">
        <v>21</v>
      </c>
      <c r="D5126" t="s">
        <v>28</v>
      </c>
      <c r="E5126">
        <v>224.99</v>
      </c>
      <c r="F5126">
        <v>2</v>
      </c>
      <c r="G5126" t="s">
        <v>18</v>
      </c>
      <c r="H5126" t="s">
        <v>76</v>
      </c>
      <c r="I5126" t="s">
        <v>28</v>
      </c>
      <c r="O5126" s="3">
        <f t="shared" si="320"/>
        <v>0</v>
      </c>
      <c r="P5126" s="3">
        <f t="shared" si="321"/>
        <v>0</v>
      </c>
      <c r="Q5126" s="3">
        <f t="shared" si="322"/>
        <v>0</v>
      </c>
      <c r="R5126">
        <f t="shared" si="323"/>
        <v>449.98</v>
      </c>
    </row>
    <row r="5127" spans="1:18" x14ac:dyDescent="0.2">
      <c r="A5127" t="s">
        <v>76</v>
      </c>
      <c r="B5127" t="s">
        <v>15</v>
      </c>
      <c r="C5127" t="s">
        <v>21</v>
      </c>
      <c r="D5127" t="s">
        <v>28</v>
      </c>
      <c r="E5127">
        <v>179.99</v>
      </c>
      <c r="F5127">
        <v>2</v>
      </c>
      <c r="G5127" t="s">
        <v>18</v>
      </c>
      <c r="H5127" t="s">
        <v>76</v>
      </c>
      <c r="I5127" t="s">
        <v>28</v>
      </c>
      <c r="O5127" s="3">
        <f t="shared" si="320"/>
        <v>0</v>
      </c>
      <c r="P5127" s="3">
        <f t="shared" si="321"/>
        <v>0</v>
      </c>
      <c r="Q5127" s="3">
        <f t="shared" si="322"/>
        <v>0</v>
      </c>
      <c r="R5127">
        <f t="shared" si="323"/>
        <v>359.98</v>
      </c>
    </row>
    <row r="5128" spans="1:18" x14ac:dyDescent="0.2">
      <c r="A5128" t="s">
        <v>76</v>
      </c>
      <c r="B5128" t="s">
        <v>15</v>
      </c>
      <c r="C5128" t="s">
        <v>16</v>
      </c>
      <c r="D5128" t="s">
        <v>17</v>
      </c>
      <c r="E5128">
        <v>212.49</v>
      </c>
      <c r="F5128">
        <v>3</v>
      </c>
      <c r="G5128" t="s">
        <v>18</v>
      </c>
      <c r="H5128" t="s">
        <v>76</v>
      </c>
      <c r="I5128" t="s">
        <v>17</v>
      </c>
      <c r="O5128" s="3">
        <f t="shared" si="320"/>
        <v>0</v>
      </c>
      <c r="P5128" s="3">
        <f t="shared" si="321"/>
        <v>0</v>
      </c>
      <c r="Q5128" s="3">
        <f t="shared" si="322"/>
        <v>0</v>
      </c>
      <c r="R5128">
        <f t="shared" si="323"/>
        <v>637.47</v>
      </c>
    </row>
    <row r="5129" spans="1:18" x14ac:dyDescent="0.2">
      <c r="A5129" t="s">
        <v>76</v>
      </c>
      <c r="B5129" t="s">
        <v>15</v>
      </c>
      <c r="C5129" t="s">
        <v>16</v>
      </c>
      <c r="D5129" t="s">
        <v>24</v>
      </c>
      <c r="E5129">
        <v>169.99</v>
      </c>
      <c r="F5129">
        <v>1</v>
      </c>
      <c r="G5129" t="s">
        <v>18</v>
      </c>
      <c r="H5129" t="s">
        <v>76</v>
      </c>
      <c r="I5129" t="s">
        <v>24</v>
      </c>
      <c r="O5129" s="3">
        <f t="shared" si="320"/>
        <v>0</v>
      </c>
      <c r="P5129" s="3">
        <f t="shared" si="321"/>
        <v>0</v>
      </c>
      <c r="Q5129" s="3">
        <f t="shared" si="322"/>
        <v>0</v>
      </c>
      <c r="R5129">
        <f t="shared" si="323"/>
        <v>169.99</v>
      </c>
    </row>
    <row r="5130" spans="1:18" x14ac:dyDescent="0.2">
      <c r="A5130" t="s">
        <v>76</v>
      </c>
      <c r="B5130" t="s">
        <v>15</v>
      </c>
      <c r="C5130" t="s">
        <v>23</v>
      </c>
      <c r="D5130" t="s">
        <v>24</v>
      </c>
      <c r="E5130">
        <v>149.99</v>
      </c>
      <c r="F5130">
        <v>2</v>
      </c>
      <c r="G5130" t="s">
        <v>18</v>
      </c>
      <c r="H5130" t="s">
        <v>76</v>
      </c>
      <c r="I5130" t="s">
        <v>24</v>
      </c>
      <c r="O5130" s="3">
        <f t="shared" si="320"/>
        <v>0</v>
      </c>
      <c r="P5130" s="3">
        <f t="shared" si="321"/>
        <v>0</v>
      </c>
      <c r="Q5130" s="3">
        <f t="shared" si="322"/>
        <v>0</v>
      </c>
      <c r="R5130">
        <f t="shared" si="323"/>
        <v>299.98</v>
      </c>
    </row>
    <row r="5131" spans="1:18" x14ac:dyDescent="0.2">
      <c r="A5131" t="s">
        <v>76</v>
      </c>
      <c r="B5131" t="s">
        <v>25</v>
      </c>
      <c r="C5131" t="s">
        <v>23</v>
      </c>
      <c r="D5131" t="s">
        <v>22</v>
      </c>
      <c r="E5131">
        <v>299.99</v>
      </c>
      <c r="F5131">
        <v>3</v>
      </c>
      <c r="G5131" t="s">
        <v>18</v>
      </c>
      <c r="H5131" t="s">
        <v>76</v>
      </c>
      <c r="I5131" t="s">
        <v>22</v>
      </c>
      <c r="J5131" t="s">
        <v>31</v>
      </c>
      <c r="K5131">
        <v>497.7</v>
      </c>
      <c r="L5131">
        <v>33457</v>
      </c>
      <c r="M5131">
        <v>553</v>
      </c>
      <c r="N5131" t="s">
        <v>32</v>
      </c>
      <c r="O5131" s="3">
        <f t="shared" si="320"/>
        <v>1.652867860238515E-2</v>
      </c>
      <c r="P5131" s="3">
        <f t="shared" si="321"/>
        <v>0.9</v>
      </c>
      <c r="Q5131" s="3">
        <f t="shared" si="322"/>
        <v>5.4249547920433997E-3</v>
      </c>
      <c r="R5131">
        <f t="shared" si="323"/>
        <v>899.97</v>
      </c>
    </row>
    <row r="5132" spans="1:18" x14ac:dyDescent="0.2">
      <c r="A5132" t="s">
        <v>76</v>
      </c>
      <c r="B5132" t="s">
        <v>15</v>
      </c>
      <c r="C5132" t="s">
        <v>23</v>
      </c>
      <c r="D5132" t="s">
        <v>24</v>
      </c>
      <c r="E5132">
        <v>149.99</v>
      </c>
      <c r="F5132">
        <v>2</v>
      </c>
      <c r="G5132" t="s">
        <v>18</v>
      </c>
      <c r="H5132" t="s">
        <v>76</v>
      </c>
      <c r="I5132" t="s">
        <v>24</v>
      </c>
      <c r="O5132" s="3">
        <f t="shared" si="320"/>
        <v>0</v>
      </c>
      <c r="P5132" s="3">
        <f t="shared" si="321"/>
        <v>0</v>
      </c>
      <c r="Q5132" s="3">
        <f t="shared" si="322"/>
        <v>0</v>
      </c>
      <c r="R5132">
        <f t="shared" si="323"/>
        <v>299.98</v>
      </c>
    </row>
    <row r="5133" spans="1:18" x14ac:dyDescent="0.2">
      <c r="A5133" t="s">
        <v>76</v>
      </c>
      <c r="B5133" t="s">
        <v>15</v>
      </c>
      <c r="C5133" t="s">
        <v>16</v>
      </c>
      <c r="D5133" t="s">
        <v>28</v>
      </c>
      <c r="E5133">
        <v>212.49</v>
      </c>
      <c r="F5133">
        <v>2</v>
      </c>
      <c r="G5133" t="s">
        <v>18</v>
      </c>
      <c r="H5133" t="s">
        <v>76</v>
      </c>
      <c r="I5133" t="s">
        <v>28</v>
      </c>
      <c r="O5133" s="3">
        <f t="shared" si="320"/>
        <v>0</v>
      </c>
      <c r="P5133" s="3">
        <f t="shared" si="321"/>
        <v>0</v>
      </c>
      <c r="Q5133" s="3">
        <f t="shared" si="322"/>
        <v>0</v>
      </c>
      <c r="R5133">
        <f t="shared" si="323"/>
        <v>424.98</v>
      </c>
    </row>
    <row r="5134" spans="1:18" x14ac:dyDescent="0.2">
      <c r="A5134" t="s">
        <v>76</v>
      </c>
      <c r="B5134" t="s">
        <v>15</v>
      </c>
      <c r="C5134" t="s">
        <v>26</v>
      </c>
      <c r="D5134" t="s">
        <v>24</v>
      </c>
      <c r="E5134">
        <v>212.49</v>
      </c>
      <c r="F5134">
        <v>1</v>
      </c>
      <c r="G5134" t="s">
        <v>18</v>
      </c>
      <c r="H5134" t="s">
        <v>76</v>
      </c>
      <c r="I5134" t="s">
        <v>24</v>
      </c>
      <c r="O5134" s="3">
        <f t="shared" si="320"/>
        <v>0</v>
      </c>
      <c r="P5134" s="3">
        <f t="shared" si="321"/>
        <v>0</v>
      </c>
      <c r="Q5134" s="3">
        <f t="shared" si="322"/>
        <v>0</v>
      </c>
      <c r="R5134">
        <f t="shared" si="323"/>
        <v>212.49</v>
      </c>
    </row>
    <row r="5135" spans="1:18" x14ac:dyDescent="0.2">
      <c r="A5135" t="s">
        <v>76</v>
      </c>
      <c r="B5135" t="s">
        <v>15</v>
      </c>
      <c r="C5135" t="s">
        <v>23</v>
      </c>
      <c r="D5135" t="s">
        <v>28</v>
      </c>
      <c r="E5135">
        <v>187.49</v>
      </c>
      <c r="F5135">
        <v>1</v>
      </c>
      <c r="G5135" t="s">
        <v>18</v>
      </c>
      <c r="H5135" t="s">
        <v>76</v>
      </c>
      <c r="I5135" t="s">
        <v>28</v>
      </c>
      <c r="O5135" s="3">
        <f t="shared" si="320"/>
        <v>0</v>
      </c>
      <c r="P5135" s="3">
        <f t="shared" si="321"/>
        <v>0</v>
      </c>
      <c r="Q5135" s="3">
        <f t="shared" si="322"/>
        <v>0</v>
      </c>
      <c r="R5135">
        <f t="shared" si="323"/>
        <v>187.49</v>
      </c>
    </row>
    <row r="5136" spans="1:18" x14ac:dyDescent="0.2">
      <c r="A5136" t="s">
        <v>76</v>
      </c>
      <c r="B5136" t="s">
        <v>15</v>
      </c>
      <c r="C5136" t="s">
        <v>16</v>
      </c>
      <c r="D5136" t="s">
        <v>28</v>
      </c>
      <c r="E5136">
        <v>169.99</v>
      </c>
      <c r="F5136">
        <v>1</v>
      </c>
      <c r="G5136" t="s">
        <v>18</v>
      </c>
      <c r="H5136" t="s">
        <v>76</v>
      </c>
      <c r="I5136" t="s">
        <v>28</v>
      </c>
      <c r="O5136" s="3">
        <f t="shared" si="320"/>
        <v>0</v>
      </c>
      <c r="P5136" s="3">
        <f t="shared" si="321"/>
        <v>0</v>
      </c>
      <c r="Q5136" s="3">
        <f t="shared" si="322"/>
        <v>0</v>
      </c>
      <c r="R5136">
        <f t="shared" si="323"/>
        <v>169.99</v>
      </c>
    </row>
    <row r="5137" spans="1:18" x14ac:dyDescent="0.2">
      <c r="A5137" t="s">
        <v>76</v>
      </c>
      <c r="B5137" t="s">
        <v>15</v>
      </c>
      <c r="C5137" t="s">
        <v>26</v>
      </c>
      <c r="D5137" t="s">
        <v>22</v>
      </c>
      <c r="E5137">
        <v>169.99</v>
      </c>
      <c r="F5137">
        <v>4</v>
      </c>
      <c r="G5137" t="s">
        <v>18</v>
      </c>
      <c r="H5137" t="s">
        <v>76</v>
      </c>
      <c r="I5137" t="s">
        <v>22</v>
      </c>
      <c r="J5137" t="s">
        <v>31</v>
      </c>
      <c r="K5137">
        <v>497.7</v>
      </c>
      <c r="L5137">
        <v>33457</v>
      </c>
      <c r="M5137">
        <v>553</v>
      </c>
      <c r="N5137" t="s">
        <v>32</v>
      </c>
      <c r="O5137" s="3">
        <f t="shared" si="320"/>
        <v>1.652867860238515E-2</v>
      </c>
      <c r="P5137" s="3">
        <f t="shared" si="321"/>
        <v>0.9</v>
      </c>
      <c r="Q5137" s="3">
        <f t="shared" si="322"/>
        <v>7.2332730560578659E-3</v>
      </c>
      <c r="R5137">
        <f t="shared" si="323"/>
        <v>679.96</v>
      </c>
    </row>
    <row r="5138" spans="1:18" x14ac:dyDescent="0.2">
      <c r="A5138" t="s">
        <v>76</v>
      </c>
      <c r="B5138" t="s">
        <v>15</v>
      </c>
      <c r="C5138" t="s">
        <v>26</v>
      </c>
      <c r="D5138" t="s">
        <v>24</v>
      </c>
      <c r="E5138">
        <v>169.99</v>
      </c>
      <c r="F5138">
        <v>3</v>
      </c>
      <c r="G5138" t="s">
        <v>18</v>
      </c>
      <c r="H5138" t="s">
        <v>76</v>
      </c>
      <c r="I5138" t="s">
        <v>24</v>
      </c>
      <c r="O5138" s="3">
        <f t="shared" si="320"/>
        <v>0</v>
      </c>
      <c r="P5138" s="3">
        <f t="shared" si="321"/>
        <v>0</v>
      </c>
      <c r="Q5138" s="3">
        <f t="shared" si="322"/>
        <v>0</v>
      </c>
      <c r="R5138">
        <f t="shared" si="323"/>
        <v>509.97</v>
      </c>
    </row>
    <row r="5139" spans="1:18" x14ac:dyDescent="0.2">
      <c r="A5139" t="s">
        <v>76</v>
      </c>
      <c r="B5139" t="s">
        <v>15</v>
      </c>
      <c r="C5139" t="s">
        <v>23</v>
      </c>
      <c r="D5139" t="s">
        <v>17</v>
      </c>
      <c r="E5139">
        <v>149.99</v>
      </c>
      <c r="F5139">
        <v>2</v>
      </c>
      <c r="G5139" t="s">
        <v>18</v>
      </c>
      <c r="H5139" t="s">
        <v>76</v>
      </c>
      <c r="I5139" t="s">
        <v>17</v>
      </c>
      <c r="O5139" s="3">
        <f t="shared" si="320"/>
        <v>0</v>
      </c>
      <c r="P5139" s="3">
        <f t="shared" si="321"/>
        <v>0</v>
      </c>
      <c r="Q5139" s="3">
        <f t="shared" si="322"/>
        <v>0</v>
      </c>
      <c r="R5139">
        <f t="shared" si="323"/>
        <v>299.98</v>
      </c>
    </row>
    <row r="5140" spans="1:18" x14ac:dyDescent="0.2">
      <c r="A5140" t="s">
        <v>76</v>
      </c>
      <c r="C5140" t="s">
        <v>23</v>
      </c>
      <c r="D5140" t="s">
        <v>24</v>
      </c>
      <c r="E5140">
        <v>149.99</v>
      </c>
      <c r="F5140">
        <v>1</v>
      </c>
      <c r="G5140" t="s">
        <v>18</v>
      </c>
      <c r="H5140" t="s">
        <v>76</v>
      </c>
      <c r="I5140" t="s">
        <v>24</v>
      </c>
      <c r="O5140" s="3">
        <f t="shared" si="320"/>
        <v>0</v>
      </c>
      <c r="P5140" s="3">
        <f t="shared" si="321"/>
        <v>0</v>
      </c>
      <c r="Q5140" s="3">
        <f t="shared" si="322"/>
        <v>0</v>
      </c>
      <c r="R5140">
        <f t="shared" si="323"/>
        <v>149.99</v>
      </c>
    </row>
    <row r="5141" spans="1:18" x14ac:dyDescent="0.2">
      <c r="A5141" t="s">
        <v>76</v>
      </c>
      <c r="B5141" t="s">
        <v>15</v>
      </c>
      <c r="C5141" t="s">
        <v>21</v>
      </c>
      <c r="D5141" t="s">
        <v>17</v>
      </c>
      <c r="E5141">
        <v>179.99</v>
      </c>
      <c r="F5141">
        <v>3</v>
      </c>
      <c r="G5141" t="s">
        <v>18</v>
      </c>
      <c r="H5141" t="s">
        <v>76</v>
      </c>
      <c r="I5141" t="s">
        <v>17</v>
      </c>
      <c r="O5141" s="3">
        <f t="shared" si="320"/>
        <v>0</v>
      </c>
      <c r="P5141" s="3">
        <f t="shared" si="321"/>
        <v>0</v>
      </c>
      <c r="Q5141" s="3">
        <f t="shared" si="322"/>
        <v>0</v>
      </c>
      <c r="R5141">
        <f t="shared" si="323"/>
        <v>539.97</v>
      </c>
    </row>
    <row r="5142" spans="1:18" x14ac:dyDescent="0.2">
      <c r="A5142" t="s">
        <v>76</v>
      </c>
      <c r="B5142" t="s">
        <v>15</v>
      </c>
      <c r="C5142" t="s">
        <v>23</v>
      </c>
      <c r="D5142" t="s">
        <v>28</v>
      </c>
      <c r="E5142">
        <v>149.99</v>
      </c>
      <c r="F5142">
        <v>3</v>
      </c>
      <c r="G5142" t="s">
        <v>18</v>
      </c>
      <c r="H5142" t="s">
        <v>76</v>
      </c>
      <c r="I5142" t="s">
        <v>28</v>
      </c>
      <c r="O5142" s="3">
        <f t="shared" si="320"/>
        <v>0</v>
      </c>
      <c r="P5142" s="3">
        <f t="shared" si="321"/>
        <v>0</v>
      </c>
      <c r="Q5142" s="3">
        <f t="shared" si="322"/>
        <v>0</v>
      </c>
      <c r="R5142">
        <f t="shared" si="323"/>
        <v>449.97</v>
      </c>
    </row>
    <row r="5143" spans="1:18" x14ac:dyDescent="0.2">
      <c r="A5143" t="s">
        <v>76</v>
      </c>
      <c r="B5143" t="s">
        <v>25</v>
      </c>
      <c r="D5143" t="s">
        <v>24</v>
      </c>
      <c r="E5143">
        <v>399.99</v>
      </c>
      <c r="F5143">
        <v>4</v>
      </c>
      <c r="G5143" t="s">
        <v>18</v>
      </c>
      <c r="H5143" t="s">
        <v>76</v>
      </c>
      <c r="I5143" t="s">
        <v>24</v>
      </c>
      <c r="O5143" s="3">
        <f t="shared" si="320"/>
        <v>0</v>
      </c>
      <c r="P5143" s="3">
        <f t="shared" si="321"/>
        <v>0</v>
      </c>
      <c r="Q5143" s="3">
        <f t="shared" si="322"/>
        <v>0</v>
      </c>
      <c r="R5143">
        <f t="shared" si="323"/>
        <v>1599.96</v>
      </c>
    </row>
    <row r="5144" spans="1:18" x14ac:dyDescent="0.2">
      <c r="A5144" t="s">
        <v>76</v>
      </c>
      <c r="B5144" t="s">
        <v>15</v>
      </c>
      <c r="C5144" t="s">
        <v>23</v>
      </c>
      <c r="D5144" t="s">
        <v>17</v>
      </c>
      <c r="E5144">
        <v>149.99</v>
      </c>
      <c r="F5144">
        <v>1</v>
      </c>
      <c r="G5144" t="s">
        <v>18</v>
      </c>
      <c r="H5144" t="s">
        <v>76</v>
      </c>
      <c r="I5144" t="s">
        <v>17</v>
      </c>
      <c r="O5144" s="3">
        <f t="shared" si="320"/>
        <v>0</v>
      </c>
      <c r="P5144" s="3">
        <f t="shared" si="321"/>
        <v>0</v>
      </c>
      <c r="Q5144" s="3">
        <f t="shared" si="322"/>
        <v>0</v>
      </c>
      <c r="R5144">
        <f t="shared" si="323"/>
        <v>149.99</v>
      </c>
    </row>
    <row r="5145" spans="1:18" x14ac:dyDescent="0.2">
      <c r="A5145" t="s">
        <v>76</v>
      </c>
      <c r="B5145" t="s">
        <v>15</v>
      </c>
      <c r="C5145" t="s">
        <v>26</v>
      </c>
      <c r="D5145" t="s">
        <v>24</v>
      </c>
      <c r="E5145">
        <v>169.99</v>
      </c>
      <c r="F5145">
        <v>3</v>
      </c>
      <c r="G5145" t="s">
        <v>18</v>
      </c>
      <c r="H5145" t="s">
        <v>76</v>
      </c>
      <c r="I5145" t="s">
        <v>24</v>
      </c>
      <c r="O5145" s="3">
        <f t="shared" si="320"/>
        <v>0</v>
      </c>
      <c r="P5145" s="3">
        <f t="shared" si="321"/>
        <v>0</v>
      </c>
      <c r="Q5145" s="3">
        <f t="shared" si="322"/>
        <v>0</v>
      </c>
      <c r="R5145">
        <f t="shared" si="323"/>
        <v>509.97</v>
      </c>
    </row>
    <row r="5146" spans="1:18" x14ac:dyDescent="0.2">
      <c r="A5146" t="s">
        <v>76</v>
      </c>
      <c r="B5146" t="s">
        <v>15</v>
      </c>
      <c r="C5146" t="s">
        <v>21</v>
      </c>
      <c r="D5146" t="s">
        <v>28</v>
      </c>
      <c r="E5146">
        <v>224.99</v>
      </c>
      <c r="F5146">
        <v>3</v>
      </c>
      <c r="G5146" t="s">
        <v>18</v>
      </c>
      <c r="H5146" t="s">
        <v>76</v>
      </c>
      <c r="I5146" t="s">
        <v>28</v>
      </c>
      <c r="O5146" s="3">
        <f t="shared" si="320"/>
        <v>0</v>
      </c>
      <c r="P5146" s="3">
        <f t="shared" si="321"/>
        <v>0</v>
      </c>
      <c r="Q5146" s="3">
        <f t="shared" si="322"/>
        <v>0</v>
      </c>
      <c r="R5146">
        <f t="shared" si="323"/>
        <v>674.97</v>
      </c>
    </row>
    <row r="5147" spans="1:18" x14ac:dyDescent="0.2">
      <c r="A5147" t="s">
        <v>76</v>
      </c>
      <c r="B5147" t="s">
        <v>15</v>
      </c>
      <c r="C5147" t="s">
        <v>23</v>
      </c>
      <c r="D5147" t="s">
        <v>28</v>
      </c>
      <c r="E5147">
        <v>187.49</v>
      </c>
      <c r="F5147">
        <v>1</v>
      </c>
      <c r="G5147" t="s">
        <v>18</v>
      </c>
      <c r="H5147" t="s">
        <v>76</v>
      </c>
      <c r="I5147" t="s">
        <v>28</v>
      </c>
      <c r="O5147" s="3">
        <f t="shared" si="320"/>
        <v>0</v>
      </c>
      <c r="P5147" s="3">
        <f t="shared" si="321"/>
        <v>0</v>
      </c>
      <c r="Q5147" s="3">
        <f t="shared" si="322"/>
        <v>0</v>
      </c>
      <c r="R5147">
        <f t="shared" si="323"/>
        <v>187.49</v>
      </c>
    </row>
    <row r="5148" spans="1:18" x14ac:dyDescent="0.2">
      <c r="A5148" t="s">
        <v>76</v>
      </c>
      <c r="C5148" t="s">
        <v>26</v>
      </c>
      <c r="D5148" t="s">
        <v>17</v>
      </c>
      <c r="E5148">
        <v>169.99</v>
      </c>
      <c r="F5148">
        <v>1</v>
      </c>
      <c r="G5148" t="s">
        <v>18</v>
      </c>
      <c r="H5148" t="s">
        <v>76</v>
      </c>
      <c r="I5148" t="s">
        <v>17</v>
      </c>
      <c r="O5148" s="3">
        <f t="shared" si="320"/>
        <v>0</v>
      </c>
      <c r="P5148" s="3">
        <f t="shared" si="321"/>
        <v>0</v>
      </c>
      <c r="Q5148" s="3">
        <f t="shared" si="322"/>
        <v>0</v>
      </c>
      <c r="R5148">
        <f t="shared" si="323"/>
        <v>169.99</v>
      </c>
    </row>
    <row r="5149" spans="1:18" x14ac:dyDescent="0.2">
      <c r="A5149" t="s">
        <v>77</v>
      </c>
      <c r="B5149" t="s">
        <v>15</v>
      </c>
      <c r="C5149" t="s">
        <v>21</v>
      </c>
      <c r="D5149" t="s">
        <v>24</v>
      </c>
      <c r="E5149">
        <v>179.99</v>
      </c>
      <c r="F5149">
        <v>1</v>
      </c>
      <c r="G5149" t="s">
        <v>18</v>
      </c>
      <c r="H5149" t="s">
        <v>77</v>
      </c>
      <c r="I5149" t="s">
        <v>24</v>
      </c>
      <c r="O5149" s="3">
        <f t="shared" si="320"/>
        <v>0</v>
      </c>
      <c r="P5149" s="3">
        <f t="shared" si="321"/>
        <v>0</v>
      </c>
      <c r="Q5149" s="3">
        <f t="shared" si="322"/>
        <v>0</v>
      </c>
      <c r="R5149">
        <f t="shared" si="323"/>
        <v>179.99</v>
      </c>
    </row>
    <row r="5150" spans="1:18" x14ac:dyDescent="0.2">
      <c r="A5150" t="s">
        <v>77</v>
      </c>
      <c r="B5150" t="s">
        <v>15</v>
      </c>
      <c r="C5150" t="s">
        <v>21</v>
      </c>
      <c r="D5150" t="s">
        <v>22</v>
      </c>
      <c r="E5150">
        <v>179.99</v>
      </c>
      <c r="F5150">
        <v>1</v>
      </c>
      <c r="G5150" t="s">
        <v>18</v>
      </c>
      <c r="H5150" t="s">
        <v>77</v>
      </c>
      <c r="I5150" t="s">
        <v>22</v>
      </c>
      <c r="O5150" s="3">
        <f t="shared" si="320"/>
        <v>0</v>
      </c>
      <c r="P5150" s="3">
        <f t="shared" si="321"/>
        <v>0</v>
      </c>
      <c r="Q5150" s="3">
        <f t="shared" si="322"/>
        <v>0</v>
      </c>
      <c r="R5150">
        <f t="shared" si="323"/>
        <v>179.99</v>
      </c>
    </row>
    <row r="5151" spans="1:18" x14ac:dyDescent="0.2">
      <c r="A5151" t="s">
        <v>77</v>
      </c>
      <c r="B5151" t="s">
        <v>15</v>
      </c>
      <c r="C5151" t="s">
        <v>16</v>
      </c>
      <c r="D5151" t="s">
        <v>17</v>
      </c>
      <c r="E5151">
        <v>169.99</v>
      </c>
      <c r="F5151">
        <v>1</v>
      </c>
      <c r="G5151" t="s">
        <v>18</v>
      </c>
      <c r="H5151" t="s">
        <v>77</v>
      </c>
      <c r="I5151" t="s">
        <v>17</v>
      </c>
      <c r="J5151" t="s">
        <v>19</v>
      </c>
      <c r="K5151">
        <v>1257.5999999999999</v>
      </c>
      <c r="L5151">
        <v>48022</v>
      </c>
      <c r="M5151">
        <v>1048</v>
      </c>
      <c r="N5151" t="s">
        <v>20</v>
      </c>
      <c r="O5151" s="3">
        <f t="shared" si="320"/>
        <v>2.1823330973303901E-2</v>
      </c>
      <c r="P5151" s="3">
        <f t="shared" si="321"/>
        <v>1.2</v>
      </c>
      <c r="Q5151" s="3">
        <f t="shared" si="322"/>
        <v>9.5419847328244271E-4</v>
      </c>
      <c r="R5151">
        <f t="shared" si="323"/>
        <v>169.99</v>
      </c>
    </row>
    <row r="5152" spans="1:18" x14ac:dyDescent="0.2">
      <c r="A5152" t="s">
        <v>77</v>
      </c>
      <c r="B5152" t="s">
        <v>15</v>
      </c>
      <c r="C5152" t="s">
        <v>29</v>
      </c>
      <c r="D5152" t="s">
        <v>22</v>
      </c>
      <c r="E5152">
        <v>199.99</v>
      </c>
      <c r="F5152">
        <v>1</v>
      </c>
      <c r="G5152" t="s">
        <v>18</v>
      </c>
      <c r="H5152" t="s">
        <v>77</v>
      </c>
      <c r="I5152" t="s">
        <v>22</v>
      </c>
      <c r="O5152" s="3">
        <f t="shared" si="320"/>
        <v>0</v>
      </c>
      <c r="P5152" s="3">
        <f t="shared" si="321"/>
        <v>0</v>
      </c>
      <c r="Q5152" s="3">
        <f t="shared" si="322"/>
        <v>0</v>
      </c>
      <c r="R5152">
        <f t="shared" si="323"/>
        <v>199.99</v>
      </c>
    </row>
    <row r="5153" spans="1:18" x14ac:dyDescent="0.2">
      <c r="A5153" t="s">
        <v>77</v>
      </c>
      <c r="B5153" t="s">
        <v>15</v>
      </c>
      <c r="C5153" t="s">
        <v>26</v>
      </c>
      <c r="D5153" t="s">
        <v>17</v>
      </c>
      <c r="E5153">
        <v>169.99</v>
      </c>
      <c r="F5153">
        <v>2</v>
      </c>
      <c r="G5153" t="s">
        <v>18</v>
      </c>
      <c r="H5153" t="s">
        <v>77</v>
      </c>
      <c r="I5153" t="s">
        <v>17</v>
      </c>
      <c r="J5153" t="s">
        <v>19</v>
      </c>
      <c r="K5153">
        <v>1257.5999999999999</v>
      </c>
      <c r="L5153">
        <v>48022</v>
      </c>
      <c r="M5153">
        <v>1048</v>
      </c>
      <c r="N5153" t="s">
        <v>20</v>
      </c>
      <c r="O5153" s="3">
        <f t="shared" si="320"/>
        <v>2.1823330973303901E-2</v>
      </c>
      <c r="P5153" s="3">
        <f t="shared" si="321"/>
        <v>1.2</v>
      </c>
      <c r="Q5153" s="3">
        <f t="shared" si="322"/>
        <v>1.9083969465648854E-3</v>
      </c>
      <c r="R5153">
        <f t="shared" si="323"/>
        <v>339.98</v>
      </c>
    </row>
    <row r="5154" spans="1:18" x14ac:dyDescent="0.2">
      <c r="A5154" t="s">
        <v>77</v>
      </c>
      <c r="B5154" t="s">
        <v>15</v>
      </c>
      <c r="C5154" t="s">
        <v>27</v>
      </c>
      <c r="D5154" t="s">
        <v>17</v>
      </c>
      <c r="E5154">
        <v>199.99</v>
      </c>
      <c r="F5154">
        <v>2</v>
      </c>
      <c r="G5154" t="s">
        <v>18</v>
      </c>
      <c r="H5154" t="s">
        <v>77</v>
      </c>
      <c r="I5154" t="s">
        <v>17</v>
      </c>
      <c r="J5154" t="s">
        <v>19</v>
      </c>
      <c r="K5154">
        <v>1257.5999999999999</v>
      </c>
      <c r="L5154">
        <v>48022</v>
      </c>
      <c r="M5154">
        <v>1048</v>
      </c>
      <c r="N5154" t="s">
        <v>20</v>
      </c>
      <c r="O5154" s="3">
        <f t="shared" si="320"/>
        <v>2.1823330973303901E-2</v>
      </c>
      <c r="P5154" s="3">
        <f t="shared" si="321"/>
        <v>1.2</v>
      </c>
      <c r="Q5154" s="3">
        <f t="shared" si="322"/>
        <v>1.9083969465648854E-3</v>
      </c>
      <c r="R5154">
        <f t="shared" si="323"/>
        <v>399.98</v>
      </c>
    </row>
    <row r="5155" spans="1:18" x14ac:dyDescent="0.2">
      <c r="A5155" t="s">
        <v>77</v>
      </c>
      <c r="B5155" t="s">
        <v>15</v>
      </c>
      <c r="C5155" t="s">
        <v>21</v>
      </c>
      <c r="D5155" t="s">
        <v>24</v>
      </c>
      <c r="E5155">
        <v>179.99</v>
      </c>
      <c r="F5155">
        <v>1</v>
      </c>
      <c r="G5155" t="s">
        <v>18</v>
      </c>
      <c r="H5155" t="s">
        <v>77</v>
      </c>
      <c r="I5155" t="s">
        <v>24</v>
      </c>
      <c r="O5155" s="3">
        <f t="shared" si="320"/>
        <v>0</v>
      </c>
      <c r="P5155" s="3">
        <f t="shared" si="321"/>
        <v>0</v>
      </c>
      <c r="Q5155" s="3">
        <f t="shared" si="322"/>
        <v>0</v>
      </c>
      <c r="R5155">
        <f t="shared" si="323"/>
        <v>179.99</v>
      </c>
    </row>
    <row r="5156" spans="1:18" x14ac:dyDescent="0.2">
      <c r="A5156" t="s">
        <v>77</v>
      </c>
      <c r="B5156" t="s">
        <v>15</v>
      </c>
      <c r="C5156" t="s">
        <v>26</v>
      </c>
      <c r="D5156" t="s">
        <v>17</v>
      </c>
      <c r="E5156">
        <v>212.49</v>
      </c>
      <c r="F5156">
        <v>3</v>
      </c>
      <c r="G5156" t="s">
        <v>18</v>
      </c>
      <c r="H5156" t="s">
        <v>77</v>
      </c>
      <c r="I5156" t="s">
        <v>17</v>
      </c>
      <c r="J5156" t="s">
        <v>19</v>
      </c>
      <c r="K5156">
        <v>1257.5999999999999</v>
      </c>
      <c r="L5156">
        <v>48022</v>
      </c>
      <c r="M5156">
        <v>1048</v>
      </c>
      <c r="N5156" t="s">
        <v>20</v>
      </c>
      <c r="O5156" s="3">
        <f t="shared" si="320"/>
        <v>2.1823330973303901E-2</v>
      </c>
      <c r="P5156" s="3">
        <f t="shared" si="321"/>
        <v>1.2</v>
      </c>
      <c r="Q5156" s="3">
        <f t="shared" si="322"/>
        <v>2.8625954198473282E-3</v>
      </c>
      <c r="R5156">
        <f t="shared" si="323"/>
        <v>637.47</v>
      </c>
    </row>
    <row r="5157" spans="1:18" x14ac:dyDescent="0.2">
      <c r="A5157" t="s">
        <v>77</v>
      </c>
      <c r="B5157" t="s">
        <v>15</v>
      </c>
      <c r="C5157" t="s">
        <v>16</v>
      </c>
      <c r="D5157" t="s">
        <v>17</v>
      </c>
      <c r="E5157">
        <v>169.99</v>
      </c>
      <c r="F5157">
        <v>1</v>
      </c>
      <c r="G5157" t="s">
        <v>18</v>
      </c>
      <c r="H5157" t="s">
        <v>77</v>
      </c>
      <c r="I5157" t="s">
        <v>17</v>
      </c>
      <c r="J5157" t="s">
        <v>19</v>
      </c>
      <c r="K5157">
        <v>1257.5999999999999</v>
      </c>
      <c r="L5157">
        <v>48022</v>
      </c>
      <c r="M5157">
        <v>1048</v>
      </c>
      <c r="N5157" t="s">
        <v>20</v>
      </c>
      <c r="O5157" s="3">
        <f t="shared" si="320"/>
        <v>2.1823330973303901E-2</v>
      </c>
      <c r="P5157" s="3">
        <f t="shared" si="321"/>
        <v>1.2</v>
      </c>
      <c r="Q5157" s="3">
        <f t="shared" si="322"/>
        <v>9.5419847328244271E-4</v>
      </c>
      <c r="R5157">
        <f t="shared" si="323"/>
        <v>169.99</v>
      </c>
    </row>
    <row r="5158" spans="1:18" x14ac:dyDescent="0.2">
      <c r="A5158" t="s">
        <v>77</v>
      </c>
      <c r="B5158" t="s">
        <v>15</v>
      </c>
      <c r="C5158" t="s">
        <v>27</v>
      </c>
      <c r="D5158" t="s">
        <v>17</v>
      </c>
      <c r="E5158">
        <v>159.99</v>
      </c>
      <c r="F5158">
        <v>3</v>
      </c>
      <c r="G5158" t="s">
        <v>18</v>
      </c>
      <c r="H5158" t="s">
        <v>77</v>
      </c>
      <c r="I5158" t="s">
        <v>17</v>
      </c>
      <c r="J5158" t="s">
        <v>19</v>
      </c>
      <c r="K5158">
        <v>1257.5999999999999</v>
      </c>
      <c r="L5158">
        <v>48022</v>
      </c>
      <c r="M5158">
        <v>1048</v>
      </c>
      <c r="N5158" t="s">
        <v>20</v>
      </c>
      <c r="O5158" s="3">
        <f t="shared" si="320"/>
        <v>2.1823330973303901E-2</v>
      </c>
      <c r="P5158" s="3">
        <f t="shared" si="321"/>
        <v>1.2</v>
      </c>
      <c r="Q5158" s="3">
        <f t="shared" si="322"/>
        <v>2.8625954198473282E-3</v>
      </c>
      <c r="R5158">
        <f t="shared" si="323"/>
        <v>479.97</v>
      </c>
    </row>
    <row r="5159" spans="1:18" x14ac:dyDescent="0.2">
      <c r="A5159" t="s">
        <v>77</v>
      </c>
      <c r="B5159" t="s">
        <v>15</v>
      </c>
      <c r="C5159" t="s">
        <v>23</v>
      </c>
      <c r="D5159" t="s">
        <v>17</v>
      </c>
      <c r="E5159">
        <v>149.99</v>
      </c>
      <c r="F5159">
        <v>2</v>
      </c>
      <c r="G5159" t="s">
        <v>18</v>
      </c>
      <c r="H5159" t="s">
        <v>77</v>
      </c>
      <c r="I5159" t="s">
        <v>17</v>
      </c>
      <c r="J5159" t="s">
        <v>19</v>
      </c>
      <c r="K5159">
        <v>1257.5999999999999</v>
      </c>
      <c r="L5159">
        <v>48022</v>
      </c>
      <c r="M5159">
        <v>1048</v>
      </c>
      <c r="N5159" t="s">
        <v>20</v>
      </c>
      <c r="O5159" s="3">
        <f t="shared" si="320"/>
        <v>2.1823330973303901E-2</v>
      </c>
      <c r="P5159" s="3">
        <f t="shared" si="321"/>
        <v>1.2</v>
      </c>
      <c r="Q5159" s="3">
        <f t="shared" si="322"/>
        <v>1.9083969465648854E-3</v>
      </c>
      <c r="R5159">
        <f t="shared" si="323"/>
        <v>299.98</v>
      </c>
    </row>
    <row r="5160" spans="1:18" x14ac:dyDescent="0.2">
      <c r="A5160" t="s">
        <v>77</v>
      </c>
      <c r="B5160" t="s">
        <v>15</v>
      </c>
      <c r="D5160" t="s">
        <v>22</v>
      </c>
      <c r="E5160">
        <v>249.99</v>
      </c>
      <c r="F5160">
        <v>1</v>
      </c>
      <c r="G5160" t="s">
        <v>18</v>
      </c>
      <c r="H5160" t="s">
        <v>77</v>
      </c>
      <c r="I5160" t="s">
        <v>22</v>
      </c>
      <c r="O5160" s="3">
        <f t="shared" si="320"/>
        <v>0</v>
      </c>
      <c r="P5160" s="3">
        <f t="shared" si="321"/>
        <v>0</v>
      </c>
      <c r="Q5160" s="3">
        <f t="shared" si="322"/>
        <v>0</v>
      </c>
      <c r="R5160">
        <f t="shared" si="323"/>
        <v>249.99</v>
      </c>
    </row>
    <row r="5161" spans="1:18" x14ac:dyDescent="0.2">
      <c r="A5161" t="s">
        <v>77</v>
      </c>
      <c r="B5161" t="s">
        <v>25</v>
      </c>
      <c r="C5161" t="s">
        <v>27</v>
      </c>
      <c r="D5161" t="s">
        <v>28</v>
      </c>
      <c r="E5161">
        <v>319.99</v>
      </c>
      <c r="F5161">
        <v>1</v>
      </c>
      <c r="G5161" t="s">
        <v>18</v>
      </c>
      <c r="H5161" t="s">
        <v>77</v>
      </c>
      <c r="I5161" t="s">
        <v>28</v>
      </c>
      <c r="O5161" s="3">
        <f t="shared" si="320"/>
        <v>0</v>
      </c>
      <c r="P5161" s="3">
        <f t="shared" si="321"/>
        <v>0</v>
      </c>
      <c r="Q5161" s="3">
        <f t="shared" si="322"/>
        <v>0</v>
      </c>
      <c r="R5161">
        <f t="shared" si="323"/>
        <v>319.99</v>
      </c>
    </row>
    <row r="5162" spans="1:18" x14ac:dyDescent="0.2">
      <c r="A5162" t="s">
        <v>77</v>
      </c>
      <c r="B5162" t="s">
        <v>15</v>
      </c>
      <c r="C5162" t="s">
        <v>23</v>
      </c>
      <c r="D5162" t="s">
        <v>24</v>
      </c>
      <c r="E5162">
        <v>187.49</v>
      </c>
      <c r="F5162">
        <v>1</v>
      </c>
      <c r="G5162" t="s">
        <v>18</v>
      </c>
      <c r="H5162" t="s">
        <v>77</v>
      </c>
      <c r="I5162" t="s">
        <v>24</v>
      </c>
      <c r="O5162" s="3">
        <f t="shared" si="320"/>
        <v>0</v>
      </c>
      <c r="P5162" s="3">
        <f t="shared" si="321"/>
        <v>0</v>
      </c>
      <c r="Q5162" s="3">
        <f t="shared" si="322"/>
        <v>0</v>
      </c>
      <c r="R5162">
        <f t="shared" si="323"/>
        <v>187.49</v>
      </c>
    </row>
    <row r="5163" spans="1:18" x14ac:dyDescent="0.2">
      <c r="A5163" t="s">
        <v>77</v>
      </c>
      <c r="B5163" t="s">
        <v>15</v>
      </c>
      <c r="C5163" t="s">
        <v>21</v>
      </c>
      <c r="D5163" t="s">
        <v>22</v>
      </c>
      <c r="E5163">
        <v>179.99</v>
      </c>
      <c r="F5163">
        <v>1</v>
      </c>
      <c r="G5163" t="s">
        <v>18</v>
      </c>
      <c r="H5163" t="s">
        <v>77</v>
      </c>
      <c r="I5163" t="s">
        <v>22</v>
      </c>
      <c r="O5163" s="3">
        <f t="shared" si="320"/>
        <v>0</v>
      </c>
      <c r="P5163" s="3">
        <f t="shared" si="321"/>
        <v>0</v>
      </c>
      <c r="Q5163" s="3">
        <f t="shared" si="322"/>
        <v>0</v>
      </c>
      <c r="R5163">
        <f t="shared" si="323"/>
        <v>179.99</v>
      </c>
    </row>
    <row r="5164" spans="1:18" x14ac:dyDescent="0.2">
      <c r="A5164" t="s">
        <v>77</v>
      </c>
      <c r="B5164" t="s">
        <v>15</v>
      </c>
      <c r="C5164" t="s">
        <v>23</v>
      </c>
      <c r="D5164" t="s">
        <v>24</v>
      </c>
      <c r="E5164">
        <v>187.49</v>
      </c>
      <c r="F5164">
        <v>1</v>
      </c>
      <c r="G5164" t="s">
        <v>18</v>
      </c>
      <c r="H5164" t="s">
        <v>77</v>
      </c>
      <c r="I5164" t="s">
        <v>24</v>
      </c>
      <c r="O5164" s="3">
        <f t="shared" si="320"/>
        <v>0</v>
      </c>
      <c r="P5164" s="3">
        <f t="shared" si="321"/>
        <v>0</v>
      </c>
      <c r="Q5164" s="3">
        <f t="shared" si="322"/>
        <v>0</v>
      </c>
      <c r="R5164">
        <f t="shared" si="323"/>
        <v>187.49</v>
      </c>
    </row>
    <row r="5165" spans="1:18" x14ac:dyDescent="0.2">
      <c r="A5165" t="s">
        <v>77</v>
      </c>
      <c r="C5165" t="s">
        <v>27</v>
      </c>
      <c r="D5165" t="s">
        <v>22</v>
      </c>
      <c r="E5165">
        <v>159.99</v>
      </c>
      <c r="F5165">
        <v>1</v>
      </c>
      <c r="G5165" t="s">
        <v>18</v>
      </c>
      <c r="H5165" t="s">
        <v>77</v>
      </c>
      <c r="I5165" t="s">
        <v>22</v>
      </c>
      <c r="O5165" s="3">
        <f t="shared" si="320"/>
        <v>0</v>
      </c>
      <c r="P5165" s="3">
        <f t="shared" si="321"/>
        <v>0</v>
      </c>
      <c r="Q5165" s="3">
        <f t="shared" si="322"/>
        <v>0</v>
      </c>
      <c r="R5165">
        <f t="shared" si="323"/>
        <v>159.99</v>
      </c>
    </row>
    <row r="5166" spans="1:18" x14ac:dyDescent="0.2">
      <c r="A5166" t="s">
        <v>77</v>
      </c>
      <c r="B5166" t="s">
        <v>15</v>
      </c>
      <c r="C5166" t="s">
        <v>26</v>
      </c>
      <c r="D5166" t="s">
        <v>28</v>
      </c>
      <c r="E5166">
        <v>169.99</v>
      </c>
      <c r="F5166">
        <v>3</v>
      </c>
      <c r="G5166" t="s">
        <v>18</v>
      </c>
      <c r="H5166" t="s">
        <v>77</v>
      </c>
      <c r="I5166" t="s">
        <v>28</v>
      </c>
      <c r="O5166" s="3">
        <f t="shared" si="320"/>
        <v>0</v>
      </c>
      <c r="P5166" s="3">
        <f t="shared" si="321"/>
        <v>0</v>
      </c>
      <c r="Q5166" s="3">
        <f t="shared" si="322"/>
        <v>0</v>
      </c>
      <c r="R5166">
        <f t="shared" si="323"/>
        <v>509.97</v>
      </c>
    </row>
    <row r="5167" spans="1:18" x14ac:dyDescent="0.2">
      <c r="A5167" t="s">
        <v>77</v>
      </c>
      <c r="B5167" t="s">
        <v>15</v>
      </c>
      <c r="D5167" t="s">
        <v>28</v>
      </c>
      <c r="E5167">
        <v>249.99</v>
      </c>
      <c r="F5167">
        <v>1</v>
      </c>
      <c r="G5167" t="s">
        <v>18</v>
      </c>
      <c r="H5167" t="s">
        <v>77</v>
      </c>
      <c r="I5167" t="s">
        <v>28</v>
      </c>
      <c r="O5167" s="3">
        <f t="shared" si="320"/>
        <v>0</v>
      </c>
      <c r="P5167" s="3">
        <f t="shared" si="321"/>
        <v>0</v>
      </c>
      <c r="Q5167" s="3">
        <f t="shared" si="322"/>
        <v>0</v>
      </c>
      <c r="R5167">
        <f t="shared" si="323"/>
        <v>249.99</v>
      </c>
    </row>
    <row r="5168" spans="1:18" x14ac:dyDescent="0.2">
      <c r="A5168" t="s">
        <v>77</v>
      </c>
      <c r="B5168" t="s">
        <v>15</v>
      </c>
      <c r="C5168" t="s">
        <v>23</v>
      </c>
      <c r="D5168" t="s">
        <v>17</v>
      </c>
      <c r="E5168">
        <v>149.99</v>
      </c>
      <c r="F5168">
        <v>3</v>
      </c>
      <c r="G5168" t="s">
        <v>18</v>
      </c>
      <c r="H5168" t="s">
        <v>77</v>
      </c>
      <c r="I5168" t="s">
        <v>17</v>
      </c>
      <c r="J5168" t="s">
        <v>19</v>
      </c>
      <c r="K5168">
        <v>1257.5999999999999</v>
      </c>
      <c r="L5168">
        <v>48022</v>
      </c>
      <c r="M5168">
        <v>1048</v>
      </c>
      <c r="N5168" t="s">
        <v>20</v>
      </c>
      <c r="O5168" s="3">
        <f t="shared" si="320"/>
        <v>2.1823330973303901E-2</v>
      </c>
      <c r="P5168" s="3">
        <f t="shared" si="321"/>
        <v>1.2</v>
      </c>
      <c r="Q5168" s="3">
        <f t="shared" si="322"/>
        <v>2.8625954198473282E-3</v>
      </c>
      <c r="R5168">
        <f t="shared" si="323"/>
        <v>449.97</v>
      </c>
    </row>
    <row r="5169" spans="1:18" x14ac:dyDescent="0.2">
      <c r="A5169" t="s">
        <v>77</v>
      </c>
      <c r="B5169" t="s">
        <v>15</v>
      </c>
      <c r="C5169" t="s">
        <v>27</v>
      </c>
      <c r="D5169" t="s">
        <v>22</v>
      </c>
      <c r="E5169">
        <v>159.99</v>
      </c>
      <c r="F5169">
        <v>1</v>
      </c>
      <c r="G5169" t="s">
        <v>18</v>
      </c>
      <c r="H5169" t="s">
        <v>77</v>
      </c>
      <c r="I5169" t="s">
        <v>22</v>
      </c>
      <c r="O5169" s="3">
        <f t="shared" si="320"/>
        <v>0</v>
      </c>
      <c r="P5169" s="3">
        <f t="shared" si="321"/>
        <v>0</v>
      </c>
      <c r="Q5169" s="3">
        <f t="shared" si="322"/>
        <v>0</v>
      </c>
      <c r="R5169">
        <f t="shared" si="323"/>
        <v>159.99</v>
      </c>
    </row>
    <row r="5170" spans="1:18" x14ac:dyDescent="0.2">
      <c r="A5170" t="s">
        <v>77</v>
      </c>
      <c r="C5170" t="s">
        <v>23</v>
      </c>
      <c r="D5170" t="s">
        <v>24</v>
      </c>
      <c r="E5170">
        <v>149.99</v>
      </c>
      <c r="F5170">
        <v>2</v>
      </c>
      <c r="G5170" t="s">
        <v>18</v>
      </c>
      <c r="H5170" t="s">
        <v>77</v>
      </c>
      <c r="I5170" t="s">
        <v>24</v>
      </c>
      <c r="O5170" s="3">
        <f t="shared" si="320"/>
        <v>0</v>
      </c>
      <c r="P5170" s="3">
        <f t="shared" si="321"/>
        <v>0</v>
      </c>
      <c r="Q5170" s="3">
        <f t="shared" si="322"/>
        <v>0</v>
      </c>
      <c r="R5170">
        <f t="shared" si="323"/>
        <v>299.98</v>
      </c>
    </row>
    <row r="5171" spans="1:18" x14ac:dyDescent="0.2">
      <c r="A5171" t="s">
        <v>77</v>
      </c>
      <c r="B5171" t="s">
        <v>15</v>
      </c>
      <c r="D5171" t="s">
        <v>24</v>
      </c>
      <c r="E5171">
        <v>249.99</v>
      </c>
      <c r="F5171">
        <v>4</v>
      </c>
      <c r="G5171" t="s">
        <v>18</v>
      </c>
      <c r="H5171" t="s">
        <v>77</v>
      </c>
      <c r="I5171" t="s">
        <v>24</v>
      </c>
      <c r="O5171" s="3">
        <f t="shared" si="320"/>
        <v>0</v>
      </c>
      <c r="P5171" s="3">
        <f t="shared" si="321"/>
        <v>0</v>
      </c>
      <c r="Q5171" s="3">
        <f t="shared" si="322"/>
        <v>0</v>
      </c>
      <c r="R5171">
        <f t="shared" si="323"/>
        <v>999.96</v>
      </c>
    </row>
    <row r="5172" spans="1:18" x14ac:dyDescent="0.2">
      <c r="A5172" t="s">
        <v>77</v>
      </c>
      <c r="B5172" t="s">
        <v>15</v>
      </c>
      <c r="C5172" t="s">
        <v>26</v>
      </c>
      <c r="D5172" t="s">
        <v>17</v>
      </c>
      <c r="E5172">
        <v>169.99</v>
      </c>
      <c r="F5172">
        <v>1</v>
      </c>
      <c r="G5172" t="s">
        <v>18</v>
      </c>
      <c r="H5172" t="s">
        <v>77</v>
      </c>
      <c r="I5172" t="s">
        <v>17</v>
      </c>
      <c r="J5172" t="s">
        <v>19</v>
      </c>
      <c r="K5172">
        <v>1257.5999999999999</v>
      </c>
      <c r="L5172">
        <v>48022</v>
      </c>
      <c r="M5172">
        <v>1048</v>
      </c>
      <c r="N5172" t="s">
        <v>20</v>
      </c>
      <c r="O5172" s="3">
        <f t="shared" si="320"/>
        <v>2.1823330973303901E-2</v>
      </c>
      <c r="P5172" s="3">
        <f t="shared" si="321"/>
        <v>1.2</v>
      </c>
      <c r="Q5172" s="3">
        <f t="shared" si="322"/>
        <v>9.5419847328244271E-4</v>
      </c>
      <c r="R5172">
        <f t="shared" si="323"/>
        <v>169.99</v>
      </c>
    </row>
    <row r="5173" spans="1:18" x14ac:dyDescent="0.2">
      <c r="A5173" t="s">
        <v>77</v>
      </c>
      <c r="B5173" t="s">
        <v>15</v>
      </c>
      <c r="C5173" t="s">
        <v>27</v>
      </c>
      <c r="D5173" t="s">
        <v>24</v>
      </c>
      <c r="E5173">
        <v>159.99</v>
      </c>
      <c r="F5173">
        <v>1</v>
      </c>
      <c r="G5173" t="s">
        <v>18</v>
      </c>
      <c r="H5173" t="s">
        <v>77</v>
      </c>
      <c r="I5173" t="s">
        <v>24</v>
      </c>
      <c r="O5173" s="3">
        <f t="shared" si="320"/>
        <v>0</v>
      </c>
      <c r="P5173" s="3">
        <f t="shared" si="321"/>
        <v>0</v>
      </c>
      <c r="Q5173" s="3">
        <f t="shared" si="322"/>
        <v>0</v>
      </c>
      <c r="R5173">
        <f t="shared" si="323"/>
        <v>159.99</v>
      </c>
    </row>
    <row r="5174" spans="1:18" x14ac:dyDescent="0.2">
      <c r="A5174" t="s">
        <v>77</v>
      </c>
      <c r="B5174" t="s">
        <v>15</v>
      </c>
      <c r="C5174" t="s">
        <v>23</v>
      </c>
      <c r="D5174" t="s">
        <v>24</v>
      </c>
      <c r="E5174">
        <v>187.49</v>
      </c>
      <c r="F5174">
        <v>1</v>
      </c>
      <c r="G5174" t="s">
        <v>18</v>
      </c>
      <c r="H5174" t="s">
        <v>77</v>
      </c>
      <c r="I5174" t="s">
        <v>24</v>
      </c>
      <c r="O5174" s="3">
        <f t="shared" si="320"/>
        <v>0</v>
      </c>
      <c r="P5174" s="3">
        <f t="shared" si="321"/>
        <v>0</v>
      </c>
      <c r="Q5174" s="3">
        <f t="shared" si="322"/>
        <v>0</v>
      </c>
      <c r="R5174">
        <f t="shared" si="323"/>
        <v>187.49</v>
      </c>
    </row>
    <row r="5175" spans="1:18" x14ac:dyDescent="0.2">
      <c r="A5175" t="s">
        <v>77</v>
      </c>
      <c r="B5175" t="s">
        <v>15</v>
      </c>
      <c r="C5175" t="s">
        <v>23</v>
      </c>
      <c r="D5175" t="s">
        <v>24</v>
      </c>
      <c r="E5175">
        <v>149.99</v>
      </c>
      <c r="F5175">
        <v>1</v>
      </c>
      <c r="G5175" t="s">
        <v>18</v>
      </c>
      <c r="H5175" t="s">
        <v>77</v>
      </c>
      <c r="I5175" t="s">
        <v>24</v>
      </c>
      <c r="O5175" s="3">
        <f t="shared" si="320"/>
        <v>0</v>
      </c>
      <c r="P5175" s="3">
        <f t="shared" si="321"/>
        <v>0</v>
      </c>
      <c r="Q5175" s="3">
        <f t="shared" si="322"/>
        <v>0</v>
      </c>
      <c r="R5175">
        <f t="shared" si="323"/>
        <v>149.99</v>
      </c>
    </row>
    <row r="5176" spans="1:18" x14ac:dyDescent="0.2">
      <c r="A5176" t="s">
        <v>77</v>
      </c>
      <c r="B5176" t="s">
        <v>15</v>
      </c>
      <c r="C5176" t="s">
        <v>23</v>
      </c>
      <c r="D5176" t="s">
        <v>17</v>
      </c>
      <c r="E5176">
        <v>149.99</v>
      </c>
      <c r="F5176">
        <v>1</v>
      </c>
      <c r="G5176" t="s">
        <v>18</v>
      </c>
      <c r="H5176" t="s">
        <v>77</v>
      </c>
      <c r="I5176" t="s">
        <v>17</v>
      </c>
      <c r="J5176" t="s">
        <v>19</v>
      </c>
      <c r="K5176">
        <v>1257.5999999999999</v>
      </c>
      <c r="L5176">
        <v>48022</v>
      </c>
      <c r="M5176">
        <v>1048</v>
      </c>
      <c r="N5176" t="s">
        <v>20</v>
      </c>
      <c r="O5176" s="3">
        <f t="shared" si="320"/>
        <v>2.1823330973303901E-2</v>
      </c>
      <c r="P5176" s="3">
        <f t="shared" si="321"/>
        <v>1.2</v>
      </c>
      <c r="Q5176" s="3">
        <f t="shared" si="322"/>
        <v>9.5419847328244271E-4</v>
      </c>
      <c r="R5176">
        <f t="shared" si="323"/>
        <v>149.99</v>
      </c>
    </row>
    <row r="5177" spans="1:18" x14ac:dyDescent="0.2">
      <c r="A5177" t="s">
        <v>77</v>
      </c>
      <c r="B5177" t="s">
        <v>15</v>
      </c>
      <c r="C5177" t="s">
        <v>27</v>
      </c>
      <c r="D5177" t="s">
        <v>24</v>
      </c>
      <c r="E5177">
        <v>159.99</v>
      </c>
      <c r="F5177">
        <v>2</v>
      </c>
      <c r="G5177" t="s">
        <v>18</v>
      </c>
      <c r="H5177" t="s">
        <v>77</v>
      </c>
      <c r="I5177" t="s">
        <v>24</v>
      </c>
      <c r="O5177" s="3">
        <f t="shared" si="320"/>
        <v>0</v>
      </c>
      <c r="P5177" s="3">
        <f t="shared" si="321"/>
        <v>0</v>
      </c>
      <c r="Q5177" s="3">
        <f t="shared" si="322"/>
        <v>0</v>
      </c>
      <c r="R5177">
        <f t="shared" si="323"/>
        <v>319.98</v>
      </c>
    </row>
    <row r="5178" spans="1:18" x14ac:dyDescent="0.2">
      <c r="A5178" t="s">
        <v>77</v>
      </c>
      <c r="B5178" t="s">
        <v>15</v>
      </c>
      <c r="C5178" t="s">
        <v>27</v>
      </c>
      <c r="D5178" t="s">
        <v>24</v>
      </c>
      <c r="E5178">
        <v>159.99</v>
      </c>
      <c r="F5178">
        <v>3</v>
      </c>
      <c r="G5178" t="s">
        <v>18</v>
      </c>
      <c r="H5178" t="s">
        <v>77</v>
      </c>
      <c r="I5178" t="s">
        <v>24</v>
      </c>
      <c r="O5178" s="3">
        <f t="shared" si="320"/>
        <v>0</v>
      </c>
      <c r="P5178" s="3">
        <f t="shared" si="321"/>
        <v>0</v>
      </c>
      <c r="Q5178" s="3">
        <f t="shared" si="322"/>
        <v>0</v>
      </c>
      <c r="R5178">
        <f t="shared" si="323"/>
        <v>479.97</v>
      </c>
    </row>
    <row r="5179" spans="1:18" x14ac:dyDescent="0.2">
      <c r="A5179" t="s">
        <v>77</v>
      </c>
      <c r="C5179" t="s">
        <v>23</v>
      </c>
      <c r="D5179" t="s">
        <v>24</v>
      </c>
      <c r="E5179">
        <v>149.99</v>
      </c>
      <c r="F5179">
        <v>1</v>
      </c>
      <c r="G5179" t="s">
        <v>18</v>
      </c>
      <c r="H5179" t="s">
        <v>77</v>
      </c>
      <c r="I5179" t="s">
        <v>24</v>
      </c>
      <c r="O5179" s="3">
        <f t="shared" si="320"/>
        <v>0</v>
      </c>
      <c r="P5179" s="3">
        <f t="shared" si="321"/>
        <v>0</v>
      </c>
      <c r="Q5179" s="3">
        <f t="shared" si="322"/>
        <v>0</v>
      </c>
      <c r="R5179">
        <f t="shared" si="323"/>
        <v>149.99</v>
      </c>
    </row>
    <row r="5180" spans="1:18" x14ac:dyDescent="0.2">
      <c r="A5180" t="s">
        <v>77</v>
      </c>
      <c r="B5180" t="s">
        <v>15</v>
      </c>
      <c r="C5180" t="s">
        <v>23</v>
      </c>
      <c r="D5180" t="s">
        <v>17</v>
      </c>
      <c r="E5180">
        <v>149.99</v>
      </c>
      <c r="F5180">
        <v>3</v>
      </c>
      <c r="G5180" t="s">
        <v>18</v>
      </c>
      <c r="H5180" t="s">
        <v>77</v>
      </c>
      <c r="I5180" t="s">
        <v>17</v>
      </c>
      <c r="J5180" t="s">
        <v>19</v>
      </c>
      <c r="K5180">
        <v>1257.5999999999999</v>
      </c>
      <c r="L5180">
        <v>48022</v>
      </c>
      <c r="M5180">
        <v>1048</v>
      </c>
      <c r="N5180" t="s">
        <v>20</v>
      </c>
      <c r="O5180" s="3">
        <f t="shared" si="320"/>
        <v>2.1823330973303901E-2</v>
      </c>
      <c r="P5180" s="3">
        <f t="shared" si="321"/>
        <v>1.2</v>
      </c>
      <c r="Q5180" s="3">
        <f t="shared" si="322"/>
        <v>2.8625954198473282E-3</v>
      </c>
      <c r="R5180">
        <f t="shared" si="323"/>
        <v>449.97</v>
      </c>
    </row>
    <row r="5181" spans="1:18" x14ac:dyDescent="0.2">
      <c r="A5181" t="s">
        <v>77</v>
      </c>
      <c r="B5181" t="s">
        <v>15</v>
      </c>
      <c r="C5181" t="s">
        <v>21</v>
      </c>
      <c r="D5181" t="s">
        <v>24</v>
      </c>
      <c r="E5181">
        <v>179.99</v>
      </c>
      <c r="F5181">
        <v>1</v>
      </c>
      <c r="G5181" t="s">
        <v>18</v>
      </c>
      <c r="H5181" t="s">
        <v>77</v>
      </c>
      <c r="I5181" t="s">
        <v>24</v>
      </c>
      <c r="O5181" s="3">
        <f t="shared" si="320"/>
        <v>0</v>
      </c>
      <c r="P5181" s="3">
        <f t="shared" si="321"/>
        <v>0</v>
      </c>
      <c r="Q5181" s="3">
        <f t="shared" si="322"/>
        <v>0</v>
      </c>
      <c r="R5181">
        <f t="shared" si="323"/>
        <v>179.99</v>
      </c>
    </row>
    <row r="5182" spans="1:18" x14ac:dyDescent="0.2">
      <c r="A5182" t="s">
        <v>77</v>
      </c>
      <c r="B5182" t="s">
        <v>15</v>
      </c>
      <c r="C5182" t="s">
        <v>27</v>
      </c>
      <c r="D5182" t="s">
        <v>22</v>
      </c>
      <c r="E5182">
        <v>159.99</v>
      </c>
      <c r="F5182">
        <v>3</v>
      </c>
      <c r="G5182" t="s">
        <v>18</v>
      </c>
      <c r="H5182" t="s">
        <v>77</v>
      </c>
      <c r="I5182" t="s">
        <v>22</v>
      </c>
      <c r="O5182" s="3">
        <f t="shared" si="320"/>
        <v>0</v>
      </c>
      <c r="P5182" s="3">
        <f t="shared" si="321"/>
        <v>0</v>
      </c>
      <c r="Q5182" s="3">
        <f t="shared" si="322"/>
        <v>0</v>
      </c>
      <c r="R5182">
        <f t="shared" si="323"/>
        <v>479.97</v>
      </c>
    </row>
    <row r="5183" spans="1:18" x14ac:dyDescent="0.2">
      <c r="A5183" t="s">
        <v>77</v>
      </c>
      <c r="B5183" t="s">
        <v>25</v>
      </c>
      <c r="C5183" t="s">
        <v>27</v>
      </c>
      <c r="D5183" t="s">
        <v>22</v>
      </c>
      <c r="E5183">
        <v>319.99</v>
      </c>
      <c r="F5183">
        <v>1</v>
      </c>
      <c r="G5183" t="s">
        <v>18</v>
      </c>
      <c r="H5183" t="s">
        <v>77</v>
      </c>
      <c r="I5183" t="s">
        <v>22</v>
      </c>
      <c r="O5183" s="3">
        <f t="shared" si="320"/>
        <v>0</v>
      </c>
      <c r="P5183" s="3">
        <f t="shared" si="321"/>
        <v>0</v>
      </c>
      <c r="Q5183" s="3">
        <f t="shared" si="322"/>
        <v>0</v>
      </c>
      <c r="R5183">
        <f t="shared" si="323"/>
        <v>319.99</v>
      </c>
    </row>
    <row r="5184" spans="1:18" x14ac:dyDescent="0.2">
      <c r="A5184" t="s">
        <v>77</v>
      </c>
      <c r="B5184" t="s">
        <v>15</v>
      </c>
      <c r="C5184" t="s">
        <v>16</v>
      </c>
      <c r="D5184" t="s">
        <v>17</v>
      </c>
      <c r="E5184">
        <v>169.99</v>
      </c>
      <c r="F5184">
        <v>1</v>
      </c>
      <c r="G5184" t="s">
        <v>18</v>
      </c>
      <c r="H5184" t="s">
        <v>77</v>
      </c>
      <c r="I5184" t="s">
        <v>17</v>
      </c>
      <c r="J5184" t="s">
        <v>19</v>
      </c>
      <c r="K5184">
        <v>1257.5999999999999</v>
      </c>
      <c r="L5184">
        <v>48022</v>
      </c>
      <c r="M5184">
        <v>1048</v>
      </c>
      <c r="N5184" t="s">
        <v>20</v>
      </c>
      <c r="O5184" s="3">
        <f t="shared" si="320"/>
        <v>2.1823330973303901E-2</v>
      </c>
      <c r="P5184" s="3">
        <f t="shared" si="321"/>
        <v>1.2</v>
      </c>
      <c r="Q5184" s="3">
        <f t="shared" si="322"/>
        <v>9.5419847328244271E-4</v>
      </c>
      <c r="R5184">
        <f t="shared" si="323"/>
        <v>169.99</v>
      </c>
    </row>
    <row r="5185" spans="1:18" x14ac:dyDescent="0.2">
      <c r="A5185" t="s">
        <v>77</v>
      </c>
      <c r="B5185" t="s">
        <v>15</v>
      </c>
      <c r="D5185" t="s">
        <v>17</v>
      </c>
      <c r="E5185">
        <v>249.99</v>
      </c>
      <c r="F5185">
        <v>1</v>
      </c>
      <c r="G5185" t="s">
        <v>18</v>
      </c>
      <c r="H5185" t="s">
        <v>77</v>
      </c>
      <c r="I5185" t="s">
        <v>17</v>
      </c>
      <c r="J5185" t="s">
        <v>19</v>
      </c>
      <c r="K5185">
        <v>1257.5999999999999</v>
      </c>
      <c r="L5185">
        <v>48022</v>
      </c>
      <c r="M5185">
        <v>1048</v>
      </c>
      <c r="N5185" t="s">
        <v>20</v>
      </c>
      <c r="O5185" s="3">
        <f t="shared" si="320"/>
        <v>2.1823330973303901E-2</v>
      </c>
      <c r="P5185" s="3">
        <f t="shared" si="321"/>
        <v>1.2</v>
      </c>
      <c r="Q5185" s="3">
        <f t="shared" si="322"/>
        <v>9.5419847328244271E-4</v>
      </c>
      <c r="R5185">
        <f t="shared" si="323"/>
        <v>249.99</v>
      </c>
    </row>
    <row r="5186" spans="1:18" x14ac:dyDescent="0.2">
      <c r="A5186" t="s">
        <v>77</v>
      </c>
      <c r="B5186" t="s">
        <v>25</v>
      </c>
      <c r="C5186" t="s">
        <v>21</v>
      </c>
      <c r="D5186" t="s">
        <v>22</v>
      </c>
      <c r="E5186">
        <v>359.99</v>
      </c>
      <c r="F5186">
        <v>4</v>
      </c>
      <c r="G5186" t="s">
        <v>18</v>
      </c>
      <c r="H5186" t="s">
        <v>77</v>
      </c>
      <c r="I5186" t="s">
        <v>22</v>
      </c>
      <c r="O5186" s="3">
        <f t="shared" si="320"/>
        <v>0</v>
      </c>
      <c r="P5186" s="3">
        <f t="shared" si="321"/>
        <v>0</v>
      </c>
      <c r="Q5186" s="3">
        <f t="shared" si="322"/>
        <v>0</v>
      </c>
      <c r="R5186">
        <f t="shared" si="323"/>
        <v>1439.96</v>
      </c>
    </row>
    <row r="5187" spans="1:18" x14ac:dyDescent="0.2">
      <c r="A5187" t="s">
        <v>77</v>
      </c>
      <c r="B5187" t="s">
        <v>15</v>
      </c>
      <c r="C5187" t="s">
        <v>27</v>
      </c>
      <c r="D5187" t="s">
        <v>24</v>
      </c>
      <c r="E5187">
        <v>159.99</v>
      </c>
      <c r="F5187">
        <v>1</v>
      </c>
      <c r="G5187" t="s">
        <v>18</v>
      </c>
      <c r="H5187" t="s">
        <v>77</v>
      </c>
      <c r="I5187" t="s">
        <v>24</v>
      </c>
      <c r="O5187" s="3">
        <f t="shared" ref="O5187:O5250" si="324">IFERROR(M5187/L5187,0)</f>
        <v>0</v>
      </c>
      <c r="P5187" s="3">
        <f t="shared" ref="P5187:P5250" si="325">IFERROR(K5187/M5187,0)</f>
        <v>0</v>
      </c>
      <c r="Q5187" s="3">
        <f t="shared" ref="Q5187:Q5250" si="326">IFERROR(F5187/M5187,0)</f>
        <v>0</v>
      </c>
      <c r="R5187">
        <f t="shared" ref="R5187:R5250" si="327">E5187*F5187</f>
        <v>159.99</v>
      </c>
    </row>
    <row r="5188" spans="1:18" x14ac:dyDescent="0.2">
      <c r="A5188" t="s">
        <v>77</v>
      </c>
      <c r="B5188" t="s">
        <v>15</v>
      </c>
      <c r="C5188" t="s">
        <v>26</v>
      </c>
      <c r="D5188" t="s">
        <v>28</v>
      </c>
      <c r="E5188">
        <v>212.49</v>
      </c>
      <c r="F5188">
        <v>1</v>
      </c>
      <c r="G5188" t="s">
        <v>18</v>
      </c>
      <c r="H5188" t="s">
        <v>77</v>
      </c>
      <c r="I5188" t="s">
        <v>28</v>
      </c>
      <c r="O5188" s="3">
        <f t="shared" si="324"/>
        <v>0</v>
      </c>
      <c r="P5188" s="3">
        <f t="shared" si="325"/>
        <v>0</v>
      </c>
      <c r="Q5188" s="3">
        <f t="shared" si="326"/>
        <v>0</v>
      </c>
      <c r="R5188">
        <f t="shared" si="327"/>
        <v>212.49</v>
      </c>
    </row>
    <row r="5189" spans="1:18" x14ac:dyDescent="0.2">
      <c r="A5189" t="s">
        <v>77</v>
      </c>
      <c r="B5189" t="s">
        <v>15</v>
      </c>
      <c r="C5189" t="s">
        <v>23</v>
      </c>
      <c r="D5189" t="s">
        <v>22</v>
      </c>
      <c r="E5189">
        <v>149.99</v>
      </c>
      <c r="F5189">
        <v>1</v>
      </c>
      <c r="G5189" t="s">
        <v>18</v>
      </c>
      <c r="H5189" t="s">
        <v>77</v>
      </c>
      <c r="I5189" t="s">
        <v>22</v>
      </c>
      <c r="O5189" s="3">
        <f t="shared" si="324"/>
        <v>0</v>
      </c>
      <c r="P5189" s="3">
        <f t="shared" si="325"/>
        <v>0</v>
      </c>
      <c r="Q5189" s="3">
        <f t="shared" si="326"/>
        <v>0</v>
      </c>
      <c r="R5189">
        <f t="shared" si="327"/>
        <v>149.99</v>
      </c>
    </row>
    <row r="5190" spans="1:18" x14ac:dyDescent="0.2">
      <c r="A5190" t="s">
        <v>77</v>
      </c>
      <c r="B5190" t="s">
        <v>15</v>
      </c>
      <c r="C5190" t="s">
        <v>26</v>
      </c>
      <c r="D5190" t="s">
        <v>28</v>
      </c>
      <c r="E5190">
        <v>212.49</v>
      </c>
      <c r="F5190">
        <v>3</v>
      </c>
      <c r="G5190" t="s">
        <v>18</v>
      </c>
      <c r="H5190" t="s">
        <v>77</v>
      </c>
      <c r="I5190" t="s">
        <v>28</v>
      </c>
      <c r="O5190" s="3">
        <f t="shared" si="324"/>
        <v>0</v>
      </c>
      <c r="P5190" s="3">
        <f t="shared" si="325"/>
        <v>0</v>
      </c>
      <c r="Q5190" s="3">
        <f t="shared" si="326"/>
        <v>0</v>
      </c>
      <c r="R5190">
        <f t="shared" si="327"/>
        <v>637.47</v>
      </c>
    </row>
    <row r="5191" spans="1:18" x14ac:dyDescent="0.2">
      <c r="A5191" t="s">
        <v>77</v>
      </c>
      <c r="B5191" t="s">
        <v>15</v>
      </c>
      <c r="C5191" t="s">
        <v>23</v>
      </c>
      <c r="D5191" t="s">
        <v>24</v>
      </c>
      <c r="E5191">
        <v>187.49</v>
      </c>
      <c r="F5191">
        <v>1</v>
      </c>
      <c r="G5191" t="s">
        <v>18</v>
      </c>
      <c r="H5191" t="s">
        <v>77</v>
      </c>
      <c r="I5191" t="s">
        <v>24</v>
      </c>
      <c r="O5191" s="3">
        <f t="shared" si="324"/>
        <v>0</v>
      </c>
      <c r="P5191" s="3">
        <f t="shared" si="325"/>
        <v>0</v>
      </c>
      <c r="Q5191" s="3">
        <f t="shared" si="326"/>
        <v>0</v>
      </c>
      <c r="R5191">
        <f t="shared" si="327"/>
        <v>187.49</v>
      </c>
    </row>
    <row r="5192" spans="1:18" x14ac:dyDescent="0.2">
      <c r="A5192" t="s">
        <v>77</v>
      </c>
      <c r="B5192" t="s">
        <v>15</v>
      </c>
      <c r="C5192" t="s">
        <v>21</v>
      </c>
      <c r="D5192" t="s">
        <v>17</v>
      </c>
      <c r="E5192">
        <v>224.99</v>
      </c>
      <c r="F5192">
        <v>2</v>
      </c>
      <c r="G5192" t="s">
        <v>18</v>
      </c>
      <c r="H5192" t="s">
        <v>77</v>
      </c>
      <c r="I5192" t="s">
        <v>17</v>
      </c>
      <c r="J5192" t="s">
        <v>19</v>
      </c>
      <c r="K5192">
        <v>1257.5999999999999</v>
      </c>
      <c r="L5192">
        <v>48022</v>
      </c>
      <c r="M5192">
        <v>1048</v>
      </c>
      <c r="N5192" t="s">
        <v>20</v>
      </c>
      <c r="O5192" s="3">
        <f t="shared" si="324"/>
        <v>2.1823330973303901E-2</v>
      </c>
      <c r="P5192" s="3">
        <f t="shared" si="325"/>
        <v>1.2</v>
      </c>
      <c r="Q5192" s="3">
        <f t="shared" si="326"/>
        <v>1.9083969465648854E-3</v>
      </c>
      <c r="R5192">
        <f t="shared" si="327"/>
        <v>449.98</v>
      </c>
    </row>
    <row r="5193" spans="1:18" x14ac:dyDescent="0.2">
      <c r="A5193" t="s">
        <v>77</v>
      </c>
      <c r="B5193" t="s">
        <v>15</v>
      </c>
      <c r="C5193" t="s">
        <v>16</v>
      </c>
      <c r="D5193" t="s">
        <v>17</v>
      </c>
      <c r="E5193">
        <v>169.99</v>
      </c>
      <c r="F5193">
        <v>2</v>
      </c>
      <c r="G5193" t="s">
        <v>18</v>
      </c>
      <c r="H5193" t="s">
        <v>77</v>
      </c>
      <c r="I5193" t="s">
        <v>17</v>
      </c>
      <c r="J5193" t="s">
        <v>19</v>
      </c>
      <c r="K5193">
        <v>1257.5999999999999</v>
      </c>
      <c r="L5193">
        <v>48022</v>
      </c>
      <c r="M5193">
        <v>1048</v>
      </c>
      <c r="N5193" t="s">
        <v>20</v>
      </c>
      <c r="O5193" s="3">
        <f t="shared" si="324"/>
        <v>2.1823330973303901E-2</v>
      </c>
      <c r="P5193" s="3">
        <f t="shared" si="325"/>
        <v>1.2</v>
      </c>
      <c r="Q5193" s="3">
        <f t="shared" si="326"/>
        <v>1.9083969465648854E-3</v>
      </c>
      <c r="R5193">
        <f t="shared" si="327"/>
        <v>339.98</v>
      </c>
    </row>
    <row r="5194" spans="1:18" x14ac:dyDescent="0.2">
      <c r="A5194" t="s">
        <v>77</v>
      </c>
      <c r="B5194" t="s">
        <v>25</v>
      </c>
      <c r="C5194" t="s">
        <v>21</v>
      </c>
      <c r="D5194" t="s">
        <v>24</v>
      </c>
      <c r="E5194">
        <v>359.99</v>
      </c>
      <c r="F5194">
        <v>2</v>
      </c>
      <c r="G5194" t="s">
        <v>18</v>
      </c>
      <c r="H5194" t="s">
        <v>77</v>
      </c>
      <c r="I5194" t="s">
        <v>24</v>
      </c>
      <c r="O5194" s="3">
        <f t="shared" si="324"/>
        <v>0</v>
      </c>
      <c r="P5194" s="3">
        <f t="shared" si="325"/>
        <v>0</v>
      </c>
      <c r="Q5194" s="3">
        <f t="shared" si="326"/>
        <v>0</v>
      </c>
      <c r="R5194">
        <f t="shared" si="327"/>
        <v>719.98</v>
      </c>
    </row>
    <row r="5195" spans="1:18" x14ac:dyDescent="0.2">
      <c r="A5195" t="s">
        <v>77</v>
      </c>
      <c r="C5195" t="s">
        <v>16</v>
      </c>
      <c r="D5195" t="s">
        <v>28</v>
      </c>
      <c r="E5195">
        <v>169.99</v>
      </c>
      <c r="F5195">
        <v>3</v>
      </c>
      <c r="G5195" t="s">
        <v>18</v>
      </c>
      <c r="H5195" t="s">
        <v>77</v>
      </c>
      <c r="I5195" t="s">
        <v>28</v>
      </c>
      <c r="O5195" s="3">
        <f t="shared" si="324"/>
        <v>0</v>
      </c>
      <c r="P5195" s="3">
        <f t="shared" si="325"/>
        <v>0</v>
      </c>
      <c r="Q5195" s="3">
        <f t="shared" si="326"/>
        <v>0</v>
      </c>
      <c r="R5195">
        <f t="shared" si="327"/>
        <v>509.97</v>
      </c>
    </row>
    <row r="5196" spans="1:18" x14ac:dyDescent="0.2">
      <c r="A5196" t="s">
        <v>77</v>
      </c>
      <c r="B5196" t="s">
        <v>15</v>
      </c>
      <c r="C5196" t="s">
        <v>21</v>
      </c>
      <c r="D5196" t="s">
        <v>17</v>
      </c>
      <c r="E5196">
        <v>224.99</v>
      </c>
      <c r="F5196">
        <v>1</v>
      </c>
      <c r="G5196" t="s">
        <v>18</v>
      </c>
      <c r="H5196" t="s">
        <v>77</v>
      </c>
      <c r="I5196" t="s">
        <v>17</v>
      </c>
      <c r="J5196" t="s">
        <v>19</v>
      </c>
      <c r="K5196">
        <v>1257.5999999999999</v>
      </c>
      <c r="L5196">
        <v>48022</v>
      </c>
      <c r="M5196">
        <v>1048</v>
      </c>
      <c r="N5196" t="s">
        <v>20</v>
      </c>
      <c r="O5196" s="3">
        <f t="shared" si="324"/>
        <v>2.1823330973303901E-2</v>
      </c>
      <c r="P5196" s="3">
        <f t="shared" si="325"/>
        <v>1.2</v>
      </c>
      <c r="Q5196" s="3">
        <f t="shared" si="326"/>
        <v>9.5419847328244271E-4</v>
      </c>
      <c r="R5196">
        <f t="shared" si="327"/>
        <v>224.99</v>
      </c>
    </row>
    <row r="5197" spans="1:18" x14ac:dyDescent="0.2">
      <c r="A5197" t="s">
        <v>77</v>
      </c>
      <c r="C5197" t="s">
        <v>26</v>
      </c>
      <c r="D5197" t="s">
        <v>17</v>
      </c>
      <c r="E5197">
        <v>169.99</v>
      </c>
      <c r="F5197">
        <v>1</v>
      </c>
      <c r="G5197" t="s">
        <v>18</v>
      </c>
      <c r="H5197" t="s">
        <v>77</v>
      </c>
      <c r="I5197" t="s">
        <v>17</v>
      </c>
      <c r="J5197" t="s">
        <v>19</v>
      </c>
      <c r="K5197">
        <v>1257.5999999999999</v>
      </c>
      <c r="L5197">
        <v>48022</v>
      </c>
      <c r="M5197">
        <v>1048</v>
      </c>
      <c r="N5197" t="s">
        <v>20</v>
      </c>
      <c r="O5197" s="3">
        <f t="shared" si="324"/>
        <v>2.1823330973303901E-2</v>
      </c>
      <c r="P5197" s="3">
        <f t="shared" si="325"/>
        <v>1.2</v>
      </c>
      <c r="Q5197" s="3">
        <f t="shared" si="326"/>
        <v>9.5419847328244271E-4</v>
      </c>
      <c r="R5197">
        <f t="shared" si="327"/>
        <v>169.99</v>
      </c>
    </row>
    <row r="5198" spans="1:18" x14ac:dyDescent="0.2">
      <c r="A5198" t="s">
        <v>77</v>
      </c>
      <c r="B5198" t="s">
        <v>15</v>
      </c>
      <c r="C5198" t="s">
        <v>16</v>
      </c>
      <c r="D5198" t="s">
        <v>17</v>
      </c>
      <c r="E5198">
        <v>169.99</v>
      </c>
      <c r="F5198">
        <v>1</v>
      </c>
      <c r="G5198" t="s">
        <v>18</v>
      </c>
      <c r="H5198" t="s">
        <v>77</v>
      </c>
      <c r="I5198" t="s">
        <v>17</v>
      </c>
      <c r="J5198" t="s">
        <v>19</v>
      </c>
      <c r="K5198">
        <v>1257.5999999999999</v>
      </c>
      <c r="L5198">
        <v>48022</v>
      </c>
      <c r="M5198">
        <v>1048</v>
      </c>
      <c r="N5198" t="s">
        <v>20</v>
      </c>
      <c r="O5198" s="3">
        <f t="shared" si="324"/>
        <v>2.1823330973303901E-2</v>
      </c>
      <c r="P5198" s="3">
        <f t="shared" si="325"/>
        <v>1.2</v>
      </c>
      <c r="Q5198" s="3">
        <f t="shared" si="326"/>
        <v>9.5419847328244271E-4</v>
      </c>
      <c r="R5198">
        <f t="shared" si="327"/>
        <v>169.99</v>
      </c>
    </row>
    <row r="5199" spans="1:18" x14ac:dyDescent="0.2">
      <c r="A5199" t="s">
        <v>77</v>
      </c>
      <c r="B5199" t="s">
        <v>25</v>
      </c>
      <c r="C5199" t="s">
        <v>21</v>
      </c>
      <c r="D5199" t="s">
        <v>24</v>
      </c>
      <c r="E5199">
        <v>359.99</v>
      </c>
      <c r="F5199">
        <v>1</v>
      </c>
      <c r="G5199" t="s">
        <v>18</v>
      </c>
      <c r="H5199" t="s">
        <v>77</v>
      </c>
      <c r="I5199" t="s">
        <v>24</v>
      </c>
      <c r="O5199" s="3">
        <f t="shared" si="324"/>
        <v>0</v>
      </c>
      <c r="P5199" s="3">
        <f t="shared" si="325"/>
        <v>0</v>
      </c>
      <c r="Q5199" s="3">
        <f t="shared" si="326"/>
        <v>0</v>
      </c>
      <c r="R5199">
        <f t="shared" si="327"/>
        <v>359.99</v>
      </c>
    </row>
    <row r="5200" spans="1:18" x14ac:dyDescent="0.2">
      <c r="A5200" t="s">
        <v>77</v>
      </c>
      <c r="B5200" t="s">
        <v>15</v>
      </c>
      <c r="C5200" t="s">
        <v>21</v>
      </c>
      <c r="D5200" t="s">
        <v>17</v>
      </c>
      <c r="E5200">
        <v>224.99</v>
      </c>
      <c r="F5200">
        <v>3</v>
      </c>
      <c r="G5200" t="s">
        <v>18</v>
      </c>
      <c r="H5200" t="s">
        <v>77</v>
      </c>
      <c r="I5200" t="s">
        <v>17</v>
      </c>
      <c r="J5200" t="s">
        <v>19</v>
      </c>
      <c r="K5200">
        <v>1257.5999999999999</v>
      </c>
      <c r="L5200">
        <v>48022</v>
      </c>
      <c r="M5200">
        <v>1048</v>
      </c>
      <c r="N5200" t="s">
        <v>20</v>
      </c>
      <c r="O5200" s="3">
        <f t="shared" si="324"/>
        <v>2.1823330973303901E-2</v>
      </c>
      <c r="P5200" s="3">
        <f t="shared" si="325"/>
        <v>1.2</v>
      </c>
      <c r="Q5200" s="3">
        <f t="shared" si="326"/>
        <v>2.8625954198473282E-3</v>
      </c>
      <c r="R5200">
        <f t="shared" si="327"/>
        <v>674.97</v>
      </c>
    </row>
    <row r="5201" spans="1:18" x14ac:dyDescent="0.2">
      <c r="A5201" t="s">
        <v>77</v>
      </c>
      <c r="B5201" t="s">
        <v>15</v>
      </c>
      <c r="C5201" t="s">
        <v>23</v>
      </c>
      <c r="D5201" t="s">
        <v>17</v>
      </c>
      <c r="E5201">
        <v>149.99</v>
      </c>
      <c r="F5201">
        <v>1</v>
      </c>
      <c r="G5201" t="s">
        <v>18</v>
      </c>
      <c r="H5201" t="s">
        <v>77</v>
      </c>
      <c r="I5201" t="s">
        <v>17</v>
      </c>
      <c r="J5201" t="s">
        <v>19</v>
      </c>
      <c r="K5201">
        <v>1257.5999999999999</v>
      </c>
      <c r="L5201">
        <v>48022</v>
      </c>
      <c r="M5201">
        <v>1048</v>
      </c>
      <c r="N5201" t="s">
        <v>20</v>
      </c>
      <c r="O5201" s="3">
        <f t="shared" si="324"/>
        <v>2.1823330973303901E-2</v>
      </c>
      <c r="P5201" s="3">
        <f t="shared" si="325"/>
        <v>1.2</v>
      </c>
      <c r="Q5201" s="3">
        <f t="shared" si="326"/>
        <v>9.5419847328244271E-4</v>
      </c>
      <c r="R5201">
        <f t="shared" si="327"/>
        <v>149.99</v>
      </c>
    </row>
    <row r="5202" spans="1:18" x14ac:dyDescent="0.2">
      <c r="A5202" t="s">
        <v>77</v>
      </c>
      <c r="B5202" t="s">
        <v>25</v>
      </c>
      <c r="C5202" t="s">
        <v>21</v>
      </c>
      <c r="D5202" t="s">
        <v>17</v>
      </c>
      <c r="E5202">
        <v>359.99</v>
      </c>
      <c r="F5202">
        <v>3</v>
      </c>
      <c r="G5202" t="s">
        <v>18</v>
      </c>
      <c r="H5202" t="s">
        <v>77</v>
      </c>
      <c r="I5202" t="s">
        <v>17</v>
      </c>
      <c r="J5202" t="s">
        <v>19</v>
      </c>
      <c r="K5202">
        <v>1257.5999999999999</v>
      </c>
      <c r="L5202">
        <v>48022</v>
      </c>
      <c r="M5202">
        <v>1048</v>
      </c>
      <c r="N5202" t="s">
        <v>20</v>
      </c>
      <c r="O5202" s="3">
        <f t="shared" si="324"/>
        <v>2.1823330973303901E-2</v>
      </c>
      <c r="P5202" s="3">
        <f t="shared" si="325"/>
        <v>1.2</v>
      </c>
      <c r="Q5202" s="3">
        <f t="shared" si="326"/>
        <v>2.8625954198473282E-3</v>
      </c>
      <c r="R5202">
        <f t="shared" si="327"/>
        <v>1079.97</v>
      </c>
    </row>
    <row r="5203" spans="1:18" x14ac:dyDescent="0.2">
      <c r="A5203" t="s">
        <v>77</v>
      </c>
      <c r="C5203" t="s">
        <v>27</v>
      </c>
      <c r="D5203" t="s">
        <v>17</v>
      </c>
      <c r="E5203">
        <v>159.99</v>
      </c>
      <c r="F5203">
        <v>1</v>
      </c>
      <c r="G5203" t="s">
        <v>18</v>
      </c>
      <c r="H5203" t="s">
        <v>77</v>
      </c>
      <c r="I5203" t="s">
        <v>17</v>
      </c>
      <c r="J5203" t="s">
        <v>19</v>
      </c>
      <c r="K5203">
        <v>1257.5999999999999</v>
      </c>
      <c r="L5203">
        <v>48022</v>
      </c>
      <c r="M5203">
        <v>1048</v>
      </c>
      <c r="N5203" t="s">
        <v>20</v>
      </c>
      <c r="O5203" s="3">
        <f t="shared" si="324"/>
        <v>2.1823330973303901E-2</v>
      </c>
      <c r="P5203" s="3">
        <f t="shared" si="325"/>
        <v>1.2</v>
      </c>
      <c r="Q5203" s="3">
        <f t="shared" si="326"/>
        <v>9.5419847328244271E-4</v>
      </c>
      <c r="R5203">
        <f t="shared" si="327"/>
        <v>159.99</v>
      </c>
    </row>
    <row r="5204" spans="1:18" x14ac:dyDescent="0.2">
      <c r="A5204" t="s">
        <v>77</v>
      </c>
      <c r="B5204" t="s">
        <v>15</v>
      </c>
      <c r="C5204" t="s">
        <v>21</v>
      </c>
      <c r="D5204" t="s">
        <v>17</v>
      </c>
      <c r="E5204">
        <v>179.99</v>
      </c>
      <c r="F5204">
        <v>1</v>
      </c>
      <c r="G5204" t="s">
        <v>18</v>
      </c>
      <c r="H5204" t="s">
        <v>77</v>
      </c>
      <c r="I5204" t="s">
        <v>17</v>
      </c>
      <c r="J5204" t="s">
        <v>19</v>
      </c>
      <c r="K5204">
        <v>1257.5999999999999</v>
      </c>
      <c r="L5204">
        <v>48022</v>
      </c>
      <c r="M5204">
        <v>1048</v>
      </c>
      <c r="N5204" t="s">
        <v>20</v>
      </c>
      <c r="O5204" s="3">
        <f t="shared" si="324"/>
        <v>2.1823330973303901E-2</v>
      </c>
      <c r="P5204" s="3">
        <f t="shared" si="325"/>
        <v>1.2</v>
      </c>
      <c r="Q5204" s="3">
        <f t="shared" si="326"/>
        <v>9.5419847328244271E-4</v>
      </c>
      <c r="R5204">
        <f t="shared" si="327"/>
        <v>179.99</v>
      </c>
    </row>
    <row r="5205" spans="1:18" x14ac:dyDescent="0.2">
      <c r="A5205" t="s">
        <v>77</v>
      </c>
      <c r="B5205" t="s">
        <v>15</v>
      </c>
      <c r="C5205" t="s">
        <v>21</v>
      </c>
      <c r="D5205" t="s">
        <v>28</v>
      </c>
      <c r="E5205">
        <v>179.99</v>
      </c>
      <c r="F5205">
        <v>1</v>
      </c>
      <c r="G5205" t="s">
        <v>18</v>
      </c>
      <c r="H5205" t="s">
        <v>77</v>
      </c>
      <c r="I5205" t="s">
        <v>28</v>
      </c>
      <c r="O5205" s="3">
        <f t="shared" si="324"/>
        <v>0</v>
      </c>
      <c r="P5205" s="3">
        <f t="shared" si="325"/>
        <v>0</v>
      </c>
      <c r="Q5205" s="3">
        <f t="shared" si="326"/>
        <v>0</v>
      </c>
      <c r="R5205">
        <f t="shared" si="327"/>
        <v>179.99</v>
      </c>
    </row>
    <row r="5206" spans="1:18" x14ac:dyDescent="0.2">
      <c r="A5206" t="s">
        <v>77</v>
      </c>
      <c r="B5206" t="s">
        <v>15</v>
      </c>
      <c r="C5206" t="s">
        <v>27</v>
      </c>
      <c r="D5206" t="s">
        <v>24</v>
      </c>
      <c r="E5206">
        <v>199.99</v>
      </c>
      <c r="F5206">
        <v>3</v>
      </c>
      <c r="G5206" t="s">
        <v>18</v>
      </c>
      <c r="H5206" t="s">
        <v>77</v>
      </c>
      <c r="I5206" t="s">
        <v>24</v>
      </c>
      <c r="O5206" s="3">
        <f t="shared" si="324"/>
        <v>0</v>
      </c>
      <c r="P5206" s="3">
        <f t="shared" si="325"/>
        <v>0</v>
      </c>
      <c r="Q5206" s="3">
        <f t="shared" si="326"/>
        <v>0</v>
      </c>
      <c r="R5206">
        <f t="shared" si="327"/>
        <v>599.97</v>
      </c>
    </row>
    <row r="5207" spans="1:18" x14ac:dyDescent="0.2">
      <c r="A5207" t="s">
        <v>77</v>
      </c>
      <c r="B5207" t="s">
        <v>15</v>
      </c>
      <c r="C5207" t="s">
        <v>23</v>
      </c>
      <c r="D5207" t="s">
        <v>28</v>
      </c>
      <c r="E5207">
        <v>149.99</v>
      </c>
      <c r="F5207">
        <v>2</v>
      </c>
      <c r="G5207" t="s">
        <v>18</v>
      </c>
      <c r="H5207" t="s">
        <v>77</v>
      </c>
      <c r="I5207" t="s">
        <v>28</v>
      </c>
      <c r="O5207" s="3">
        <f t="shared" si="324"/>
        <v>0</v>
      </c>
      <c r="P5207" s="3">
        <f t="shared" si="325"/>
        <v>0</v>
      </c>
      <c r="Q5207" s="3">
        <f t="shared" si="326"/>
        <v>0</v>
      </c>
      <c r="R5207">
        <f t="shared" si="327"/>
        <v>299.98</v>
      </c>
    </row>
    <row r="5208" spans="1:18" x14ac:dyDescent="0.2">
      <c r="A5208" t="s">
        <v>77</v>
      </c>
      <c r="B5208" t="s">
        <v>15</v>
      </c>
      <c r="C5208" t="s">
        <v>23</v>
      </c>
      <c r="D5208" t="s">
        <v>24</v>
      </c>
      <c r="E5208">
        <v>149.99</v>
      </c>
      <c r="F5208">
        <v>2</v>
      </c>
      <c r="G5208" t="s">
        <v>18</v>
      </c>
      <c r="H5208" t="s">
        <v>77</v>
      </c>
      <c r="I5208" t="s">
        <v>24</v>
      </c>
      <c r="O5208" s="3">
        <f t="shared" si="324"/>
        <v>0</v>
      </c>
      <c r="P5208" s="3">
        <f t="shared" si="325"/>
        <v>0</v>
      </c>
      <c r="Q5208" s="3">
        <f t="shared" si="326"/>
        <v>0</v>
      </c>
      <c r="R5208">
        <f t="shared" si="327"/>
        <v>299.98</v>
      </c>
    </row>
    <row r="5209" spans="1:18" x14ac:dyDescent="0.2">
      <c r="A5209" t="s">
        <v>77</v>
      </c>
      <c r="B5209" t="s">
        <v>15</v>
      </c>
      <c r="C5209" t="s">
        <v>27</v>
      </c>
      <c r="D5209" t="s">
        <v>28</v>
      </c>
      <c r="E5209">
        <v>199.99</v>
      </c>
      <c r="F5209">
        <v>2</v>
      </c>
      <c r="G5209" t="s">
        <v>18</v>
      </c>
      <c r="H5209" t="s">
        <v>77</v>
      </c>
      <c r="I5209" t="s">
        <v>28</v>
      </c>
      <c r="O5209" s="3">
        <f t="shared" si="324"/>
        <v>0</v>
      </c>
      <c r="P5209" s="3">
        <f t="shared" si="325"/>
        <v>0</v>
      </c>
      <c r="Q5209" s="3">
        <f t="shared" si="326"/>
        <v>0</v>
      </c>
      <c r="R5209">
        <f t="shared" si="327"/>
        <v>399.98</v>
      </c>
    </row>
    <row r="5210" spans="1:18" x14ac:dyDescent="0.2">
      <c r="A5210" t="s">
        <v>77</v>
      </c>
      <c r="B5210" t="s">
        <v>15</v>
      </c>
      <c r="C5210" t="s">
        <v>23</v>
      </c>
      <c r="D5210" t="s">
        <v>17</v>
      </c>
      <c r="E5210">
        <v>149.99</v>
      </c>
      <c r="F5210">
        <v>1</v>
      </c>
      <c r="G5210" t="s">
        <v>18</v>
      </c>
      <c r="H5210" t="s">
        <v>77</v>
      </c>
      <c r="I5210" t="s">
        <v>17</v>
      </c>
      <c r="J5210" t="s">
        <v>19</v>
      </c>
      <c r="K5210">
        <v>1257.5999999999999</v>
      </c>
      <c r="L5210">
        <v>48022</v>
      </c>
      <c r="M5210">
        <v>1048</v>
      </c>
      <c r="N5210" t="s">
        <v>20</v>
      </c>
      <c r="O5210" s="3">
        <f t="shared" si="324"/>
        <v>2.1823330973303901E-2</v>
      </c>
      <c r="P5210" s="3">
        <f t="shared" si="325"/>
        <v>1.2</v>
      </c>
      <c r="Q5210" s="3">
        <f t="shared" si="326"/>
        <v>9.5419847328244271E-4</v>
      </c>
      <c r="R5210">
        <f t="shared" si="327"/>
        <v>149.99</v>
      </c>
    </row>
    <row r="5211" spans="1:18" x14ac:dyDescent="0.2">
      <c r="A5211" t="s">
        <v>77</v>
      </c>
      <c r="B5211" t="s">
        <v>15</v>
      </c>
      <c r="C5211" t="s">
        <v>26</v>
      </c>
      <c r="D5211" t="s">
        <v>28</v>
      </c>
      <c r="E5211">
        <v>212.49</v>
      </c>
      <c r="F5211">
        <v>3</v>
      </c>
      <c r="G5211" t="s">
        <v>18</v>
      </c>
      <c r="H5211" t="s">
        <v>77</v>
      </c>
      <c r="I5211" t="s">
        <v>28</v>
      </c>
      <c r="O5211" s="3">
        <f t="shared" si="324"/>
        <v>0</v>
      </c>
      <c r="P5211" s="3">
        <f t="shared" si="325"/>
        <v>0</v>
      </c>
      <c r="Q5211" s="3">
        <f t="shared" si="326"/>
        <v>0</v>
      </c>
      <c r="R5211">
        <f t="shared" si="327"/>
        <v>637.47</v>
      </c>
    </row>
    <row r="5212" spans="1:18" x14ac:dyDescent="0.2">
      <c r="A5212" t="s">
        <v>77</v>
      </c>
      <c r="B5212" t="s">
        <v>15</v>
      </c>
      <c r="C5212" t="s">
        <v>26</v>
      </c>
      <c r="D5212" t="s">
        <v>24</v>
      </c>
      <c r="E5212">
        <v>212.49</v>
      </c>
      <c r="F5212">
        <v>3</v>
      </c>
      <c r="G5212" t="s">
        <v>18</v>
      </c>
      <c r="H5212" t="s">
        <v>77</v>
      </c>
      <c r="I5212" t="s">
        <v>24</v>
      </c>
      <c r="O5212" s="3">
        <f t="shared" si="324"/>
        <v>0</v>
      </c>
      <c r="P5212" s="3">
        <f t="shared" si="325"/>
        <v>0</v>
      </c>
      <c r="Q5212" s="3">
        <f t="shared" si="326"/>
        <v>0</v>
      </c>
      <c r="R5212">
        <f t="shared" si="327"/>
        <v>637.47</v>
      </c>
    </row>
    <row r="5213" spans="1:18" x14ac:dyDescent="0.2">
      <c r="A5213" t="s">
        <v>77</v>
      </c>
      <c r="B5213" t="s">
        <v>15</v>
      </c>
      <c r="C5213" t="s">
        <v>26</v>
      </c>
      <c r="D5213" t="s">
        <v>24</v>
      </c>
      <c r="E5213">
        <v>169.99</v>
      </c>
      <c r="F5213">
        <v>1</v>
      </c>
      <c r="G5213" t="s">
        <v>18</v>
      </c>
      <c r="H5213" t="s">
        <v>77</v>
      </c>
      <c r="I5213" t="s">
        <v>24</v>
      </c>
      <c r="O5213" s="3">
        <f t="shared" si="324"/>
        <v>0</v>
      </c>
      <c r="P5213" s="3">
        <f t="shared" si="325"/>
        <v>0</v>
      </c>
      <c r="Q5213" s="3">
        <f t="shared" si="326"/>
        <v>0</v>
      </c>
      <c r="R5213">
        <f t="shared" si="327"/>
        <v>169.99</v>
      </c>
    </row>
    <row r="5214" spans="1:18" x14ac:dyDescent="0.2">
      <c r="A5214" t="s">
        <v>77</v>
      </c>
      <c r="B5214" t="s">
        <v>15</v>
      </c>
      <c r="C5214" t="s">
        <v>27</v>
      </c>
      <c r="D5214" t="s">
        <v>24</v>
      </c>
      <c r="E5214">
        <v>159.99</v>
      </c>
      <c r="F5214">
        <v>4</v>
      </c>
      <c r="G5214" t="s">
        <v>18</v>
      </c>
      <c r="H5214" t="s">
        <v>77</v>
      </c>
      <c r="I5214" t="s">
        <v>24</v>
      </c>
      <c r="O5214" s="3">
        <f t="shared" si="324"/>
        <v>0</v>
      </c>
      <c r="P5214" s="3">
        <f t="shared" si="325"/>
        <v>0</v>
      </c>
      <c r="Q5214" s="3">
        <f t="shared" si="326"/>
        <v>0</v>
      </c>
      <c r="R5214">
        <f t="shared" si="327"/>
        <v>639.96</v>
      </c>
    </row>
    <row r="5215" spans="1:18" x14ac:dyDescent="0.2">
      <c r="A5215" t="s">
        <v>77</v>
      </c>
      <c r="B5215" t="s">
        <v>15</v>
      </c>
      <c r="C5215" t="s">
        <v>27</v>
      </c>
      <c r="D5215" t="s">
        <v>24</v>
      </c>
      <c r="E5215">
        <v>159.99</v>
      </c>
      <c r="F5215">
        <v>3</v>
      </c>
      <c r="G5215" t="s">
        <v>18</v>
      </c>
      <c r="H5215" t="s">
        <v>77</v>
      </c>
      <c r="I5215" t="s">
        <v>24</v>
      </c>
      <c r="O5215" s="3">
        <f t="shared" si="324"/>
        <v>0</v>
      </c>
      <c r="P5215" s="3">
        <f t="shared" si="325"/>
        <v>0</v>
      </c>
      <c r="Q5215" s="3">
        <f t="shared" si="326"/>
        <v>0</v>
      </c>
      <c r="R5215">
        <f t="shared" si="327"/>
        <v>479.97</v>
      </c>
    </row>
    <row r="5216" spans="1:18" x14ac:dyDescent="0.2">
      <c r="A5216" t="s">
        <v>77</v>
      </c>
      <c r="B5216" t="s">
        <v>15</v>
      </c>
      <c r="C5216" t="s">
        <v>23</v>
      </c>
      <c r="D5216" t="s">
        <v>28</v>
      </c>
      <c r="E5216">
        <v>149.99</v>
      </c>
      <c r="F5216">
        <v>1</v>
      </c>
      <c r="G5216" t="s">
        <v>18</v>
      </c>
      <c r="H5216" t="s">
        <v>77</v>
      </c>
      <c r="I5216" t="s">
        <v>28</v>
      </c>
      <c r="O5216" s="3">
        <f t="shared" si="324"/>
        <v>0</v>
      </c>
      <c r="P5216" s="3">
        <f t="shared" si="325"/>
        <v>0</v>
      </c>
      <c r="Q5216" s="3">
        <f t="shared" si="326"/>
        <v>0</v>
      </c>
      <c r="R5216">
        <f t="shared" si="327"/>
        <v>149.99</v>
      </c>
    </row>
    <row r="5217" spans="1:18" x14ac:dyDescent="0.2">
      <c r="A5217" t="s">
        <v>77</v>
      </c>
      <c r="B5217" t="s">
        <v>15</v>
      </c>
      <c r="D5217" t="s">
        <v>17</v>
      </c>
      <c r="E5217">
        <v>199.99</v>
      </c>
      <c r="F5217">
        <v>1</v>
      </c>
      <c r="G5217" t="s">
        <v>18</v>
      </c>
      <c r="H5217" t="s">
        <v>77</v>
      </c>
      <c r="I5217" t="s">
        <v>17</v>
      </c>
      <c r="J5217" t="s">
        <v>19</v>
      </c>
      <c r="K5217">
        <v>1257.5999999999999</v>
      </c>
      <c r="L5217">
        <v>48022</v>
      </c>
      <c r="M5217">
        <v>1048</v>
      </c>
      <c r="N5217" t="s">
        <v>20</v>
      </c>
      <c r="O5217" s="3">
        <f t="shared" si="324"/>
        <v>2.1823330973303901E-2</v>
      </c>
      <c r="P5217" s="3">
        <f t="shared" si="325"/>
        <v>1.2</v>
      </c>
      <c r="Q5217" s="3">
        <f t="shared" si="326"/>
        <v>9.5419847328244271E-4</v>
      </c>
      <c r="R5217">
        <f t="shared" si="327"/>
        <v>199.99</v>
      </c>
    </row>
    <row r="5218" spans="1:18" x14ac:dyDescent="0.2">
      <c r="A5218" t="s">
        <v>77</v>
      </c>
      <c r="B5218" t="s">
        <v>25</v>
      </c>
      <c r="C5218" t="s">
        <v>23</v>
      </c>
      <c r="D5218" t="s">
        <v>17</v>
      </c>
      <c r="E5218">
        <v>299.99</v>
      </c>
      <c r="F5218">
        <v>1</v>
      </c>
      <c r="G5218" t="s">
        <v>18</v>
      </c>
      <c r="H5218" t="s">
        <v>77</v>
      </c>
      <c r="I5218" t="s">
        <v>17</v>
      </c>
      <c r="J5218" t="s">
        <v>19</v>
      </c>
      <c r="K5218">
        <v>1257.5999999999999</v>
      </c>
      <c r="L5218">
        <v>48022</v>
      </c>
      <c r="M5218">
        <v>1048</v>
      </c>
      <c r="N5218" t="s">
        <v>20</v>
      </c>
      <c r="O5218" s="3">
        <f t="shared" si="324"/>
        <v>2.1823330973303901E-2</v>
      </c>
      <c r="P5218" s="3">
        <f t="shared" si="325"/>
        <v>1.2</v>
      </c>
      <c r="Q5218" s="3">
        <f t="shared" si="326"/>
        <v>9.5419847328244271E-4</v>
      </c>
      <c r="R5218">
        <f t="shared" si="327"/>
        <v>299.99</v>
      </c>
    </row>
    <row r="5219" spans="1:18" x14ac:dyDescent="0.2">
      <c r="A5219" t="s">
        <v>77</v>
      </c>
      <c r="B5219" t="s">
        <v>15</v>
      </c>
      <c r="C5219" t="s">
        <v>16</v>
      </c>
      <c r="D5219" t="s">
        <v>17</v>
      </c>
      <c r="E5219">
        <v>169.99</v>
      </c>
      <c r="F5219">
        <v>1</v>
      </c>
      <c r="G5219" t="s">
        <v>18</v>
      </c>
      <c r="H5219" t="s">
        <v>77</v>
      </c>
      <c r="I5219" t="s">
        <v>17</v>
      </c>
      <c r="J5219" t="s">
        <v>19</v>
      </c>
      <c r="K5219">
        <v>1257.5999999999999</v>
      </c>
      <c r="L5219">
        <v>48022</v>
      </c>
      <c r="M5219">
        <v>1048</v>
      </c>
      <c r="N5219" t="s">
        <v>20</v>
      </c>
      <c r="O5219" s="3">
        <f t="shared" si="324"/>
        <v>2.1823330973303901E-2</v>
      </c>
      <c r="P5219" s="3">
        <f t="shared" si="325"/>
        <v>1.2</v>
      </c>
      <c r="Q5219" s="3">
        <f t="shared" si="326"/>
        <v>9.5419847328244271E-4</v>
      </c>
      <c r="R5219">
        <f t="shared" si="327"/>
        <v>169.99</v>
      </c>
    </row>
    <row r="5220" spans="1:18" x14ac:dyDescent="0.2">
      <c r="A5220" t="s">
        <v>77</v>
      </c>
      <c r="B5220" t="s">
        <v>25</v>
      </c>
      <c r="C5220" t="s">
        <v>23</v>
      </c>
      <c r="D5220" t="s">
        <v>24</v>
      </c>
      <c r="E5220">
        <v>299.99</v>
      </c>
      <c r="F5220">
        <v>2</v>
      </c>
      <c r="G5220" t="s">
        <v>18</v>
      </c>
      <c r="H5220" t="s">
        <v>77</v>
      </c>
      <c r="I5220" t="s">
        <v>24</v>
      </c>
      <c r="O5220" s="3">
        <f t="shared" si="324"/>
        <v>0</v>
      </c>
      <c r="P5220" s="3">
        <f t="shared" si="325"/>
        <v>0</v>
      </c>
      <c r="Q5220" s="3">
        <f t="shared" si="326"/>
        <v>0</v>
      </c>
      <c r="R5220">
        <f t="shared" si="327"/>
        <v>599.98</v>
      </c>
    </row>
    <row r="5221" spans="1:18" x14ac:dyDescent="0.2">
      <c r="A5221" t="s">
        <v>77</v>
      </c>
      <c r="B5221" t="s">
        <v>15</v>
      </c>
      <c r="C5221" t="s">
        <v>26</v>
      </c>
      <c r="D5221" t="s">
        <v>24</v>
      </c>
      <c r="E5221">
        <v>169.99</v>
      </c>
      <c r="F5221">
        <v>1</v>
      </c>
      <c r="G5221" t="s">
        <v>18</v>
      </c>
      <c r="H5221" t="s">
        <v>77</v>
      </c>
      <c r="I5221" t="s">
        <v>24</v>
      </c>
      <c r="O5221" s="3">
        <f t="shared" si="324"/>
        <v>0</v>
      </c>
      <c r="P5221" s="3">
        <f t="shared" si="325"/>
        <v>0</v>
      </c>
      <c r="Q5221" s="3">
        <f t="shared" si="326"/>
        <v>0</v>
      </c>
      <c r="R5221">
        <f t="shared" si="327"/>
        <v>169.99</v>
      </c>
    </row>
    <row r="5222" spans="1:18" x14ac:dyDescent="0.2">
      <c r="A5222" t="s">
        <v>77</v>
      </c>
      <c r="B5222" t="s">
        <v>25</v>
      </c>
      <c r="C5222" t="s">
        <v>16</v>
      </c>
      <c r="D5222" t="s">
        <v>24</v>
      </c>
      <c r="E5222">
        <v>339.99</v>
      </c>
      <c r="F5222">
        <v>2</v>
      </c>
      <c r="G5222" t="s">
        <v>18</v>
      </c>
      <c r="H5222" t="s">
        <v>77</v>
      </c>
      <c r="I5222" t="s">
        <v>24</v>
      </c>
      <c r="O5222" s="3">
        <f t="shared" si="324"/>
        <v>0</v>
      </c>
      <c r="P5222" s="3">
        <f t="shared" si="325"/>
        <v>0</v>
      </c>
      <c r="Q5222" s="3">
        <f t="shared" si="326"/>
        <v>0</v>
      </c>
      <c r="R5222">
        <f t="shared" si="327"/>
        <v>679.98</v>
      </c>
    </row>
    <row r="5223" spans="1:18" x14ac:dyDescent="0.2">
      <c r="A5223" t="s">
        <v>77</v>
      </c>
      <c r="B5223" t="s">
        <v>15</v>
      </c>
      <c r="C5223" t="s">
        <v>27</v>
      </c>
      <c r="D5223" t="s">
        <v>24</v>
      </c>
      <c r="E5223">
        <v>159.99</v>
      </c>
      <c r="F5223">
        <v>1</v>
      </c>
      <c r="G5223" t="s">
        <v>18</v>
      </c>
      <c r="H5223" t="s">
        <v>77</v>
      </c>
      <c r="I5223" t="s">
        <v>24</v>
      </c>
      <c r="O5223" s="3">
        <f t="shared" si="324"/>
        <v>0</v>
      </c>
      <c r="P5223" s="3">
        <f t="shared" si="325"/>
        <v>0</v>
      </c>
      <c r="Q5223" s="3">
        <f t="shared" si="326"/>
        <v>0</v>
      </c>
      <c r="R5223">
        <f t="shared" si="327"/>
        <v>159.99</v>
      </c>
    </row>
    <row r="5224" spans="1:18" x14ac:dyDescent="0.2">
      <c r="A5224" t="s">
        <v>77</v>
      </c>
      <c r="B5224" t="s">
        <v>15</v>
      </c>
      <c r="C5224" t="s">
        <v>23</v>
      </c>
      <c r="D5224" t="s">
        <v>24</v>
      </c>
      <c r="E5224">
        <v>149.99</v>
      </c>
      <c r="F5224">
        <v>1</v>
      </c>
      <c r="G5224" t="s">
        <v>18</v>
      </c>
      <c r="H5224" t="s">
        <v>77</v>
      </c>
      <c r="I5224" t="s">
        <v>24</v>
      </c>
      <c r="O5224" s="3">
        <f t="shared" si="324"/>
        <v>0</v>
      </c>
      <c r="P5224" s="3">
        <f t="shared" si="325"/>
        <v>0</v>
      </c>
      <c r="Q5224" s="3">
        <f t="shared" si="326"/>
        <v>0</v>
      </c>
      <c r="R5224">
        <f t="shared" si="327"/>
        <v>149.99</v>
      </c>
    </row>
    <row r="5225" spans="1:18" x14ac:dyDescent="0.2">
      <c r="A5225" t="s">
        <v>77</v>
      </c>
      <c r="B5225" t="s">
        <v>15</v>
      </c>
      <c r="C5225" t="s">
        <v>27</v>
      </c>
      <c r="D5225" t="s">
        <v>28</v>
      </c>
      <c r="E5225">
        <v>159.99</v>
      </c>
      <c r="F5225">
        <v>1</v>
      </c>
      <c r="G5225" t="s">
        <v>18</v>
      </c>
      <c r="H5225" t="s">
        <v>77</v>
      </c>
      <c r="I5225" t="s">
        <v>28</v>
      </c>
      <c r="O5225" s="3">
        <f t="shared" si="324"/>
        <v>0</v>
      </c>
      <c r="P5225" s="3">
        <f t="shared" si="325"/>
        <v>0</v>
      </c>
      <c r="Q5225" s="3">
        <f t="shared" si="326"/>
        <v>0</v>
      </c>
      <c r="R5225">
        <f t="shared" si="327"/>
        <v>159.99</v>
      </c>
    </row>
    <row r="5226" spans="1:18" x14ac:dyDescent="0.2">
      <c r="A5226" t="s">
        <v>77</v>
      </c>
      <c r="B5226" t="s">
        <v>15</v>
      </c>
      <c r="D5226" t="s">
        <v>28</v>
      </c>
      <c r="E5226">
        <v>199.99</v>
      </c>
      <c r="F5226">
        <v>2</v>
      </c>
      <c r="G5226" t="s">
        <v>18</v>
      </c>
      <c r="H5226" t="s">
        <v>77</v>
      </c>
      <c r="I5226" t="s">
        <v>28</v>
      </c>
      <c r="O5226" s="3">
        <f t="shared" si="324"/>
        <v>0</v>
      </c>
      <c r="P5226" s="3">
        <f t="shared" si="325"/>
        <v>0</v>
      </c>
      <c r="Q5226" s="3">
        <f t="shared" si="326"/>
        <v>0</v>
      </c>
      <c r="R5226">
        <f t="shared" si="327"/>
        <v>399.98</v>
      </c>
    </row>
    <row r="5227" spans="1:18" x14ac:dyDescent="0.2">
      <c r="A5227" t="s">
        <v>77</v>
      </c>
      <c r="B5227" t="s">
        <v>15</v>
      </c>
      <c r="C5227" t="s">
        <v>16</v>
      </c>
      <c r="D5227" t="s">
        <v>28</v>
      </c>
      <c r="E5227">
        <v>169.99</v>
      </c>
      <c r="F5227">
        <v>3</v>
      </c>
      <c r="G5227" t="s">
        <v>18</v>
      </c>
      <c r="H5227" t="s">
        <v>77</v>
      </c>
      <c r="I5227" t="s">
        <v>28</v>
      </c>
      <c r="O5227" s="3">
        <f t="shared" si="324"/>
        <v>0</v>
      </c>
      <c r="P5227" s="3">
        <f t="shared" si="325"/>
        <v>0</v>
      </c>
      <c r="Q5227" s="3">
        <f t="shared" si="326"/>
        <v>0</v>
      </c>
      <c r="R5227">
        <f t="shared" si="327"/>
        <v>509.97</v>
      </c>
    </row>
    <row r="5228" spans="1:18" x14ac:dyDescent="0.2">
      <c r="A5228" t="s">
        <v>77</v>
      </c>
      <c r="B5228" t="s">
        <v>15</v>
      </c>
      <c r="C5228" t="s">
        <v>21</v>
      </c>
      <c r="D5228" t="s">
        <v>17</v>
      </c>
      <c r="E5228">
        <v>179.99</v>
      </c>
      <c r="F5228">
        <v>1</v>
      </c>
      <c r="G5228" t="s">
        <v>18</v>
      </c>
      <c r="H5228" t="s">
        <v>77</v>
      </c>
      <c r="I5228" t="s">
        <v>17</v>
      </c>
      <c r="J5228" t="s">
        <v>19</v>
      </c>
      <c r="K5228">
        <v>1257.5999999999999</v>
      </c>
      <c r="L5228">
        <v>48022</v>
      </c>
      <c r="M5228">
        <v>1048</v>
      </c>
      <c r="N5228" t="s">
        <v>20</v>
      </c>
      <c r="O5228" s="3">
        <f t="shared" si="324"/>
        <v>2.1823330973303901E-2</v>
      </c>
      <c r="P5228" s="3">
        <f t="shared" si="325"/>
        <v>1.2</v>
      </c>
      <c r="Q5228" s="3">
        <f t="shared" si="326"/>
        <v>9.5419847328244271E-4</v>
      </c>
      <c r="R5228">
        <f t="shared" si="327"/>
        <v>179.99</v>
      </c>
    </row>
    <row r="5229" spans="1:18" x14ac:dyDescent="0.2">
      <c r="A5229" t="s">
        <v>77</v>
      </c>
      <c r="C5229" t="s">
        <v>23</v>
      </c>
      <c r="D5229" t="s">
        <v>28</v>
      </c>
      <c r="E5229">
        <v>149.99</v>
      </c>
      <c r="F5229">
        <v>2</v>
      </c>
      <c r="G5229" t="s">
        <v>18</v>
      </c>
      <c r="H5229" t="s">
        <v>77</v>
      </c>
      <c r="I5229" t="s">
        <v>28</v>
      </c>
      <c r="O5229" s="3">
        <f t="shared" si="324"/>
        <v>0</v>
      </c>
      <c r="P5229" s="3">
        <f t="shared" si="325"/>
        <v>0</v>
      </c>
      <c r="Q5229" s="3">
        <f t="shared" si="326"/>
        <v>0</v>
      </c>
      <c r="R5229">
        <f t="shared" si="327"/>
        <v>299.98</v>
      </c>
    </row>
    <row r="5230" spans="1:18" x14ac:dyDescent="0.2">
      <c r="A5230" t="s">
        <v>77</v>
      </c>
      <c r="B5230" t="s">
        <v>15</v>
      </c>
      <c r="C5230" t="s">
        <v>23</v>
      </c>
      <c r="D5230" t="s">
        <v>28</v>
      </c>
      <c r="E5230">
        <v>149.99</v>
      </c>
      <c r="F5230">
        <v>3</v>
      </c>
      <c r="G5230" t="s">
        <v>18</v>
      </c>
      <c r="H5230" t="s">
        <v>77</v>
      </c>
      <c r="I5230" t="s">
        <v>28</v>
      </c>
      <c r="O5230" s="3">
        <f t="shared" si="324"/>
        <v>0</v>
      </c>
      <c r="P5230" s="3">
        <f t="shared" si="325"/>
        <v>0</v>
      </c>
      <c r="Q5230" s="3">
        <f t="shared" si="326"/>
        <v>0</v>
      </c>
      <c r="R5230">
        <f t="shared" si="327"/>
        <v>449.97</v>
      </c>
    </row>
    <row r="5231" spans="1:18" x14ac:dyDescent="0.2">
      <c r="A5231" t="s">
        <v>77</v>
      </c>
      <c r="B5231" t="s">
        <v>15</v>
      </c>
      <c r="C5231" t="s">
        <v>23</v>
      </c>
      <c r="D5231" t="s">
        <v>17</v>
      </c>
      <c r="E5231">
        <v>187.49</v>
      </c>
      <c r="F5231">
        <v>1</v>
      </c>
      <c r="G5231" t="s">
        <v>18</v>
      </c>
      <c r="H5231" t="s">
        <v>77</v>
      </c>
      <c r="I5231" t="s">
        <v>17</v>
      </c>
      <c r="J5231" t="s">
        <v>19</v>
      </c>
      <c r="K5231">
        <v>1257.5999999999999</v>
      </c>
      <c r="L5231">
        <v>48022</v>
      </c>
      <c r="M5231">
        <v>1048</v>
      </c>
      <c r="N5231" t="s">
        <v>20</v>
      </c>
      <c r="O5231" s="3">
        <f t="shared" si="324"/>
        <v>2.1823330973303901E-2</v>
      </c>
      <c r="P5231" s="3">
        <f t="shared" si="325"/>
        <v>1.2</v>
      </c>
      <c r="Q5231" s="3">
        <f t="shared" si="326"/>
        <v>9.5419847328244271E-4</v>
      </c>
      <c r="R5231">
        <f t="shared" si="327"/>
        <v>187.49</v>
      </c>
    </row>
    <row r="5232" spans="1:18" x14ac:dyDescent="0.2">
      <c r="A5232" t="s">
        <v>77</v>
      </c>
      <c r="B5232" t="s">
        <v>15</v>
      </c>
      <c r="C5232" t="s">
        <v>27</v>
      </c>
      <c r="D5232" t="s">
        <v>17</v>
      </c>
      <c r="E5232">
        <v>159.99</v>
      </c>
      <c r="F5232">
        <v>3</v>
      </c>
      <c r="G5232" t="s">
        <v>18</v>
      </c>
      <c r="H5232" t="s">
        <v>77</v>
      </c>
      <c r="I5232" t="s">
        <v>17</v>
      </c>
      <c r="J5232" t="s">
        <v>19</v>
      </c>
      <c r="K5232">
        <v>1257.5999999999999</v>
      </c>
      <c r="L5232">
        <v>48022</v>
      </c>
      <c r="M5232">
        <v>1048</v>
      </c>
      <c r="N5232" t="s">
        <v>20</v>
      </c>
      <c r="O5232" s="3">
        <f t="shared" si="324"/>
        <v>2.1823330973303901E-2</v>
      </c>
      <c r="P5232" s="3">
        <f t="shared" si="325"/>
        <v>1.2</v>
      </c>
      <c r="Q5232" s="3">
        <f t="shared" si="326"/>
        <v>2.8625954198473282E-3</v>
      </c>
      <c r="R5232">
        <f t="shared" si="327"/>
        <v>479.97</v>
      </c>
    </row>
    <row r="5233" spans="1:18" x14ac:dyDescent="0.2">
      <c r="A5233" t="s">
        <v>77</v>
      </c>
      <c r="B5233" t="s">
        <v>15</v>
      </c>
      <c r="C5233" t="s">
        <v>27</v>
      </c>
      <c r="D5233" t="s">
        <v>24</v>
      </c>
      <c r="E5233">
        <v>159.99</v>
      </c>
      <c r="F5233">
        <v>1</v>
      </c>
      <c r="G5233" t="s">
        <v>18</v>
      </c>
      <c r="H5233" t="s">
        <v>77</v>
      </c>
      <c r="I5233" t="s">
        <v>24</v>
      </c>
      <c r="O5233" s="3">
        <f t="shared" si="324"/>
        <v>0</v>
      </c>
      <c r="P5233" s="3">
        <f t="shared" si="325"/>
        <v>0</v>
      </c>
      <c r="Q5233" s="3">
        <f t="shared" si="326"/>
        <v>0</v>
      </c>
      <c r="R5233">
        <f t="shared" si="327"/>
        <v>159.99</v>
      </c>
    </row>
    <row r="5234" spans="1:18" x14ac:dyDescent="0.2">
      <c r="A5234" t="s">
        <v>77</v>
      </c>
      <c r="B5234" t="s">
        <v>15</v>
      </c>
      <c r="C5234" t="s">
        <v>26</v>
      </c>
      <c r="D5234" t="s">
        <v>24</v>
      </c>
      <c r="E5234">
        <v>169.99</v>
      </c>
      <c r="F5234">
        <v>2</v>
      </c>
      <c r="G5234" t="s">
        <v>18</v>
      </c>
      <c r="H5234" t="s">
        <v>77</v>
      </c>
      <c r="I5234" t="s">
        <v>24</v>
      </c>
      <c r="O5234" s="3">
        <f t="shared" si="324"/>
        <v>0</v>
      </c>
      <c r="P5234" s="3">
        <f t="shared" si="325"/>
        <v>0</v>
      </c>
      <c r="Q5234" s="3">
        <f t="shared" si="326"/>
        <v>0</v>
      </c>
      <c r="R5234">
        <f t="shared" si="327"/>
        <v>339.98</v>
      </c>
    </row>
    <row r="5235" spans="1:18" x14ac:dyDescent="0.2">
      <c r="A5235" t="s">
        <v>77</v>
      </c>
      <c r="B5235" t="s">
        <v>15</v>
      </c>
      <c r="C5235" t="s">
        <v>23</v>
      </c>
      <c r="D5235" t="s">
        <v>28</v>
      </c>
      <c r="E5235">
        <v>149.99</v>
      </c>
      <c r="F5235">
        <v>2</v>
      </c>
      <c r="G5235" t="s">
        <v>18</v>
      </c>
      <c r="H5235" t="s">
        <v>77</v>
      </c>
      <c r="I5235" t="s">
        <v>28</v>
      </c>
      <c r="O5235" s="3">
        <f t="shared" si="324"/>
        <v>0</v>
      </c>
      <c r="P5235" s="3">
        <f t="shared" si="325"/>
        <v>0</v>
      </c>
      <c r="Q5235" s="3">
        <f t="shared" si="326"/>
        <v>0</v>
      </c>
      <c r="R5235">
        <f t="shared" si="327"/>
        <v>299.98</v>
      </c>
    </row>
    <row r="5236" spans="1:18" x14ac:dyDescent="0.2">
      <c r="A5236" t="s">
        <v>77</v>
      </c>
      <c r="B5236" t="s">
        <v>15</v>
      </c>
      <c r="C5236" t="s">
        <v>27</v>
      </c>
      <c r="D5236" t="s">
        <v>28</v>
      </c>
      <c r="E5236">
        <v>159.99</v>
      </c>
      <c r="F5236">
        <v>1</v>
      </c>
      <c r="G5236" t="s">
        <v>18</v>
      </c>
      <c r="H5236" t="s">
        <v>77</v>
      </c>
      <c r="I5236" t="s">
        <v>28</v>
      </c>
      <c r="O5236" s="3">
        <f t="shared" si="324"/>
        <v>0</v>
      </c>
      <c r="P5236" s="3">
        <f t="shared" si="325"/>
        <v>0</v>
      </c>
      <c r="Q5236" s="3">
        <f t="shared" si="326"/>
        <v>0</v>
      </c>
      <c r="R5236">
        <f t="shared" si="327"/>
        <v>159.99</v>
      </c>
    </row>
    <row r="5237" spans="1:18" x14ac:dyDescent="0.2">
      <c r="A5237" t="s">
        <v>77</v>
      </c>
      <c r="D5237" t="s">
        <v>22</v>
      </c>
      <c r="E5237">
        <v>199.99</v>
      </c>
      <c r="F5237">
        <v>1</v>
      </c>
      <c r="G5237" t="s">
        <v>18</v>
      </c>
      <c r="H5237" t="s">
        <v>77</v>
      </c>
      <c r="I5237" t="s">
        <v>22</v>
      </c>
      <c r="O5237" s="3">
        <f t="shared" si="324"/>
        <v>0</v>
      </c>
      <c r="P5237" s="3">
        <f t="shared" si="325"/>
        <v>0</v>
      </c>
      <c r="Q5237" s="3">
        <f t="shared" si="326"/>
        <v>0</v>
      </c>
      <c r="R5237">
        <f t="shared" si="327"/>
        <v>199.99</v>
      </c>
    </row>
    <row r="5238" spans="1:18" x14ac:dyDescent="0.2">
      <c r="A5238" t="s">
        <v>77</v>
      </c>
      <c r="B5238" t="s">
        <v>15</v>
      </c>
      <c r="D5238" t="s">
        <v>28</v>
      </c>
      <c r="E5238">
        <v>199.99</v>
      </c>
      <c r="F5238">
        <v>1</v>
      </c>
      <c r="G5238" t="s">
        <v>18</v>
      </c>
      <c r="H5238" t="s">
        <v>77</v>
      </c>
      <c r="I5238" t="s">
        <v>28</v>
      </c>
      <c r="O5238" s="3">
        <f t="shared" si="324"/>
        <v>0</v>
      </c>
      <c r="P5238" s="3">
        <f t="shared" si="325"/>
        <v>0</v>
      </c>
      <c r="Q5238" s="3">
        <f t="shared" si="326"/>
        <v>0</v>
      </c>
      <c r="R5238">
        <f t="shared" si="327"/>
        <v>199.99</v>
      </c>
    </row>
    <row r="5239" spans="1:18" x14ac:dyDescent="0.2">
      <c r="A5239" t="s">
        <v>77</v>
      </c>
      <c r="B5239" t="s">
        <v>15</v>
      </c>
      <c r="C5239" t="s">
        <v>26</v>
      </c>
      <c r="D5239" t="s">
        <v>24</v>
      </c>
      <c r="E5239">
        <v>169.99</v>
      </c>
      <c r="F5239">
        <v>1</v>
      </c>
      <c r="G5239" t="s">
        <v>18</v>
      </c>
      <c r="H5239" t="s">
        <v>77</v>
      </c>
      <c r="I5239" t="s">
        <v>24</v>
      </c>
      <c r="O5239" s="3">
        <f t="shared" si="324"/>
        <v>0</v>
      </c>
      <c r="P5239" s="3">
        <f t="shared" si="325"/>
        <v>0</v>
      </c>
      <c r="Q5239" s="3">
        <f t="shared" si="326"/>
        <v>0</v>
      </c>
      <c r="R5239">
        <f t="shared" si="327"/>
        <v>169.99</v>
      </c>
    </row>
    <row r="5240" spans="1:18" x14ac:dyDescent="0.2">
      <c r="A5240" t="s">
        <v>77</v>
      </c>
      <c r="B5240" t="s">
        <v>15</v>
      </c>
      <c r="C5240" t="s">
        <v>23</v>
      </c>
      <c r="D5240" t="s">
        <v>24</v>
      </c>
      <c r="E5240">
        <v>149.99</v>
      </c>
      <c r="F5240">
        <v>3</v>
      </c>
      <c r="G5240" t="s">
        <v>18</v>
      </c>
      <c r="H5240" t="s">
        <v>77</v>
      </c>
      <c r="I5240" t="s">
        <v>24</v>
      </c>
      <c r="O5240" s="3">
        <f t="shared" si="324"/>
        <v>0</v>
      </c>
      <c r="P5240" s="3">
        <f t="shared" si="325"/>
        <v>0</v>
      </c>
      <c r="Q5240" s="3">
        <f t="shared" si="326"/>
        <v>0</v>
      </c>
      <c r="R5240">
        <f t="shared" si="327"/>
        <v>449.97</v>
      </c>
    </row>
    <row r="5241" spans="1:18" x14ac:dyDescent="0.2">
      <c r="A5241" t="s">
        <v>77</v>
      </c>
      <c r="B5241" t="s">
        <v>15</v>
      </c>
      <c r="C5241" t="s">
        <v>23</v>
      </c>
      <c r="D5241" t="s">
        <v>17</v>
      </c>
      <c r="E5241">
        <v>149.99</v>
      </c>
      <c r="F5241">
        <v>3</v>
      </c>
      <c r="G5241" t="s">
        <v>18</v>
      </c>
      <c r="H5241" t="s">
        <v>77</v>
      </c>
      <c r="I5241" t="s">
        <v>17</v>
      </c>
      <c r="J5241" t="s">
        <v>19</v>
      </c>
      <c r="K5241">
        <v>1257.5999999999999</v>
      </c>
      <c r="L5241">
        <v>48022</v>
      </c>
      <c r="M5241">
        <v>1048</v>
      </c>
      <c r="N5241" t="s">
        <v>20</v>
      </c>
      <c r="O5241" s="3">
        <f t="shared" si="324"/>
        <v>2.1823330973303901E-2</v>
      </c>
      <c r="P5241" s="3">
        <f t="shared" si="325"/>
        <v>1.2</v>
      </c>
      <c r="Q5241" s="3">
        <f t="shared" si="326"/>
        <v>2.8625954198473282E-3</v>
      </c>
      <c r="R5241">
        <f t="shared" si="327"/>
        <v>449.97</v>
      </c>
    </row>
    <row r="5242" spans="1:18" x14ac:dyDescent="0.2">
      <c r="A5242" t="s">
        <v>77</v>
      </c>
      <c r="C5242" t="s">
        <v>26</v>
      </c>
      <c r="D5242" t="s">
        <v>17</v>
      </c>
      <c r="E5242">
        <v>169.99</v>
      </c>
      <c r="F5242">
        <v>2</v>
      </c>
      <c r="G5242" t="s">
        <v>18</v>
      </c>
      <c r="H5242" t="s">
        <v>77</v>
      </c>
      <c r="I5242" t="s">
        <v>17</v>
      </c>
      <c r="J5242" t="s">
        <v>19</v>
      </c>
      <c r="K5242">
        <v>1257.5999999999999</v>
      </c>
      <c r="L5242">
        <v>48022</v>
      </c>
      <c r="M5242">
        <v>1048</v>
      </c>
      <c r="N5242" t="s">
        <v>20</v>
      </c>
      <c r="O5242" s="3">
        <f t="shared" si="324"/>
        <v>2.1823330973303901E-2</v>
      </c>
      <c r="P5242" s="3">
        <f t="shared" si="325"/>
        <v>1.2</v>
      </c>
      <c r="Q5242" s="3">
        <f t="shared" si="326"/>
        <v>1.9083969465648854E-3</v>
      </c>
      <c r="R5242">
        <f t="shared" si="327"/>
        <v>339.98</v>
      </c>
    </row>
    <row r="5243" spans="1:18" x14ac:dyDescent="0.2">
      <c r="A5243" t="s">
        <v>77</v>
      </c>
      <c r="B5243" t="s">
        <v>15</v>
      </c>
      <c r="C5243" t="s">
        <v>27</v>
      </c>
      <c r="D5243" t="s">
        <v>17</v>
      </c>
      <c r="E5243">
        <v>159.99</v>
      </c>
      <c r="F5243">
        <v>3</v>
      </c>
      <c r="G5243" t="s">
        <v>18</v>
      </c>
      <c r="H5243" t="s">
        <v>77</v>
      </c>
      <c r="I5243" t="s">
        <v>17</v>
      </c>
      <c r="J5243" t="s">
        <v>19</v>
      </c>
      <c r="K5243">
        <v>1257.5999999999999</v>
      </c>
      <c r="L5243">
        <v>48022</v>
      </c>
      <c r="M5243">
        <v>1048</v>
      </c>
      <c r="N5243" t="s">
        <v>20</v>
      </c>
      <c r="O5243" s="3">
        <f t="shared" si="324"/>
        <v>2.1823330973303901E-2</v>
      </c>
      <c r="P5243" s="3">
        <f t="shared" si="325"/>
        <v>1.2</v>
      </c>
      <c r="Q5243" s="3">
        <f t="shared" si="326"/>
        <v>2.8625954198473282E-3</v>
      </c>
      <c r="R5243">
        <f t="shared" si="327"/>
        <v>479.97</v>
      </c>
    </row>
    <row r="5244" spans="1:18" x14ac:dyDescent="0.2">
      <c r="A5244" t="s">
        <v>77</v>
      </c>
      <c r="B5244" t="s">
        <v>25</v>
      </c>
      <c r="C5244" t="s">
        <v>26</v>
      </c>
      <c r="D5244" t="s">
        <v>28</v>
      </c>
      <c r="E5244">
        <v>339.99</v>
      </c>
      <c r="F5244">
        <v>1</v>
      </c>
      <c r="G5244" t="s">
        <v>18</v>
      </c>
      <c r="H5244" t="s">
        <v>77</v>
      </c>
      <c r="I5244" t="s">
        <v>28</v>
      </c>
      <c r="O5244" s="3">
        <f t="shared" si="324"/>
        <v>0</v>
      </c>
      <c r="P5244" s="3">
        <f t="shared" si="325"/>
        <v>0</v>
      </c>
      <c r="Q5244" s="3">
        <f t="shared" si="326"/>
        <v>0</v>
      </c>
      <c r="R5244">
        <f t="shared" si="327"/>
        <v>339.99</v>
      </c>
    </row>
    <row r="5245" spans="1:18" x14ac:dyDescent="0.2">
      <c r="A5245" t="s">
        <v>77</v>
      </c>
      <c r="B5245" t="s">
        <v>15</v>
      </c>
      <c r="C5245" t="s">
        <v>23</v>
      </c>
      <c r="D5245" t="s">
        <v>24</v>
      </c>
      <c r="E5245">
        <v>187.49</v>
      </c>
      <c r="F5245">
        <v>1</v>
      </c>
      <c r="G5245" t="s">
        <v>18</v>
      </c>
      <c r="H5245" t="s">
        <v>77</v>
      </c>
      <c r="I5245" t="s">
        <v>24</v>
      </c>
      <c r="O5245" s="3">
        <f t="shared" si="324"/>
        <v>0</v>
      </c>
      <c r="P5245" s="3">
        <f t="shared" si="325"/>
        <v>0</v>
      </c>
      <c r="Q5245" s="3">
        <f t="shared" si="326"/>
        <v>0</v>
      </c>
      <c r="R5245">
        <f t="shared" si="327"/>
        <v>187.49</v>
      </c>
    </row>
    <row r="5246" spans="1:18" x14ac:dyDescent="0.2">
      <c r="A5246" t="s">
        <v>77</v>
      </c>
      <c r="B5246" t="s">
        <v>15</v>
      </c>
      <c r="C5246" t="s">
        <v>27</v>
      </c>
      <c r="D5246" t="s">
        <v>28</v>
      </c>
      <c r="E5246">
        <v>159.99</v>
      </c>
      <c r="F5246">
        <v>2</v>
      </c>
      <c r="G5246" t="s">
        <v>18</v>
      </c>
      <c r="H5246" t="s">
        <v>77</v>
      </c>
      <c r="I5246" t="s">
        <v>28</v>
      </c>
      <c r="O5246" s="3">
        <f t="shared" si="324"/>
        <v>0</v>
      </c>
      <c r="P5246" s="3">
        <f t="shared" si="325"/>
        <v>0</v>
      </c>
      <c r="Q5246" s="3">
        <f t="shared" si="326"/>
        <v>0</v>
      </c>
      <c r="R5246">
        <f t="shared" si="327"/>
        <v>319.98</v>
      </c>
    </row>
    <row r="5247" spans="1:18" x14ac:dyDescent="0.2">
      <c r="A5247" t="s">
        <v>77</v>
      </c>
      <c r="C5247" t="s">
        <v>21</v>
      </c>
      <c r="D5247" t="s">
        <v>24</v>
      </c>
      <c r="E5247">
        <v>179.99</v>
      </c>
      <c r="F5247">
        <v>1</v>
      </c>
      <c r="G5247" t="s">
        <v>18</v>
      </c>
      <c r="H5247" t="s">
        <v>77</v>
      </c>
      <c r="I5247" t="s">
        <v>24</v>
      </c>
      <c r="O5247" s="3">
        <f t="shared" si="324"/>
        <v>0</v>
      </c>
      <c r="P5247" s="3">
        <f t="shared" si="325"/>
        <v>0</v>
      </c>
      <c r="Q5247" s="3">
        <f t="shared" si="326"/>
        <v>0</v>
      </c>
      <c r="R5247">
        <f t="shared" si="327"/>
        <v>179.99</v>
      </c>
    </row>
    <row r="5248" spans="1:18" x14ac:dyDescent="0.2">
      <c r="A5248" t="s">
        <v>77</v>
      </c>
      <c r="B5248" t="s">
        <v>15</v>
      </c>
      <c r="C5248" t="s">
        <v>23</v>
      </c>
      <c r="D5248" t="s">
        <v>17</v>
      </c>
      <c r="E5248">
        <v>149.99</v>
      </c>
      <c r="F5248">
        <v>1</v>
      </c>
      <c r="G5248" t="s">
        <v>18</v>
      </c>
      <c r="H5248" t="s">
        <v>77</v>
      </c>
      <c r="I5248" t="s">
        <v>17</v>
      </c>
      <c r="J5248" t="s">
        <v>19</v>
      </c>
      <c r="K5248">
        <v>1257.5999999999999</v>
      </c>
      <c r="L5248">
        <v>48022</v>
      </c>
      <c r="M5248">
        <v>1048</v>
      </c>
      <c r="N5248" t="s">
        <v>20</v>
      </c>
      <c r="O5248" s="3">
        <f t="shared" si="324"/>
        <v>2.1823330973303901E-2</v>
      </c>
      <c r="P5248" s="3">
        <f t="shared" si="325"/>
        <v>1.2</v>
      </c>
      <c r="Q5248" s="3">
        <f t="shared" si="326"/>
        <v>9.5419847328244271E-4</v>
      </c>
      <c r="R5248">
        <f t="shared" si="327"/>
        <v>149.99</v>
      </c>
    </row>
    <row r="5249" spans="1:18" x14ac:dyDescent="0.2">
      <c r="A5249" t="s">
        <v>77</v>
      </c>
      <c r="B5249" t="s">
        <v>15</v>
      </c>
      <c r="C5249" t="s">
        <v>29</v>
      </c>
      <c r="D5249" t="s">
        <v>17</v>
      </c>
      <c r="E5249">
        <v>199.99</v>
      </c>
      <c r="F5249">
        <v>1</v>
      </c>
      <c r="G5249" t="s">
        <v>18</v>
      </c>
      <c r="H5249" t="s">
        <v>77</v>
      </c>
      <c r="I5249" t="s">
        <v>17</v>
      </c>
      <c r="J5249" t="s">
        <v>19</v>
      </c>
      <c r="K5249">
        <v>1257.5999999999999</v>
      </c>
      <c r="L5249">
        <v>48022</v>
      </c>
      <c r="M5249">
        <v>1048</v>
      </c>
      <c r="N5249" t="s">
        <v>20</v>
      </c>
      <c r="O5249" s="3">
        <f t="shared" si="324"/>
        <v>2.1823330973303901E-2</v>
      </c>
      <c r="P5249" s="3">
        <f t="shared" si="325"/>
        <v>1.2</v>
      </c>
      <c r="Q5249" s="3">
        <f t="shared" si="326"/>
        <v>9.5419847328244271E-4</v>
      </c>
      <c r="R5249">
        <f t="shared" si="327"/>
        <v>199.99</v>
      </c>
    </row>
    <row r="5250" spans="1:18" x14ac:dyDescent="0.2">
      <c r="A5250" t="s">
        <v>77</v>
      </c>
      <c r="B5250" t="s">
        <v>15</v>
      </c>
      <c r="C5250" t="s">
        <v>21</v>
      </c>
      <c r="D5250" t="s">
        <v>17</v>
      </c>
      <c r="E5250">
        <v>179.99</v>
      </c>
      <c r="F5250">
        <v>1</v>
      </c>
      <c r="G5250" t="s">
        <v>18</v>
      </c>
      <c r="H5250" t="s">
        <v>77</v>
      </c>
      <c r="I5250" t="s">
        <v>17</v>
      </c>
      <c r="J5250" t="s">
        <v>19</v>
      </c>
      <c r="K5250">
        <v>1257.5999999999999</v>
      </c>
      <c r="L5250">
        <v>48022</v>
      </c>
      <c r="M5250">
        <v>1048</v>
      </c>
      <c r="N5250" t="s">
        <v>20</v>
      </c>
      <c r="O5250" s="3">
        <f t="shared" si="324"/>
        <v>2.1823330973303901E-2</v>
      </c>
      <c r="P5250" s="3">
        <f t="shared" si="325"/>
        <v>1.2</v>
      </c>
      <c r="Q5250" s="3">
        <f t="shared" si="326"/>
        <v>9.5419847328244271E-4</v>
      </c>
      <c r="R5250">
        <f t="shared" si="327"/>
        <v>179.99</v>
      </c>
    </row>
    <row r="5251" spans="1:18" x14ac:dyDescent="0.2">
      <c r="A5251" t="s">
        <v>77</v>
      </c>
      <c r="B5251" t="s">
        <v>15</v>
      </c>
      <c r="C5251" t="s">
        <v>21</v>
      </c>
      <c r="D5251" t="s">
        <v>17</v>
      </c>
      <c r="E5251">
        <v>179.99</v>
      </c>
      <c r="F5251">
        <v>2</v>
      </c>
      <c r="G5251" t="s">
        <v>18</v>
      </c>
      <c r="H5251" t="s">
        <v>77</v>
      </c>
      <c r="I5251" t="s">
        <v>17</v>
      </c>
      <c r="J5251" t="s">
        <v>19</v>
      </c>
      <c r="K5251">
        <v>1257.5999999999999</v>
      </c>
      <c r="L5251">
        <v>48022</v>
      </c>
      <c r="M5251">
        <v>1048</v>
      </c>
      <c r="N5251" t="s">
        <v>20</v>
      </c>
      <c r="O5251" s="3">
        <f t="shared" ref="O5251:O5314" si="328">IFERROR(M5251/L5251,0)</f>
        <v>2.1823330973303901E-2</v>
      </c>
      <c r="P5251" s="3">
        <f t="shared" ref="P5251:P5314" si="329">IFERROR(K5251/M5251,0)</f>
        <v>1.2</v>
      </c>
      <c r="Q5251" s="3">
        <f t="shared" ref="Q5251:Q5314" si="330">IFERROR(F5251/M5251,0)</f>
        <v>1.9083969465648854E-3</v>
      </c>
      <c r="R5251">
        <f t="shared" ref="R5251:R5314" si="331">E5251*F5251</f>
        <v>359.98</v>
      </c>
    </row>
    <row r="5252" spans="1:18" x14ac:dyDescent="0.2">
      <c r="A5252" t="s">
        <v>77</v>
      </c>
      <c r="B5252" t="s">
        <v>15</v>
      </c>
      <c r="C5252" t="s">
        <v>26</v>
      </c>
      <c r="D5252" t="s">
        <v>17</v>
      </c>
      <c r="E5252">
        <v>212.49</v>
      </c>
      <c r="F5252">
        <v>4</v>
      </c>
      <c r="G5252" t="s">
        <v>18</v>
      </c>
      <c r="H5252" t="s">
        <v>77</v>
      </c>
      <c r="I5252" t="s">
        <v>17</v>
      </c>
      <c r="J5252" t="s">
        <v>19</v>
      </c>
      <c r="K5252">
        <v>1257.5999999999999</v>
      </c>
      <c r="L5252">
        <v>48022</v>
      </c>
      <c r="M5252">
        <v>1048</v>
      </c>
      <c r="N5252" t="s">
        <v>20</v>
      </c>
      <c r="O5252" s="3">
        <f t="shared" si="328"/>
        <v>2.1823330973303901E-2</v>
      </c>
      <c r="P5252" s="3">
        <f t="shared" si="329"/>
        <v>1.2</v>
      </c>
      <c r="Q5252" s="3">
        <f t="shared" si="330"/>
        <v>3.8167938931297708E-3</v>
      </c>
      <c r="R5252">
        <f t="shared" si="331"/>
        <v>849.96</v>
      </c>
    </row>
    <row r="5253" spans="1:18" x14ac:dyDescent="0.2">
      <c r="A5253" t="s">
        <v>77</v>
      </c>
      <c r="C5253" t="s">
        <v>27</v>
      </c>
      <c r="D5253" t="s">
        <v>28</v>
      </c>
      <c r="E5253">
        <v>159.99</v>
      </c>
      <c r="F5253">
        <v>2</v>
      </c>
      <c r="G5253" t="s">
        <v>18</v>
      </c>
      <c r="H5253" t="s">
        <v>77</v>
      </c>
      <c r="I5253" t="s">
        <v>28</v>
      </c>
      <c r="O5253" s="3">
        <f t="shared" si="328"/>
        <v>0</v>
      </c>
      <c r="P5253" s="3">
        <f t="shared" si="329"/>
        <v>0</v>
      </c>
      <c r="Q5253" s="3">
        <f t="shared" si="330"/>
        <v>0</v>
      </c>
      <c r="R5253">
        <f t="shared" si="331"/>
        <v>319.98</v>
      </c>
    </row>
    <row r="5254" spans="1:18" x14ac:dyDescent="0.2">
      <c r="A5254" t="s">
        <v>77</v>
      </c>
      <c r="B5254" t="s">
        <v>15</v>
      </c>
      <c r="C5254" t="s">
        <v>26</v>
      </c>
      <c r="D5254" t="s">
        <v>22</v>
      </c>
      <c r="E5254">
        <v>212.49</v>
      </c>
      <c r="F5254">
        <v>3</v>
      </c>
      <c r="G5254" t="s">
        <v>18</v>
      </c>
      <c r="H5254" t="s">
        <v>77</v>
      </c>
      <c r="I5254" t="s">
        <v>22</v>
      </c>
      <c r="O5254" s="3">
        <f t="shared" si="328"/>
        <v>0</v>
      </c>
      <c r="P5254" s="3">
        <f t="shared" si="329"/>
        <v>0</v>
      </c>
      <c r="Q5254" s="3">
        <f t="shared" si="330"/>
        <v>0</v>
      </c>
      <c r="R5254">
        <f t="shared" si="331"/>
        <v>637.47</v>
      </c>
    </row>
    <row r="5255" spans="1:18" x14ac:dyDescent="0.2">
      <c r="A5255" t="s">
        <v>77</v>
      </c>
      <c r="B5255" t="s">
        <v>15</v>
      </c>
      <c r="D5255" t="s">
        <v>17</v>
      </c>
      <c r="E5255">
        <v>199.99</v>
      </c>
      <c r="F5255">
        <v>1</v>
      </c>
      <c r="G5255" t="s">
        <v>18</v>
      </c>
      <c r="H5255" t="s">
        <v>77</v>
      </c>
      <c r="I5255" t="s">
        <v>17</v>
      </c>
      <c r="J5255" t="s">
        <v>19</v>
      </c>
      <c r="K5255">
        <v>1257.5999999999999</v>
      </c>
      <c r="L5255">
        <v>48022</v>
      </c>
      <c r="M5255">
        <v>1048</v>
      </c>
      <c r="N5255" t="s">
        <v>20</v>
      </c>
      <c r="O5255" s="3">
        <f t="shared" si="328"/>
        <v>2.1823330973303901E-2</v>
      </c>
      <c r="P5255" s="3">
        <f t="shared" si="329"/>
        <v>1.2</v>
      </c>
      <c r="Q5255" s="3">
        <f t="shared" si="330"/>
        <v>9.5419847328244271E-4</v>
      </c>
      <c r="R5255">
        <f t="shared" si="331"/>
        <v>199.99</v>
      </c>
    </row>
    <row r="5256" spans="1:18" x14ac:dyDescent="0.2">
      <c r="A5256" t="s">
        <v>77</v>
      </c>
      <c r="B5256" t="s">
        <v>15</v>
      </c>
      <c r="C5256" t="s">
        <v>27</v>
      </c>
      <c r="D5256" t="s">
        <v>24</v>
      </c>
      <c r="E5256">
        <v>199.99</v>
      </c>
      <c r="F5256">
        <v>3</v>
      </c>
      <c r="G5256" t="s">
        <v>18</v>
      </c>
      <c r="H5256" t="s">
        <v>77</v>
      </c>
      <c r="I5256" t="s">
        <v>24</v>
      </c>
      <c r="O5256" s="3">
        <f t="shared" si="328"/>
        <v>0</v>
      </c>
      <c r="P5256" s="3">
        <f t="shared" si="329"/>
        <v>0</v>
      </c>
      <c r="Q5256" s="3">
        <f t="shared" si="330"/>
        <v>0</v>
      </c>
      <c r="R5256">
        <f t="shared" si="331"/>
        <v>599.97</v>
      </c>
    </row>
    <row r="5257" spans="1:18" x14ac:dyDescent="0.2">
      <c r="A5257" t="s">
        <v>77</v>
      </c>
      <c r="B5257" t="s">
        <v>15</v>
      </c>
      <c r="C5257" t="s">
        <v>29</v>
      </c>
      <c r="D5257" t="s">
        <v>17</v>
      </c>
      <c r="E5257">
        <v>199.99</v>
      </c>
      <c r="F5257">
        <v>1</v>
      </c>
      <c r="G5257" t="s">
        <v>18</v>
      </c>
      <c r="H5257" t="s">
        <v>77</v>
      </c>
      <c r="I5257" t="s">
        <v>17</v>
      </c>
      <c r="J5257" t="s">
        <v>19</v>
      </c>
      <c r="K5257">
        <v>1257.5999999999999</v>
      </c>
      <c r="L5257">
        <v>48022</v>
      </c>
      <c r="M5257">
        <v>1048</v>
      </c>
      <c r="N5257" t="s">
        <v>20</v>
      </c>
      <c r="O5257" s="3">
        <f t="shared" si="328"/>
        <v>2.1823330973303901E-2</v>
      </c>
      <c r="P5257" s="3">
        <f t="shared" si="329"/>
        <v>1.2</v>
      </c>
      <c r="Q5257" s="3">
        <f t="shared" si="330"/>
        <v>9.5419847328244271E-4</v>
      </c>
      <c r="R5257">
        <f t="shared" si="331"/>
        <v>199.99</v>
      </c>
    </row>
    <row r="5258" spans="1:18" x14ac:dyDescent="0.2">
      <c r="A5258" t="s">
        <v>77</v>
      </c>
      <c r="B5258" t="s">
        <v>15</v>
      </c>
      <c r="C5258" t="s">
        <v>21</v>
      </c>
      <c r="D5258" t="s">
        <v>28</v>
      </c>
      <c r="E5258">
        <v>179.99</v>
      </c>
      <c r="F5258">
        <v>1</v>
      </c>
      <c r="G5258" t="s">
        <v>18</v>
      </c>
      <c r="H5258" t="s">
        <v>77</v>
      </c>
      <c r="I5258" t="s">
        <v>28</v>
      </c>
      <c r="O5258" s="3">
        <f t="shared" si="328"/>
        <v>0</v>
      </c>
      <c r="P5258" s="3">
        <f t="shared" si="329"/>
        <v>0</v>
      </c>
      <c r="Q5258" s="3">
        <f t="shared" si="330"/>
        <v>0</v>
      </c>
      <c r="R5258">
        <f t="shared" si="331"/>
        <v>179.99</v>
      </c>
    </row>
    <row r="5259" spans="1:18" x14ac:dyDescent="0.2">
      <c r="A5259" t="s">
        <v>77</v>
      </c>
      <c r="C5259" t="s">
        <v>23</v>
      </c>
      <c r="D5259" t="s">
        <v>17</v>
      </c>
      <c r="E5259">
        <v>149.99</v>
      </c>
      <c r="F5259">
        <v>2</v>
      </c>
      <c r="G5259" t="s">
        <v>18</v>
      </c>
      <c r="H5259" t="s">
        <v>77</v>
      </c>
      <c r="I5259" t="s">
        <v>17</v>
      </c>
      <c r="J5259" t="s">
        <v>19</v>
      </c>
      <c r="K5259">
        <v>1257.5999999999999</v>
      </c>
      <c r="L5259">
        <v>48022</v>
      </c>
      <c r="M5259">
        <v>1048</v>
      </c>
      <c r="N5259" t="s">
        <v>20</v>
      </c>
      <c r="O5259" s="3">
        <f t="shared" si="328"/>
        <v>2.1823330973303901E-2</v>
      </c>
      <c r="P5259" s="3">
        <f t="shared" si="329"/>
        <v>1.2</v>
      </c>
      <c r="Q5259" s="3">
        <f t="shared" si="330"/>
        <v>1.9083969465648854E-3</v>
      </c>
      <c r="R5259">
        <f t="shared" si="331"/>
        <v>299.98</v>
      </c>
    </row>
    <row r="5260" spans="1:18" x14ac:dyDescent="0.2">
      <c r="A5260" t="s">
        <v>77</v>
      </c>
      <c r="B5260" t="s">
        <v>15</v>
      </c>
      <c r="C5260" t="s">
        <v>16</v>
      </c>
      <c r="D5260" t="s">
        <v>17</v>
      </c>
      <c r="E5260">
        <v>169.99</v>
      </c>
      <c r="F5260">
        <v>1</v>
      </c>
      <c r="G5260" t="s">
        <v>18</v>
      </c>
      <c r="H5260" t="s">
        <v>77</v>
      </c>
      <c r="I5260" t="s">
        <v>17</v>
      </c>
      <c r="J5260" t="s">
        <v>19</v>
      </c>
      <c r="K5260">
        <v>1257.5999999999999</v>
      </c>
      <c r="L5260">
        <v>48022</v>
      </c>
      <c r="M5260">
        <v>1048</v>
      </c>
      <c r="N5260" t="s">
        <v>20</v>
      </c>
      <c r="O5260" s="3">
        <f t="shared" si="328"/>
        <v>2.1823330973303901E-2</v>
      </c>
      <c r="P5260" s="3">
        <f t="shared" si="329"/>
        <v>1.2</v>
      </c>
      <c r="Q5260" s="3">
        <f t="shared" si="330"/>
        <v>9.5419847328244271E-4</v>
      </c>
      <c r="R5260">
        <f t="shared" si="331"/>
        <v>169.99</v>
      </c>
    </row>
    <row r="5261" spans="1:18" x14ac:dyDescent="0.2">
      <c r="A5261" t="s">
        <v>77</v>
      </c>
      <c r="B5261" t="s">
        <v>15</v>
      </c>
      <c r="C5261" t="s">
        <v>16</v>
      </c>
      <c r="D5261" t="s">
        <v>24</v>
      </c>
      <c r="E5261">
        <v>169.99</v>
      </c>
      <c r="F5261">
        <v>1</v>
      </c>
      <c r="G5261" t="s">
        <v>18</v>
      </c>
      <c r="H5261" t="s">
        <v>77</v>
      </c>
      <c r="I5261" t="s">
        <v>24</v>
      </c>
      <c r="O5261" s="3">
        <f t="shared" si="328"/>
        <v>0</v>
      </c>
      <c r="P5261" s="3">
        <f t="shared" si="329"/>
        <v>0</v>
      </c>
      <c r="Q5261" s="3">
        <f t="shared" si="330"/>
        <v>0</v>
      </c>
      <c r="R5261">
        <f t="shared" si="331"/>
        <v>169.99</v>
      </c>
    </row>
    <row r="5262" spans="1:18" x14ac:dyDescent="0.2">
      <c r="A5262" t="s">
        <v>77</v>
      </c>
      <c r="B5262" t="s">
        <v>15</v>
      </c>
      <c r="C5262" t="s">
        <v>21</v>
      </c>
      <c r="D5262" t="s">
        <v>17</v>
      </c>
      <c r="E5262">
        <v>179.99</v>
      </c>
      <c r="F5262">
        <v>3</v>
      </c>
      <c r="G5262" t="s">
        <v>18</v>
      </c>
      <c r="H5262" t="s">
        <v>77</v>
      </c>
      <c r="I5262" t="s">
        <v>17</v>
      </c>
      <c r="J5262" t="s">
        <v>19</v>
      </c>
      <c r="K5262">
        <v>1257.5999999999999</v>
      </c>
      <c r="L5262">
        <v>48022</v>
      </c>
      <c r="M5262">
        <v>1048</v>
      </c>
      <c r="N5262" t="s">
        <v>20</v>
      </c>
      <c r="O5262" s="3">
        <f t="shared" si="328"/>
        <v>2.1823330973303901E-2</v>
      </c>
      <c r="P5262" s="3">
        <f t="shared" si="329"/>
        <v>1.2</v>
      </c>
      <c r="Q5262" s="3">
        <f t="shared" si="330"/>
        <v>2.8625954198473282E-3</v>
      </c>
      <c r="R5262">
        <f t="shared" si="331"/>
        <v>539.97</v>
      </c>
    </row>
    <row r="5263" spans="1:18" x14ac:dyDescent="0.2">
      <c r="A5263" t="s">
        <v>78</v>
      </c>
      <c r="B5263" t="s">
        <v>15</v>
      </c>
      <c r="C5263" t="s">
        <v>21</v>
      </c>
      <c r="D5263" t="s">
        <v>24</v>
      </c>
      <c r="E5263">
        <v>224.99</v>
      </c>
      <c r="F5263">
        <v>1</v>
      </c>
      <c r="G5263" t="s">
        <v>18</v>
      </c>
      <c r="H5263" t="s">
        <v>78</v>
      </c>
      <c r="I5263" t="s">
        <v>24</v>
      </c>
      <c r="O5263" s="3">
        <f t="shared" si="328"/>
        <v>0</v>
      </c>
      <c r="P5263" s="3">
        <f t="shared" si="329"/>
        <v>0</v>
      </c>
      <c r="Q5263" s="3">
        <f t="shared" si="330"/>
        <v>0</v>
      </c>
      <c r="R5263">
        <f t="shared" si="331"/>
        <v>224.99</v>
      </c>
    </row>
    <row r="5264" spans="1:18" x14ac:dyDescent="0.2">
      <c r="A5264" t="s">
        <v>78</v>
      </c>
      <c r="B5264" t="s">
        <v>25</v>
      </c>
      <c r="C5264" t="s">
        <v>27</v>
      </c>
      <c r="D5264" t="s">
        <v>17</v>
      </c>
      <c r="E5264">
        <v>319.99</v>
      </c>
      <c r="F5264">
        <v>2</v>
      </c>
      <c r="G5264" t="s">
        <v>18</v>
      </c>
      <c r="H5264" t="s">
        <v>78</v>
      </c>
      <c r="I5264" t="s">
        <v>17</v>
      </c>
      <c r="O5264" s="3">
        <f t="shared" si="328"/>
        <v>0</v>
      </c>
      <c r="P5264" s="3">
        <f t="shared" si="329"/>
        <v>0</v>
      </c>
      <c r="Q5264" s="3">
        <f t="shared" si="330"/>
        <v>0</v>
      </c>
      <c r="R5264">
        <f t="shared" si="331"/>
        <v>639.98</v>
      </c>
    </row>
    <row r="5265" spans="1:18" x14ac:dyDescent="0.2">
      <c r="A5265" t="s">
        <v>78</v>
      </c>
      <c r="B5265" t="s">
        <v>25</v>
      </c>
      <c r="C5265" t="s">
        <v>26</v>
      </c>
      <c r="D5265" t="s">
        <v>22</v>
      </c>
      <c r="E5265">
        <v>339.99</v>
      </c>
      <c r="F5265">
        <v>1</v>
      </c>
      <c r="G5265" t="s">
        <v>18</v>
      </c>
      <c r="H5265" t="s">
        <v>78</v>
      </c>
      <c r="I5265" t="s">
        <v>22</v>
      </c>
      <c r="O5265" s="3">
        <f t="shared" si="328"/>
        <v>0</v>
      </c>
      <c r="P5265" s="3">
        <f t="shared" si="329"/>
        <v>0</v>
      </c>
      <c r="Q5265" s="3">
        <f t="shared" si="330"/>
        <v>0</v>
      </c>
      <c r="R5265">
        <f t="shared" si="331"/>
        <v>339.99</v>
      </c>
    </row>
    <row r="5266" spans="1:18" x14ac:dyDescent="0.2">
      <c r="A5266" t="s">
        <v>78</v>
      </c>
      <c r="B5266" t="s">
        <v>15</v>
      </c>
      <c r="C5266" t="s">
        <v>27</v>
      </c>
      <c r="D5266" t="s">
        <v>17</v>
      </c>
      <c r="E5266">
        <v>159.99</v>
      </c>
      <c r="F5266">
        <v>2</v>
      </c>
      <c r="G5266" t="s">
        <v>18</v>
      </c>
      <c r="H5266" t="s">
        <v>78</v>
      </c>
      <c r="I5266" t="s">
        <v>17</v>
      </c>
      <c r="O5266" s="3">
        <f t="shared" si="328"/>
        <v>0</v>
      </c>
      <c r="P5266" s="3">
        <f t="shared" si="329"/>
        <v>0</v>
      </c>
      <c r="Q5266" s="3">
        <f t="shared" si="330"/>
        <v>0</v>
      </c>
      <c r="R5266">
        <f t="shared" si="331"/>
        <v>319.98</v>
      </c>
    </row>
    <row r="5267" spans="1:18" x14ac:dyDescent="0.2">
      <c r="A5267" t="s">
        <v>78</v>
      </c>
      <c r="B5267" t="s">
        <v>15</v>
      </c>
      <c r="C5267" t="s">
        <v>23</v>
      </c>
      <c r="D5267" t="s">
        <v>28</v>
      </c>
      <c r="E5267">
        <v>149.99</v>
      </c>
      <c r="F5267">
        <v>2</v>
      </c>
      <c r="G5267" t="s">
        <v>18</v>
      </c>
      <c r="H5267" t="s">
        <v>78</v>
      </c>
      <c r="I5267" t="s">
        <v>28</v>
      </c>
      <c r="O5267" s="3">
        <f t="shared" si="328"/>
        <v>0</v>
      </c>
      <c r="P5267" s="3">
        <f t="shared" si="329"/>
        <v>0</v>
      </c>
      <c r="Q5267" s="3">
        <f t="shared" si="330"/>
        <v>0</v>
      </c>
      <c r="R5267">
        <f t="shared" si="331"/>
        <v>299.98</v>
      </c>
    </row>
    <row r="5268" spans="1:18" x14ac:dyDescent="0.2">
      <c r="A5268" t="s">
        <v>78</v>
      </c>
      <c r="B5268" t="s">
        <v>15</v>
      </c>
      <c r="C5268" t="s">
        <v>21</v>
      </c>
      <c r="D5268" t="s">
        <v>28</v>
      </c>
      <c r="E5268">
        <v>179.99</v>
      </c>
      <c r="F5268">
        <v>2</v>
      </c>
      <c r="G5268" t="s">
        <v>18</v>
      </c>
      <c r="H5268" t="s">
        <v>78</v>
      </c>
      <c r="I5268" t="s">
        <v>28</v>
      </c>
      <c r="O5268" s="3">
        <f t="shared" si="328"/>
        <v>0</v>
      </c>
      <c r="P5268" s="3">
        <f t="shared" si="329"/>
        <v>0</v>
      </c>
      <c r="Q5268" s="3">
        <f t="shared" si="330"/>
        <v>0</v>
      </c>
      <c r="R5268">
        <f t="shared" si="331"/>
        <v>359.98</v>
      </c>
    </row>
    <row r="5269" spans="1:18" x14ac:dyDescent="0.2">
      <c r="A5269" t="s">
        <v>78</v>
      </c>
      <c r="B5269" t="s">
        <v>15</v>
      </c>
      <c r="C5269" t="s">
        <v>23</v>
      </c>
      <c r="D5269" t="s">
        <v>24</v>
      </c>
      <c r="E5269">
        <v>149.99</v>
      </c>
      <c r="F5269">
        <v>2</v>
      </c>
      <c r="G5269" t="s">
        <v>18</v>
      </c>
      <c r="H5269" t="s">
        <v>78</v>
      </c>
      <c r="I5269" t="s">
        <v>24</v>
      </c>
      <c r="O5269" s="3">
        <f t="shared" si="328"/>
        <v>0</v>
      </c>
      <c r="P5269" s="3">
        <f t="shared" si="329"/>
        <v>0</v>
      </c>
      <c r="Q5269" s="3">
        <f t="shared" si="330"/>
        <v>0</v>
      </c>
      <c r="R5269">
        <f t="shared" si="331"/>
        <v>299.98</v>
      </c>
    </row>
    <row r="5270" spans="1:18" x14ac:dyDescent="0.2">
      <c r="A5270" t="s">
        <v>78</v>
      </c>
      <c r="B5270" t="s">
        <v>15</v>
      </c>
      <c r="C5270" t="s">
        <v>16</v>
      </c>
      <c r="D5270" t="s">
        <v>28</v>
      </c>
      <c r="E5270">
        <v>169.99</v>
      </c>
      <c r="F5270">
        <v>1</v>
      </c>
      <c r="G5270" t="s">
        <v>18</v>
      </c>
      <c r="H5270" t="s">
        <v>78</v>
      </c>
      <c r="I5270" t="s">
        <v>28</v>
      </c>
      <c r="O5270" s="3">
        <f t="shared" si="328"/>
        <v>0</v>
      </c>
      <c r="P5270" s="3">
        <f t="shared" si="329"/>
        <v>0</v>
      </c>
      <c r="Q5270" s="3">
        <f t="shared" si="330"/>
        <v>0</v>
      </c>
      <c r="R5270">
        <f t="shared" si="331"/>
        <v>169.99</v>
      </c>
    </row>
    <row r="5271" spans="1:18" x14ac:dyDescent="0.2">
      <c r="A5271" t="s">
        <v>78</v>
      </c>
      <c r="C5271" t="s">
        <v>23</v>
      </c>
      <c r="D5271" t="s">
        <v>28</v>
      </c>
      <c r="E5271">
        <v>149.99</v>
      </c>
      <c r="F5271">
        <v>1</v>
      </c>
      <c r="G5271" t="s">
        <v>18</v>
      </c>
      <c r="H5271" t="s">
        <v>78</v>
      </c>
      <c r="I5271" t="s">
        <v>28</v>
      </c>
      <c r="O5271" s="3">
        <f t="shared" si="328"/>
        <v>0</v>
      </c>
      <c r="P5271" s="3">
        <f t="shared" si="329"/>
        <v>0</v>
      </c>
      <c r="Q5271" s="3">
        <f t="shared" si="330"/>
        <v>0</v>
      </c>
      <c r="R5271">
        <f t="shared" si="331"/>
        <v>149.99</v>
      </c>
    </row>
    <row r="5272" spans="1:18" x14ac:dyDescent="0.2">
      <c r="A5272" t="s">
        <v>78</v>
      </c>
      <c r="B5272" t="s">
        <v>15</v>
      </c>
      <c r="C5272" t="s">
        <v>16</v>
      </c>
      <c r="D5272" t="s">
        <v>22</v>
      </c>
      <c r="E5272">
        <v>169.99</v>
      </c>
      <c r="F5272">
        <v>1</v>
      </c>
      <c r="G5272" t="s">
        <v>18</v>
      </c>
      <c r="H5272" t="s">
        <v>78</v>
      </c>
      <c r="I5272" t="s">
        <v>22</v>
      </c>
      <c r="O5272" s="3">
        <f t="shared" si="328"/>
        <v>0</v>
      </c>
      <c r="P5272" s="3">
        <f t="shared" si="329"/>
        <v>0</v>
      </c>
      <c r="Q5272" s="3">
        <f t="shared" si="330"/>
        <v>0</v>
      </c>
      <c r="R5272">
        <f t="shared" si="331"/>
        <v>169.99</v>
      </c>
    </row>
    <row r="5273" spans="1:18" x14ac:dyDescent="0.2">
      <c r="A5273" t="s">
        <v>78</v>
      </c>
      <c r="B5273" t="s">
        <v>15</v>
      </c>
      <c r="D5273" t="s">
        <v>17</v>
      </c>
      <c r="E5273">
        <v>249.99</v>
      </c>
      <c r="F5273">
        <v>1</v>
      </c>
      <c r="G5273" t="s">
        <v>18</v>
      </c>
      <c r="H5273" t="s">
        <v>78</v>
      </c>
      <c r="I5273" t="s">
        <v>17</v>
      </c>
      <c r="O5273" s="3">
        <f t="shared" si="328"/>
        <v>0</v>
      </c>
      <c r="P5273" s="3">
        <f t="shared" si="329"/>
        <v>0</v>
      </c>
      <c r="Q5273" s="3">
        <f t="shared" si="330"/>
        <v>0</v>
      </c>
      <c r="R5273">
        <f t="shared" si="331"/>
        <v>249.99</v>
      </c>
    </row>
    <row r="5274" spans="1:18" x14ac:dyDescent="0.2">
      <c r="A5274" t="s">
        <v>78</v>
      </c>
      <c r="B5274" t="s">
        <v>25</v>
      </c>
      <c r="C5274" t="s">
        <v>23</v>
      </c>
      <c r="D5274" t="s">
        <v>24</v>
      </c>
      <c r="E5274">
        <v>299.99</v>
      </c>
      <c r="F5274">
        <v>1</v>
      </c>
      <c r="G5274" t="s">
        <v>18</v>
      </c>
      <c r="H5274" t="s">
        <v>78</v>
      </c>
      <c r="I5274" t="s">
        <v>24</v>
      </c>
      <c r="O5274" s="3">
        <f t="shared" si="328"/>
        <v>0</v>
      </c>
      <c r="P5274" s="3">
        <f t="shared" si="329"/>
        <v>0</v>
      </c>
      <c r="Q5274" s="3">
        <f t="shared" si="330"/>
        <v>0</v>
      </c>
      <c r="R5274">
        <f t="shared" si="331"/>
        <v>299.99</v>
      </c>
    </row>
    <row r="5275" spans="1:18" x14ac:dyDescent="0.2">
      <c r="A5275" t="s">
        <v>78</v>
      </c>
      <c r="B5275" t="s">
        <v>15</v>
      </c>
      <c r="C5275" t="s">
        <v>27</v>
      </c>
      <c r="D5275" t="s">
        <v>17</v>
      </c>
      <c r="E5275">
        <v>159.99</v>
      </c>
      <c r="F5275">
        <v>1</v>
      </c>
      <c r="G5275" t="s">
        <v>18</v>
      </c>
      <c r="H5275" t="s">
        <v>78</v>
      </c>
      <c r="I5275" t="s">
        <v>17</v>
      </c>
      <c r="O5275" s="3">
        <f t="shared" si="328"/>
        <v>0</v>
      </c>
      <c r="P5275" s="3">
        <f t="shared" si="329"/>
        <v>0</v>
      </c>
      <c r="Q5275" s="3">
        <f t="shared" si="330"/>
        <v>0</v>
      </c>
      <c r="R5275">
        <f t="shared" si="331"/>
        <v>159.99</v>
      </c>
    </row>
    <row r="5276" spans="1:18" x14ac:dyDescent="0.2">
      <c r="A5276" t="s">
        <v>78</v>
      </c>
      <c r="B5276" t="s">
        <v>15</v>
      </c>
      <c r="C5276" t="s">
        <v>23</v>
      </c>
      <c r="D5276" t="s">
        <v>17</v>
      </c>
      <c r="E5276">
        <v>149.99</v>
      </c>
      <c r="F5276">
        <v>1</v>
      </c>
      <c r="G5276" t="s">
        <v>18</v>
      </c>
      <c r="H5276" t="s">
        <v>78</v>
      </c>
      <c r="I5276" t="s">
        <v>17</v>
      </c>
      <c r="O5276" s="3">
        <f t="shared" si="328"/>
        <v>0</v>
      </c>
      <c r="P5276" s="3">
        <f t="shared" si="329"/>
        <v>0</v>
      </c>
      <c r="Q5276" s="3">
        <f t="shared" si="330"/>
        <v>0</v>
      </c>
      <c r="R5276">
        <f t="shared" si="331"/>
        <v>149.99</v>
      </c>
    </row>
    <row r="5277" spans="1:18" x14ac:dyDescent="0.2">
      <c r="A5277" t="s">
        <v>78</v>
      </c>
      <c r="C5277" t="s">
        <v>27</v>
      </c>
      <c r="D5277" t="s">
        <v>28</v>
      </c>
      <c r="E5277">
        <v>159.99</v>
      </c>
      <c r="F5277">
        <v>3</v>
      </c>
      <c r="G5277" t="s">
        <v>18</v>
      </c>
      <c r="H5277" t="s">
        <v>78</v>
      </c>
      <c r="I5277" t="s">
        <v>28</v>
      </c>
      <c r="O5277" s="3">
        <f t="shared" si="328"/>
        <v>0</v>
      </c>
      <c r="P5277" s="3">
        <f t="shared" si="329"/>
        <v>0</v>
      </c>
      <c r="Q5277" s="3">
        <f t="shared" si="330"/>
        <v>0</v>
      </c>
      <c r="R5277">
        <f t="shared" si="331"/>
        <v>479.97</v>
      </c>
    </row>
    <row r="5278" spans="1:18" x14ac:dyDescent="0.2">
      <c r="A5278" t="s">
        <v>78</v>
      </c>
      <c r="B5278" t="s">
        <v>15</v>
      </c>
      <c r="C5278" t="s">
        <v>26</v>
      </c>
      <c r="D5278" t="s">
        <v>22</v>
      </c>
      <c r="E5278">
        <v>212.49</v>
      </c>
      <c r="F5278">
        <v>2</v>
      </c>
      <c r="G5278" t="s">
        <v>18</v>
      </c>
      <c r="H5278" t="s">
        <v>78</v>
      </c>
      <c r="I5278" t="s">
        <v>22</v>
      </c>
      <c r="O5278" s="3">
        <f t="shared" si="328"/>
        <v>0</v>
      </c>
      <c r="P5278" s="3">
        <f t="shared" si="329"/>
        <v>0</v>
      </c>
      <c r="Q5278" s="3">
        <f t="shared" si="330"/>
        <v>0</v>
      </c>
      <c r="R5278">
        <f t="shared" si="331"/>
        <v>424.98</v>
      </c>
    </row>
    <row r="5279" spans="1:18" x14ac:dyDescent="0.2">
      <c r="A5279" t="s">
        <v>78</v>
      </c>
      <c r="B5279" t="s">
        <v>15</v>
      </c>
      <c r="C5279" t="s">
        <v>16</v>
      </c>
      <c r="D5279" t="s">
        <v>22</v>
      </c>
      <c r="E5279">
        <v>169.99</v>
      </c>
      <c r="F5279">
        <v>3</v>
      </c>
      <c r="G5279" t="s">
        <v>18</v>
      </c>
      <c r="H5279" t="s">
        <v>78</v>
      </c>
      <c r="I5279" t="s">
        <v>22</v>
      </c>
      <c r="O5279" s="3">
        <f t="shared" si="328"/>
        <v>0</v>
      </c>
      <c r="P5279" s="3">
        <f t="shared" si="329"/>
        <v>0</v>
      </c>
      <c r="Q5279" s="3">
        <f t="shared" si="330"/>
        <v>0</v>
      </c>
      <c r="R5279">
        <f t="shared" si="331"/>
        <v>509.97</v>
      </c>
    </row>
    <row r="5280" spans="1:18" x14ac:dyDescent="0.2">
      <c r="A5280" t="s">
        <v>78</v>
      </c>
      <c r="B5280" t="s">
        <v>15</v>
      </c>
      <c r="C5280" t="s">
        <v>23</v>
      </c>
      <c r="D5280" t="s">
        <v>22</v>
      </c>
      <c r="E5280">
        <v>187.49</v>
      </c>
      <c r="F5280">
        <v>2</v>
      </c>
      <c r="G5280" t="s">
        <v>18</v>
      </c>
      <c r="H5280" t="s">
        <v>78</v>
      </c>
      <c r="I5280" t="s">
        <v>22</v>
      </c>
      <c r="O5280" s="3">
        <f t="shared" si="328"/>
        <v>0</v>
      </c>
      <c r="P5280" s="3">
        <f t="shared" si="329"/>
        <v>0</v>
      </c>
      <c r="Q5280" s="3">
        <f t="shared" si="330"/>
        <v>0</v>
      </c>
      <c r="R5280">
        <f t="shared" si="331"/>
        <v>374.98</v>
      </c>
    </row>
    <row r="5281" spans="1:18" x14ac:dyDescent="0.2">
      <c r="A5281" t="s">
        <v>78</v>
      </c>
      <c r="B5281" t="s">
        <v>15</v>
      </c>
      <c r="C5281" t="s">
        <v>16</v>
      </c>
      <c r="D5281" t="s">
        <v>24</v>
      </c>
      <c r="E5281">
        <v>169.99</v>
      </c>
      <c r="F5281">
        <v>3</v>
      </c>
      <c r="G5281" t="s">
        <v>18</v>
      </c>
      <c r="H5281" t="s">
        <v>78</v>
      </c>
      <c r="I5281" t="s">
        <v>24</v>
      </c>
      <c r="O5281" s="3">
        <f t="shared" si="328"/>
        <v>0</v>
      </c>
      <c r="P5281" s="3">
        <f t="shared" si="329"/>
        <v>0</v>
      </c>
      <c r="Q5281" s="3">
        <f t="shared" si="330"/>
        <v>0</v>
      </c>
      <c r="R5281">
        <f t="shared" si="331"/>
        <v>509.97</v>
      </c>
    </row>
    <row r="5282" spans="1:18" x14ac:dyDescent="0.2">
      <c r="A5282" t="s">
        <v>78</v>
      </c>
      <c r="B5282" t="s">
        <v>15</v>
      </c>
      <c r="C5282" t="s">
        <v>21</v>
      </c>
      <c r="D5282" t="s">
        <v>28</v>
      </c>
      <c r="E5282">
        <v>179.99</v>
      </c>
      <c r="F5282">
        <v>1</v>
      </c>
      <c r="G5282" t="s">
        <v>18</v>
      </c>
      <c r="H5282" t="s">
        <v>78</v>
      </c>
      <c r="I5282" t="s">
        <v>28</v>
      </c>
      <c r="O5282" s="3">
        <f t="shared" si="328"/>
        <v>0</v>
      </c>
      <c r="P5282" s="3">
        <f t="shared" si="329"/>
        <v>0</v>
      </c>
      <c r="Q5282" s="3">
        <f t="shared" si="330"/>
        <v>0</v>
      </c>
      <c r="R5282">
        <f t="shared" si="331"/>
        <v>179.99</v>
      </c>
    </row>
    <row r="5283" spans="1:18" x14ac:dyDescent="0.2">
      <c r="A5283" t="s">
        <v>78</v>
      </c>
      <c r="C5283" t="s">
        <v>16</v>
      </c>
      <c r="D5283" t="s">
        <v>17</v>
      </c>
      <c r="E5283">
        <v>169.99</v>
      </c>
      <c r="F5283">
        <v>2</v>
      </c>
      <c r="G5283" t="s">
        <v>18</v>
      </c>
      <c r="H5283" t="s">
        <v>78</v>
      </c>
      <c r="I5283" t="s">
        <v>17</v>
      </c>
      <c r="O5283" s="3">
        <f t="shared" si="328"/>
        <v>0</v>
      </c>
      <c r="P5283" s="3">
        <f t="shared" si="329"/>
        <v>0</v>
      </c>
      <c r="Q5283" s="3">
        <f t="shared" si="330"/>
        <v>0</v>
      </c>
      <c r="R5283">
        <f t="shared" si="331"/>
        <v>339.98</v>
      </c>
    </row>
    <row r="5284" spans="1:18" x14ac:dyDescent="0.2">
      <c r="A5284" t="s">
        <v>78</v>
      </c>
      <c r="B5284" t="s">
        <v>15</v>
      </c>
      <c r="C5284" t="s">
        <v>21</v>
      </c>
      <c r="D5284" t="s">
        <v>24</v>
      </c>
      <c r="E5284">
        <v>224.99</v>
      </c>
      <c r="F5284">
        <v>4</v>
      </c>
      <c r="G5284" t="s">
        <v>18</v>
      </c>
      <c r="H5284" t="s">
        <v>78</v>
      </c>
      <c r="I5284" t="s">
        <v>24</v>
      </c>
      <c r="O5284" s="3">
        <f t="shared" si="328"/>
        <v>0</v>
      </c>
      <c r="P5284" s="3">
        <f t="shared" si="329"/>
        <v>0</v>
      </c>
      <c r="Q5284" s="3">
        <f t="shared" si="330"/>
        <v>0</v>
      </c>
      <c r="R5284">
        <f t="shared" si="331"/>
        <v>899.96</v>
      </c>
    </row>
    <row r="5285" spans="1:18" x14ac:dyDescent="0.2">
      <c r="A5285" t="s">
        <v>78</v>
      </c>
      <c r="B5285" t="s">
        <v>25</v>
      </c>
      <c r="C5285" t="s">
        <v>23</v>
      </c>
      <c r="D5285" t="s">
        <v>22</v>
      </c>
      <c r="E5285">
        <v>299.99</v>
      </c>
      <c r="F5285">
        <v>2</v>
      </c>
      <c r="G5285" t="s">
        <v>18</v>
      </c>
      <c r="H5285" t="s">
        <v>78</v>
      </c>
      <c r="I5285" t="s">
        <v>22</v>
      </c>
      <c r="O5285" s="3">
        <f t="shared" si="328"/>
        <v>0</v>
      </c>
      <c r="P5285" s="3">
        <f t="shared" si="329"/>
        <v>0</v>
      </c>
      <c r="Q5285" s="3">
        <f t="shared" si="330"/>
        <v>0</v>
      </c>
      <c r="R5285">
        <f t="shared" si="331"/>
        <v>599.98</v>
      </c>
    </row>
    <row r="5286" spans="1:18" x14ac:dyDescent="0.2">
      <c r="A5286" t="s">
        <v>78</v>
      </c>
      <c r="B5286" t="s">
        <v>15</v>
      </c>
      <c r="C5286" t="s">
        <v>26</v>
      </c>
      <c r="D5286" t="s">
        <v>22</v>
      </c>
      <c r="E5286">
        <v>212.49</v>
      </c>
      <c r="F5286">
        <v>2</v>
      </c>
      <c r="G5286" t="s">
        <v>18</v>
      </c>
      <c r="H5286" t="s">
        <v>78</v>
      </c>
      <c r="I5286" t="s">
        <v>22</v>
      </c>
      <c r="O5286" s="3">
        <f t="shared" si="328"/>
        <v>0</v>
      </c>
      <c r="P5286" s="3">
        <f t="shared" si="329"/>
        <v>0</v>
      </c>
      <c r="Q5286" s="3">
        <f t="shared" si="330"/>
        <v>0</v>
      </c>
      <c r="R5286">
        <f t="shared" si="331"/>
        <v>424.98</v>
      </c>
    </row>
    <row r="5287" spans="1:18" x14ac:dyDescent="0.2">
      <c r="A5287" t="s">
        <v>78</v>
      </c>
      <c r="B5287" t="s">
        <v>15</v>
      </c>
      <c r="C5287" t="s">
        <v>23</v>
      </c>
      <c r="D5287" t="s">
        <v>17</v>
      </c>
      <c r="E5287">
        <v>149.99</v>
      </c>
      <c r="F5287">
        <v>1</v>
      </c>
      <c r="G5287" t="s">
        <v>18</v>
      </c>
      <c r="H5287" t="s">
        <v>78</v>
      </c>
      <c r="I5287" t="s">
        <v>17</v>
      </c>
      <c r="O5287" s="3">
        <f t="shared" si="328"/>
        <v>0</v>
      </c>
      <c r="P5287" s="3">
        <f t="shared" si="329"/>
        <v>0</v>
      </c>
      <c r="Q5287" s="3">
        <f t="shared" si="330"/>
        <v>0</v>
      </c>
      <c r="R5287">
        <f t="shared" si="331"/>
        <v>149.99</v>
      </c>
    </row>
    <row r="5288" spans="1:18" x14ac:dyDescent="0.2">
      <c r="A5288" t="s">
        <v>78</v>
      </c>
      <c r="B5288" t="s">
        <v>15</v>
      </c>
      <c r="C5288" t="s">
        <v>16</v>
      </c>
      <c r="D5288" t="s">
        <v>28</v>
      </c>
      <c r="E5288">
        <v>169.99</v>
      </c>
      <c r="F5288">
        <v>1</v>
      </c>
      <c r="G5288" t="s">
        <v>18</v>
      </c>
      <c r="H5288" t="s">
        <v>78</v>
      </c>
      <c r="I5288" t="s">
        <v>28</v>
      </c>
      <c r="O5288" s="3">
        <f t="shared" si="328"/>
        <v>0</v>
      </c>
      <c r="P5288" s="3">
        <f t="shared" si="329"/>
        <v>0</v>
      </c>
      <c r="Q5288" s="3">
        <f t="shared" si="330"/>
        <v>0</v>
      </c>
      <c r="R5288">
        <f t="shared" si="331"/>
        <v>169.99</v>
      </c>
    </row>
    <row r="5289" spans="1:18" x14ac:dyDescent="0.2">
      <c r="A5289" t="s">
        <v>78</v>
      </c>
      <c r="B5289" t="s">
        <v>15</v>
      </c>
      <c r="C5289" t="s">
        <v>23</v>
      </c>
      <c r="D5289" t="s">
        <v>17</v>
      </c>
      <c r="E5289">
        <v>187.49</v>
      </c>
      <c r="F5289">
        <v>2</v>
      </c>
      <c r="G5289" t="s">
        <v>18</v>
      </c>
      <c r="H5289" t="s">
        <v>78</v>
      </c>
      <c r="I5289" t="s">
        <v>17</v>
      </c>
      <c r="O5289" s="3">
        <f t="shared" si="328"/>
        <v>0</v>
      </c>
      <c r="P5289" s="3">
        <f t="shared" si="329"/>
        <v>0</v>
      </c>
      <c r="Q5289" s="3">
        <f t="shared" si="330"/>
        <v>0</v>
      </c>
      <c r="R5289">
        <f t="shared" si="331"/>
        <v>374.98</v>
      </c>
    </row>
    <row r="5290" spans="1:18" x14ac:dyDescent="0.2">
      <c r="A5290" t="s">
        <v>78</v>
      </c>
      <c r="B5290" t="s">
        <v>15</v>
      </c>
      <c r="C5290" t="s">
        <v>29</v>
      </c>
      <c r="D5290" t="s">
        <v>22</v>
      </c>
      <c r="E5290">
        <v>199.99</v>
      </c>
      <c r="F5290">
        <v>1</v>
      </c>
      <c r="G5290" t="s">
        <v>18</v>
      </c>
      <c r="H5290" t="s">
        <v>78</v>
      </c>
      <c r="I5290" t="s">
        <v>22</v>
      </c>
      <c r="O5290" s="3">
        <f t="shared" si="328"/>
        <v>0</v>
      </c>
      <c r="P5290" s="3">
        <f t="shared" si="329"/>
        <v>0</v>
      </c>
      <c r="Q5290" s="3">
        <f t="shared" si="330"/>
        <v>0</v>
      </c>
      <c r="R5290">
        <f t="shared" si="331"/>
        <v>199.99</v>
      </c>
    </row>
    <row r="5291" spans="1:18" x14ac:dyDescent="0.2">
      <c r="A5291" t="s">
        <v>78</v>
      </c>
      <c r="B5291" t="s">
        <v>15</v>
      </c>
      <c r="C5291" t="s">
        <v>29</v>
      </c>
      <c r="D5291" t="s">
        <v>17</v>
      </c>
      <c r="E5291">
        <v>199.99</v>
      </c>
      <c r="F5291">
        <v>4</v>
      </c>
      <c r="G5291" t="s">
        <v>18</v>
      </c>
      <c r="H5291" t="s">
        <v>78</v>
      </c>
      <c r="I5291" t="s">
        <v>17</v>
      </c>
      <c r="O5291" s="3">
        <f t="shared" si="328"/>
        <v>0</v>
      </c>
      <c r="P5291" s="3">
        <f t="shared" si="329"/>
        <v>0</v>
      </c>
      <c r="Q5291" s="3">
        <f t="shared" si="330"/>
        <v>0</v>
      </c>
      <c r="R5291">
        <f t="shared" si="331"/>
        <v>799.96</v>
      </c>
    </row>
    <row r="5292" spans="1:18" x14ac:dyDescent="0.2">
      <c r="A5292" t="s">
        <v>78</v>
      </c>
      <c r="D5292" t="s">
        <v>17</v>
      </c>
      <c r="E5292">
        <v>199.99</v>
      </c>
      <c r="F5292">
        <v>2</v>
      </c>
      <c r="G5292" t="s">
        <v>18</v>
      </c>
      <c r="H5292" t="s">
        <v>78</v>
      </c>
      <c r="I5292" t="s">
        <v>17</v>
      </c>
      <c r="O5292" s="3">
        <f t="shared" si="328"/>
        <v>0</v>
      </c>
      <c r="P5292" s="3">
        <f t="shared" si="329"/>
        <v>0</v>
      </c>
      <c r="Q5292" s="3">
        <f t="shared" si="330"/>
        <v>0</v>
      </c>
      <c r="R5292">
        <f t="shared" si="331"/>
        <v>399.98</v>
      </c>
    </row>
    <row r="5293" spans="1:18" x14ac:dyDescent="0.2">
      <c r="A5293" t="s">
        <v>78</v>
      </c>
      <c r="B5293" t="s">
        <v>15</v>
      </c>
      <c r="C5293" t="s">
        <v>29</v>
      </c>
      <c r="D5293" t="s">
        <v>24</v>
      </c>
      <c r="E5293">
        <v>199.99</v>
      </c>
      <c r="F5293">
        <v>1</v>
      </c>
      <c r="G5293" t="s">
        <v>18</v>
      </c>
      <c r="H5293" t="s">
        <v>78</v>
      </c>
      <c r="I5293" t="s">
        <v>24</v>
      </c>
      <c r="O5293" s="3">
        <f t="shared" si="328"/>
        <v>0</v>
      </c>
      <c r="P5293" s="3">
        <f t="shared" si="329"/>
        <v>0</v>
      </c>
      <c r="Q5293" s="3">
        <f t="shared" si="330"/>
        <v>0</v>
      </c>
      <c r="R5293">
        <f t="shared" si="331"/>
        <v>199.99</v>
      </c>
    </row>
    <row r="5294" spans="1:18" x14ac:dyDescent="0.2">
      <c r="A5294" t="s">
        <v>78</v>
      </c>
      <c r="B5294" t="s">
        <v>15</v>
      </c>
      <c r="C5294" t="s">
        <v>23</v>
      </c>
      <c r="D5294" t="s">
        <v>28</v>
      </c>
      <c r="E5294">
        <v>149.99</v>
      </c>
      <c r="F5294">
        <v>4</v>
      </c>
      <c r="G5294" t="s">
        <v>18</v>
      </c>
      <c r="H5294" t="s">
        <v>78</v>
      </c>
      <c r="I5294" t="s">
        <v>28</v>
      </c>
      <c r="O5294" s="3">
        <f t="shared" si="328"/>
        <v>0</v>
      </c>
      <c r="P5294" s="3">
        <f t="shared" si="329"/>
        <v>0</v>
      </c>
      <c r="Q5294" s="3">
        <f t="shared" si="330"/>
        <v>0</v>
      </c>
      <c r="R5294">
        <f t="shared" si="331"/>
        <v>599.96</v>
      </c>
    </row>
    <row r="5295" spans="1:18" x14ac:dyDescent="0.2">
      <c r="A5295" t="s">
        <v>78</v>
      </c>
      <c r="B5295" t="s">
        <v>15</v>
      </c>
      <c r="C5295" t="s">
        <v>27</v>
      </c>
      <c r="D5295" t="s">
        <v>17</v>
      </c>
      <c r="E5295">
        <v>159.99</v>
      </c>
      <c r="F5295">
        <v>1</v>
      </c>
      <c r="G5295" t="s">
        <v>18</v>
      </c>
      <c r="H5295" t="s">
        <v>78</v>
      </c>
      <c r="I5295" t="s">
        <v>17</v>
      </c>
      <c r="O5295" s="3">
        <f t="shared" si="328"/>
        <v>0</v>
      </c>
      <c r="P5295" s="3">
        <f t="shared" si="329"/>
        <v>0</v>
      </c>
      <c r="Q5295" s="3">
        <f t="shared" si="330"/>
        <v>0</v>
      </c>
      <c r="R5295">
        <f t="shared" si="331"/>
        <v>159.99</v>
      </c>
    </row>
    <row r="5296" spans="1:18" x14ac:dyDescent="0.2">
      <c r="A5296" t="s">
        <v>78</v>
      </c>
      <c r="B5296" t="s">
        <v>15</v>
      </c>
      <c r="D5296" t="s">
        <v>24</v>
      </c>
      <c r="E5296">
        <v>199.99</v>
      </c>
      <c r="F5296">
        <v>1</v>
      </c>
      <c r="G5296" t="s">
        <v>18</v>
      </c>
      <c r="H5296" t="s">
        <v>78</v>
      </c>
      <c r="I5296" t="s">
        <v>24</v>
      </c>
      <c r="O5296" s="3">
        <f t="shared" si="328"/>
        <v>0</v>
      </c>
      <c r="P5296" s="3">
        <f t="shared" si="329"/>
        <v>0</v>
      </c>
      <c r="Q5296" s="3">
        <f t="shared" si="330"/>
        <v>0</v>
      </c>
      <c r="R5296">
        <f t="shared" si="331"/>
        <v>199.99</v>
      </c>
    </row>
    <row r="5297" spans="1:18" x14ac:dyDescent="0.2">
      <c r="A5297" t="s">
        <v>78</v>
      </c>
      <c r="B5297" t="s">
        <v>25</v>
      </c>
      <c r="C5297" t="s">
        <v>21</v>
      </c>
      <c r="D5297" t="s">
        <v>24</v>
      </c>
      <c r="E5297">
        <v>359.99</v>
      </c>
      <c r="F5297">
        <v>1</v>
      </c>
      <c r="G5297" t="s">
        <v>18</v>
      </c>
      <c r="H5297" t="s">
        <v>78</v>
      </c>
      <c r="I5297" t="s">
        <v>24</v>
      </c>
      <c r="O5297" s="3">
        <f t="shared" si="328"/>
        <v>0</v>
      </c>
      <c r="P5297" s="3">
        <f t="shared" si="329"/>
        <v>0</v>
      </c>
      <c r="Q5297" s="3">
        <f t="shared" si="330"/>
        <v>0</v>
      </c>
      <c r="R5297">
        <f t="shared" si="331"/>
        <v>359.99</v>
      </c>
    </row>
    <row r="5298" spans="1:18" x14ac:dyDescent="0.2">
      <c r="A5298" t="s">
        <v>78</v>
      </c>
      <c r="B5298" t="s">
        <v>15</v>
      </c>
      <c r="C5298" t="s">
        <v>23</v>
      </c>
      <c r="D5298" t="s">
        <v>22</v>
      </c>
      <c r="E5298">
        <v>149.99</v>
      </c>
      <c r="F5298">
        <v>1</v>
      </c>
      <c r="G5298" t="s">
        <v>18</v>
      </c>
      <c r="H5298" t="s">
        <v>78</v>
      </c>
      <c r="I5298" t="s">
        <v>22</v>
      </c>
      <c r="O5298" s="3">
        <f t="shared" si="328"/>
        <v>0</v>
      </c>
      <c r="P5298" s="3">
        <f t="shared" si="329"/>
        <v>0</v>
      </c>
      <c r="Q5298" s="3">
        <f t="shared" si="330"/>
        <v>0</v>
      </c>
      <c r="R5298">
        <f t="shared" si="331"/>
        <v>149.99</v>
      </c>
    </row>
    <row r="5299" spans="1:18" x14ac:dyDescent="0.2">
      <c r="A5299" t="s">
        <v>78</v>
      </c>
      <c r="B5299" t="s">
        <v>15</v>
      </c>
      <c r="C5299" t="s">
        <v>23</v>
      </c>
      <c r="D5299" t="s">
        <v>17</v>
      </c>
      <c r="E5299">
        <v>149.99</v>
      </c>
      <c r="F5299">
        <v>1</v>
      </c>
      <c r="G5299" t="s">
        <v>18</v>
      </c>
      <c r="H5299" t="s">
        <v>78</v>
      </c>
      <c r="I5299" t="s">
        <v>17</v>
      </c>
      <c r="O5299" s="3">
        <f t="shared" si="328"/>
        <v>0</v>
      </c>
      <c r="P5299" s="3">
        <f t="shared" si="329"/>
        <v>0</v>
      </c>
      <c r="Q5299" s="3">
        <f t="shared" si="330"/>
        <v>0</v>
      </c>
      <c r="R5299">
        <f t="shared" si="331"/>
        <v>149.99</v>
      </c>
    </row>
    <row r="5300" spans="1:18" x14ac:dyDescent="0.2">
      <c r="A5300" t="s">
        <v>78</v>
      </c>
      <c r="B5300" t="s">
        <v>15</v>
      </c>
      <c r="C5300" t="s">
        <v>23</v>
      </c>
      <c r="D5300" t="s">
        <v>24</v>
      </c>
      <c r="E5300">
        <v>149.99</v>
      </c>
      <c r="F5300">
        <v>2</v>
      </c>
      <c r="G5300" t="s">
        <v>18</v>
      </c>
      <c r="H5300" t="s">
        <v>78</v>
      </c>
      <c r="I5300" t="s">
        <v>24</v>
      </c>
      <c r="O5300" s="3">
        <f t="shared" si="328"/>
        <v>0</v>
      </c>
      <c r="P5300" s="3">
        <f t="shared" si="329"/>
        <v>0</v>
      </c>
      <c r="Q5300" s="3">
        <f t="shared" si="330"/>
        <v>0</v>
      </c>
      <c r="R5300">
        <f t="shared" si="331"/>
        <v>299.98</v>
      </c>
    </row>
    <row r="5301" spans="1:18" x14ac:dyDescent="0.2">
      <c r="A5301" t="s">
        <v>78</v>
      </c>
      <c r="B5301" t="s">
        <v>15</v>
      </c>
      <c r="D5301" t="s">
        <v>22</v>
      </c>
      <c r="E5301">
        <v>199.99</v>
      </c>
      <c r="F5301">
        <v>2</v>
      </c>
      <c r="G5301" t="s">
        <v>18</v>
      </c>
      <c r="H5301" t="s">
        <v>78</v>
      </c>
      <c r="I5301" t="s">
        <v>22</v>
      </c>
      <c r="O5301" s="3">
        <f t="shared" si="328"/>
        <v>0</v>
      </c>
      <c r="P5301" s="3">
        <f t="shared" si="329"/>
        <v>0</v>
      </c>
      <c r="Q5301" s="3">
        <f t="shared" si="330"/>
        <v>0</v>
      </c>
      <c r="R5301">
        <f t="shared" si="331"/>
        <v>399.98</v>
      </c>
    </row>
    <row r="5302" spans="1:18" x14ac:dyDescent="0.2">
      <c r="A5302" t="s">
        <v>78</v>
      </c>
      <c r="B5302" t="s">
        <v>15</v>
      </c>
      <c r="C5302" t="s">
        <v>26</v>
      </c>
      <c r="D5302" t="s">
        <v>24</v>
      </c>
      <c r="E5302">
        <v>212.49</v>
      </c>
      <c r="F5302">
        <v>1</v>
      </c>
      <c r="G5302" t="s">
        <v>18</v>
      </c>
      <c r="H5302" t="s">
        <v>78</v>
      </c>
      <c r="I5302" t="s">
        <v>24</v>
      </c>
      <c r="O5302" s="3">
        <f t="shared" si="328"/>
        <v>0</v>
      </c>
      <c r="P5302" s="3">
        <f t="shared" si="329"/>
        <v>0</v>
      </c>
      <c r="Q5302" s="3">
        <f t="shared" si="330"/>
        <v>0</v>
      </c>
      <c r="R5302">
        <f t="shared" si="331"/>
        <v>212.49</v>
      </c>
    </row>
    <row r="5303" spans="1:18" x14ac:dyDescent="0.2">
      <c r="A5303" t="s">
        <v>78</v>
      </c>
      <c r="B5303" t="s">
        <v>15</v>
      </c>
      <c r="C5303" t="s">
        <v>26</v>
      </c>
      <c r="D5303" t="s">
        <v>17</v>
      </c>
      <c r="E5303">
        <v>212.49</v>
      </c>
      <c r="F5303">
        <v>1</v>
      </c>
      <c r="G5303" t="s">
        <v>18</v>
      </c>
      <c r="H5303" t="s">
        <v>78</v>
      </c>
      <c r="I5303" t="s">
        <v>17</v>
      </c>
      <c r="O5303" s="3">
        <f t="shared" si="328"/>
        <v>0</v>
      </c>
      <c r="P5303" s="3">
        <f t="shared" si="329"/>
        <v>0</v>
      </c>
      <c r="Q5303" s="3">
        <f t="shared" si="330"/>
        <v>0</v>
      </c>
      <c r="R5303">
        <f t="shared" si="331"/>
        <v>212.49</v>
      </c>
    </row>
    <row r="5304" spans="1:18" x14ac:dyDescent="0.2">
      <c r="A5304" t="s">
        <v>78</v>
      </c>
      <c r="B5304" t="s">
        <v>15</v>
      </c>
      <c r="C5304" t="s">
        <v>23</v>
      </c>
      <c r="D5304" t="s">
        <v>17</v>
      </c>
      <c r="E5304">
        <v>149.99</v>
      </c>
      <c r="F5304">
        <v>1</v>
      </c>
      <c r="G5304" t="s">
        <v>18</v>
      </c>
      <c r="H5304" t="s">
        <v>78</v>
      </c>
      <c r="I5304" t="s">
        <v>17</v>
      </c>
      <c r="O5304" s="3">
        <f t="shared" si="328"/>
        <v>0</v>
      </c>
      <c r="P5304" s="3">
        <f t="shared" si="329"/>
        <v>0</v>
      </c>
      <c r="Q5304" s="3">
        <f t="shared" si="330"/>
        <v>0</v>
      </c>
      <c r="R5304">
        <f t="shared" si="331"/>
        <v>149.99</v>
      </c>
    </row>
    <row r="5305" spans="1:18" x14ac:dyDescent="0.2">
      <c r="A5305" t="s">
        <v>78</v>
      </c>
      <c r="B5305" t="s">
        <v>15</v>
      </c>
      <c r="C5305" t="s">
        <v>16</v>
      </c>
      <c r="D5305" t="s">
        <v>24</v>
      </c>
      <c r="E5305">
        <v>212.49</v>
      </c>
      <c r="F5305">
        <v>2</v>
      </c>
      <c r="G5305" t="s">
        <v>18</v>
      </c>
      <c r="H5305" t="s">
        <v>78</v>
      </c>
      <c r="I5305" t="s">
        <v>24</v>
      </c>
      <c r="O5305" s="3">
        <f t="shared" si="328"/>
        <v>0</v>
      </c>
      <c r="P5305" s="3">
        <f t="shared" si="329"/>
        <v>0</v>
      </c>
      <c r="Q5305" s="3">
        <f t="shared" si="330"/>
        <v>0</v>
      </c>
      <c r="R5305">
        <f t="shared" si="331"/>
        <v>424.98</v>
      </c>
    </row>
    <row r="5306" spans="1:18" x14ac:dyDescent="0.2">
      <c r="A5306" t="s">
        <v>78</v>
      </c>
      <c r="C5306" t="s">
        <v>27</v>
      </c>
      <c r="D5306" t="s">
        <v>28</v>
      </c>
      <c r="E5306">
        <v>159.99</v>
      </c>
      <c r="F5306">
        <v>1</v>
      </c>
      <c r="G5306" t="s">
        <v>18</v>
      </c>
      <c r="H5306" t="s">
        <v>78</v>
      </c>
      <c r="I5306" t="s">
        <v>28</v>
      </c>
      <c r="O5306" s="3">
        <f t="shared" si="328"/>
        <v>0</v>
      </c>
      <c r="P5306" s="3">
        <f t="shared" si="329"/>
        <v>0</v>
      </c>
      <c r="Q5306" s="3">
        <f t="shared" si="330"/>
        <v>0</v>
      </c>
      <c r="R5306">
        <f t="shared" si="331"/>
        <v>159.99</v>
      </c>
    </row>
    <row r="5307" spans="1:18" x14ac:dyDescent="0.2">
      <c r="A5307" t="s">
        <v>78</v>
      </c>
      <c r="B5307" t="s">
        <v>15</v>
      </c>
      <c r="C5307" t="s">
        <v>16</v>
      </c>
      <c r="D5307" t="s">
        <v>17</v>
      </c>
      <c r="E5307">
        <v>169.99</v>
      </c>
      <c r="F5307">
        <v>1</v>
      </c>
      <c r="G5307" t="s">
        <v>18</v>
      </c>
      <c r="H5307" t="s">
        <v>78</v>
      </c>
      <c r="I5307" t="s">
        <v>17</v>
      </c>
      <c r="O5307" s="3">
        <f t="shared" si="328"/>
        <v>0</v>
      </c>
      <c r="P5307" s="3">
        <f t="shared" si="329"/>
        <v>0</v>
      </c>
      <c r="Q5307" s="3">
        <f t="shared" si="330"/>
        <v>0</v>
      </c>
      <c r="R5307">
        <f t="shared" si="331"/>
        <v>169.99</v>
      </c>
    </row>
    <row r="5308" spans="1:18" x14ac:dyDescent="0.2">
      <c r="A5308" t="s">
        <v>78</v>
      </c>
      <c r="B5308" t="s">
        <v>15</v>
      </c>
      <c r="C5308" t="s">
        <v>27</v>
      </c>
      <c r="D5308" t="s">
        <v>17</v>
      </c>
      <c r="E5308">
        <v>159.99</v>
      </c>
      <c r="F5308">
        <v>1</v>
      </c>
      <c r="G5308" t="s">
        <v>18</v>
      </c>
      <c r="H5308" t="s">
        <v>78</v>
      </c>
      <c r="I5308" t="s">
        <v>17</v>
      </c>
      <c r="O5308" s="3">
        <f t="shared" si="328"/>
        <v>0</v>
      </c>
      <c r="P5308" s="3">
        <f t="shared" si="329"/>
        <v>0</v>
      </c>
      <c r="Q5308" s="3">
        <f t="shared" si="330"/>
        <v>0</v>
      </c>
      <c r="R5308">
        <f t="shared" si="331"/>
        <v>159.99</v>
      </c>
    </row>
    <row r="5309" spans="1:18" x14ac:dyDescent="0.2">
      <c r="A5309" t="s">
        <v>78</v>
      </c>
      <c r="B5309" t="s">
        <v>15</v>
      </c>
      <c r="C5309" t="s">
        <v>23</v>
      </c>
      <c r="D5309" t="s">
        <v>17</v>
      </c>
      <c r="E5309">
        <v>187.49</v>
      </c>
      <c r="F5309">
        <v>4</v>
      </c>
      <c r="G5309" t="s">
        <v>18</v>
      </c>
      <c r="H5309" t="s">
        <v>78</v>
      </c>
      <c r="I5309" t="s">
        <v>17</v>
      </c>
      <c r="O5309" s="3">
        <f t="shared" si="328"/>
        <v>0</v>
      </c>
      <c r="P5309" s="3">
        <f t="shared" si="329"/>
        <v>0</v>
      </c>
      <c r="Q5309" s="3">
        <f t="shared" si="330"/>
        <v>0</v>
      </c>
      <c r="R5309">
        <f t="shared" si="331"/>
        <v>749.96</v>
      </c>
    </row>
    <row r="5310" spans="1:18" x14ac:dyDescent="0.2">
      <c r="A5310" t="s">
        <v>78</v>
      </c>
      <c r="B5310" t="s">
        <v>15</v>
      </c>
      <c r="D5310" t="s">
        <v>24</v>
      </c>
      <c r="E5310">
        <v>249.99</v>
      </c>
      <c r="F5310">
        <v>1</v>
      </c>
      <c r="G5310" t="s">
        <v>18</v>
      </c>
      <c r="H5310" t="s">
        <v>78</v>
      </c>
      <c r="I5310" t="s">
        <v>24</v>
      </c>
      <c r="O5310" s="3">
        <f t="shared" si="328"/>
        <v>0</v>
      </c>
      <c r="P5310" s="3">
        <f t="shared" si="329"/>
        <v>0</v>
      </c>
      <c r="Q5310" s="3">
        <f t="shared" si="330"/>
        <v>0</v>
      </c>
      <c r="R5310">
        <f t="shared" si="331"/>
        <v>249.99</v>
      </c>
    </row>
    <row r="5311" spans="1:18" x14ac:dyDescent="0.2">
      <c r="A5311" t="s">
        <v>78</v>
      </c>
      <c r="B5311" t="s">
        <v>15</v>
      </c>
      <c r="D5311" t="s">
        <v>28</v>
      </c>
      <c r="E5311">
        <v>199.99</v>
      </c>
      <c r="F5311">
        <v>2</v>
      </c>
      <c r="G5311" t="s">
        <v>18</v>
      </c>
      <c r="H5311" t="s">
        <v>78</v>
      </c>
      <c r="I5311" t="s">
        <v>28</v>
      </c>
      <c r="O5311" s="3">
        <f t="shared" si="328"/>
        <v>0</v>
      </c>
      <c r="P5311" s="3">
        <f t="shared" si="329"/>
        <v>0</v>
      </c>
      <c r="Q5311" s="3">
        <f t="shared" si="330"/>
        <v>0</v>
      </c>
      <c r="R5311">
        <f t="shared" si="331"/>
        <v>399.98</v>
      </c>
    </row>
    <row r="5312" spans="1:18" x14ac:dyDescent="0.2">
      <c r="A5312" t="s">
        <v>78</v>
      </c>
      <c r="B5312" t="s">
        <v>15</v>
      </c>
      <c r="D5312" t="s">
        <v>17</v>
      </c>
      <c r="E5312">
        <v>199.99</v>
      </c>
      <c r="F5312">
        <v>4</v>
      </c>
      <c r="G5312" t="s">
        <v>18</v>
      </c>
      <c r="H5312" t="s">
        <v>78</v>
      </c>
      <c r="I5312" t="s">
        <v>17</v>
      </c>
      <c r="O5312" s="3">
        <f t="shared" si="328"/>
        <v>0</v>
      </c>
      <c r="P5312" s="3">
        <f t="shared" si="329"/>
        <v>0</v>
      </c>
      <c r="Q5312" s="3">
        <f t="shared" si="330"/>
        <v>0</v>
      </c>
      <c r="R5312">
        <f t="shared" si="331"/>
        <v>799.96</v>
      </c>
    </row>
    <row r="5313" spans="1:18" x14ac:dyDescent="0.2">
      <c r="A5313" t="s">
        <v>78</v>
      </c>
      <c r="B5313" t="s">
        <v>15</v>
      </c>
      <c r="C5313" t="s">
        <v>23</v>
      </c>
      <c r="D5313" t="s">
        <v>24</v>
      </c>
      <c r="E5313">
        <v>149.99</v>
      </c>
      <c r="F5313">
        <v>1</v>
      </c>
      <c r="G5313" t="s">
        <v>18</v>
      </c>
      <c r="H5313" t="s">
        <v>78</v>
      </c>
      <c r="I5313" t="s">
        <v>24</v>
      </c>
      <c r="O5313" s="3">
        <f t="shared" si="328"/>
        <v>0</v>
      </c>
      <c r="P5313" s="3">
        <f t="shared" si="329"/>
        <v>0</v>
      </c>
      <c r="Q5313" s="3">
        <f t="shared" si="330"/>
        <v>0</v>
      </c>
      <c r="R5313">
        <f t="shared" si="331"/>
        <v>149.99</v>
      </c>
    </row>
    <row r="5314" spans="1:18" x14ac:dyDescent="0.2">
      <c r="A5314" t="s">
        <v>78</v>
      </c>
      <c r="B5314" t="s">
        <v>15</v>
      </c>
      <c r="D5314" t="s">
        <v>22</v>
      </c>
      <c r="E5314">
        <v>249.99</v>
      </c>
      <c r="F5314">
        <v>1</v>
      </c>
      <c r="G5314" t="s">
        <v>18</v>
      </c>
      <c r="H5314" t="s">
        <v>78</v>
      </c>
      <c r="I5314" t="s">
        <v>22</v>
      </c>
      <c r="O5314" s="3">
        <f t="shared" si="328"/>
        <v>0</v>
      </c>
      <c r="P5314" s="3">
        <f t="shared" si="329"/>
        <v>0</v>
      </c>
      <c r="Q5314" s="3">
        <f t="shared" si="330"/>
        <v>0</v>
      </c>
      <c r="R5314">
        <f t="shared" si="331"/>
        <v>249.99</v>
      </c>
    </row>
    <row r="5315" spans="1:18" x14ac:dyDescent="0.2">
      <c r="A5315" t="s">
        <v>78</v>
      </c>
      <c r="B5315" t="s">
        <v>15</v>
      </c>
      <c r="C5315" t="s">
        <v>23</v>
      </c>
      <c r="D5315" t="s">
        <v>28</v>
      </c>
      <c r="E5315">
        <v>149.99</v>
      </c>
      <c r="F5315">
        <v>2</v>
      </c>
      <c r="G5315" t="s">
        <v>18</v>
      </c>
      <c r="H5315" t="s">
        <v>78</v>
      </c>
      <c r="I5315" t="s">
        <v>28</v>
      </c>
      <c r="O5315" s="3">
        <f t="shared" ref="O5315:O5377" si="332">IFERROR(M5315/L5315,0)</f>
        <v>0</v>
      </c>
      <c r="P5315" s="3">
        <f t="shared" ref="P5315:P5377" si="333">IFERROR(K5315/M5315,0)</f>
        <v>0</v>
      </c>
      <c r="Q5315" s="3">
        <f t="shared" ref="Q5315:Q5377" si="334">IFERROR(F5315/M5315,0)</f>
        <v>0</v>
      </c>
      <c r="R5315">
        <f t="shared" ref="R5315:R5377" si="335">E5315*F5315</f>
        <v>299.98</v>
      </c>
    </row>
    <row r="5316" spans="1:18" x14ac:dyDescent="0.2">
      <c r="A5316" t="s">
        <v>78</v>
      </c>
      <c r="B5316" t="s">
        <v>15</v>
      </c>
      <c r="D5316" t="s">
        <v>24</v>
      </c>
      <c r="E5316">
        <v>199.99</v>
      </c>
      <c r="F5316">
        <v>2</v>
      </c>
      <c r="G5316" t="s">
        <v>18</v>
      </c>
      <c r="H5316" t="s">
        <v>78</v>
      </c>
      <c r="I5316" t="s">
        <v>24</v>
      </c>
      <c r="O5316" s="3">
        <f t="shared" si="332"/>
        <v>0</v>
      </c>
      <c r="P5316" s="3">
        <f t="shared" si="333"/>
        <v>0</v>
      </c>
      <c r="Q5316" s="3">
        <f t="shared" si="334"/>
        <v>0</v>
      </c>
      <c r="R5316">
        <f t="shared" si="335"/>
        <v>399.98</v>
      </c>
    </row>
    <row r="5317" spans="1:18" x14ac:dyDescent="0.2">
      <c r="A5317" t="s">
        <v>78</v>
      </c>
      <c r="B5317" t="s">
        <v>15</v>
      </c>
      <c r="C5317" t="s">
        <v>26</v>
      </c>
      <c r="D5317" t="s">
        <v>24</v>
      </c>
      <c r="E5317">
        <v>212.49</v>
      </c>
      <c r="F5317">
        <v>1</v>
      </c>
      <c r="G5317" t="s">
        <v>18</v>
      </c>
      <c r="H5317" t="s">
        <v>78</v>
      </c>
      <c r="I5317" t="s">
        <v>24</v>
      </c>
      <c r="O5317" s="3">
        <f t="shared" si="332"/>
        <v>0</v>
      </c>
      <c r="P5317" s="3">
        <f t="shared" si="333"/>
        <v>0</v>
      </c>
      <c r="Q5317" s="3">
        <f t="shared" si="334"/>
        <v>0</v>
      </c>
      <c r="R5317">
        <f t="shared" si="335"/>
        <v>212.49</v>
      </c>
    </row>
    <row r="5318" spans="1:18" x14ac:dyDescent="0.2">
      <c r="A5318" t="s">
        <v>78</v>
      </c>
      <c r="B5318" t="s">
        <v>25</v>
      </c>
      <c r="C5318" t="s">
        <v>21</v>
      </c>
      <c r="D5318" t="s">
        <v>28</v>
      </c>
      <c r="E5318">
        <v>359.99</v>
      </c>
      <c r="F5318">
        <v>1</v>
      </c>
      <c r="G5318" t="s">
        <v>18</v>
      </c>
      <c r="H5318" t="s">
        <v>78</v>
      </c>
      <c r="I5318" t="s">
        <v>28</v>
      </c>
      <c r="O5318" s="3">
        <f t="shared" si="332"/>
        <v>0</v>
      </c>
      <c r="P5318" s="3">
        <f t="shared" si="333"/>
        <v>0</v>
      </c>
      <c r="Q5318" s="3">
        <f t="shared" si="334"/>
        <v>0</v>
      </c>
      <c r="R5318">
        <f t="shared" si="335"/>
        <v>359.99</v>
      </c>
    </row>
    <row r="5319" spans="1:18" x14ac:dyDescent="0.2">
      <c r="A5319" t="s">
        <v>78</v>
      </c>
      <c r="B5319" t="s">
        <v>15</v>
      </c>
      <c r="C5319" t="s">
        <v>27</v>
      </c>
      <c r="D5319" t="s">
        <v>17</v>
      </c>
      <c r="E5319">
        <v>199.99</v>
      </c>
      <c r="F5319">
        <v>1</v>
      </c>
      <c r="G5319" t="s">
        <v>18</v>
      </c>
      <c r="H5319" t="s">
        <v>78</v>
      </c>
      <c r="I5319" t="s">
        <v>17</v>
      </c>
      <c r="O5319" s="3">
        <f t="shared" si="332"/>
        <v>0</v>
      </c>
      <c r="P5319" s="3">
        <f t="shared" si="333"/>
        <v>0</v>
      </c>
      <c r="Q5319" s="3">
        <f t="shared" si="334"/>
        <v>0</v>
      </c>
      <c r="R5319">
        <f t="shared" si="335"/>
        <v>199.99</v>
      </c>
    </row>
    <row r="5320" spans="1:18" x14ac:dyDescent="0.2">
      <c r="A5320" t="s">
        <v>78</v>
      </c>
      <c r="B5320" t="s">
        <v>15</v>
      </c>
      <c r="C5320" t="s">
        <v>23</v>
      </c>
      <c r="D5320" t="s">
        <v>17</v>
      </c>
      <c r="E5320">
        <v>149.99</v>
      </c>
      <c r="F5320">
        <v>2</v>
      </c>
      <c r="G5320" t="s">
        <v>18</v>
      </c>
      <c r="H5320" t="s">
        <v>78</v>
      </c>
      <c r="I5320" t="s">
        <v>17</v>
      </c>
      <c r="O5320" s="3">
        <f t="shared" si="332"/>
        <v>0</v>
      </c>
      <c r="P5320" s="3">
        <f t="shared" si="333"/>
        <v>0</v>
      </c>
      <c r="Q5320" s="3">
        <f t="shared" si="334"/>
        <v>0</v>
      </c>
      <c r="R5320">
        <f t="shared" si="335"/>
        <v>299.98</v>
      </c>
    </row>
    <row r="5321" spans="1:18" x14ac:dyDescent="0.2">
      <c r="A5321" t="s">
        <v>78</v>
      </c>
      <c r="B5321" t="s">
        <v>15</v>
      </c>
      <c r="C5321" t="s">
        <v>21</v>
      </c>
      <c r="D5321" t="s">
        <v>24</v>
      </c>
      <c r="E5321">
        <v>224.99</v>
      </c>
      <c r="F5321">
        <v>1</v>
      </c>
      <c r="G5321" t="s">
        <v>18</v>
      </c>
      <c r="H5321" t="s">
        <v>78</v>
      </c>
      <c r="I5321" t="s">
        <v>24</v>
      </c>
      <c r="O5321" s="3">
        <f t="shared" si="332"/>
        <v>0</v>
      </c>
      <c r="P5321" s="3">
        <f t="shared" si="333"/>
        <v>0</v>
      </c>
      <c r="Q5321" s="3">
        <f t="shared" si="334"/>
        <v>0</v>
      </c>
      <c r="R5321">
        <f t="shared" si="335"/>
        <v>224.99</v>
      </c>
    </row>
    <row r="5322" spans="1:18" x14ac:dyDescent="0.2">
      <c r="A5322" t="s">
        <v>78</v>
      </c>
      <c r="B5322" t="s">
        <v>15</v>
      </c>
      <c r="C5322" t="s">
        <v>16</v>
      </c>
      <c r="D5322" t="s">
        <v>17</v>
      </c>
      <c r="E5322">
        <v>169.99</v>
      </c>
      <c r="F5322">
        <v>2</v>
      </c>
      <c r="G5322" t="s">
        <v>18</v>
      </c>
      <c r="H5322" t="s">
        <v>78</v>
      </c>
      <c r="I5322" t="s">
        <v>17</v>
      </c>
      <c r="O5322" s="3">
        <f t="shared" si="332"/>
        <v>0</v>
      </c>
      <c r="P5322" s="3">
        <f t="shared" si="333"/>
        <v>0</v>
      </c>
      <c r="Q5322" s="3">
        <f t="shared" si="334"/>
        <v>0</v>
      </c>
      <c r="R5322">
        <f t="shared" si="335"/>
        <v>339.98</v>
      </c>
    </row>
    <row r="5323" spans="1:18" x14ac:dyDescent="0.2">
      <c r="A5323" t="s">
        <v>78</v>
      </c>
      <c r="C5323" t="s">
        <v>27</v>
      </c>
      <c r="D5323" t="s">
        <v>17</v>
      </c>
      <c r="E5323">
        <v>159.99</v>
      </c>
      <c r="F5323">
        <v>1</v>
      </c>
      <c r="G5323" t="s">
        <v>18</v>
      </c>
      <c r="H5323" t="s">
        <v>78</v>
      </c>
      <c r="I5323" t="s">
        <v>17</v>
      </c>
      <c r="O5323" s="3">
        <f t="shared" si="332"/>
        <v>0</v>
      </c>
      <c r="P5323" s="3">
        <f t="shared" si="333"/>
        <v>0</v>
      </c>
      <c r="Q5323" s="3">
        <f t="shared" si="334"/>
        <v>0</v>
      </c>
      <c r="R5323">
        <f t="shared" si="335"/>
        <v>159.99</v>
      </c>
    </row>
    <row r="5324" spans="1:18" x14ac:dyDescent="0.2">
      <c r="A5324" t="s">
        <v>78</v>
      </c>
      <c r="B5324" t="s">
        <v>15</v>
      </c>
      <c r="C5324" t="s">
        <v>16</v>
      </c>
      <c r="D5324" t="s">
        <v>28</v>
      </c>
      <c r="E5324">
        <v>169.99</v>
      </c>
      <c r="F5324">
        <v>3</v>
      </c>
      <c r="G5324" t="s">
        <v>18</v>
      </c>
      <c r="H5324" t="s">
        <v>78</v>
      </c>
      <c r="I5324" t="s">
        <v>28</v>
      </c>
      <c r="O5324" s="3">
        <f t="shared" si="332"/>
        <v>0</v>
      </c>
      <c r="P5324" s="3">
        <f t="shared" si="333"/>
        <v>0</v>
      </c>
      <c r="Q5324" s="3">
        <f t="shared" si="334"/>
        <v>0</v>
      </c>
      <c r="R5324">
        <f t="shared" si="335"/>
        <v>509.97</v>
      </c>
    </row>
    <row r="5325" spans="1:18" x14ac:dyDescent="0.2">
      <c r="A5325" t="s">
        <v>78</v>
      </c>
      <c r="B5325" t="s">
        <v>25</v>
      </c>
      <c r="C5325" t="s">
        <v>29</v>
      </c>
      <c r="D5325" t="s">
        <v>17</v>
      </c>
      <c r="E5325">
        <v>399.99</v>
      </c>
      <c r="F5325">
        <v>1</v>
      </c>
      <c r="G5325" t="s">
        <v>18</v>
      </c>
      <c r="H5325" t="s">
        <v>78</v>
      </c>
      <c r="I5325" t="s">
        <v>17</v>
      </c>
      <c r="O5325" s="3">
        <f t="shared" si="332"/>
        <v>0</v>
      </c>
      <c r="P5325" s="3">
        <f t="shared" si="333"/>
        <v>0</v>
      </c>
      <c r="Q5325" s="3">
        <f t="shared" si="334"/>
        <v>0</v>
      </c>
      <c r="R5325">
        <f t="shared" si="335"/>
        <v>399.99</v>
      </c>
    </row>
    <row r="5326" spans="1:18" x14ac:dyDescent="0.2">
      <c r="A5326" t="s">
        <v>78</v>
      </c>
      <c r="B5326" t="s">
        <v>15</v>
      </c>
      <c r="C5326" t="s">
        <v>23</v>
      </c>
      <c r="D5326" t="s">
        <v>28</v>
      </c>
      <c r="E5326">
        <v>149.99</v>
      </c>
      <c r="F5326">
        <v>3</v>
      </c>
      <c r="G5326" t="s">
        <v>18</v>
      </c>
      <c r="H5326" t="s">
        <v>78</v>
      </c>
      <c r="I5326" t="s">
        <v>28</v>
      </c>
      <c r="O5326" s="3">
        <f t="shared" si="332"/>
        <v>0</v>
      </c>
      <c r="P5326" s="3">
        <f t="shared" si="333"/>
        <v>0</v>
      </c>
      <c r="Q5326" s="3">
        <f t="shared" si="334"/>
        <v>0</v>
      </c>
      <c r="R5326">
        <f t="shared" si="335"/>
        <v>449.97</v>
      </c>
    </row>
    <row r="5327" spans="1:18" x14ac:dyDescent="0.2">
      <c r="A5327" t="s">
        <v>78</v>
      </c>
      <c r="B5327" t="s">
        <v>15</v>
      </c>
      <c r="C5327" t="s">
        <v>16</v>
      </c>
      <c r="D5327" t="s">
        <v>24</v>
      </c>
      <c r="E5327">
        <v>169.99</v>
      </c>
      <c r="F5327">
        <v>1</v>
      </c>
      <c r="G5327" t="s">
        <v>18</v>
      </c>
      <c r="H5327" t="s">
        <v>78</v>
      </c>
      <c r="I5327" t="s">
        <v>24</v>
      </c>
      <c r="O5327" s="3">
        <f t="shared" si="332"/>
        <v>0</v>
      </c>
      <c r="P5327" s="3">
        <f t="shared" si="333"/>
        <v>0</v>
      </c>
      <c r="Q5327" s="3">
        <f t="shared" si="334"/>
        <v>0</v>
      </c>
      <c r="R5327">
        <f t="shared" si="335"/>
        <v>169.99</v>
      </c>
    </row>
    <row r="5328" spans="1:18" x14ac:dyDescent="0.2">
      <c r="A5328" t="s">
        <v>78</v>
      </c>
      <c r="B5328" t="s">
        <v>15</v>
      </c>
      <c r="C5328" t="s">
        <v>27</v>
      </c>
      <c r="D5328" t="s">
        <v>28</v>
      </c>
      <c r="E5328">
        <v>159.99</v>
      </c>
      <c r="F5328">
        <v>1</v>
      </c>
      <c r="G5328" t="s">
        <v>18</v>
      </c>
      <c r="H5328" t="s">
        <v>78</v>
      </c>
      <c r="I5328" t="s">
        <v>28</v>
      </c>
      <c r="O5328" s="3">
        <f t="shared" si="332"/>
        <v>0</v>
      </c>
      <c r="P5328" s="3">
        <f t="shared" si="333"/>
        <v>0</v>
      </c>
      <c r="Q5328" s="3">
        <f t="shared" si="334"/>
        <v>0</v>
      </c>
      <c r="R5328">
        <f t="shared" si="335"/>
        <v>159.99</v>
      </c>
    </row>
    <row r="5329" spans="1:18" x14ac:dyDescent="0.2">
      <c r="A5329" t="s">
        <v>78</v>
      </c>
      <c r="B5329" t="s">
        <v>15</v>
      </c>
      <c r="C5329" t="s">
        <v>16</v>
      </c>
      <c r="D5329" t="s">
        <v>24</v>
      </c>
      <c r="E5329">
        <v>169.99</v>
      </c>
      <c r="F5329">
        <v>1</v>
      </c>
      <c r="G5329" t="s">
        <v>18</v>
      </c>
      <c r="H5329" t="s">
        <v>78</v>
      </c>
      <c r="I5329" t="s">
        <v>24</v>
      </c>
      <c r="O5329" s="3">
        <f t="shared" si="332"/>
        <v>0</v>
      </c>
      <c r="P5329" s="3">
        <f t="shared" si="333"/>
        <v>0</v>
      </c>
      <c r="Q5329" s="3">
        <f t="shared" si="334"/>
        <v>0</v>
      </c>
      <c r="R5329">
        <f t="shared" si="335"/>
        <v>169.99</v>
      </c>
    </row>
    <row r="5330" spans="1:18" x14ac:dyDescent="0.2">
      <c r="A5330" t="s">
        <v>78</v>
      </c>
      <c r="B5330" t="s">
        <v>15</v>
      </c>
      <c r="C5330" t="s">
        <v>21</v>
      </c>
      <c r="D5330" t="s">
        <v>22</v>
      </c>
      <c r="E5330">
        <v>179.99</v>
      </c>
      <c r="F5330">
        <v>1</v>
      </c>
      <c r="G5330" t="s">
        <v>18</v>
      </c>
      <c r="H5330" t="s">
        <v>78</v>
      </c>
      <c r="I5330" t="s">
        <v>22</v>
      </c>
      <c r="O5330" s="3">
        <f t="shared" si="332"/>
        <v>0</v>
      </c>
      <c r="P5330" s="3">
        <f t="shared" si="333"/>
        <v>0</v>
      </c>
      <c r="Q5330" s="3">
        <f t="shared" si="334"/>
        <v>0</v>
      </c>
      <c r="R5330">
        <f t="shared" si="335"/>
        <v>179.99</v>
      </c>
    </row>
    <row r="5331" spans="1:18" x14ac:dyDescent="0.2">
      <c r="A5331" t="s">
        <v>78</v>
      </c>
      <c r="C5331" t="s">
        <v>21</v>
      </c>
      <c r="D5331" t="s">
        <v>17</v>
      </c>
      <c r="E5331">
        <v>179.99</v>
      </c>
      <c r="F5331">
        <v>2</v>
      </c>
      <c r="G5331" t="s">
        <v>18</v>
      </c>
      <c r="H5331" t="s">
        <v>78</v>
      </c>
      <c r="I5331" t="s">
        <v>17</v>
      </c>
      <c r="O5331" s="3">
        <f t="shared" si="332"/>
        <v>0</v>
      </c>
      <c r="P5331" s="3">
        <f t="shared" si="333"/>
        <v>0</v>
      </c>
      <c r="Q5331" s="3">
        <f t="shared" si="334"/>
        <v>0</v>
      </c>
      <c r="R5331">
        <f t="shared" si="335"/>
        <v>359.98</v>
      </c>
    </row>
    <row r="5332" spans="1:18" x14ac:dyDescent="0.2">
      <c r="A5332" t="s">
        <v>78</v>
      </c>
      <c r="B5332" t="s">
        <v>15</v>
      </c>
      <c r="C5332" t="s">
        <v>26</v>
      </c>
      <c r="D5332" t="s">
        <v>22</v>
      </c>
      <c r="E5332">
        <v>212.49</v>
      </c>
      <c r="F5332">
        <v>1</v>
      </c>
      <c r="G5332" t="s">
        <v>18</v>
      </c>
      <c r="H5332" t="s">
        <v>78</v>
      </c>
      <c r="I5332" t="s">
        <v>22</v>
      </c>
      <c r="O5332" s="3">
        <f t="shared" si="332"/>
        <v>0</v>
      </c>
      <c r="P5332" s="3">
        <f t="shared" si="333"/>
        <v>0</v>
      </c>
      <c r="Q5332" s="3">
        <f t="shared" si="334"/>
        <v>0</v>
      </c>
      <c r="R5332">
        <f t="shared" si="335"/>
        <v>212.49</v>
      </c>
    </row>
    <row r="5333" spans="1:18" x14ac:dyDescent="0.2">
      <c r="A5333" t="s">
        <v>78</v>
      </c>
      <c r="B5333" t="s">
        <v>15</v>
      </c>
      <c r="C5333" t="s">
        <v>16</v>
      </c>
      <c r="D5333" t="s">
        <v>28</v>
      </c>
      <c r="E5333">
        <v>169.99</v>
      </c>
      <c r="F5333">
        <v>1</v>
      </c>
      <c r="G5333" t="s">
        <v>18</v>
      </c>
      <c r="H5333" t="s">
        <v>78</v>
      </c>
      <c r="I5333" t="s">
        <v>28</v>
      </c>
      <c r="O5333" s="3">
        <f t="shared" si="332"/>
        <v>0</v>
      </c>
      <c r="P5333" s="3">
        <f t="shared" si="333"/>
        <v>0</v>
      </c>
      <c r="Q5333" s="3">
        <f t="shared" si="334"/>
        <v>0</v>
      </c>
      <c r="R5333">
        <f t="shared" si="335"/>
        <v>169.99</v>
      </c>
    </row>
    <row r="5334" spans="1:18" x14ac:dyDescent="0.2">
      <c r="A5334" t="s">
        <v>78</v>
      </c>
      <c r="B5334" t="s">
        <v>15</v>
      </c>
      <c r="D5334" t="s">
        <v>17</v>
      </c>
      <c r="E5334">
        <v>199.99</v>
      </c>
      <c r="F5334">
        <v>1</v>
      </c>
      <c r="G5334" t="s">
        <v>18</v>
      </c>
      <c r="H5334" t="s">
        <v>78</v>
      </c>
      <c r="I5334" t="s">
        <v>17</v>
      </c>
      <c r="O5334" s="3">
        <f t="shared" si="332"/>
        <v>0</v>
      </c>
      <c r="P5334" s="3">
        <f t="shared" si="333"/>
        <v>0</v>
      </c>
      <c r="Q5334" s="3">
        <f t="shared" si="334"/>
        <v>0</v>
      </c>
      <c r="R5334">
        <f t="shared" si="335"/>
        <v>199.99</v>
      </c>
    </row>
    <row r="5335" spans="1:18" x14ac:dyDescent="0.2">
      <c r="A5335" t="s">
        <v>78</v>
      </c>
      <c r="B5335" t="s">
        <v>15</v>
      </c>
      <c r="C5335" t="s">
        <v>21</v>
      </c>
      <c r="D5335" t="s">
        <v>17</v>
      </c>
      <c r="E5335">
        <v>179.99</v>
      </c>
      <c r="F5335">
        <v>1</v>
      </c>
      <c r="G5335" t="s">
        <v>18</v>
      </c>
      <c r="H5335" t="s">
        <v>78</v>
      </c>
      <c r="I5335" t="s">
        <v>17</v>
      </c>
      <c r="O5335" s="3">
        <f t="shared" si="332"/>
        <v>0</v>
      </c>
      <c r="P5335" s="3">
        <f t="shared" si="333"/>
        <v>0</v>
      </c>
      <c r="Q5335" s="3">
        <f t="shared" si="334"/>
        <v>0</v>
      </c>
      <c r="R5335">
        <f t="shared" si="335"/>
        <v>179.99</v>
      </c>
    </row>
    <row r="5336" spans="1:18" x14ac:dyDescent="0.2">
      <c r="A5336" t="s">
        <v>78</v>
      </c>
      <c r="B5336" t="s">
        <v>15</v>
      </c>
      <c r="C5336" t="s">
        <v>23</v>
      </c>
      <c r="D5336" t="s">
        <v>28</v>
      </c>
      <c r="E5336">
        <v>187.49</v>
      </c>
      <c r="F5336">
        <v>2</v>
      </c>
      <c r="G5336" t="s">
        <v>18</v>
      </c>
      <c r="H5336" t="s">
        <v>78</v>
      </c>
      <c r="I5336" t="s">
        <v>28</v>
      </c>
      <c r="O5336" s="3">
        <f t="shared" si="332"/>
        <v>0</v>
      </c>
      <c r="P5336" s="3">
        <f t="shared" si="333"/>
        <v>0</v>
      </c>
      <c r="Q5336" s="3">
        <f t="shared" si="334"/>
        <v>0</v>
      </c>
      <c r="R5336">
        <f t="shared" si="335"/>
        <v>374.98</v>
      </c>
    </row>
    <row r="5337" spans="1:18" x14ac:dyDescent="0.2">
      <c r="A5337" t="s">
        <v>78</v>
      </c>
      <c r="B5337" t="s">
        <v>15</v>
      </c>
      <c r="C5337" t="s">
        <v>29</v>
      </c>
      <c r="D5337" t="s">
        <v>24</v>
      </c>
      <c r="E5337">
        <v>199.99</v>
      </c>
      <c r="F5337">
        <v>2</v>
      </c>
      <c r="G5337" t="s">
        <v>18</v>
      </c>
      <c r="H5337" t="s">
        <v>78</v>
      </c>
      <c r="I5337" t="s">
        <v>24</v>
      </c>
      <c r="O5337" s="3">
        <f t="shared" si="332"/>
        <v>0</v>
      </c>
      <c r="P5337" s="3">
        <f t="shared" si="333"/>
        <v>0</v>
      </c>
      <c r="Q5337" s="3">
        <f t="shared" si="334"/>
        <v>0</v>
      </c>
      <c r="R5337">
        <f t="shared" si="335"/>
        <v>399.98</v>
      </c>
    </row>
    <row r="5338" spans="1:18" x14ac:dyDescent="0.2">
      <c r="A5338" t="s">
        <v>78</v>
      </c>
      <c r="B5338" t="s">
        <v>15</v>
      </c>
      <c r="D5338" t="s">
        <v>17</v>
      </c>
      <c r="E5338">
        <v>249.99</v>
      </c>
      <c r="F5338">
        <v>1</v>
      </c>
      <c r="G5338" t="s">
        <v>18</v>
      </c>
      <c r="H5338" t="s">
        <v>78</v>
      </c>
      <c r="I5338" t="s">
        <v>17</v>
      </c>
      <c r="O5338" s="3">
        <f t="shared" si="332"/>
        <v>0</v>
      </c>
      <c r="P5338" s="3">
        <f t="shared" si="333"/>
        <v>0</v>
      </c>
      <c r="Q5338" s="3">
        <f t="shared" si="334"/>
        <v>0</v>
      </c>
      <c r="R5338">
        <f t="shared" si="335"/>
        <v>249.99</v>
      </c>
    </row>
    <row r="5339" spans="1:18" x14ac:dyDescent="0.2">
      <c r="A5339" t="s">
        <v>78</v>
      </c>
      <c r="B5339" t="s">
        <v>15</v>
      </c>
      <c r="C5339" t="s">
        <v>16</v>
      </c>
      <c r="D5339" t="s">
        <v>17</v>
      </c>
      <c r="E5339">
        <v>169.99</v>
      </c>
      <c r="F5339">
        <v>2</v>
      </c>
      <c r="G5339" t="s">
        <v>18</v>
      </c>
      <c r="H5339" t="s">
        <v>78</v>
      </c>
      <c r="I5339" t="s">
        <v>17</v>
      </c>
      <c r="O5339" s="3">
        <f t="shared" si="332"/>
        <v>0</v>
      </c>
      <c r="P5339" s="3">
        <f t="shared" si="333"/>
        <v>0</v>
      </c>
      <c r="Q5339" s="3">
        <f t="shared" si="334"/>
        <v>0</v>
      </c>
      <c r="R5339">
        <f t="shared" si="335"/>
        <v>339.98</v>
      </c>
    </row>
    <row r="5340" spans="1:18" x14ac:dyDescent="0.2">
      <c r="A5340" t="s">
        <v>78</v>
      </c>
      <c r="B5340" t="s">
        <v>15</v>
      </c>
      <c r="C5340" t="s">
        <v>23</v>
      </c>
      <c r="D5340" t="s">
        <v>17</v>
      </c>
      <c r="E5340">
        <v>149.99</v>
      </c>
      <c r="F5340">
        <v>2</v>
      </c>
      <c r="G5340" t="s">
        <v>18</v>
      </c>
      <c r="H5340" t="s">
        <v>78</v>
      </c>
      <c r="I5340" t="s">
        <v>17</v>
      </c>
      <c r="O5340" s="3">
        <f t="shared" si="332"/>
        <v>0</v>
      </c>
      <c r="P5340" s="3">
        <f t="shared" si="333"/>
        <v>0</v>
      </c>
      <c r="Q5340" s="3">
        <f t="shared" si="334"/>
        <v>0</v>
      </c>
      <c r="R5340">
        <f t="shared" si="335"/>
        <v>299.98</v>
      </c>
    </row>
    <row r="5341" spans="1:18" x14ac:dyDescent="0.2">
      <c r="A5341" t="s">
        <v>78</v>
      </c>
      <c r="B5341" t="s">
        <v>15</v>
      </c>
      <c r="C5341" t="s">
        <v>21</v>
      </c>
      <c r="D5341" t="s">
        <v>17</v>
      </c>
      <c r="E5341">
        <v>179.99</v>
      </c>
      <c r="F5341">
        <v>1</v>
      </c>
      <c r="G5341" t="s">
        <v>18</v>
      </c>
      <c r="H5341" t="s">
        <v>78</v>
      </c>
      <c r="I5341" t="s">
        <v>17</v>
      </c>
      <c r="O5341" s="3">
        <f t="shared" si="332"/>
        <v>0</v>
      </c>
      <c r="P5341" s="3">
        <f t="shared" si="333"/>
        <v>0</v>
      </c>
      <c r="Q5341" s="3">
        <f t="shared" si="334"/>
        <v>0</v>
      </c>
      <c r="R5341">
        <f t="shared" si="335"/>
        <v>179.99</v>
      </c>
    </row>
    <row r="5342" spans="1:18" x14ac:dyDescent="0.2">
      <c r="A5342" t="s">
        <v>78</v>
      </c>
      <c r="B5342" t="s">
        <v>15</v>
      </c>
      <c r="C5342" t="s">
        <v>26</v>
      </c>
      <c r="D5342" t="s">
        <v>28</v>
      </c>
      <c r="E5342">
        <v>169.99</v>
      </c>
      <c r="F5342">
        <v>1</v>
      </c>
      <c r="G5342" t="s">
        <v>18</v>
      </c>
      <c r="H5342" t="s">
        <v>78</v>
      </c>
      <c r="I5342" t="s">
        <v>28</v>
      </c>
      <c r="O5342" s="3">
        <f t="shared" si="332"/>
        <v>0</v>
      </c>
      <c r="P5342" s="3">
        <f t="shared" si="333"/>
        <v>0</v>
      </c>
      <c r="Q5342" s="3">
        <f t="shared" si="334"/>
        <v>0</v>
      </c>
      <c r="R5342">
        <f t="shared" si="335"/>
        <v>169.99</v>
      </c>
    </row>
    <row r="5343" spans="1:18" x14ac:dyDescent="0.2">
      <c r="A5343" t="s">
        <v>78</v>
      </c>
      <c r="B5343" t="s">
        <v>15</v>
      </c>
      <c r="C5343" t="s">
        <v>29</v>
      </c>
      <c r="D5343" t="s">
        <v>28</v>
      </c>
      <c r="E5343">
        <v>249.99</v>
      </c>
      <c r="F5343">
        <v>2</v>
      </c>
      <c r="G5343" t="s">
        <v>18</v>
      </c>
      <c r="H5343" t="s">
        <v>78</v>
      </c>
      <c r="I5343" t="s">
        <v>28</v>
      </c>
      <c r="O5343" s="3">
        <f t="shared" si="332"/>
        <v>0</v>
      </c>
      <c r="P5343" s="3">
        <f t="shared" si="333"/>
        <v>0</v>
      </c>
      <c r="Q5343" s="3">
        <f t="shared" si="334"/>
        <v>0</v>
      </c>
      <c r="R5343">
        <f t="shared" si="335"/>
        <v>499.98</v>
      </c>
    </row>
    <row r="5344" spans="1:18" x14ac:dyDescent="0.2">
      <c r="A5344" t="s">
        <v>78</v>
      </c>
      <c r="B5344" t="s">
        <v>15</v>
      </c>
      <c r="C5344" t="s">
        <v>16</v>
      </c>
      <c r="D5344" t="s">
        <v>17</v>
      </c>
      <c r="E5344">
        <v>212.49</v>
      </c>
      <c r="F5344">
        <v>4</v>
      </c>
      <c r="G5344" t="s">
        <v>18</v>
      </c>
      <c r="H5344" t="s">
        <v>78</v>
      </c>
      <c r="I5344" t="s">
        <v>17</v>
      </c>
      <c r="O5344" s="3">
        <f t="shared" si="332"/>
        <v>0</v>
      </c>
      <c r="P5344" s="3">
        <f t="shared" si="333"/>
        <v>0</v>
      </c>
      <c r="Q5344" s="3">
        <f t="shared" si="334"/>
        <v>0</v>
      </c>
      <c r="R5344">
        <f t="shared" si="335"/>
        <v>849.96</v>
      </c>
    </row>
    <row r="5345" spans="1:18" x14ac:dyDescent="0.2">
      <c r="A5345" t="s">
        <v>78</v>
      </c>
      <c r="B5345" t="s">
        <v>15</v>
      </c>
      <c r="C5345" t="s">
        <v>23</v>
      </c>
      <c r="D5345" t="s">
        <v>17</v>
      </c>
      <c r="E5345">
        <v>187.49</v>
      </c>
      <c r="F5345">
        <v>3</v>
      </c>
      <c r="G5345" t="s">
        <v>18</v>
      </c>
      <c r="H5345" t="s">
        <v>78</v>
      </c>
      <c r="I5345" t="s">
        <v>17</v>
      </c>
      <c r="O5345" s="3">
        <f t="shared" si="332"/>
        <v>0</v>
      </c>
      <c r="P5345" s="3">
        <f t="shared" si="333"/>
        <v>0</v>
      </c>
      <c r="Q5345" s="3">
        <f t="shared" si="334"/>
        <v>0</v>
      </c>
      <c r="R5345">
        <f t="shared" si="335"/>
        <v>562.47</v>
      </c>
    </row>
    <row r="5346" spans="1:18" x14ac:dyDescent="0.2">
      <c r="A5346" t="s">
        <v>78</v>
      </c>
      <c r="B5346" t="s">
        <v>15</v>
      </c>
      <c r="C5346" t="s">
        <v>21</v>
      </c>
      <c r="D5346" t="s">
        <v>17</v>
      </c>
      <c r="E5346">
        <v>179.99</v>
      </c>
      <c r="F5346">
        <v>4</v>
      </c>
      <c r="G5346" t="s">
        <v>18</v>
      </c>
      <c r="H5346" t="s">
        <v>78</v>
      </c>
      <c r="I5346" t="s">
        <v>17</v>
      </c>
      <c r="O5346" s="3">
        <f t="shared" si="332"/>
        <v>0</v>
      </c>
      <c r="P5346" s="3">
        <f t="shared" si="333"/>
        <v>0</v>
      </c>
      <c r="Q5346" s="3">
        <f t="shared" si="334"/>
        <v>0</v>
      </c>
      <c r="R5346">
        <f t="shared" si="335"/>
        <v>719.96</v>
      </c>
    </row>
    <row r="5347" spans="1:18" x14ac:dyDescent="0.2">
      <c r="A5347" t="s">
        <v>78</v>
      </c>
      <c r="B5347" t="s">
        <v>15</v>
      </c>
      <c r="C5347" t="s">
        <v>21</v>
      </c>
      <c r="D5347" t="s">
        <v>24</v>
      </c>
      <c r="E5347">
        <v>224.99</v>
      </c>
      <c r="F5347">
        <v>2</v>
      </c>
      <c r="G5347" t="s">
        <v>18</v>
      </c>
      <c r="H5347" t="s">
        <v>78</v>
      </c>
      <c r="I5347" t="s">
        <v>24</v>
      </c>
      <c r="O5347" s="3">
        <f t="shared" si="332"/>
        <v>0</v>
      </c>
      <c r="P5347" s="3">
        <f t="shared" si="333"/>
        <v>0</v>
      </c>
      <c r="Q5347" s="3">
        <f t="shared" si="334"/>
        <v>0</v>
      </c>
      <c r="R5347">
        <f t="shared" si="335"/>
        <v>449.98</v>
      </c>
    </row>
    <row r="5348" spans="1:18" x14ac:dyDescent="0.2">
      <c r="A5348" t="s">
        <v>78</v>
      </c>
      <c r="B5348" t="s">
        <v>15</v>
      </c>
      <c r="C5348" t="s">
        <v>23</v>
      </c>
      <c r="D5348" t="s">
        <v>24</v>
      </c>
      <c r="E5348">
        <v>149.99</v>
      </c>
      <c r="F5348">
        <v>1</v>
      </c>
      <c r="G5348" t="s">
        <v>18</v>
      </c>
      <c r="H5348" t="s">
        <v>78</v>
      </c>
      <c r="I5348" t="s">
        <v>24</v>
      </c>
      <c r="O5348" s="3">
        <f t="shared" si="332"/>
        <v>0</v>
      </c>
      <c r="P5348" s="3">
        <f t="shared" si="333"/>
        <v>0</v>
      </c>
      <c r="Q5348" s="3">
        <f t="shared" si="334"/>
        <v>0</v>
      </c>
      <c r="R5348">
        <f t="shared" si="335"/>
        <v>149.99</v>
      </c>
    </row>
    <row r="5349" spans="1:18" x14ac:dyDescent="0.2">
      <c r="A5349" t="s">
        <v>78</v>
      </c>
      <c r="B5349" t="s">
        <v>15</v>
      </c>
      <c r="C5349" t="s">
        <v>23</v>
      </c>
      <c r="D5349" t="s">
        <v>17</v>
      </c>
      <c r="E5349">
        <v>187.49</v>
      </c>
      <c r="F5349">
        <v>1</v>
      </c>
      <c r="G5349" t="s">
        <v>18</v>
      </c>
      <c r="H5349" t="s">
        <v>78</v>
      </c>
      <c r="I5349" t="s">
        <v>17</v>
      </c>
      <c r="O5349" s="3">
        <f t="shared" si="332"/>
        <v>0</v>
      </c>
      <c r="P5349" s="3">
        <f t="shared" si="333"/>
        <v>0</v>
      </c>
      <c r="Q5349" s="3">
        <f t="shared" si="334"/>
        <v>0</v>
      </c>
      <c r="R5349">
        <f t="shared" si="335"/>
        <v>187.49</v>
      </c>
    </row>
    <row r="5350" spans="1:18" x14ac:dyDescent="0.2">
      <c r="A5350" t="s">
        <v>78</v>
      </c>
      <c r="B5350" t="s">
        <v>15</v>
      </c>
      <c r="C5350" t="s">
        <v>27</v>
      </c>
      <c r="D5350" t="s">
        <v>22</v>
      </c>
      <c r="E5350">
        <v>159.99</v>
      </c>
      <c r="F5350">
        <v>2</v>
      </c>
      <c r="G5350" t="s">
        <v>18</v>
      </c>
      <c r="H5350" t="s">
        <v>78</v>
      </c>
      <c r="I5350" t="s">
        <v>22</v>
      </c>
      <c r="O5350" s="3">
        <f t="shared" si="332"/>
        <v>0</v>
      </c>
      <c r="P5350" s="3">
        <f t="shared" si="333"/>
        <v>0</v>
      </c>
      <c r="Q5350" s="3">
        <f t="shared" si="334"/>
        <v>0</v>
      </c>
      <c r="R5350">
        <f t="shared" si="335"/>
        <v>319.98</v>
      </c>
    </row>
    <row r="5351" spans="1:18" x14ac:dyDescent="0.2">
      <c r="A5351" t="s">
        <v>78</v>
      </c>
      <c r="B5351" t="s">
        <v>25</v>
      </c>
      <c r="C5351" t="s">
        <v>23</v>
      </c>
      <c r="D5351" t="s">
        <v>17</v>
      </c>
      <c r="E5351">
        <v>299.99</v>
      </c>
      <c r="F5351">
        <v>1</v>
      </c>
      <c r="G5351" t="s">
        <v>18</v>
      </c>
      <c r="H5351" t="s">
        <v>78</v>
      </c>
      <c r="I5351" t="s">
        <v>17</v>
      </c>
      <c r="O5351" s="3">
        <f t="shared" si="332"/>
        <v>0</v>
      </c>
      <c r="P5351" s="3">
        <f t="shared" si="333"/>
        <v>0</v>
      </c>
      <c r="Q5351" s="3">
        <f t="shared" si="334"/>
        <v>0</v>
      </c>
      <c r="R5351">
        <f t="shared" si="335"/>
        <v>299.99</v>
      </c>
    </row>
    <row r="5352" spans="1:18" x14ac:dyDescent="0.2">
      <c r="A5352" t="s">
        <v>78</v>
      </c>
      <c r="B5352" t="s">
        <v>15</v>
      </c>
      <c r="C5352" t="s">
        <v>26</v>
      </c>
      <c r="D5352" t="s">
        <v>22</v>
      </c>
      <c r="E5352">
        <v>169.99</v>
      </c>
      <c r="F5352">
        <v>1</v>
      </c>
      <c r="G5352" t="s">
        <v>18</v>
      </c>
      <c r="H5352" t="s">
        <v>78</v>
      </c>
      <c r="I5352" t="s">
        <v>22</v>
      </c>
      <c r="O5352" s="3">
        <f t="shared" si="332"/>
        <v>0</v>
      </c>
      <c r="P5352" s="3">
        <f t="shared" si="333"/>
        <v>0</v>
      </c>
      <c r="Q5352" s="3">
        <f t="shared" si="334"/>
        <v>0</v>
      </c>
      <c r="R5352">
        <f t="shared" si="335"/>
        <v>169.99</v>
      </c>
    </row>
    <row r="5353" spans="1:18" x14ac:dyDescent="0.2">
      <c r="A5353" t="s">
        <v>78</v>
      </c>
      <c r="B5353" t="s">
        <v>15</v>
      </c>
      <c r="C5353" t="s">
        <v>23</v>
      </c>
      <c r="D5353" t="s">
        <v>24</v>
      </c>
      <c r="E5353">
        <v>149.99</v>
      </c>
      <c r="F5353">
        <v>1</v>
      </c>
      <c r="G5353" t="s">
        <v>18</v>
      </c>
      <c r="H5353" t="s">
        <v>78</v>
      </c>
      <c r="I5353" t="s">
        <v>24</v>
      </c>
      <c r="O5353" s="3">
        <f t="shared" si="332"/>
        <v>0</v>
      </c>
      <c r="P5353" s="3">
        <f t="shared" si="333"/>
        <v>0</v>
      </c>
      <c r="Q5353" s="3">
        <f t="shared" si="334"/>
        <v>0</v>
      </c>
      <c r="R5353">
        <f t="shared" si="335"/>
        <v>149.99</v>
      </c>
    </row>
    <row r="5354" spans="1:18" x14ac:dyDescent="0.2">
      <c r="A5354" t="s">
        <v>78</v>
      </c>
      <c r="B5354" t="s">
        <v>15</v>
      </c>
      <c r="C5354" t="s">
        <v>27</v>
      </c>
      <c r="D5354" t="s">
        <v>24</v>
      </c>
      <c r="E5354">
        <v>199.99</v>
      </c>
      <c r="F5354">
        <v>2</v>
      </c>
      <c r="G5354" t="s">
        <v>18</v>
      </c>
      <c r="H5354" t="s">
        <v>78</v>
      </c>
      <c r="I5354" t="s">
        <v>24</v>
      </c>
      <c r="O5354" s="3">
        <f t="shared" si="332"/>
        <v>0</v>
      </c>
      <c r="P5354" s="3">
        <f t="shared" si="333"/>
        <v>0</v>
      </c>
      <c r="Q5354" s="3">
        <f t="shared" si="334"/>
        <v>0</v>
      </c>
      <c r="R5354">
        <f t="shared" si="335"/>
        <v>399.98</v>
      </c>
    </row>
    <row r="5355" spans="1:18" x14ac:dyDescent="0.2">
      <c r="A5355" t="s">
        <v>78</v>
      </c>
      <c r="B5355" t="s">
        <v>15</v>
      </c>
      <c r="C5355" t="s">
        <v>23</v>
      </c>
      <c r="D5355" t="s">
        <v>17</v>
      </c>
      <c r="E5355">
        <v>149.99</v>
      </c>
      <c r="F5355">
        <v>1</v>
      </c>
      <c r="G5355" t="s">
        <v>18</v>
      </c>
      <c r="H5355" t="s">
        <v>78</v>
      </c>
      <c r="I5355" t="s">
        <v>17</v>
      </c>
      <c r="O5355" s="3">
        <f t="shared" si="332"/>
        <v>0</v>
      </c>
      <c r="P5355" s="3">
        <f t="shared" si="333"/>
        <v>0</v>
      </c>
      <c r="Q5355" s="3">
        <f t="shared" si="334"/>
        <v>0</v>
      </c>
      <c r="R5355">
        <f t="shared" si="335"/>
        <v>149.99</v>
      </c>
    </row>
    <row r="5356" spans="1:18" x14ac:dyDescent="0.2">
      <c r="A5356" t="s">
        <v>78</v>
      </c>
      <c r="B5356" t="s">
        <v>15</v>
      </c>
      <c r="C5356" t="s">
        <v>16</v>
      </c>
      <c r="D5356" t="s">
        <v>17</v>
      </c>
      <c r="E5356">
        <v>169.99</v>
      </c>
      <c r="F5356">
        <v>4</v>
      </c>
      <c r="G5356" t="s">
        <v>18</v>
      </c>
      <c r="H5356" t="s">
        <v>78</v>
      </c>
      <c r="I5356" t="s">
        <v>17</v>
      </c>
      <c r="O5356" s="3">
        <f t="shared" si="332"/>
        <v>0</v>
      </c>
      <c r="P5356" s="3">
        <f t="shared" si="333"/>
        <v>0</v>
      </c>
      <c r="Q5356" s="3">
        <f t="shared" si="334"/>
        <v>0</v>
      </c>
      <c r="R5356">
        <f t="shared" si="335"/>
        <v>679.96</v>
      </c>
    </row>
    <row r="5357" spans="1:18" x14ac:dyDescent="0.2">
      <c r="A5357" t="s">
        <v>78</v>
      </c>
      <c r="B5357" t="s">
        <v>15</v>
      </c>
      <c r="C5357" t="s">
        <v>21</v>
      </c>
      <c r="D5357" t="s">
        <v>17</v>
      </c>
      <c r="E5357">
        <v>179.99</v>
      </c>
      <c r="F5357">
        <v>3</v>
      </c>
      <c r="G5357" t="s">
        <v>18</v>
      </c>
      <c r="H5357" t="s">
        <v>78</v>
      </c>
      <c r="I5357" t="s">
        <v>17</v>
      </c>
      <c r="O5357" s="3">
        <f t="shared" si="332"/>
        <v>0</v>
      </c>
      <c r="P5357" s="3">
        <f t="shared" si="333"/>
        <v>0</v>
      </c>
      <c r="Q5357" s="3">
        <f t="shared" si="334"/>
        <v>0</v>
      </c>
      <c r="R5357">
        <f t="shared" si="335"/>
        <v>539.97</v>
      </c>
    </row>
    <row r="5358" spans="1:18" x14ac:dyDescent="0.2">
      <c r="A5358" t="s">
        <v>78</v>
      </c>
      <c r="B5358" t="s">
        <v>15</v>
      </c>
      <c r="C5358" t="s">
        <v>16</v>
      </c>
      <c r="D5358" t="s">
        <v>28</v>
      </c>
      <c r="E5358">
        <v>169.99</v>
      </c>
      <c r="F5358">
        <v>2</v>
      </c>
      <c r="G5358" t="s">
        <v>18</v>
      </c>
      <c r="H5358" t="s">
        <v>78</v>
      </c>
      <c r="I5358" t="s">
        <v>28</v>
      </c>
      <c r="O5358" s="3">
        <f t="shared" si="332"/>
        <v>0</v>
      </c>
      <c r="P5358" s="3">
        <f t="shared" si="333"/>
        <v>0</v>
      </c>
      <c r="Q5358" s="3">
        <f t="shared" si="334"/>
        <v>0</v>
      </c>
      <c r="R5358">
        <f t="shared" si="335"/>
        <v>339.98</v>
      </c>
    </row>
    <row r="5359" spans="1:18" x14ac:dyDescent="0.2">
      <c r="A5359" t="s">
        <v>78</v>
      </c>
      <c r="B5359" t="s">
        <v>15</v>
      </c>
      <c r="C5359" t="s">
        <v>23</v>
      </c>
      <c r="D5359" t="s">
        <v>17</v>
      </c>
      <c r="E5359">
        <v>149.99</v>
      </c>
      <c r="F5359">
        <v>1</v>
      </c>
      <c r="G5359" t="s">
        <v>18</v>
      </c>
      <c r="H5359" t="s">
        <v>78</v>
      </c>
      <c r="I5359" t="s">
        <v>17</v>
      </c>
      <c r="O5359" s="3">
        <f t="shared" si="332"/>
        <v>0</v>
      </c>
      <c r="P5359" s="3">
        <f t="shared" si="333"/>
        <v>0</v>
      </c>
      <c r="Q5359" s="3">
        <f t="shared" si="334"/>
        <v>0</v>
      </c>
      <c r="R5359">
        <f t="shared" si="335"/>
        <v>149.99</v>
      </c>
    </row>
    <row r="5360" spans="1:18" x14ac:dyDescent="0.2">
      <c r="A5360" t="s">
        <v>78</v>
      </c>
      <c r="B5360" t="s">
        <v>15</v>
      </c>
      <c r="C5360" t="s">
        <v>21</v>
      </c>
      <c r="D5360" t="s">
        <v>17</v>
      </c>
      <c r="E5360">
        <v>179.99</v>
      </c>
      <c r="F5360">
        <v>2</v>
      </c>
      <c r="G5360" t="s">
        <v>18</v>
      </c>
      <c r="H5360" t="s">
        <v>78</v>
      </c>
      <c r="I5360" t="s">
        <v>17</v>
      </c>
      <c r="O5360" s="3">
        <f t="shared" si="332"/>
        <v>0</v>
      </c>
      <c r="P5360" s="3">
        <f t="shared" si="333"/>
        <v>0</v>
      </c>
      <c r="Q5360" s="3">
        <f t="shared" si="334"/>
        <v>0</v>
      </c>
      <c r="R5360">
        <f t="shared" si="335"/>
        <v>359.98</v>
      </c>
    </row>
    <row r="5361" spans="1:18" x14ac:dyDescent="0.2">
      <c r="A5361" t="s">
        <v>78</v>
      </c>
      <c r="B5361" t="s">
        <v>15</v>
      </c>
      <c r="D5361" t="s">
        <v>28</v>
      </c>
      <c r="E5361">
        <v>249.99</v>
      </c>
      <c r="F5361">
        <v>1</v>
      </c>
      <c r="G5361" t="s">
        <v>18</v>
      </c>
      <c r="H5361" t="s">
        <v>78</v>
      </c>
      <c r="I5361" t="s">
        <v>28</v>
      </c>
      <c r="O5361" s="3">
        <f t="shared" si="332"/>
        <v>0</v>
      </c>
      <c r="P5361" s="3">
        <f t="shared" si="333"/>
        <v>0</v>
      </c>
      <c r="Q5361" s="3">
        <f t="shared" si="334"/>
        <v>0</v>
      </c>
      <c r="R5361">
        <f t="shared" si="335"/>
        <v>249.99</v>
      </c>
    </row>
    <row r="5362" spans="1:18" x14ac:dyDescent="0.2">
      <c r="A5362" t="s">
        <v>78</v>
      </c>
      <c r="B5362" t="s">
        <v>15</v>
      </c>
      <c r="C5362" t="s">
        <v>23</v>
      </c>
      <c r="D5362" t="s">
        <v>28</v>
      </c>
      <c r="E5362">
        <v>149.99</v>
      </c>
      <c r="F5362">
        <v>1</v>
      </c>
      <c r="G5362" t="s">
        <v>18</v>
      </c>
      <c r="H5362" t="s">
        <v>78</v>
      </c>
      <c r="I5362" t="s">
        <v>28</v>
      </c>
      <c r="O5362" s="3">
        <f t="shared" si="332"/>
        <v>0</v>
      </c>
      <c r="P5362" s="3">
        <f t="shared" si="333"/>
        <v>0</v>
      </c>
      <c r="Q5362" s="3">
        <f t="shared" si="334"/>
        <v>0</v>
      </c>
      <c r="R5362">
        <f t="shared" si="335"/>
        <v>149.99</v>
      </c>
    </row>
    <row r="5363" spans="1:18" x14ac:dyDescent="0.2">
      <c r="A5363" t="s">
        <v>78</v>
      </c>
      <c r="B5363" t="s">
        <v>15</v>
      </c>
      <c r="C5363" t="s">
        <v>21</v>
      </c>
      <c r="D5363" t="s">
        <v>17</v>
      </c>
      <c r="E5363">
        <v>179.99</v>
      </c>
      <c r="F5363">
        <v>1</v>
      </c>
      <c r="G5363" t="s">
        <v>18</v>
      </c>
      <c r="H5363" t="s">
        <v>78</v>
      </c>
      <c r="I5363" t="s">
        <v>17</v>
      </c>
      <c r="O5363" s="3">
        <f t="shared" si="332"/>
        <v>0</v>
      </c>
      <c r="P5363" s="3">
        <f t="shared" si="333"/>
        <v>0</v>
      </c>
      <c r="Q5363" s="3">
        <f t="shared" si="334"/>
        <v>0</v>
      </c>
      <c r="R5363">
        <f t="shared" si="335"/>
        <v>179.99</v>
      </c>
    </row>
    <row r="5364" spans="1:18" x14ac:dyDescent="0.2">
      <c r="A5364" t="s">
        <v>78</v>
      </c>
      <c r="B5364" t="s">
        <v>15</v>
      </c>
      <c r="C5364" t="s">
        <v>23</v>
      </c>
      <c r="D5364" t="s">
        <v>24</v>
      </c>
      <c r="E5364">
        <v>149.99</v>
      </c>
      <c r="F5364">
        <v>1</v>
      </c>
      <c r="G5364" t="s">
        <v>18</v>
      </c>
      <c r="H5364" t="s">
        <v>78</v>
      </c>
      <c r="I5364" t="s">
        <v>24</v>
      </c>
      <c r="O5364" s="3">
        <f t="shared" si="332"/>
        <v>0</v>
      </c>
      <c r="P5364" s="3">
        <f t="shared" si="333"/>
        <v>0</v>
      </c>
      <c r="Q5364" s="3">
        <f t="shared" si="334"/>
        <v>0</v>
      </c>
      <c r="R5364">
        <f t="shared" si="335"/>
        <v>149.99</v>
      </c>
    </row>
    <row r="5365" spans="1:18" x14ac:dyDescent="0.2">
      <c r="A5365" t="s">
        <v>78</v>
      </c>
      <c r="B5365" t="s">
        <v>15</v>
      </c>
      <c r="C5365" t="s">
        <v>23</v>
      </c>
      <c r="D5365" t="s">
        <v>24</v>
      </c>
      <c r="E5365">
        <v>149.99</v>
      </c>
      <c r="F5365">
        <v>1</v>
      </c>
      <c r="G5365" t="s">
        <v>18</v>
      </c>
      <c r="H5365" t="s">
        <v>78</v>
      </c>
      <c r="I5365" t="s">
        <v>24</v>
      </c>
      <c r="O5365" s="3">
        <f t="shared" si="332"/>
        <v>0</v>
      </c>
      <c r="P5365" s="3">
        <f t="shared" si="333"/>
        <v>0</v>
      </c>
      <c r="Q5365" s="3">
        <f t="shared" si="334"/>
        <v>0</v>
      </c>
      <c r="R5365">
        <f t="shared" si="335"/>
        <v>149.99</v>
      </c>
    </row>
    <row r="5366" spans="1:18" x14ac:dyDescent="0.2">
      <c r="A5366" t="s">
        <v>78</v>
      </c>
      <c r="B5366" t="s">
        <v>15</v>
      </c>
      <c r="C5366" t="s">
        <v>23</v>
      </c>
      <c r="D5366" t="s">
        <v>17</v>
      </c>
      <c r="E5366">
        <v>149.99</v>
      </c>
      <c r="F5366">
        <v>3</v>
      </c>
      <c r="G5366" t="s">
        <v>18</v>
      </c>
      <c r="H5366" t="s">
        <v>78</v>
      </c>
      <c r="I5366" t="s">
        <v>17</v>
      </c>
      <c r="O5366" s="3">
        <f t="shared" si="332"/>
        <v>0</v>
      </c>
      <c r="P5366" s="3">
        <f t="shared" si="333"/>
        <v>0</v>
      </c>
      <c r="Q5366" s="3">
        <f t="shared" si="334"/>
        <v>0</v>
      </c>
      <c r="R5366">
        <f t="shared" si="335"/>
        <v>449.97</v>
      </c>
    </row>
    <row r="5367" spans="1:18" x14ac:dyDescent="0.2">
      <c r="A5367" t="s">
        <v>78</v>
      </c>
      <c r="B5367" t="s">
        <v>15</v>
      </c>
      <c r="C5367" t="s">
        <v>16</v>
      </c>
      <c r="D5367" t="s">
        <v>28</v>
      </c>
      <c r="E5367">
        <v>212.49</v>
      </c>
      <c r="F5367">
        <v>1</v>
      </c>
      <c r="G5367" t="s">
        <v>18</v>
      </c>
      <c r="H5367" t="s">
        <v>78</v>
      </c>
      <c r="I5367" t="s">
        <v>28</v>
      </c>
      <c r="O5367" s="3">
        <f t="shared" si="332"/>
        <v>0</v>
      </c>
      <c r="P5367" s="3">
        <f t="shared" si="333"/>
        <v>0</v>
      </c>
      <c r="Q5367" s="3">
        <f t="shared" si="334"/>
        <v>0</v>
      </c>
      <c r="R5367">
        <f t="shared" si="335"/>
        <v>212.49</v>
      </c>
    </row>
    <row r="5368" spans="1:18" x14ac:dyDescent="0.2">
      <c r="A5368" t="s">
        <v>78</v>
      </c>
      <c r="B5368" t="s">
        <v>15</v>
      </c>
      <c r="C5368" t="s">
        <v>23</v>
      </c>
      <c r="D5368" t="s">
        <v>28</v>
      </c>
      <c r="E5368">
        <v>149.99</v>
      </c>
      <c r="F5368">
        <v>3</v>
      </c>
      <c r="G5368" t="s">
        <v>18</v>
      </c>
      <c r="H5368" t="s">
        <v>78</v>
      </c>
      <c r="I5368" t="s">
        <v>28</v>
      </c>
      <c r="O5368" s="3">
        <f t="shared" si="332"/>
        <v>0</v>
      </c>
      <c r="P5368" s="3">
        <f t="shared" si="333"/>
        <v>0</v>
      </c>
      <c r="Q5368" s="3">
        <f t="shared" si="334"/>
        <v>0</v>
      </c>
      <c r="R5368">
        <f t="shared" si="335"/>
        <v>449.97</v>
      </c>
    </row>
    <row r="5369" spans="1:18" x14ac:dyDescent="0.2">
      <c r="A5369" t="s">
        <v>78</v>
      </c>
      <c r="B5369" t="s">
        <v>15</v>
      </c>
      <c r="C5369" t="s">
        <v>16</v>
      </c>
      <c r="D5369" t="s">
        <v>24</v>
      </c>
      <c r="E5369">
        <v>169.99</v>
      </c>
      <c r="F5369">
        <v>2</v>
      </c>
      <c r="G5369" t="s">
        <v>18</v>
      </c>
      <c r="H5369" t="s">
        <v>78</v>
      </c>
      <c r="I5369" t="s">
        <v>24</v>
      </c>
      <c r="O5369" s="3">
        <f t="shared" si="332"/>
        <v>0</v>
      </c>
      <c r="P5369" s="3">
        <f t="shared" si="333"/>
        <v>0</v>
      </c>
      <c r="Q5369" s="3">
        <f t="shared" si="334"/>
        <v>0</v>
      </c>
      <c r="R5369">
        <f t="shared" si="335"/>
        <v>339.98</v>
      </c>
    </row>
    <row r="5370" spans="1:18" x14ac:dyDescent="0.2">
      <c r="A5370" t="s">
        <v>78</v>
      </c>
      <c r="B5370" t="s">
        <v>15</v>
      </c>
      <c r="C5370" t="s">
        <v>23</v>
      </c>
      <c r="D5370" t="s">
        <v>22</v>
      </c>
      <c r="E5370">
        <v>187.49</v>
      </c>
      <c r="F5370">
        <v>1</v>
      </c>
      <c r="G5370" t="s">
        <v>18</v>
      </c>
      <c r="H5370" t="s">
        <v>78</v>
      </c>
      <c r="I5370" t="s">
        <v>22</v>
      </c>
      <c r="O5370" s="3">
        <f t="shared" si="332"/>
        <v>0</v>
      </c>
      <c r="P5370" s="3">
        <f t="shared" si="333"/>
        <v>0</v>
      </c>
      <c r="Q5370" s="3">
        <f t="shared" si="334"/>
        <v>0</v>
      </c>
      <c r="R5370">
        <f t="shared" si="335"/>
        <v>187.49</v>
      </c>
    </row>
    <row r="5371" spans="1:18" x14ac:dyDescent="0.2">
      <c r="A5371" t="s">
        <v>78</v>
      </c>
      <c r="B5371" t="s">
        <v>15</v>
      </c>
      <c r="C5371" t="s">
        <v>23</v>
      </c>
      <c r="D5371" t="s">
        <v>28</v>
      </c>
      <c r="E5371">
        <v>187.49</v>
      </c>
      <c r="F5371">
        <v>1</v>
      </c>
      <c r="G5371" t="s">
        <v>18</v>
      </c>
      <c r="H5371" t="s">
        <v>78</v>
      </c>
      <c r="I5371" t="s">
        <v>28</v>
      </c>
      <c r="O5371" s="3">
        <f t="shared" si="332"/>
        <v>0</v>
      </c>
      <c r="P5371" s="3">
        <f t="shared" si="333"/>
        <v>0</v>
      </c>
      <c r="Q5371" s="3">
        <f t="shared" si="334"/>
        <v>0</v>
      </c>
      <c r="R5371">
        <f t="shared" si="335"/>
        <v>187.49</v>
      </c>
    </row>
    <row r="5372" spans="1:18" x14ac:dyDescent="0.2">
      <c r="A5372" t="s">
        <v>78</v>
      </c>
      <c r="B5372" t="s">
        <v>15</v>
      </c>
      <c r="C5372" t="s">
        <v>23</v>
      </c>
      <c r="D5372" t="s">
        <v>28</v>
      </c>
      <c r="E5372">
        <v>187.49</v>
      </c>
      <c r="F5372">
        <v>1</v>
      </c>
      <c r="G5372" t="s">
        <v>18</v>
      </c>
      <c r="H5372" t="s">
        <v>78</v>
      </c>
      <c r="I5372" t="s">
        <v>28</v>
      </c>
      <c r="O5372" s="3">
        <f t="shared" si="332"/>
        <v>0</v>
      </c>
      <c r="P5372" s="3">
        <f t="shared" si="333"/>
        <v>0</v>
      </c>
      <c r="Q5372" s="3">
        <f t="shared" si="334"/>
        <v>0</v>
      </c>
      <c r="R5372">
        <f t="shared" si="335"/>
        <v>187.49</v>
      </c>
    </row>
    <row r="5373" spans="1:18" x14ac:dyDescent="0.2">
      <c r="A5373" t="s">
        <v>78</v>
      </c>
      <c r="B5373" t="s">
        <v>15</v>
      </c>
      <c r="D5373" t="s">
        <v>24</v>
      </c>
      <c r="E5373">
        <v>249.99</v>
      </c>
      <c r="F5373">
        <v>1</v>
      </c>
      <c r="G5373" t="s">
        <v>18</v>
      </c>
      <c r="H5373" t="s">
        <v>78</v>
      </c>
      <c r="I5373" t="s">
        <v>24</v>
      </c>
      <c r="O5373" s="3">
        <f t="shared" si="332"/>
        <v>0</v>
      </c>
      <c r="P5373" s="3">
        <f t="shared" si="333"/>
        <v>0</v>
      </c>
      <c r="Q5373" s="3">
        <f t="shared" si="334"/>
        <v>0</v>
      </c>
      <c r="R5373">
        <f t="shared" si="335"/>
        <v>249.99</v>
      </c>
    </row>
    <row r="5374" spans="1:18" x14ac:dyDescent="0.2">
      <c r="A5374" t="s">
        <v>78</v>
      </c>
      <c r="B5374" t="s">
        <v>15</v>
      </c>
      <c r="D5374" t="s">
        <v>28</v>
      </c>
      <c r="E5374">
        <v>199.99</v>
      </c>
      <c r="F5374">
        <v>1</v>
      </c>
      <c r="G5374" t="s">
        <v>18</v>
      </c>
      <c r="H5374" t="s">
        <v>78</v>
      </c>
      <c r="I5374" t="s">
        <v>28</v>
      </c>
      <c r="O5374" s="3">
        <f t="shared" si="332"/>
        <v>0</v>
      </c>
      <c r="P5374" s="3">
        <f t="shared" si="333"/>
        <v>0</v>
      </c>
      <c r="Q5374" s="3">
        <f t="shared" si="334"/>
        <v>0</v>
      </c>
      <c r="R5374">
        <f t="shared" si="335"/>
        <v>199.99</v>
      </c>
    </row>
    <row r="5375" spans="1:18" x14ac:dyDescent="0.2">
      <c r="A5375" t="s">
        <v>78</v>
      </c>
      <c r="B5375" t="s">
        <v>15</v>
      </c>
      <c r="C5375" t="s">
        <v>21</v>
      </c>
      <c r="D5375" t="s">
        <v>28</v>
      </c>
      <c r="E5375">
        <v>179.99</v>
      </c>
      <c r="F5375">
        <v>1</v>
      </c>
      <c r="G5375" t="s">
        <v>18</v>
      </c>
      <c r="H5375" t="s">
        <v>78</v>
      </c>
      <c r="I5375" t="s">
        <v>28</v>
      </c>
      <c r="O5375" s="3">
        <f t="shared" si="332"/>
        <v>0</v>
      </c>
      <c r="P5375" s="3">
        <f t="shared" si="333"/>
        <v>0</v>
      </c>
      <c r="Q5375" s="3">
        <f t="shared" si="334"/>
        <v>0</v>
      </c>
      <c r="R5375">
        <f t="shared" si="335"/>
        <v>179.99</v>
      </c>
    </row>
    <row r="5376" spans="1:18" x14ac:dyDescent="0.2">
      <c r="A5376" t="s">
        <v>78</v>
      </c>
      <c r="B5376" t="s">
        <v>15</v>
      </c>
      <c r="C5376" t="s">
        <v>23</v>
      </c>
      <c r="D5376" t="s">
        <v>24</v>
      </c>
      <c r="E5376">
        <v>149.99</v>
      </c>
      <c r="F5376">
        <v>1</v>
      </c>
      <c r="G5376" t="s">
        <v>18</v>
      </c>
      <c r="H5376" t="s">
        <v>78</v>
      </c>
      <c r="I5376" t="s">
        <v>24</v>
      </c>
      <c r="O5376" s="3">
        <f t="shared" si="332"/>
        <v>0</v>
      </c>
      <c r="P5376" s="3">
        <f t="shared" si="333"/>
        <v>0</v>
      </c>
      <c r="Q5376" s="3">
        <f t="shared" si="334"/>
        <v>0</v>
      </c>
      <c r="R5376">
        <f t="shared" si="335"/>
        <v>149.99</v>
      </c>
    </row>
    <row r="5377" spans="1:18" x14ac:dyDescent="0.2">
      <c r="A5377" t="s">
        <v>78</v>
      </c>
      <c r="B5377" t="s">
        <v>15</v>
      </c>
      <c r="C5377" t="s">
        <v>23</v>
      </c>
      <c r="D5377" t="s">
        <v>22</v>
      </c>
      <c r="E5377">
        <v>149.99</v>
      </c>
      <c r="F5377">
        <v>4</v>
      </c>
      <c r="G5377" t="s">
        <v>18</v>
      </c>
      <c r="H5377" t="s">
        <v>78</v>
      </c>
      <c r="I5377" t="s">
        <v>22</v>
      </c>
      <c r="O5377" s="3">
        <f t="shared" si="332"/>
        <v>0</v>
      </c>
      <c r="P5377" s="3">
        <f t="shared" si="333"/>
        <v>0</v>
      </c>
      <c r="Q5377" s="3">
        <f t="shared" si="334"/>
        <v>0</v>
      </c>
      <c r="R5377">
        <f t="shared" si="335"/>
        <v>599.96</v>
      </c>
    </row>
  </sheetData>
  <autoFilter ref="A1:R5377" xr:uid="{00000000-0001-0000-0000-000000000000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431C8-4ACC-534C-90CA-A9E678686D7A}">
  <dimension ref="A2:AT55"/>
  <sheetViews>
    <sheetView showGridLines="0" topLeftCell="A25" zoomScale="120" zoomScaleNormal="120" workbookViewId="0">
      <selection activeCell="D56" sqref="D56"/>
    </sheetView>
  </sheetViews>
  <sheetFormatPr baseColWidth="10" defaultRowHeight="15" x14ac:dyDescent="0.2"/>
  <cols>
    <col min="1" max="1" width="16.6640625" style="5" bestFit="1" customWidth="1"/>
    <col min="2" max="2" width="14.33203125" style="5" bestFit="1" customWidth="1"/>
    <col min="3" max="3" width="13.1640625" style="5" bestFit="1" customWidth="1"/>
    <col min="4" max="4" width="13.6640625" style="5" bestFit="1" customWidth="1"/>
    <col min="5" max="5" width="13.1640625" style="5" bestFit="1" customWidth="1"/>
    <col min="6" max="6" width="13.5" style="5" bestFit="1" customWidth="1"/>
    <col min="7" max="7" width="8.6640625" style="5" bestFit="1" customWidth="1"/>
    <col min="8" max="8" width="9.33203125" style="5" bestFit="1" customWidth="1"/>
    <col min="9" max="10" width="10.1640625" style="5" bestFit="1" customWidth="1"/>
    <col min="11" max="12" width="10.83203125" style="5" bestFit="1" customWidth="1"/>
    <col min="13" max="13" width="3.83203125" style="5" customWidth="1"/>
    <col min="14" max="15" width="10.83203125" style="5" bestFit="1" customWidth="1"/>
    <col min="16" max="16" width="5.33203125" style="5" bestFit="1" customWidth="1"/>
    <col min="17" max="18" width="10.83203125" style="5" bestFit="1" customWidth="1"/>
    <col min="19" max="19" width="5.33203125" style="5" bestFit="1" customWidth="1"/>
    <col min="20" max="21" width="10.83203125" style="5" bestFit="1" customWidth="1"/>
    <col min="22" max="22" width="10.83203125" style="5"/>
    <col min="23" max="27" width="10.83203125" style="5" bestFit="1" customWidth="1"/>
    <col min="28" max="28" width="10.83203125" style="5"/>
    <col min="29" max="30" width="10.83203125" style="5" bestFit="1" customWidth="1"/>
    <col min="31" max="32" width="10.83203125" style="5"/>
    <col min="33" max="45" width="10.83203125" style="5" bestFit="1" customWidth="1"/>
    <col min="46" max="46" width="10.83203125" style="5"/>
    <col min="47" max="47" width="10" style="5" bestFit="1" customWidth="1"/>
    <col min="48" max="49" width="10.83203125" style="5" bestFit="1" customWidth="1"/>
    <col min="50" max="52" width="10.83203125" style="5"/>
    <col min="53" max="66" width="10.83203125" style="5" bestFit="1" customWidth="1"/>
    <col min="67" max="67" width="10.83203125" style="5"/>
    <col min="68" max="72" width="10.83203125" style="5" bestFit="1" customWidth="1"/>
    <col min="73" max="73" width="10.83203125" style="5"/>
    <col min="74" max="75" width="10.83203125" style="5" bestFit="1" customWidth="1"/>
    <col min="76" max="77" width="10.83203125" style="5"/>
    <col min="78" max="90" width="10.83203125" style="5" bestFit="1" customWidth="1"/>
    <col min="91" max="91" width="10.83203125" style="5"/>
    <col min="92" max="92" width="15" style="5" bestFit="1" customWidth="1"/>
    <col min="93" max="93" width="17.5" style="5" bestFit="1" customWidth="1"/>
    <col min="94" max="118" width="10.83203125" style="5"/>
    <col min="119" max="119" width="10.83203125" style="5" bestFit="1" customWidth="1"/>
    <col min="120" max="124" width="10.83203125" style="5"/>
    <col min="125" max="125" width="10.83203125" style="5" bestFit="1" customWidth="1"/>
    <col min="126" max="131" width="10.83203125" style="5"/>
    <col min="132" max="133" width="10.83203125" style="5" bestFit="1" customWidth="1"/>
    <col min="134" max="136" width="10.83203125" style="5"/>
    <col min="137" max="137" width="20.1640625" style="5" bestFit="1" customWidth="1"/>
    <col min="138" max="138" width="15" style="5" bestFit="1" customWidth="1"/>
    <col min="139" max="139" width="17.5" style="5" bestFit="1" customWidth="1"/>
    <col min="140" max="181" width="10.83203125" style="5"/>
    <col min="182" max="182" width="15.5" style="5" bestFit="1" customWidth="1"/>
    <col min="183" max="183" width="20.1640625" style="5" bestFit="1" customWidth="1"/>
    <col min="184" max="184" width="15" style="5" bestFit="1" customWidth="1"/>
    <col min="185" max="185" width="17.5" style="5" bestFit="1" customWidth="1"/>
    <col min="186" max="16384" width="10.83203125" style="5"/>
  </cols>
  <sheetData>
    <row r="2" spans="1:21" x14ac:dyDescent="0.2">
      <c r="A2" s="15" t="s">
        <v>8</v>
      </c>
    </row>
    <row r="3" spans="1:21" x14ac:dyDescent="0.2">
      <c r="A3" s="6" t="s">
        <v>79</v>
      </c>
      <c r="B3" s="7" t="s">
        <v>80</v>
      </c>
      <c r="C3" s="7" t="s">
        <v>81</v>
      </c>
      <c r="D3" s="7" t="s">
        <v>82</v>
      </c>
      <c r="E3" s="7" t="s">
        <v>86</v>
      </c>
      <c r="F3"/>
      <c r="G3" s="16" t="s">
        <v>94</v>
      </c>
      <c r="H3" s="16" t="s">
        <v>83</v>
      </c>
      <c r="I3" s="16" t="s">
        <v>84</v>
      </c>
      <c r="J3" s="16" t="s">
        <v>85</v>
      </c>
      <c r="K3" s="19" t="s">
        <v>88</v>
      </c>
      <c r="L3" s="19" t="s">
        <v>89</v>
      </c>
      <c r="N3" s="16" t="s">
        <v>94</v>
      </c>
      <c r="O3" s="16" t="s">
        <v>83</v>
      </c>
      <c r="Q3" s="16" t="s">
        <v>94</v>
      </c>
      <c r="R3" s="16" t="s">
        <v>84</v>
      </c>
      <c r="T3" s="16" t="s">
        <v>94</v>
      </c>
      <c r="U3" s="16" t="s">
        <v>85</v>
      </c>
    </row>
    <row r="4" spans="1:21" x14ac:dyDescent="0.2">
      <c r="A4" s="9" t="s">
        <v>22</v>
      </c>
      <c r="B4" s="7">
        <v>128328.30000000009</v>
      </c>
      <c r="C4" s="7">
        <v>7944327</v>
      </c>
      <c r="D4" s="7">
        <v>142587</v>
      </c>
      <c r="E4" s="7">
        <v>1281</v>
      </c>
      <c r="F4"/>
      <c r="G4" s="24" t="s">
        <v>22</v>
      </c>
      <c r="H4" s="20">
        <f>GETPIVOTDATA("Sum of clicks",$A$3,"channel","Blog")/GETPIVOTDATA("Sum of impressions",$A$3,"channel","Blog")</f>
        <v>1.7948279319318049E-2</v>
      </c>
      <c r="I4" s="22">
        <f>GETPIVOTDATA("Sum of spend",$A$3,"channel","Blog")/GETPIVOTDATA("Sum of clicks",$A$3,"channel","Blog")</f>
        <v>0.90000000000000058</v>
      </c>
      <c r="J4" s="21">
        <f>GETPIVOTDATA("Sum of quantity",$A$3,"channel","Blog")/GETPIVOTDATA("Sum of clicks",$A$3,"channel","Blog")</f>
        <v>8.9839887226745782E-3</v>
      </c>
      <c r="K4" s="17">
        <v>246627.18999999922</v>
      </c>
      <c r="L4" s="18">
        <f>(K4-GETPIVOTDATA("Sum of spend",$A$3,"channel","Blog"))/GETPIVOTDATA("Sum of spend",$A$3,"channel","Blog")</f>
        <v>0.92184568797372868</v>
      </c>
      <c r="N4" s="24" t="s">
        <v>22</v>
      </c>
      <c r="O4" s="20">
        <v>1.7948279319318049E-2</v>
      </c>
      <c r="Q4" s="24" t="s">
        <v>22</v>
      </c>
      <c r="R4" s="22">
        <v>0.90000000000000058</v>
      </c>
      <c r="T4" s="24" t="s">
        <v>22</v>
      </c>
      <c r="U4" s="21">
        <v>8.9839887226745782E-3</v>
      </c>
    </row>
    <row r="5" spans="1:21" x14ac:dyDescent="0.2">
      <c r="A5" s="9" t="s">
        <v>17</v>
      </c>
      <c r="B5" s="7">
        <v>1085326.7999999993</v>
      </c>
      <c r="C5" s="7">
        <v>41436234</v>
      </c>
      <c r="D5" s="7">
        <v>904439</v>
      </c>
      <c r="E5" s="7">
        <v>3023</v>
      </c>
      <c r="F5"/>
      <c r="G5" s="24" t="s">
        <v>17</v>
      </c>
      <c r="H5" s="20">
        <f>GETPIVOTDATA("Sum of clicks",$A$3,"channel","Instagram")/GETPIVOTDATA("Sum of impressions",$A$3,"channel","Instagram")</f>
        <v>2.1827249069015297E-2</v>
      </c>
      <c r="I5" s="22">
        <f>GETPIVOTDATA("Sum of spend",$A$3,"channel","Instagram")/GETPIVOTDATA("Sum of clicks",$A$3,"channel","Instagram")</f>
        <v>1.1999999999999993</v>
      </c>
      <c r="J5" s="21">
        <f>GETPIVOTDATA("Sum of quantity",$A$3,"channel","Instagram")/GETPIVOTDATA("Sum of clicks",$A$3,"channel","Instagram")</f>
        <v>3.3424034125021144E-3</v>
      </c>
      <c r="K5" s="17">
        <v>583184.76999998558</v>
      </c>
      <c r="L5" s="18">
        <f>(K5-GETPIVOTDATA("Sum of spend",$A$3,"channel","Instagram"))/GETPIVOTDATA("Sum of spend",$A$3,"channel","Instagram")</f>
        <v>-0.46266436063314209</v>
      </c>
      <c r="N5" s="24" t="s">
        <v>17</v>
      </c>
      <c r="O5" s="20">
        <v>2.1827249069015297E-2</v>
      </c>
      <c r="Q5" s="24" t="s">
        <v>17</v>
      </c>
      <c r="R5" s="22">
        <v>1.1999999999999993</v>
      </c>
      <c r="T5" s="24" t="s">
        <v>17</v>
      </c>
      <c r="U5" s="21">
        <v>3.3424034125021144E-3</v>
      </c>
    </row>
    <row r="6" spans="1:21" x14ac:dyDescent="0.2">
      <c r="A6" s="9" t="s">
        <v>28</v>
      </c>
      <c r="B6" s="7">
        <v>1073760</v>
      </c>
      <c r="C6" s="7">
        <v>16075665</v>
      </c>
      <c r="D6" s="7">
        <v>429504</v>
      </c>
      <c r="E6" s="7">
        <v>2140</v>
      </c>
      <c r="F6"/>
      <c r="G6" s="24" t="s">
        <v>28</v>
      </c>
      <c r="H6" s="20">
        <f>GETPIVOTDATA("Sum of clicks",$A$3,"channel","Spotify")/GETPIVOTDATA("Sum of impressions",$A$3,"channel","Spotify")</f>
        <v>2.6717650560645546E-2</v>
      </c>
      <c r="I6" s="22">
        <f>GETPIVOTDATA("Sum of spend",$A$3,"channel","Spotify")/GETPIVOTDATA("Sum of clicks",$A$3,"channel","Spotify")</f>
        <v>2.5</v>
      </c>
      <c r="J6" s="21">
        <f>GETPIVOTDATA("Sum of quantity",$A$3,"channel","Spotify")/GETPIVOTDATA("Sum of clicks",$A$3,"channel","Spotify")</f>
        <v>4.9824914319773509E-3</v>
      </c>
      <c r="K6" s="17">
        <v>409198.59999999334</v>
      </c>
      <c r="L6" s="18">
        <f>(K6-GETPIVOTDATA("Sum of spend",$A$3,"channel","Spotify"))/GETPIVOTDATA("Sum of spend",$A$3,"channel","Spotify")</f>
        <v>-0.61891055729400113</v>
      </c>
      <c r="N6" s="24" t="s">
        <v>28</v>
      </c>
      <c r="O6" s="20">
        <v>2.6717650560645546E-2</v>
      </c>
      <c r="Q6" s="24" t="s">
        <v>28</v>
      </c>
      <c r="R6" s="22">
        <v>2.5</v>
      </c>
      <c r="T6" s="24" t="s">
        <v>28</v>
      </c>
      <c r="U6" s="21">
        <v>4.9824914319773509E-3</v>
      </c>
    </row>
    <row r="7" spans="1:21" x14ac:dyDescent="0.2">
      <c r="A7" s="9" t="s">
        <v>24</v>
      </c>
      <c r="B7" s="7">
        <v>289476.00000000012</v>
      </c>
      <c r="C7" s="7">
        <v>13042677</v>
      </c>
      <c r="D7" s="7">
        <v>263160</v>
      </c>
      <c r="E7" s="7">
        <v>2158</v>
      </c>
      <c r="F7"/>
      <c r="G7" s="24" t="s">
        <v>24</v>
      </c>
      <c r="H7" s="20">
        <f>GETPIVOTDATA("Sum of clicks",$A$3,"channel","TikTok")/GETPIVOTDATA("Sum of impressions",$A$3,"channel","TikTok")</f>
        <v>2.0176839463248226E-2</v>
      </c>
      <c r="I7" s="22">
        <f>GETPIVOTDATA("Sum of spend",$A$3,"channel","TikTok")/GETPIVOTDATA("Sum of clicks",$A$3,"channel","TikTok")</f>
        <v>1.1000000000000005</v>
      </c>
      <c r="J7" s="21">
        <f>GETPIVOTDATA("Sum of quantity",$A$3,"channel","TikTok")/GETPIVOTDATA("Sum of clicks",$A$3,"channel","TikTok")</f>
        <v>8.2003343973248207E-3</v>
      </c>
      <c r="K7" s="17">
        <v>423163.41999999312</v>
      </c>
      <c r="L7" s="18">
        <f>(K7-GETPIVOTDATA("Sum of spend",$A$3,"channel","TikTok"))/GETPIVOTDATA("Sum of spend",$A$3,"channel","TikTok")</f>
        <v>0.4618255744862888</v>
      </c>
      <c r="N7" s="24" t="s">
        <v>24</v>
      </c>
      <c r="O7" s="20">
        <v>2.0176839463248226E-2</v>
      </c>
      <c r="Q7" s="24" t="s">
        <v>24</v>
      </c>
      <c r="R7" s="22">
        <v>1.1000000000000005</v>
      </c>
      <c r="T7" s="24" t="s">
        <v>24</v>
      </c>
      <c r="U7" s="21">
        <v>8.2003343973248207E-3</v>
      </c>
    </row>
    <row r="8" spans="1:21" x14ac:dyDescent="0.2">
      <c r="A8" s="9"/>
      <c r="B8" s="7"/>
      <c r="C8" s="7"/>
      <c r="D8" s="7"/>
      <c r="E8" s="7"/>
      <c r="F8" s="7"/>
      <c r="H8" s="8"/>
      <c r="I8" s="8"/>
      <c r="J8" s="10"/>
    </row>
    <row r="9" spans="1:21" x14ac:dyDescent="0.2">
      <c r="A9" s="15" t="s">
        <v>2</v>
      </c>
      <c r="B9"/>
      <c r="C9"/>
      <c r="D9"/>
      <c r="E9"/>
      <c r="F9"/>
    </row>
    <row r="10" spans="1:21" x14ac:dyDescent="0.2">
      <c r="A10" s="6" t="s">
        <v>79</v>
      </c>
      <c r="B10" s="7" t="s">
        <v>80</v>
      </c>
      <c r="C10" s="7" t="s">
        <v>81</v>
      </c>
      <c r="D10" s="7" t="s">
        <v>82</v>
      </c>
      <c r="E10" s="7" t="s">
        <v>86</v>
      </c>
      <c r="F10" s="7" t="s">
        <v>90</v>
      </c>
    </row>
    <row r="11" spans="1:21" x14ac:dyDescent="0.2">
      <c r="A11" s="9" t="s">
        <v>16</v>
      </c>
      <c r="B11" s="7">
        <v>354054.10000000009</v>
      </c>
      <c r="C11" s="7">
        <v>11089026</v>
      </c>
      <c r="D11" s="7">
        <v>243124</v>
      </c>
      <c r="E11" s="7">
        <v>1116</v>
      </c>
      <c r="F11" s="7">
        <v>199.9331818181833</v>
      </c>
    </row>
    <row r="12" spans="1:21" x14ac:dyDescent="0.2">
      <c r="A12" s="9" t="s">
        <v>23</v>
      </c>
      <c r="B12" s="7">
        <v>843978.39999999979</v>
      </c>
      <c r="C12" s="7">
        <v>25991519</v>
      </c>
      <c r="D12" s="7">
        <v>572808</v>
      </c>
      <c r="E12" s="7">
        <v>3094</v>
      </c>
      <c r="F12" s="7">
        <v>174.02549382715571</v>
      </c>
    </row>
    <row r="13" spans="1:21" x14ac:dyDescent="0.2">
      <c r="A13" s="9" t="s">
        <v>29</v>
      </c>
      <c r="B13" s="7">
        <v>71756.5</v>
      </c>
      <c r="C13" s="7">
        <v>2058961</v>
      </c>
      <c r="D13" s="7">
        <v>46892</v>
      </c>
      <c r="E13" s="7">
        <v>207</v>
      </c>
      <c r="F13" s="7">
        <v>237.85764705882426</v>
      </c>
    </row>
    <row r="14" spans="1:21" x14ac:dyDescent="0.2">
      <c r="A14" s="9" t="s">
        <v>21</v>
      </c>
      <c r="B14" s="7">
        <v>392249.60000000015</v>
      </c>
      <c r="C14" s="7">
        <v>11778700</v>
      </c>
      <c r="D14" s="7">
        <v>262559</v>
      </c>
      <c r="E14" s="7">
        <v>1256</v>
      </c>
      <c r="F14" s="7">
        <v>210.02942181340362</v>
      </c>
    </row>
    <row r="15" spans="1:21" x14ac:dyDescent="0.2">
      <c r="A15" s="9" t="s">
        <v>27</v>
      </c>
      <c r="B15" s="7">
        <v>360095.80000000045</v>
      </c>
      <c r="C15" s="7">
        <v>11074622</v>
      </c>
      <c r="D15" s="7">
        <v>245606</v>
      </c>
      <c r="E15" s="7">
        <v>1180</v>
      </c>
      <c r="F15" s="7">
        <v>184.3500562587927</v>
      </c>
    </row>
    <row r="16" spans="1:21" x14ac:dyDescent="0.2">
      <c r="A16" s="9" t="s">
        <v>26</v>
      </c>
      <c r="B16" s="7">
        <v>364525.90000000014</v>
      </c>
      <c r="C16" s="7">
        <v>10880362</v>
      </c>
      <c r="D16" s="7">
        <v>242260</v>
      </c>
      <c r="E16" s="7">
        <v>1144</v>
      </c>
      <c r="F16" s="7">
        <v>196.52378378378498</v>
      </c>
    </row>
    <row r="17" spans="1:46" x14ac:dyDescent="0.2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</row>
    <row r="18" spans="1:46" x14ac:dyDescent="0.2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</row>
    <row r="19" spans="1:46" x14ac:dyDescent="0.2">
      <c r="A19" s="6" t="s">
        <v>79</v>
      </c>
      <c r="B19" s="7" t="s">
        <v>80</v>
      </c>
      <c r="C19" s="7" t="s">
        <v>81</v>
      </c>
      <c r="D19" s="7" t="s">
        <v>82</v>
      </c>
      <c r="E19" s="7" t="s">
        <v>86</v>
      </c>
      <c r="F19" s="7" t="s">
        <v>91</v>
      </c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</row>
    <row r="20" spans="1:46" x14ac:dyDescent="0.2">
      <c r="A20" s="9" t="s">
        <v>22</v>
      </c>
      <c r="B20" s="7">
        <v>128328.30000000009</v>
      </c>
      <c r="C20" s="7">
        <v>7944327</v>
      </c>
      <c r="D20" s="7">
        <v>142587</v>
      </c>
      <c r="E20" s="7">
        <v>1281</v>
      </c>
      <c r="F20" s="7">
        <v>246627.18999999922</v>
      </c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</row>
    <row r="21" spans="1:46" x14ac:dyDescent="0.2">
      <c r="A21" s="9" t="s">
        <v>17</v>
      </c>
      <c r="B21" s="7">
        <v>1085326.7999999993</v>
      </c>
      <c r="C21" s="7">
        <v>41436234</v>
      </c>
      <c r="D21" s="7">
        <v>904439</v>
      </c>
      <c r="E21" s="7">
        <v>3023</v>
      </c>
      <c r="F21" s="7">
        <v>583184.76999998558</v>
      </c>
      <c r="G21"/>
      <c r="H21"/>
      <c r="I21"/>
      <c r="J21"/>
      <c r="K21"/>
      <c r="L21"/>
      <c r="M21"/>
      <c r="N21" s="16" t="s">
        <v>94</v>
      </c>
      <c r="O21" s="19" t="s">
        <v>88</v>
      </c>
      <c r="P21" s="19" t="s">
        <v>89</v>
      </c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</row>
    <row r="22" spans="1:46" x14ac:dyDescent="0.2">
      <c r="A22" s="9" t="s">
        <v>28</v>
      </c>
      <c r="B22" s="7">
        <v>1073760</v>
      </c>
      <c r="C22" s="7">
        <v>16075665</v>
      </c>
      <c r="D22" s="7">
        <v>429504</v>
      </c>
      <c r="E22" s="7">
        <v>2140</v>
      </c>
      <c r="F22" s="7">
        <v>409198.59999999334</v>
      </c>
      <c r="G22"/>
      <c r="H22"/>
      <c r="I22"/>
      <c r="J22"/>
      <c r="K22"/>
      <c r="L22"/>
      <c r="M22"/>
      <c r="N22" s="24" t="s">
        <v>22</v>
      </c>
      <c r="O22" s="17">
        <v>246627.18999999922</v>
      </c>
      <c r="P22" s="18">
        <f>(O22-GETPIVOTDATA("Sum of spend",$A$3,"channel","Blog"))/GETPIVOTDATA("Sum of spend",$A$3,"channel","Blog")</f>
        <v>0.92184568797372868</v>
      </c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</row>
    <row r="23" spans="1:46" x14ac:dyDescent="0.2">
      <c r="A23" s="9" t="s">
        <v>24</v>
      </c>
      <c r="B23" s="7">
        <v>289476.00000000012</v>
      </c>
      <c r="C23" s="7">
        <v>13042677</v>
      </c>
      <c r="D23" s="7">
        <v>263160</v>
      </c>
      <c r="E23" s="7">
        <v>2158</v>
      </c>
      <c r="F23" s="7">
        <v>423163.41999999312</v>
      </c>
      <c r="G23"/>
      <c r="N23" s="24" t="s">
        <v>17</v>
      </c>
      <c r="O23" s="17">
        <v>583184.76999998558</v>
      </c>
      <c r="P23" s="18">
        <f>(O23-GETPIVOTDATA("Sum of spend",$A$3,"channel","Instagram"))/GETPIVOTDATA("Sum of spend",$A$3,"channel","Instagram")</f>
        <v>-0.46266436063314209</v>
      </c>
    </row>
    <row r="24" spans="1:46" x14ac:dyDescent="0.2">
      <c r="N24" s="24" t="s">
        <v>28</v>
      </c>
      <c r="O24" s="17">
        <v>409198.59999999334</v>
      </c>
      <c r="P24" s="18">
        <f>(O24-GETPIVOTDATA("Sum of spend",$A$3,"channel","Spotify"))/GETPIVOTDATA("Sum of spend",$A$3,"channel","Spotify")</f>
        <v>-0.61891055729400113</v>
      </c>
    </row>
    <row r="25" spans="1:46" x14ac:dyDescent="0.2">
      <c r="N25" s="24" t="s">
        <v>24</v>
      </c>
      <c r="O25" s="17">
        <v>423163.41999999312</v>
      </c>
      <c r="P25" s="18">
        <f>(O25-GETPIVOTDATA("Sum of spend",$A$3,"channel","TikTok"))/GETPIVOTDATA("Sum of spend",$A$3,"channel","TikTok")</f>
        <v>0.4618255744862888</v>
      </c>
    </row>
    <row r="26" spans="1:46" x14ac:dyDescent="0.2">
      <c r="A26" s="6" t="s">
        <v>79</v>
      </c>
      <c r="B26" s="7" t="s">
        <v>91</v>
      </c>
      <c r="C26"/>
      <c r="D26" s="25" t="s">
        <v>94</v>
      </c>
      <c r="E26" s="25" t="s">
        <v>92</v>
      </c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</row>
    <row r="27" spans="1:46" x14ac:dyDescent="0.2">
      <c r="A27" s="9" t="s">
        <v>22</v>
      </c>
      <c r="B27" s="7">
        <v>246627.18999999922</v>
      </c>
      <c r="C27"/>
      <c r="D27" s="26" t="s">
        <v>22</v>
      </c>
      <c r="E27" s="27">
        <v>0.14837627887786059</v>
      </c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</row>
    <row r="28" spans="1:46" x14ac:dyDescent="0.2">
      <c r="A28" s="9" t="s">
        <v>17</v>
      </c>
      <c r="B28" s="7">
        <v>583184.76999998558</v>
      </c>
      <c r="C28"/>
      <c r="D28" s="26" t="s">
        <v>17</v>
      </c>
      <c r="E28" s="27">
        <v>0.3508566353565441</v>
      </c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</row>
    <row r="29" spans="1:46" x14ac:dyDescent="0.2">
      <c r="A29" s="9" t="s">
        <v>28</v>
      </c>
      <c r="B29" s="7">
        <v>409198.59999999334</v>
      </c>
      <c r="C29"/>
      <c r="D29" s="26" t="s">
        <v>28</v>
      </c>
      <c r="E29" s="27">
        <v>0.24618277323773316</v>
      </c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</row>
    <row r="30" spans="1:46" x14ac:dyDescent="0.2">
      <c r="A30" s="9" t="s">
        <v>24</v>
      </c>
      <c r="B30" s="7">
        <v>423163.41999999312</v>
      </c>
      <c r="C30"/>
      <c r="D30" s="26" t="s">
        <v>24</v>
      </c>
      <c r="E30" s="27">
        <v>0.25458431252786212</v>
      </c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</row>
    <row r="31" spans="1:46" x14ac:dyDescent="0.2">
      <c r="A31"/>
      <c r="B31"/>
      <c r="C31"/>
      <c r="D31" s="28"/>
      <c r="E31" s="28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</row>
    <row r="32" spans="1:46" x14ac:dyDescent="0.2">
      <c r="D32" s="29"/>
      <c r="E32" s="29"/>
    </row>
    <row r="33" spans="1:46" x14ac:dyDescent="0.2">
      <c r="D33" s="29"/>
      <c r="E33" s="29"/>
    </row>
    <row r="34" spans="1:46" x14ac:dyDescent="0.2">
      <c r="A34" s="6" t="s">
        <v>79</v>
      </c>
      <c r="B34" s="7" t="s">
        <v>80</v>
      </c>
      <c r="C34"/>
      <c r="D34" s="25" t="s">
        <v>94</v>
      </c>
      <c r="E34" s="25" t="s">
        <v>93</v>
      </c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</row>
    <row r="35" spans="1:46" x14ac:dyDescent="0.2">
      <c r="A35" s="9" t="s">
        <v>22</v>
      </c>
      <c r="B35" s="7">
        <v>128328.30000000009</v>
      </c>
      <c r="C35"/>
      <c r="D35" s="26" t="s">
        <v>22</v>
      </c>
      <c r="E35" s="27">
        <v>4.9799659752792852E-2</v>
      </c>
      <c r="F35" s="23"/>
      <c r="G35" s="23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</row>
    <row r="36" spans="1:46" x14ac:dyDescent="0.2">
      <c r="A36" s="9" t="s">
        <v>17</v>
      </c>
      <c r="B36" s="7">
        <v>1085326.7999999993</v>
      </c>
      <c r="C36"/>
      <c r="D36" s="26" t="s">
        <v>17</v>
      </c>
      <c r="E36" s="27">
        <v>0.42117682039415616</v>
      </c>
      <c r="F36" s="23"/>
      <c r="G36" s="23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</row>
    <row r="37" spans="1:46" x14ac:dyDescent="0.2">
      <c r="A37" s="9" t="s">
        <v>28</v>
      </c>
      <c r="B37" s="7">
        <v>1073760</v>
      </c>
      <c r="C37"/>
      <c r="D37" s="26" t="s">
        <v>28</v>
      </c>
      <c r="E37" s="27">
        <v>0.4166881557392938</v>
      </c>
      <c r="F37" s="23"/>
      <c r="G37" s="23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</row>
    <row r="38" spans="1:46" x14ac:dyDescent="0.2">
      <c r="A38" s="9" t="s">
        <v>24</v>
      </c>
      <c r="B38" s="7">
        <v>289476.00000000012</v>
      </c>
      <c r="C38"/>
      <c r="D38" s="26" t="s">
        <v>24</v>
      </c>
      <c r="E38" s="27">
        <v>0.11233536411375714</v>
      </c>
      <c r="F38" s="23"/>
      <c r="G38" s="23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</row>
    <row r="39" spans="1:46" x14ac:dyDescent="0.2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</row>
    <row r="42" spans="1:46" x14ac:dyDescent="0.2">
      <c r="A42" s="6" t="s">
        <v>79</v>
      </c>
      <c r="B42" s="7" t="s">
        <v>91</v>
      </c>
      <c r="C42" s="7" t="s">
        <v>80</v>
      </c>
      <c r="D42"/>
      <c r="E42"/>
      <c r="F42"/>
      <c r="G42"/>
      <c r="H42" s="32" t="s">
        <v>94</v>
      </c>
      <c r="I42" s="33" t="s">
        <v>88</v>
      </c>
      <c r="J42" s="33" t="s">
        <v>96</v>
      </c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</row>
    <row r="43" spans="1:46" x14ac:dyDescent="0.2">
      <c r="A43" s="9" t="s">
        <v>22</v>
      </c>
      <c r="B43" s="7">
        <v>246627.18999999922</v>
      </c>
      <c r="C43" s="7">
        <v>128328.30000000009</v>
      </c>
      <c r="D43"/>
      <c r="E43"/>
      <c r="F43"/>
      <c r="G43"/>
      <c r="H43" s="31" t="s">
        <v>22</v>
      </c>
      <c r="I43" s="34">
        <v>246627.18999999922</v>
      </c>
      <c r="J43" s="34">
        <v>128328.30000000009</v>
      </c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</row>
    <row r="44" spans="1:46" x14ac:dyDescent="0.2">
      <c r="A44" s="9" t="s">
        <v>17</v>
      </c>
      <c r="B44" s="7">
        <v>583184.76999998558</v>
      </c>
      <c r="C44" s="7">
        <v>1085326.7999999993</v>
      </c>
      <c r="D44"/>
      <c r="E44"/>
      <c r="F44"/>
      <c r="G44"/>
      <c r="H44" s="31" t="s">
        <v>17</v>
      </c>
      <c r="I44" s="34">
        <v>583184.76999998558</v>
      </c>
      <c r="J44" s="34">
        <v>1085326.7999999993</v>
      </c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</row>
    <row r="45" spans="1:46" x14ac:dyDescent="0.2">
      <c r="A45" s="9" t="s">
        <v>28</v>
      </c>
      <c r="B45" s="7">
        <v>409198.59999999334</v>
      </c>
      <c r="C45" s="7">
        <v>1073760</v>
      </c>
      <c r="D45"/>
      <c r="E45"/>
      <c r="F45"/>
      <c r="G45"/>
      <c r="H45" s="31" t="s">
        <v>28</v>
      </c>
      <c r="I45" s="34">
        <v>409198.59999999334</v>
      </c>
      <c r="J45" s="34">
        <v>1073760</v>
      </c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</row>
    <row r="46" spans="1:46" x14ac:dyDescent="0.2">
      <c r="A46" s="9" t="s">
        <v>24</v>
      </c>
      <c r="B46" s="7">
        <v>423163.41999999312</v>
      </c>
      <c r="C46" s="7">
        <v>289476.00000000012</v>
      </c>
      <c r="D46"/>
      <c r="E46"/>
      <c r="F46"/>
      <c r="G46"/>
      <c r="H46" s="31" t="s">
        <v>24</v>
      </c>
      <c r="I46" s="34">
        <v>423163.41999999312</v>
      </c>
      <c r="J46" s="34">
        <v>289476.00000000012</v>
      </c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</row>
    <row r="47" spans="1:46" x14ac:dyDescent="0.2">
      <c r="A47" s="35" t="s">
        <v>95</v>
      </c>
      <c r="B47" s="36">
        <f>SUM(B43:B46)</f>
        <v>1662173.9799999713</v>
      </c>
      <c r="C47" s="36">
        <f>SUM(C43:C46)</f>
        <v>2576891.0999999996</v>
      </c>
      <c r="D47"/>
      <c r="E47"/>
      <c r="F47"/>
      <c r="G47"/>
      <c r="H47" s="32" t="s">
        <v>95</v>
      </c>
      <c r="I47" s="33">
        <v>1662173.9799999713</v>
      </c>
      <c r="J47" s="33">
        <v>2576891.0999999996</v>
      </c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</row>
    <row r="50" spans="1:11" x14ac:dyDescent="0.2">
      <c r="A50" s="7" t="s">
        <v>97</v>
      </c>
      <c r="B50" s="7" t="s">
        <v>98</v>
      </c>
      <c r="C50" s="7" t="s">
        <v>86</v>
      </c>
      <c r="D50" s="7" t="s">
        <v>90</v>
      </c>
      <c r="H50" s="32" t="s">
        <v>99</v>
      </c>
      <c r="I50" s="32" t="s">
        <v>100</v>
      </c>
      <c r="J50" s="32" t="s">
        <v>101</v>
      </c>
      <c r="K50" s="32" t="s">
        <v>102</v>
      </c>
    </row>
    <row r="51" spans="1:11" x14ac:dyDescent="0.2">
      <c r="A51" s="7">
        <v>309.18414806546394</v>
      </c>
      <c r="B51" s="7">
        <v>1535.6919547080015</v>
      </c>
      <c r="C51" s="7">
        <v>8602</v>
      </c>
      <c r="D51" s="7">
        <v>192.77087797618265</v>
      </c>
      <c r="H51" s="34">
        <f>GETPIVOTDATA("Average of Revenue",$A$50)</f>
        <v>309.18414806546394</v>
      </c>
      <c r="I51" s="34">
        <f>GETPIVOTDATA("Average of spend",$A$50)</f>
        <v>1535.6919547080015</v>
      </c>
      <c r="J51" s="37">
        <f>GETPIVOTDATA("Sum of quantity",$A$50)</f>
        <v>8602</v>
      </c>
      <c r="K51" s="34">
        <f>GETPIVOTDATA("Average of price",$A$50)</f>
        <v>192.77087797618265</v>
      </c>
    </row>
    <row r="52" spans="1:11" x14ac:dyDescent="0.2">
      <c r="A52"/>
      <c r="B52"/>
      <c r="C52"/>
    </row>
    <row r="53" spans="1:11" x14ac:dyDescent="0.2">
      <c r="A53"/>
      <c r="B53"/>
      <c r="C53"/>
    </row>
    <row r="54" spans="1:11" x14ac:dyDescent="0.2">
      <c r="A54"/>
      <c r="B54"/>
      <c r="C54"/>
    </row>
    <row r="55" spans="1:11" x14ac:dyDescent="0.2">
      <c r="A55" s="9"/>
      <c r="B55" s="7"/>
      <c r="C55" s="7"/>
    </row>
  </sheetData>
  <pageMargins left="0.7" right="0.7" top="0.75" bottom="0.75" header="0.3" footer="0.3"/>
  <drawing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B1CEB-E72E-9D47-B78D-33372D049EC7}">
  <dimension ref="A2:BA101"/>
  <sheetViews>
    <sheetView showGridLines="0" topLeftCell="J1" workbookViewId="0">
      <selection activeCell="S2" sqref="S2:W48"/>
    </sheetView>
  </sheetViews>
  <sheetFormatPr baseColWidth="10" defaultRowHeight="15" x14ac:dyDescent="0.2"/>
  <cols>
    <col min="1" max="1" width="13.1640625" style="13" bestFit="1" customWidth="1"/>
    <col min="2" max="2" width="14.83203125" style="13" bestFit="1" customWidth="1"/>
    <col min="3" max="3" width="8.6640625" style="13" bestFit="1" customWidth="1"/>
    <col min="4" max="4" width="6.5" style="13" bestFit="1" customWidth="1"/>
    <col min="5" max="5" width="6" style="13" bestFit="1" customWidth="1"/>
    <col min="6" max="6" width="3.6640625" style="13" customWidth="1"/>
    <col min="7" max="7" width="12.1640625" style="13" bestFit="1" customWidth="1"/>
    <col min="8" max="8" width="14.83203125" style="13" bestFit="1" customWidth="1"/>
    <col min="9" max="23" width="10.83203125" style="13" bestFit="1" customWidth="1"/>
    <col min="24" max="25" width="10.83203125" style="13"/>
    <col min="26" max="30" width="10.83203125" style="13" bestFit="1" customWidth="1"/>
    <col min="31" max="46" width="10.83203125" style="13"/>
    <col min="47" max="47" width="10.83203125" style="13" bestFit="1" customWidth="1"/>
    <col min="48" max="52" width="10.83203125" style="13"/>
    <col min="53" max="53" width="6.33203125" style="13" bestFit="1" customWidth="1"/>
    <col min="54" max="16384" width="10.83203125" style="13"/>
  </cols>
  <sheetData>
    <row r="2" spans="1:47" s="14" customFormat="1" x14ac:dyDescent="0.2">
      <c r="A2" s="11" t="s">
        <v>86</v>
      </c>
      <c r="B2" s="11" t="s">
        <v>87</v>
      </c>
      <c r="C2" s="12"/>
      <c r="D2" s="12"/>
      <c r="E2" s="12"/>
      <c r="F2" s="13"/>
      <c r="G2" s="11" t="s">
        <v>80</v>
      </c>
      <c r="H2" s="11" t="s">
        <v>87</v>
      </c>
      <c r="I2" s="12"/>
      <c r="J2" s="12"/>
      <c r="K2" s="12"/>
      <c r="L2" s="13"/>
      <c r="M2" s="6" t="s">
        <v>81</v>
      </c>
      <c r="N2" s="6" t="s">
        <v>87</v>
      </c>
      <c r="O2" s="7"/>
      <c r="P2" s="7"/>
      <c r="Q2" s="7"/>
      <c r="R2" s="13"/>
      <c r="S2" s="6" t="s">
        <v>82</v>
      </c>
      <c r="T2" s="6" t="s">
        <v>87</v>
      </c>
      <c r="U2" s="7"/>
      <c r="V2" s="7"/>
      <c r="W2" s="7"/>
      <c r="X2" s="13"/>
      <c r="Y2" s="13"/>
      <c r="Z2" s="6" t="s">
        <v>91</v>
      </c>
      <c r="AA2" s="6" t="s">
        <v>87</v>
      </c>
      <c r="AB2" s="7"/>
      <c r="AC2" s="7"/>
      <c r="AD2" s="7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</row>
    <row r="3" spans="1:47" s="14" customFormat="1" x14ac:dyDescent="0.2">
      <c r="A3" s="11" t="s">
        <v>79</v>
      </c>
      <c r="B3" s="12" t="s">
        <v>22</v>
      </c>
      <c r="C3" s="12" t="s">
        <v>17</v>
      </c>
      <c r="D3" s="12" t="s">
        <v>28</v>
      </c>
      <c r="E3" s="12" t="s">
        <v>24</v>
      </c>
      <c r="F3" s="13"/>
      <c r="G3" s="11" t="s">
        <v>79</v>
      </c>
      <c r="H3" s="12" t="s">
        <v>22</v>
      </c>
      <c r="I3" s="12" t="s">
        <v>17</v>
      </c>
      <c r="J3" s="12" t="s">
        <v>28</v>
      </c>
      <c r="K3" s="12" t="s">
        <v>24</v>
      </c>
      <c r="L3" s="13"/>
      <c r="M3" s="6" t="s">
        <v>79</v>
      </c>
      <c r="N3" s="7" t="s">
        <v>22</v>
      </c>
      <c r="O3" s="7" t="s">
        <v>17</v>
      </c>
      <c r="P3" s="7" t="s">
        <v>28</v>
      </c>
      <c r="Q3" s="7" t="s">
        <v>24</v>
      </c>
      <c r="R3" s="13"/>
      <c r="S3" s="6" t="s">
        <v>79</v>
      </c>
      <c r="T3" s="7" t="s">
        <v>22</v>
      </c>
      <c r="U3" s="7" t="s">
        <v>17</v>
      </c>
      <c r="V3" s="7" t="s">
        <v>28</v>
      </c>
      <c r="W3" s="7" t="s">
        <v>24</v>
      </c>
      <c r="X3" s="13"/>
      <c r="Y3" s="13"/>
      <c r="Z3" s="6" t="s">
        <v>79</v>
      </c>
      <c r="AA3" s="7" t="s">
        <v>22</v>
      </c>
      <c r="AB3" s="7" t="s">
        <v>17</v>
      </c>
      <c r="AC3" s="7" t="s">
        <v>28</v>
      </c>
      <c r="AD3" s="7" t="s">
        <v>24</v>
      </c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</row>
    <row r="4" spans="1:47" s="14" customFormat="1" x14ac:dyDescent="0.2">
      <c r="A4" s="12" t="s">
        <v>14</v>
      </c>
      <c r="B4" s="12">
        <v>22</v>
      </c>
      <c r="C4" s="12">
        <v>70</v>
      </c>
      <c r="D4" s="12">
        <v>36</v>
      </c>
      <c r="E4" s="12">
        <v>43</v>
      </c>
      <c r="F4" s="13"/>
      <c r="G4" s="12" t="s">
        <v>14</v>
      </c>
      <c r="H4" s="12"/>
      <c r="I4" s="12">
        <v>51032.400000000031</v>
      </c>
      <c r="J4" s="12"/>
      <c r="K4" s="12"/>
      <c r="L4" s="13"/>
      <c r="M4" s="9" t="s">
        <v>14</v>
      </c>
      <c r="N4" s="7"/>
      <c r="O4" s="7">
        <v>1842292</v>
      </c>
      <c r="P4" s="7"/>
      <c r="Q4" s="7"/>
      <c r="R4" s="13"/>
      <c r="S4" s="9" t="s">
        <v>14</v>
      </c>
      <c r="T4" s="7"/>
      <c r="U4" s="7">
        <v>42527</v>
      </c>
      <c r="V4" s="7"/>
      <c r="W4" s="7"/>
      <c r="X4" s="13"/>
      <c r="Y4" s="13"/>
      <c r="Z4" s="9" t="s">
        <v>14</v>
      </c>
      <c r="AA4" s="7">
        <v>3837.2799999999997</v>
      </c>
      <c r="AB4" s="7">
        <v>13424.299999999996</v>
      </c>
      <c r="AC4" s="7">
        <v>7027.1399999999994</v>
      </c>
      <c r="AD4" s="7">
        <v>8287.07</v>
      </c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</row>
    <row r="5" spans="1:47" s="14" customFormat="1" x14ac:dyDescent="0.2">
      <c r="A5" s="12" t="s">
        <v>30</v>
      </c>
      <c r="B5" s="12">
        <v>26</v>
      </c>
      <c r="C5" s="12">
        <v>68</v>
      </c>
      <c r="D5" s="12">
        <v>42</v>
      </c>
      <c r="E5" s="12">
        <v>33</v>
      </c>
      <c r="F5" s="13"/>
      <c r="G5" s="12" t="s">
        <v>30</v>
      </c>
      <c r="H5" s="12">
        <v>8798.3999999999978</v>
      </c>
      <c r="I5" s="12"/>
      <c r="J5" s="12"/>
      <c r="K5" s="12"/>
      <c r="L5" s="13"/>
      <c r="M5" s="9" t="s">
        <v>30</v>
      </c>
      <c r="N5" s="7">
        <v>504656</v>
      </c>
      <c r="O5" s="7"/>
      <c r="P5" s="7"/>
      <c r="Q5" s="7"/>
      <c r="R5" s="13"/>
      <c r="S5" s="9" t="s">
        <v>30</v>
      </c>
      <c r="T5" s="7">
        <v>9776</v>
      </c>
      <c r="U5" s="7"/>
      <c r="V5" s="7"/>
      <c r="W5" s="7"/>
      <c r="X5" s="13"/>
      <c r="Y5" s="13"/>
      <c r="Z5" s="9" t="s">
        <v>30</v>
      </c>
      <c r="AA5" s="7">
        <v>5212.24</v>
      </c>
      <c r="AB5" s="7">
        <v>13449.319999999994</v>
      </c>
      <c r="AC5" s="7">
        <v>7212.0799999999963</v>
      </c>
      <c r="AD5" s="7">
        <v>6347.1699999999992</v>
      </c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</row>
    <row r="6" spans="1:47" s="14" customFormat="1" x14ac:dyDescent="0.2">
      <c r="A6" s="12" t="s">
        <v>33</v>
      </c>
      <c r="B6" s="12">
        <v>23</v>
      </c>
      <c r="C6" s="12">
        <v>67</v>
      </c>
      <c r="D6" s="12">
        <v>44</v>
      </c>
      <c r="E6" s="12">
        <v>37</v>
      </c>
      <c r="F6" s="13"/>
      <c r="G6" s="12" t="s">
        <v>33</v>
      </c>
      <c r="H6" s="12">
        <v>7924.5000000000018</v>
      </c>
      <c r="I6" s="12"/>
      <c r="J6" s="12"/>
      <c r="K6" s="12"/>
      <c r="L6" s="13"/>
      <c r="M6" s="9" t="s">
        <v>33</v>
      </c>
      <c r="N6" s="7">
        <v>513420</v>
      </c>
      <c r="O6" s="7"/>
      <c r="P6" s="7"/>
      <c r="Q6" s="7"/>
      <c r="R6" s="13"/>
      <c r="S6" s="9" t="s">
        <v>33</v>
      </c>
      <c r="T6" s="7">
        <v>8805</v>
      </c>
      <c r="U6" s="7"/>
      <c r="V6" s="7"/>
      <c r="W6" s="7"/>
      <c r="X6" s="13"/>
      <c r="Y6" s="13"/>
      <c r="Z6" s="9" t="s">
        <v>33</v>
      </c>
      <c r="AA6" s="7">
        <v>4944.7700000000004</v>
      </c>
      <c r="AB6" s="7">
        <v>12411.829999999993</v>
      </c>
      <c r="AC6" s="7">
        <v>7947.0599999999977</v>
      </c>
      <c r="AD6" s="7">
        <v>7079.6299999999992</v>
      </c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</row>
    <row r="7" spans="1:47" s="14" customFormat="1" x14ac:dyDescent="0.2">
      <c r="A7" s="12" t="s">
        <v>34</v>
      </c>
      <c r="B7" s="12">
        <v>25</v>
      </c>
      <c r="C7" s="12">
        <v>58</v>
      </c>
      <c r="D7" s="12">
        <v>40</v>
      </c>
      <c r="E7" s="12">
        <v>43</v>
      </c>
      <c r="F7" s="13"/>
      <c r="G7" s="12" t="s">
        <v>34</v>
      </c>
      <c r="H7" s="12"/>
      <c r="I7" s="12"/>
      <c r="J7" s="12"/>
      <c r="K7" s="12"/>
      <c r="L7" s="13"/>
      <c r="M7" s="9" t="s">
        <v>34</v>
      </c>
      <c r="N7" s="7"/>
      <c r="O7" s="7"/>
      <c r="P7" s="7"/>
      <c r="Q7" s="7"/>
      <c r="R7" s="13"/>
      <c r="S7" s="9" t="s">
        <v>34</v>
      </c>
      <c r="T7" s="7"/>
      <c r="U7" s="7"/>
      <c r="V7" s="7"/>
      <c r="W7" s="7"/>
      <c r="X7" s="13"/>
      <c r="Y7" s="13"/>
      <c r="Z7" s="9" t="s">
        <v>34</v>
      </c>
      <c r="AA7" s="7">
        <v>4319.75</v>
      </c>
      <c r="AB7" s="7">
        <v>10581.919999999998</v>
      </c>
      <c r="AC7" s="7">
        <v>8624.5999999999985</v>
      </c>
      <c r="AD7" s="7">
        <v>8402.0699999999979</v>
      </c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</row>
    <row r="8" spans="1:47" x14ac:dyDescent="0.2">
      <c r="A8" s="12" t="s">
        <v>35</v>
      </c>
      <c r="B8" s="12">
        <v>31</v>
      </c>
      <c r="C8" s="12">
        <v>53</v>
      </c>
      <c r="D8" s="12">
        <v>44</v>
      </c>
      <c r="E8" s="12">
        <v>32</v>
      </c>
      <c r="G8" s="12" t="s">
        <v>35</v>
      </c>
      <c r="H8" s="12"/>
      <c r="I8" s="12"/>
      <c r="J8" s="12"/>
      <c r="K8" s="12"/>
      <c r="M8" s="9" t="s">
        <v>35</v>
      </c>
      <c r="N8" s="7"/>
      <c r="O8" s="7"/>
      <c r="P8" s="7"/>
      <c r="Q8" s="7"/>
      <c r="S8" s="9" t="s">
        <v>35</v>
      </c>
      <c r="T8" s="7"/>
      <c r="U8" s="7"/>
      <c r="V8" s="7"/>
      <c r="W8" s="7"/>
      <c r="Z8" s="9" t="s">
        <v>35</v>
      </c>
      <c r="AA8" s="7">
        <v>5589.6899999999987</v>
      </c>
      <c r="AB8" s="7">
        <v>10061.969999999996</v>
      </c>
      <c r="AC8" s="7">
        <v>8582.0599999999977</v>
      </c>
      <c r="AD8" s="7">
        <v>6007.1799999999976</v>
      </c>
    </row>
    <row r="9" spans="1:47" x14ac:dyDescent="0.2">
      <c r="A9" s="12" t="s">
        <v>36</v>
      </c>
      <c r="B9" s="12">
        <v>40</v>
      </c>
      <c r="C9" s="12">
        <v>102</v>
      </c>
      <c r="D9" s="12">
        <v>68</v>
      </c>
      <c r="E9" s="12">
        <v>64</v>
      </c>
      <c r="G9" s="12" t="s">
        <v>36</v>
      </c>
      <c r="H9" s="12"/>
      <c r="I9" s="12"/>
      <c r="J9" s="12"/>
      <c r="K9" s="12"/>
      <c r="M9" s="9" t="s">
        <v>36</v>
      </c>
      <c r="N9" s="7"/>
      <c r="O9" s="7"/>
      <c r="P9" s="7"/>
      <c r="Q9" s="7"/>
      <c r="S9" s="9" t="s">
        <v>36</v>
      </c>
      <c r="T9" s="7"/>
      <c r="U9" s="7"/>
      <c r="V9" s="7"/>
      <c r="W9" s="7"/>
      <c r="Z9" s="9" t="s">
        <v>36</v>
      </c>
      <c r="AA9" s="7">
        <v>7549.5999999999967</v>
      </c>
      <c r="AB9" s="7">
        <v>19768.979999999996</v>
      </c>
      <c r="AC9" s="7">
        <v>12531.819999999992</v>
      </c>
      <c r="AD9" s="7">
        <v>12286.859999999993</v>
      </c>
    </row>
    <row r="10" spans="1:47" x14ac:dyDescent="0.2">
      <c r="A10" s="12" t="s">
        <v>37</v>
      </c>
      <c r="B10" s="12">
        <v>32</v>
      </c>
      <c r="C10" s="12">
        <v>98</v>
      </c>
      <c r="D10" s="12">
        <v>55</v>
      </c>
      <c r="E10" s="12">
        <v>63</v>
      </c>
      <c r="G10" s="12" t="s">
        <v>37</v>
      </c>
      <c r="H10" s="12">
        <v>9352.7999999999993</v>
      </c>
      <c r="I10" s="12"/>
      <c r="J10" s="12"/>
      <c r="K10" s="12"/>
      <c r="M10" s="9" t="s">
        <v>37</v>
      </c>
      <c r="N10" s="7">
        <v>557088</v>
      </c>
      <c r="O10" s="7"/>
      <c r="P10" s="7"/>
      <c r="Q10" s="7"/>
      <c r="S10" s="9" t="s">
        <v>37</v>
      </c>
      <c r="T10" s="7">
        <v>10392</v>
      </c>
      <c r="U10" s="7"/>
      <c r="V10" s="7"/>
      <c r="W10" s="7"/>
      <c r="Z10" s="9" t="s">
        <v>37</v>
      </c>
      <c r="AA10" s="7">
        <v>5779.6799999999967</v>
      </c>
      <c r="AB10" s="7">
        <v>18959.019999999997</v>
      </c>
      <c r="AC10" s="7">
        <v>10006.949999999993</v>
      </c>
      <c r="AD10" s="7">
        <v>12404.36999999999</v>
      </c>
    </row>
    <row r="11" spans="1:47" x14ac:dyDescent="0.2">
      <c r="A11" s="12" t="s">
        <v>38</v>
      </c>
      <c r="B11" s="12">
        <v>16</v>
      </c>
      <c r="C11" s="12">
        <v>71</v>
      </c>
      <c r="D11" s="12">
        <v>57</v>
      </c>
      <c r="E11" s="12">
        <v>27</v>
      </c>
      <c r="G11" s="12" t="s">
        <v>38</v>
      </c>
      <c r="H11" s="12">
        <v>5562</v>
      </c>
      <c r="I11" s="12">
        <v>60388.800000000054</v>
      </c>
      <c r="J11" s="12"/>
      <c r="K11" s="12">
        <v>17577.999999999996</v>
      </c>
      <c r="M11" s="9" t="s">
        <v>38</v>
      </c>
      <c r="N11" s="7">
        <v>289956</v>
      </c>
      <c r="O11" s="7">
        <v>2434504</v>
      </c>
      <c r="P11" s="7"/>
      <c r="Q11" s="7">
        <v>823640</v>
      </c>
      <c r="S11" s="9" t="s">
        <v>38</v>
      </c>
      <c r="T11" s="7">
        <v>6180</v>
      </c>
      <c r="U11" s="7">
        <v>50324</v>
      </c>
      <c r="V11" s="7"/>
      <c r="W11" s="7">
        <v>15980</v>
      </c>
      <c r="Z11" s="9" t="s">
        <v>38</v>
      </c>
      <c r="AA11" s="7">
        <v>2902.3399999999997</v>
      </c>
      <c r="AB11" s="7">
        <v>13076.789999999994</v>
      </c>
      <c r="AC11" s="7">
        <v>10561.929999999997</v>
      </c>
      <c r="AD11" s="7">
        <v>5104.7299999999996</v>
      </c>
    </row>
    <row r="12" spans="1:47" x14ac:dyDescent="0.2">
      <c r="A12" s="12" t="s">
        <v>41</v>
      </c>
      <c r="B12" s="12">
        <v>27</v>
      </c>
      <c r="C12" s="12">
        <v>51</v>
      </c>
      <c r="D12" s="12">
        <v>52</v>
      </c>
      <c r="E12" s="12">
        <v>53</v>
      </c>
      <c r="G12" s="12" t="s">
        <v>41</v>
      </c>
      <c r="H12" s="12"/>
      <c r="I12" s="12"/>
      <c r="J12" s="12">
        <v>71765</v>
      </c>
      <c r="K12" s="12"/>
      <c r="M12" s="9" t="s">
        <v>41</v>
      </c>
      <c r="N12" s="7"/>
      <c r="O12" s="7"/>
      <c r="P12" s="7">
        <v>947360</v>
      </c>
      <c r="Q12" s="7"/>
      <c r="S12" s="9" t="s">
        <v>41</v>
      </c>
      <c r="T12" s="7"/>
      <c r="U12" s="7"/>
      <c r="V12" s="7">
        <v>28706</v>
      </c>
      <c r="W12" s="7"/>
      <c r="Z12" s="9" t="s">
        <v>41</v>
      </c>
      <c r="AA12" s="7">
        <v>5152.2299999999996</v>
      </c>
      <c r="AB12" s="7">
        <v>9784.4899999999961</v>
      </c>
      <c r="AC12" s="7">
        <v>9671.9799999999977</v>
      </c>
      <c r="AD12" s="7">
        <v>10734.469999999994</v>
      </c>
    </row>
    <row r="13" spans="1:47" x14ac:dyDescent="0.2">
      <c r="A13" s="12" t="s">
        <v>43</v>
      </c>
      <c r="B13" s="12">
        <v>31</v>
      </c>
      <c r="C13" s="12">
        <v>54</v>
      </c>
      <c r="D13" s="12">
        <v>63</v>
      </c>
      <c r="E13" s="12">
        <v>40</v>
      </c>
      <c r="G13" s="12" t="s">
        <v>43</v>
      </c>
      <c r="H13" s="12"/>
      <c r="I13" s="12"/>
      <c r="J13" s="12">
        <v>88192.5</v>
      </c>
      <c r="K13" s="12"/>
      <c r="M13" s="9" t="s">
        <v>43</v>
      </c>
      <c r="N13" s="7"/>
      <c r="O13" s="7"/>
      <c r="P13" s="7">
        <v>1453188</v>
      </c>
      <c r="Q13" s="7"/>
      <c r="S13" s="9" t="s">
        <v>43</v>
      </c>
      <c r="T13" s="7"/>
      <c r="U13" s="7"/>
      <c r="V13" s="7">
        <v>35277</v>
      </c>
      <c r="W13" s="7"/>
      <c r="Z13" s="9" t="s">
        <v>43</v>
      </c>
      <c r="AA13" s="7">
        <v>5312.1900000000005</v>
      </c>
      <c r="AB13" s="7">
        <v>10024.459999999997</v>
      </c>
      <c r="AC13" s="7">
        <v>12084.369999999995</v>
      </c>
      <c r="AD13" s="7">
        <v>7704.5999999999985</v>
      </c>
    </row>
    <row r="14" spans="1:47" x14ac:dyDescent="0.2">
      <c r="A14" s="12" t="s">
        <v>44</v>
      </c>
      <c r="B14" s="12">
        <v>29</v>
      </c>
      <c r="C14" s="12">
        <v>51</v>
      </c>
      <c r="D14" s="12">
        <v>42</v>
      </c>
      <c r="E14" s="12">
        <v>44</v>
      </c>
      <c r="G14" s="12" t="s">
        <v>44</v>
      </c>
      <c r="H14" s="12">
        <v>7047</v>
      </c>
      <c r="I14" s="12"/>
      <c r="J14" s="12"/>
      <c r="K14" s="12"/>
      <c r="M14" s="9" t="s">
        <v>44</v>
      </c>
      <c r="N14" s="7">
        <v>448668</v>
      </c>
      <c r="O14" s="7"/>
      <c r="P14" s="7"/>
      <c r="Q14" s="7"/>
      <c r="S14" s="9" t="s">
        <v>44</v>
      </c>
      <c r="T14" s="7">
        <v>7830</v>
      </c>
      <c r="U14" s="7"/>
      <c r="V14" s="7"/>
      <c r="W14" s="7"/>
      <c r="Z14" s="9" t="s">
        <v>44</v>
      </c>
      <c r="AA14" s="7">
        <v>5762.2099999999991</v>
      </c>
      <c r="AB14" s="7">
        <v>10191.989999999996</v>
      </c>
      <c r="AC14" s="7">
        <v>7412.0799999999945</v>
      </c>
      <c r="AD14" s="7">
        <v>7912.0599999999977</v>
      </c>
    </row>
    <row r="15" spans="1:47" x14ac:dyDescent="0.2">
      <c r="A15" s="12" t="s">
        <v>45</v>
      </c>
      <c r="B15" s="12">
        <v>19</v>
      </c>
      <c r="C15" s="12">
        <v>63</v>
      </c>
      <c r="D15" s="12">
        <v>43</v>
      </c>
      <c r="E15" s="12">
        <v>57</v>
      </c>
      <c r="G15" s="12" t="s">
        <v>45</v>
      </c>
      <c r="H15" s="12"/>
      <c r="I15" s="12"/>
      <c r="J15" s="12">
        <v>60340</v>
      </c>
      <c r="K15" s="12">
        <v>31864.800000000017</v>
      </c>
      <c r="M15" s="9" t="s">
        <v>45</v>
      </c>
      <c r="N15" s="7"/>
      <c r="O15" s="7"/>
      <c r="P15" s="7">
        <v>904428</v>
      </c>
      <c r="Q15" s="7">
        <v>1560974</v>
      </c>
      <c r="S15" s="9" t="s">
        <v>45</v>
      </c>
      <c r="T15" s="7"/>
      <c r="U15" s="7"/>
      <c r="V15" s="7">
        <v>24136</v>
      </c>
      <c r="W15" s="7">
        <v>28968</v>
      </c>
      <c r="Z15" s="9" t="s">
        <v>45</v>
      </c>
      <c r="AA15" s="7">
        <v>3527.31</v>
      </c>
      <c r="AB15" s="7">
        <v>12431.869999999997</v>
      </c>
      <c r="AC15" s="7">
        <v>7609.569999999997</v>
      </c>
      <c r="AD15" s="7">
        <v>10994.429999999993</v>
      </c>
    </row>
    <row r="16" spans="1:47" x14ac:dyDescent="0.2">
      <c r="A16" s="12" t="s">
        <v>46</v>
      </c>
      <c r="B16" s="12">
        <v>66</v>
      </c>
      <c r="C16" s="12">
        <v>86</v>
      </c>
      <c r="D16" s="12">
        <v>81</v>
      </c>
      <c r="E16" s="12">
        <v>62</v>
      </c>
      <c r="G16" s="12" t="s">
        <v>46</v>
      </c>
      <c r="H16" s="12">
        <v>18868.5</v>
      </c>
      <c r="I16" s="12"/>
      <c r="J16" s="12"/>
      <c r="K16" s="12"/>
      <c r="M16" s="9" t="s">
        <v>46</v>
      </c>
      <c r="N16" s="7">
        <v>1212015</v>
      </c>
      <c r="O16" s="7"/>
      <c r="P16" s="7"/>
      <c r="Q16" s="7"/>
      <c r="S16" s="9" t="s">
        <v>46</v>
      </c>
      <c r="T16" s="7">
        <v>20965</v>
      </c>
      <c r="U16" s="7"/>
      <c r="V16" s="7"/>
      <c r="W16" s="7"/>
      <c r="Z16" s="9" t="s">
        <v>46</v>
      </c>
      <c r="AA16" s="7">
        <v>12531.839999999997</v>
      </c>
      <c r="AB16" s="7">
        <v>16849.139999999989</v>
      </c>
      <c r="AC16" s="7">
        <v>15686.68999999999</v>
      </c>
      <c r="AD16" s="7">
        <v>11831.879999999994</v>
      </c>
    </row>
    <row r="17" spans="1:30" x14ac:dyDescent="0.2">
      <c r="A17" s="12" t="s">
        <v>47</v>
      </c>
      <c r="B17" s="12">
        <v>57</v>
      </c>
      <c r="C17" s="12">
        <v>98</v>
      </c>
      <c r="D17" s="12">
        <v>65</v>
      </c>
      <c r="E17" s="12">
        <v>58</v>
      </c>
      <c r="G17" s="12" t="s">
        <v>47</v>
      </c>
      <c r="H17" s="12"/>
      <c r="I17" s="12"/>
      <c r="J17" s="12">
        <v>142290</v>
      </c>
      <c r="K17" s="12"/>
      <c r="M17" s="9" t="s">
        <v>47</v>
      </c>
      <c r="N17" s="7"/>
      <c r="O17" s="7"/>
      <c r="P17" s="7">
        <v>1842912</v>
      </c>
      <c r="Q17" s="7"/>
      <c r="S17" s="9" t="s">
        <v>47</v>
      </c>
      <c r="T17" s="7"/>
      <c r="U17" s="7"/>
      <c r="V17" s="7">
        <v>56916</v>
      </c>
      <c r="W17" s="7"/>
      <c r="Z17" s="9" t="s">
        <v>47</v>
      </c>
      <c r="AA17" s="7">
        <v>10959.429999999995</v>
      </c>
      <c r="AB17" s="7">
        <v>18984.019999999993</v>
      </c>
      <c r="AC17" s="7">
        <v>11896.849999999997</v>
      </c>
      <c r="AD17" s="7">
        <v>10226.919999999996</v>
      </c>
    </row>
    <row r="18" spans="1:30" x14ac:dyDescent="0.2">
      <c r="A18" s="12" t="s">
        <v>48</v>
      </c>
      <c r="B18" s="12">
        <v>20</v>
      </c>
      <c r="C18" s="12">
        <v>28</v>
      </c>
      <c r="D18" s="12">
        <v>45</v>
      </c>
      <c r="E18" s="12">
        <v>38</v>
      </c>
      <c r="G18" s="12" t="s">
        <v>48</v>
      </c>
      <c r="H18" s="12"/>
      <c r="I18" s="12">
        <v>21744.000000000007</v>
      </c>
      <c r="J18" s="12"/>
      <c r="K18" s="12"/>
      <c r="M18" s="9" t="s">
        <v>48</v>
      </c>
      <c r="N18" s="7"/>
      <c r="O18" s="7">
        <v>899540</v>
      </c>
      <c r="P18" s="7"/>
      <c r="Q18" s="7"/>
      <c r="S18" s="9" t="s">
        <v>48</v>
      </c>
      <c r="T18" s="7"/>
      <c r="U18" s="7">
        <v>18120</v>
      </c>
      <c r="V18" s="7"/>
      <c r="W18" s="7"/>
      <c r="Z18" s="9" t="s">
        <v>48</v>
      </c>
      <c r="AA18" s="7">
        <v>3587.2999999999993</v>
      </c>
      <c r="AB18" s="7">
        <v>5322.2199999999993</v>
      </c>
      <c r="AC18" s="7">
        <v>8417.0499999999975</v>
      </c>
      <c r="AD18" s="7">
        <v>7192.1199999999963</v>
      </c>
    </row>
    <row r="19" spans="1:30" x14ac:dyDescent="0.2">
      <c r="A19" s="12" t="s">
        <v>49</v>
      </c>
      <c r="B19" s="12">
        <v>24</v>
      </c>
      <c r="C19" s="12">
        <v>55</v>
      </c>
      <c r="D19" s="12">
        <v>40</v>
      </c>
      <c r="E19" s="12">
        <v>43</v>
      </c>
      <c r="G19" s="12" t="s">
        <v>49</v>
      </c>
      <c r="H19" s="12"/>
      <c r="I19" s="12">
        <v>44827.200000000026</v>
      </c>
      <c r="J19" s="12">
        <v>47840</v>
      </c>
      <c r="K19" s="12"/>
      <c r="M19" s="9" t="s">
        <v>49</v>
      </c>
      <c r="N19" s="7"/>
      <c r="O19" s="7">
        <v>1784442</v>
      </c>
      <c r="P19" s="7">
        <v>768775</v>
      </c>
      <c r="Q19" s="7"/>
      <c r="S19" s="9" t="s">
        <v>49</v>
      </c>
      <c r="T19" s="7"/>
      <c r="U19" s="7">
        <v>37356</v>
      </c>
      <c r="V19" s="7">
        <v>19136</v>
      </c>
      <c r="W19" s="7"/>
      <c r="Z19" s="9" t="s">
        <v>49</v>
      </c>
      <c r="AA19" s="7">
        <v>4277.26</v>
      </c>
      <c r="AB19" s="7">
        <v>11554.449999999992</v>
      </c>
      <c r="AC19" s="7">
        <v>9632.0999999999985</v>
      </c>
      <c r="AD19" s="7">
        <v>8944.57</v>
      </c>
    </row>
    <row r="20" spans="1:30" x14ac:dyDescent="0.2">
      <c r="A20" s="12" t="s">
        <v>50</v>
      </c>
      <c r="B20" s="12">
        <v>17</v>
      </c>
      <c r="C20" s="12">
        <v>65</v>
      </c>
      <c r="D20" s="12">
        <v>23</v>
      </c>
      <c r="E20" s="12">
        <v>33</v>
      </c>
      <c r="G20" s="12" t="s">
        <v>50</v>
      </c>
      <c r="H20" s="12"/>
      <c r="I20" s="12">
        <v>59950.799999999959</v>
      </c>
      <c r="J20" s="12">
        <v>39950</v>
      </c>
      <c r="K20" s="12"/>
      <c r="M20" s="9" t="s">
        <v>50</v>
      </c>
      <c r="N20" s="7"/>
      <c r="O20" s="7">
        <v>2101398</v>
      </c>
      <c r="P20" s="7">
        <v>575110</v>
      </c>
      <c r="Q20" s="7"/>
      <c r="S20" s="9" t="s">
        <v>50</v>
      </c>
      <c r="T20" s="7"/>
      <c r="U20" s="7">
        <v>49959</v>
      </c>
      <c r="V20" s="7">
        <v>15980</v>
      </c>
      <c r="W20" s="7"/>
      <c r="Z20" s="9" t="s">
        <v>50</v>
      </c>
      <c r="AA20" s="7">
        <v>3584.83</v>
      </c>
      <c r="AB20" s="7">
        <v>13291.849999999993</v>
      </c>
      <c r="AC20" s="7">
        <v>4447.2699999999995</v>
      </c>
      <c r="AD20" s="7">
        <v>6927.1699999999964</v>
      </c>
    </row>
    <row r="21" spans="1:30" x14ac:dyDescent="0.2">
      <c r="A21" s="12" t="s">
        <v>51</v>
      </c>
      <c r="B21" s="12">
        <v>26</v>
      </c>
      <c r="C21" s="12">
        <v>61</v>
      </c>
      <c r="D21" s="12">
        <v>14</v>
      </c>
      <c r="E21" s="12">
        <v>44</v>
      </c>
      <c r="G21" s="12" t="s">
        <v>51</v>
      </c>
      <c r="H21" s="12">
        <v>7182.0000000000018</v>
      </c>
      <c r="I21" s="12"/>
      <c r="J21" s="12"/>
      <c r="K21" s="12"/>
      <c r="M21" s="9" t="s">
        <v>51</v>
      </c>
      <c r="N21" s="7">
        <v>384810</v>
      </c>
      <c r="O21" s="7"/>
      <c r="P21" s="7"/>
      <c r="Q21" s="7"/>
      <c r="S21" s="9" t="s">
        <v>51</v>
      </c>
      <c r="T21" s="7">
        <v>7980</v>
      </c>
      <c r="U21" s="7"/>
      <c r="V21" s="7"/>
      <c r="W21" s="7"/>
      <c r="Z21" s="9" t="s">
        <v>51</v>
      </c>
      <c r="AA21" s="7">
        <v>5012.24</v>
      </c>
      <c r="AB21" s="7">
        <v>11311.889999999996</v>
      </c>
      <c r="AC21" s="7">
        <v>2774.8599999999997</v>
      </c>
      <c r="AD21" s="7">
        <v>9239.5599999999959</v>
      </c>
    </row>
    <row r="22" spans="1:30" x14ac:dyDescent="0.2">
      <c r="A22" s="12" t="s">
        <v>52</v>
      </c>
      <c r="B22" s="12">
        <v>21</v>
      </c>
      <c r="C22" s="12">
        <v>59</v>
      </c>
      <c r="D22" s="12">
        <v>31</v>
      </c>
      <c r="E22" s="12">
        <v>33</v>
      </c>
      <c r="G22" s="12" t="s">
        <v>52</v>
      </c>
      <c r="H22" s="12"/>
      <c r="I22" s="12">
        <v>38059.199999999997</v>
      </c>
      <c r="J22" s="12"/>
      <c r="K22" s="12"/>
      <c r="M22" s="9" t="s">
        <v>52</v>
      </c>
      <c r="N22" s="7"/>
      <c r="O22" s="7">
        <v>1448064</v>
      </c>
      <c r="P22" s="7"/>
      <c r="Q22" s="7"/>
      <c r="S22" s="9" t="s">
        <v>52</v>
      </c>
      <c r="T22" s="7"/>
      <c r="U22" s="7">
        <v>31716</v>
      </c>
      <c r="V22" s="7"/>
      <c r="W22" s="7"/>
      <c r="Z22" s="9" t="s">
        <v>52</v>
      </c>
      <c r="AA22" s="7">
        <v>4369.7899999999991</v>
      </c>
      <c r="AB22" s="7">
        <v>11411.909999999994</v>
      </c>
      <c r="AC22" s="7">
        <v>5807.1899999999978</v>
      </c>
      <c r="AD22" s="7">
        <v>6877.1699999999992</v>
      </c>
    </row>
    <row r="23" spans="1:30" x14ac:dyDescent="0.2">
      <c r="A23" s="12" t="s">
        <v>53</v>
      </c>
      <c r="B23" s="12">
        <v>43</v>
      </c>
      <c r="C23" s="12">
        <v>82</v>
      </c>
      <c r="D23" s="12">
        <v>41</v>
      </c>
      <c r="E23" s="12">
        <v>69</v>
      </c>
      <c r="G23" s="12" t="s">
        <v>53</v>
      </c>
      <c r="H23" s="12"/>
      <c r="I23" s="12"/>
      <c r="J23" s="12"/>
      <c r="K23" s="12">
        <v>60165.599999999955</v>
      </c>
      <c r="M23" s="9" t="s">
        <v>53</v>
      </c>
      <c r="N23" s="7"/>
      <c r="O23" s="7"/>
      <c r="P23" s="7"/>
      <c r="Q23" s="7">
        <v>2819338</v>
      </c>
      <c r="S23" s="9" t="s">
        <v>53</v>
      </c>
      <c r="T23" s="7"/>
      <c r="U23" s="7"/>
      <c r="V23" s="7"/>
      <c r="W23" s="7">
        <v>54696</v>
      </c>
      <c r="Z23" s="9" t="s">
        <v>53</v>
      </c>
      <c r="AA23" s="7">
        <v>7777.0699999999961</v>
      </c>
      <c r="AB23" s="7">
        <v>14961.679999999991</v>
      </c>
      <c r="AC23" s="7">
        <v>7837.0899999999992</v>
      </c>
      <c r="AD23" s="7">
        <v>13001.809999999994</v>
      </c>
    </row>
    <row r="24" spans="1:30" x14ac:dyDescent="0.2">
      <c r="A24" s="12" t="s">
        <v>54</v>
      </c>
      <c r="B24" s="12">
        <v>29</v>
      </c>
      <c r="C24" s="12">
        <v>84</v>
      </c>
      <c r="D24" s="12">
        <v>65</v>
      </c>
      <c r="E24" s="12">
        <v>49</v>
      </c>
      <c r="G24" s="12" t="s">
        <v>54</v>
      </c>
      <c r="H24" s="12"/>
      <c r="I24" s="12"/>
      <c r="J24" s="12"/>
      <c r="K24" s="12"/>
      <c r="M24" s="9" t="s">
        <v>54</v>
      </c>
      <c r="N24" s="7"/>
      <c r="O24" s="7"/>
      <c r="P24" s="7"/>
      <c r="Q24" s="7"/>
      <c r="S24" s="9" t="s">
        <v>54</v>
      </c>
      <c r="T24" s="7"/>
      <c r="U24" s="7"/>
      <c r="V24" s="7"/>
      <c r="W24" s="7"/>
      <c r="Z24" s="9" t="s">
        <v>54</v>
      </c>
      <c r="AA24" s="7">
        <v>5862.2099999999991</v>
      </c>
      <c r="AB24" s="7">
        <v>16229.159999999991</v>
      </c>
      <c r="AC24" s="7">
        <v>13549.349999999995</v>
      </c>
      <c r="AD24" s="7">
        <v>9627.0099999999966</v>
      </c>
    </row>
    <row r="25" spans="1:30" x14ac:dyDescent="0.2">
      <c r="A25" s="12" t="s">
        <v>55</v>
      </c>
      <c r="B25" s="12">
        <v>31</v>
      </c>
      <c r="C25" s="12">
        <v>59</v>
      </c>
      <c r="D25" s="12">
        <v>13</v>
      </c>
      <c r="E25" s="12">
        <v>31</v>
      </c>
      <c r="G25" s="12" t="s">
        <v>55</v>
      </c>
      <c r="H25" s="12"/>
      <c r="I25" s="12">
        <v>53199.599999999962</v>
      </c>
      <c r="J25" s="12"/>
      <c r="K25" s="12"/>
      <c r="M25" s="9" t="s">
        <v>55</v>
      </c>
      <c r="N25" s="7"/>
      <c r="O25" s="7">
        <v>2192785</v>
      </c>
      <c r="P25" s="7"/>
      <c r="Q25" s="7"/>
      <c r="S25" s="9" t="s">
        <v>55</v>
      </c>
      <c r="T25" s="7"/>
      <c r="U25" s="7">
        <v>44333</v>
      </c>
      <c r="V25" s="7"/>
      <c r="W25" s="7"/>
      <c r="Z25" s="9" t="s">
        <v>55</v>
      </c>
      <c r="AA25" s="7">
        <v>5524.6899999999987</v>
      </c>
      <c r="AB25" s="7">
        <v>11006.909999999993</v>
      </c>
      <c r="AC25" s="7">
        <v>2409.87</v>
      </c>
      <c r="AD25" s="7">
        <v>6179.6899999999978</v>
      </c>
    </row>
    <row r="26" spans="1:30" x14ac:dyDescent="0.2">
      <c r="A26" s="12" t="s">
        <v>56</v>
      </c>
      <c r="B26" s="12">
        <v>9</v>
      </c>
      <c r="C26" s="12">
        <v>46</v>
      </c>
      <c r="D26" s="12">
        <v>67</v>
      </c>
      <c r="E26" s="12">
        <v>40</v>
      </c>
      <c r="G26" s="12" t="s">
        <v>56</v>
      </c>
      <c r="H26" s="12">
        <v>2678.4</v>
      </c>
      <c r="I26" s="12"/>
      <c r="J26" s="12"/>
      <c r="K26" s="12">
        <v>24585.000000000007</v>
      </c>
      <c r="M26" s="9" t="s">
        <v>56</v>
      </c>
      <c r="N26" s="7">
        <v>150762</v>
      </c>
      <c r="O26" s="7"/>
      <c r="P26" s="7"/>
      <c r="Q26" s="7">
        <v>1063475</v>
      </c>
      <c r="S26" s="9" t="s">
        <v>56</v>
      </c>
      <c r="T26" s="7">
        <v>2976</v>
      </c>
      <c r="U26" s="7"/>
      <c r="V26" s="7"/>
      <c r="W26" s="7">
        <v>22350</v>
      </c>
      <c r="Z26" s="9" t="s">
        <v>56</v>
      </c>
      <c r="AA26" s="7">
        <v>1729.91</v>
      </c>
      <c r="AB26" s="7">
        <v>8367.0399999999991</v>
      </c>
      <c r="AC26" s="7">
        <v>13871.829999999994</v>
      </c>
      <c r="AD26" s="7">
        <v>7669.5999999999985</v>
      </c>
    </row>
    <row r="27" spans="1:30" x14ac:dyDescent="0.2">
      <c r="A27" s="12" t="s">
        <v>57</v>
      </c>
      <c r="B27" s="12">
        <v>36</v>
      </c>
      <c r="C27" s="12">
        <v>55</v>
      </c>
      <c r="D27" s="12">
        <v>34</v>
      </c>
      <c r="E27" s="12">
        <v>38</v>
      </c>
      <c r="G27" s="12" t="s">
        <v>57</v>
      </c>
      <c r="H27" s="12"/>
      <c r="I27" s="12">
        <v>34744.799999999988</v>
      </c>
      <c r="J27" s="12"/>
      <c r="K27" s="12">
        <v>20760.300000000003</v>
      </c>
      <c r="M27" s="9" t="s">
        <v>57</v>
      </c>
      <c r="N27" s="7"/>
      <c r="O27" s="7">
        <v>1415832</v>
      </c>
      <c r="P27" s="7"/>
      <c r="Q27" s="7">
        <v>976320</v>
      </c>
      <c r="S27" s="9" t="s">
        <v>57</v>
      </c>
      <c r="T27" s="7"/>
      <c r="U27" s="7">
        <v>28954</v>
      </c>
      <c r="V27" s="7"/>
      <c r="W27" s="7">
        <v>18873</v>
      </c>
      <c r="Z27" s="9" t="s">
        <v>57</v>
      </c>
      <c r="AA27" s="7">
        <v>7314.6399999999985</v>
      </c>
      <c r="AB27" s="7">
        <v>10936.949999999997</v>
      </c>
      <c r="AC27" s="7">
        <v>5914.66</v>
      </c>
      <c r="AD27" s="7">
        <v>7252.1199999999953</v>
      </c>
    </row>
    <row r="28" spans="1:30" x14ac:dyDescent="0.2">
      <c r="A28" s="12" t="s">
        <v>58</v>
      </c>
      <c r="B28" s="12">
        <v>27</v>
      </c>
      <c r="C28" s="12">
        <v>57</v>
      </c>
      <c r="D28" s="12">
        <v>49</v>
      </c>
      <c r="E28" s="12">
        <v>25</v>
      </c>
      <c r="G28" s="12" t="s">
        <v>58</v>
      </c>
      <c r="H28" s="12"/>
      <c r="I28" s="12"/>
      <c r="J28" s="12">
        <v>73012.5</v>
      </c>
      <c r="K28" s="12"/>
      <c r="M28" s="9" t="s">
        <v>58</v>
      </c>
      <c r="N28" s="7"/>
      <c r="O28" s="7"/>
      <c r="P28" s="7">
        <v>1043394</v>
      </c>
      <c r="Q28" s="7"/>
      <c r="S28" s="9" t="s">
        <v>58</v>
      </c>
      <c r="T28" s="7"/>
      <c r="U28" s="7"/>
      <c r="V28" s="7">
        <v>29205</v>
      </c>
      <c r="W28" s="7"/>
      <c r="Z28" s="9" t="s">
        <v>58</v>
      </c>
      <c r="AA28" s="7">
        <v>5427.2300000000005</v>
      </c>
      <c r="AB28" s="7">
        <v>10654.429999999997</v>
      </c>
      <c r="AC28" s="7">
        <v>9617.0099999999948</v>
      </c>
      <c r="AD28" s="7">
        <v>4467.2499999999991</v>
      </c>
    </row>
    <row r="29" spans="1:30" x14ac:dyDescent="0.2">
      <c r="A29" s="12" t="s">
        <v>59</v>
      </c>
      <c r="B29" s="12">
        <v>24</v>
      </c>
      <c r="C29" s="12">
        <v>61</v>
      </c>
      <c r="D29" s="12">
        <v>25</v>
      </c>
      <c r="E29" s="12">
        <v>41</v>
      </c>
      <c r="G29" s="12" t="s">
        <v>59</v>
      </c>
      <c r="H29" s="12"/>
      <c r="I29" s="12"/>
      <c r="J29" s="12"/>
      <c r="K29" s="12">
        <v>19219.200000000008</v>
      </c>
      <c r="M29" s="9" t="s">
        <v>59</v>
      </c>
      <c r="N29" s="7"/>
      <c r="O29" s="7"/>
      <c r="P29" s="7"/>
      <c r="Q29" s="7">
        <v>912626</v>
      </c>
      <c r="S29" s="9" t="s">
        <v>59</v>
      </c>
      <c r="T29" s="7"/>
      <c r="U29" s="7"/>
      <c r="V29" s="7"/>
      <c r="W29" s="7">
        <v>17472</v>
      </c>
      <c r="Z29" s="9" t="s">
        <v>59</v>
      </c>
      <c r="AA29" s="7">
        <v>4589.7599999999993</v>
      </c>
      <c r="AB29" s="7">
        <v>11284.389999999992</v>
      </c>
      <c r="AC29" s="7">
        <v>4964.7499999999964</v>
      </c>
      <c r="AD29" s="7">
        <v>7954.5899999999983</v>
      </c>
    </row>
    <row r="30" spans="1:30" x14ac:dyDescent="0.2">
      <c r="A30" s="12" t="s">
        <v>60</v>
      </c>
      <c r="B30" s="12">
        <v>52</v>
      </c>
      <c r="C30" s="12">
        <v>74</v>
      </c>
      <c r="D30" s="12">
        <v>59</v>
      </c>
      <c r="E30" s="12">
        <v>69</v>
      </c>
      <c r="G30" s="12" t="s">
        <v>60</v>
      </c>
      <c r="H30" s="12"/>
      <c r="I30" s="12"/>
      <c r="J30" s="12"/>
      <c r="K30" s="12"/>
      <c r="M30" s="9" t="s">
        <v>60</v>
      </c>
      <c r="N30" s="7"/>
      <c r="O30" s="7"/>
      <c r="P30" s="7"/>
      <c r="Q30" s="7"/>
      <c r="S30" s="9" t="s">
        <v>60</v>
      </c>
      <c r="T30" s="7"/>
      <c r="U30" s="7"/>
      <c r="V30" s="7"/>
      <c r="W30" s="7"/>
      <c r="Z30" s="9" t="s">
        <v>60</v>
      </c>
      <c r="AA30" s="7">
        <v>9284.4799999999959</v>
      </c>
      <c r="AB30" s="7">
        <v>13744.259999999989</v>
      </c>
      <c r="AC30" s="7">
        <v>11081.909999999994</v>
      </c>
      <c r="AD30" s="7">
        <v>14504.309999999994</v>
      </c>
    </row>
    <row r="31" spans="1:30" x14ac:dyDescent="0.2">
      <c r="A31" s="12" t="s">
        <v>61</v>
      </c>
      <c r="B31" s="12">
        <v>36</v>
      </c>
      <c r="C31" s="12">
        <v>79</v>
      </c>
      <c r="D31" s="12">
        <v>65</v>
      </c>
      <c r="E31" s="12">
        <v>61</v>
      </c>
      <c r="G31" s="12" t="s">
        <v>61</v>
      </c>
      <c r="H31" s="12"/>
      <c r="I31" s="12">
        <v>95043.600000000049</v>
      </c>
      <c r="J31" s="12">
        <v>104595</v>
      </c>
      <c r="K31" s="12"/>
      <c r="M31" s="9" t="s">
        <v>61</v>
      </c>
      <c r="N31" s="7"/>
      <c r="O31" s="7">
        <v>3511758</v>
      </c>
      <c r="P31" s="7">
        <v>1849118</v>
      </c>
      <c r="Q31" s="7"/>
      <c r="S31" s="9" t="s">
        <v>61</v>
      </c>
      <c r="T31" s="7"/>
      <c r="U31" s="7">
        <v>79203</v>
      </c>
      <c r="V31" s="7">
        <v>41838</v>
      </c>
      <c r="W31" s="7"/>
      <c r="Z31" s="9" t="s">
        <v>61</v>
      </c>
      <c r="AA31" s="7">
        <v>6869.6399999999976</v>
      </c>
      <c r="AB31" s="7">
        <v>16564.209999999992</v>
      </c>
      <c r="AC31" s="7">
        <v>13241.849999999991</v>
      </c>
      <c r="AD31" s="7">
        <v>12231.889999999994</v>
      </c>
    </row>
    <row r="32" spans="1:30" x14ac:dyDescent="0.2">
      <c r="A32" s="12" t="s">
        <v>62</v>
      </c>
      <c r="B32" s="12">
        <v>21</v>
      </c>
      <c r="C32" s="12">
        <v>57</v>
      </c>
      <c r="D32" s="12">
        <v>40</v>
      </c>
      <c r="E32" s="12">
        <v>55</v>
      </c>
      <c r="G32" s="12" t="s">
        <v>62</v>
      </c>
      <c r="H32" s="12"/>
      <c r="I32" s="12">
        <v>55458</v>
      </c>
      <c r="J32" s="12"/>
      <c r="K32" s="12"/>
      <c r="M32" s="9" t="s">
        <v>62</v>
      </c>
      <c r="N32" s="7"/>
      <c r="O32" s="7">
        <v>2089503</v>
      </c>
      <c r="P32" s="7"/>
      <c r="Q32" s="7"/>
      <c r="S32" s="9" t="s">
        <v>62</v>
      </c>
      <c r="T32" s="7"/>
      <c r="U32" s="7">
        <v>46215</v>
      </c>
      <c r="V32" s="7"/>
      <c r="W32" s="7"/>
      <c r="Z32" s="9" t="s">
        <v>62</v>
      </c>
      <c r="AA32" s="7">
        <v>4657.2899999999991</v>
      </c>
      <c r="AB32" s="7">
        <v>11724.429999999997</v>
      </c>
      <c r="AC32" s="7">
        <v>6664.5999999999985</v>
      </c>
      <c r="AD32" s="7">
        <v>11384.449999999999</v>
      </c>
    </row>
    <row r="33" spans="1:30" x14ac:dyDescent="0.2">
      <c r="A33" s="12" t="s">
        <v>63</v>
      </c>
      <c r="B33" s="12">
        <v>13</v>
      </c>
      <c r="C33" s="12">
        <v>62</v>
      </c>
      <c r="D33" s="12">
        <v>51</v>
      </c>
      <c r="E33" s="12">
        <v>45</v>
      </c>
      <c r="G33" s="12" t="s">
        <v>63</v>
      </c>
      <c r="H33" s="12"/>
      <c r="I33" s="12"/>
      <c r="J33" s="12"/>
      <c r="K33" s="12"/>
      <c r="M33" s="9" t="s">
        <v>63</v>
      </c>
      <c r="N33" s="7"/>
      <c r="O33" s="7"/>
      <c r="P33" s="7"/>
      <c r="Q33" s="7"/>
      <c r="S33" s="9" t="s">
        <v>63</v>
      </c>
      <c r="T33" s="7"/>
      <c r="U33" s="7"/>
      <c r="V33" s="7"/>
      <c r="W33" s="7"/>
      <c r="Z33" s="9" t="s">
        <v>63</v>
      </c>
      <c r="AA33" s="7">
        <v>2354.87</v>
      </c>
      <c r="AB33" s="7">
        <v>12504.379999999996</v>
      </c>
      <c r="AC33" s="7">
        <v>9674.489999999998</v>
      </c>
      <c r="AD33" s="7">
        <v>8702.0499999999993</v>
      </c>
    </row>
    <row r="34" spans="1:30" x14ac:dyDescent="0.2">
      <c r="A34" s="12" t="s">
        <v>64</v>
      </c>
      <c r="B34" s="12">
        <v>25</v>
      </c>
      <c r="C34" s="12">
        <v>49</v>
      </c>
      <c r="D34" s="12">
        <v>38</v>
      </c>
      <c r="E34" s="12">
        <v>54</v>
      </c>
      <c r="G34" s="12" t="s">
        <v>64</v>
      </c>
      <c r="H34" s="12"/>
      <c r="I34" s="12"/>
      <c r="J34" s="12"/>
      <c r="K34" s="12"/>
      <c r="M34" s="9" t="s">
        <v>64</v>
      </c>
      <c r="N34" s="7"/>
      <c r="O34" s="7"/>
      <c r="P34" s="7"/>
      <c r="Q34" s="7"/>
      <c r="S34" s="9" t="s">
        <v>64</v>
      </c>
      <c r="T34" s="7"/>
      <c r="U34" s="7"/>
      <c r="V34" s="7"/>
      <c r="W34" s="7"/>
      <c r="Z34" s="9" t="s">
        <v>64</v>
      </c>
      <c r="AA34" s="7">
        <v>5339.7499999999982</v>
      </c>
      <c r="AB34" s="7">
        <v>9237.0099999999966</v>
      </c>
      <c r="AC34" s="7">
        <v>6797.119999999999</v>
      </c>
      <c r="AD34" s="7">
        <v>10839.459999999995</v>
      </c>
    </row>
    <row r="35" spans="1:30" x14ac:dyDescent="0.2">
      <c r="A35" s="12" t="s">
        <v>65</v>
      </c>
      <c r="B35" s="12">
        <v>23</v>
      </c>
      <c r="C35" s="12">
        <v>76</v>
      </c>
      <c r="D35" s="12">
        <v>38</v>
      </c>
      <c r="E35" s="12">
        <v>40</v>
      </c>
      <c r="G35" s="12" t="s">
        <v>65</v>
      </c>
      <c r="H35" s="12">
        <v>5497.2000000000007</v>
      </c>
      <c r="I35" s="12"/>
      <c r="J35" s="12">
        <v>70590</v>
      </c>
      <c r="K35" s="12">
        <v>23908.5</v>
      </c>
      <c r="M35" s="9" t="s">
        <v>65</v>
      </c>
      <c r="N35" s="7">
        <v>359760</v>
      </c>
      <c r="O35" s="7"/>
      <c r="P35" s="7">
        <v>1119690</v>
      </c>
      <c r="Q35" s="7">
        <v>891756</v>
      </c>
      <c r="S35" s="9" t="s">
        <v>65</v>
      </c>
      <c r="T35" s="7">
        <v>6108</v>
      </c>
      <c r="U35" s="7"/>
      <c r="V35" s="7">
        <v>28236</v>
      </c>
      <c r="W35" s="7">
        <v>21735</v>
      </c>
      <c r="Z35" s="9" t="s">
        <v>65</v>
      </c>
      <c r="AA35" s="7">
        <v>5272.2699999999986</v>
      </c>
      <c r="AB35" s="7">
        <v>14394.239999999993</v>
      </c>
      <c r="AC35" s="7">
        <v>7217.1199999999972</v>
      </c>
      <c r="AD35" s="7">
        <v>7712.0999999999985</v>
      </c>
    </row>
    <row r="36" spans="1:30" x14ac:dyDescent="0.2">
      <c r="A36" s="12" t="s">
        <v>66</v>
      </c>
      <c r="B36" s="12">
        <v>15</v>
      </c>
      <c r="C36" s="12">
        <v>62</v>
      </c>
      <c r="D36" s="12">
        <v>46</v>
      </c>
      <c r="E36" s="12">
        <v>48</v>
      </c>
      <c r="G36" s="12" t="s">
        <v>66</v>
      </c>
      <c r="H36" s="12"/>
      <c r="I36" s="12"/>
      <c r="J36" s="12">
        <v>72282.5</v>
      </c>
      <c r="K36" s="12"/>
      <c r="M36" s="9" t="s">
        <v>66</v>
      </c>
      <c r="N36" s="7"/>
      <c r="O36" s="7"/>
      <c r="P36" s="7">
        <v>1222843</v>
      </c>
      <c r="Q36" s="7"/>
      <c r="S36" s="9" t="s">
        <v>66</v>
      </c>
      <c r="T36" s="7"/>
      <c r="U36" s="7"/>
      <c r="V36" s="7">
        <v>28913</v>
      </c>
      <c r="W36" s="7"/>
      <c r="Z36" s="9" t="s">
        <v>66</v>
      </c>
      <c r="AA36" s="7">
        <v>2979.8499999999995</v>
      </c>
      <c r="AB36" s="7">
        <v>11676.879999999997</v>
      </c>
      <c r="AC36" s="7">
        <v>8954.5399999999972</v>
      </c>
      <c r="AD36" s="7">
        <v>9177.0199999999986</v>
      </c>
    </row>
    <row r="37" spans="1:30" x14ac:dyDescent="0.2">
      <c r="A37" s="12" t="s">
        <v>67</v>
      </c>
      <c r="B37" s="12">
        <v>36</v>
      </c>
      <c r="C37" s="12">
        <v>75</v>
      </c>
      <c r="D37" s="12">
        <v>72</v>
      </c>
      <c r="E37" s="12">
        <v>75</v>
      </c>
      <c r="G37" s="12" t="s">
        <v>67</v>
      </c>
      <c r="H37" s="12"/>
      <c r="I37" s="12">
        <v>66211.200000000055</v>
      </c>
      <c r="J37" s="12"/>
      <c r="K37" s="12">
        <v>57734.599999999955</v>
      </c>
      <c r="M37" s="9" t="s">
        <v>67</v>
      </c>
      <c r="N37" s="7"/>
      <c r="O37" s="7">
        <v>2808036</v>
      </c>
      <c r="P37" s="7"/>
      <c r="Q37" s="7">
        <v>2507598</v>
      </c>
      <c r="S37" s="9" t="s">
        <v>67</v>
      </c>
      <c r="T37" s="7"/>
      <c r="U37" s="7">
        <v>55176</v>
      </c>
      <c r="V37" s="7"/>
      <c r="W37" s="7">
        <v>52486</v>
      </c>
      <c r="Z37" s="9" t="s">
        <v>67</v>
      </c>
      <c r="AA37" s="7">
        <v>7649.6399999999976</v>
      </c>
      <c r="AB37" s="7">
        <v>14334.249999999991</v>
      </c>
      <c r="AC37" s="7">
        <v>13181.779999999993</v>
      </c>
      <c r="AD37" s="7">
        <v>14606.749999999991</v>
      </c>
    </row>
    <row r="38" spans="1:30" x14ac:dyDescent="0.2">
      <c r="A38" s="12" t="s">
        <v>68</v>
      </c>
      <c r="B38" s="12">
        <v>48</v>
      </c>
      <c r="C38" s="12">
        <v>102</v>
      </c>
      <c r="D38" s="12">
        <v>52</v>
      </c>
      <c r="E38" s="12">
        <v>46</v>
      </c>
      <c r="G38" s="12" t="s">
        <v>68</v>
      </c>
      <c r="H38" s="12">
        <v>15121.799999999992</v>
      </c>
      <c r="I38" s="12">
        <v>95455.20000000007</v>
      </c>
      <c r="J38" s="12"/>
      <c r="K38" s="12"/>
      <c r="M38" s="9" t="s">
        <v>68</v>
      </c>
      <c r="N38" s="7">
        <v>1066183</v>
      </c>
      <c r="O38" s="7">
        <v>3926026</v>
      </c>
      <c r="P38" s="7"/>
      <c r="Q38" s="7"/>
      <c r="S38" s="9" t="s">
        <v>68</v>
      </c>
      <c r="T38" s="7">
        <v>16802</v>
      </c>
      <c r="U38" s="7">
        <v>79546</v>
      </c>
      <c r="V38" s="7"/>
      <c r="W38" s="7"/>
      <c r="Z38" s="9" t="s">
        <v>68</v>
      </c>
      <c r="AA38" s="7">
        <v>9412.0199999999968</v>
      </c>
      <c r="AB38" s="7">
        <v>20523.980000000003</v>
      </c>
      <c r="AC38" s="7">
        <v>10076.979999999996</v>
      </c>
      <c r="AD38" s="7">
        <v>9327.0399999999954</v>
      </c>
    </row>
    <row r="39" spans="1:30" x14ac:dyDescent="0.2">
      <c r="A39" s="12" t="s">
        <v>69</v>
      </c>
      <c r="B39" s="12">
        <v>29</v>
      </c>
      <c r="C39" s="12">
        <v>61</v>
      </c>
      <c r="D39" s="12">
        <v>46</v>
      </c>
      <c r="E39" s="12">
        <v>40</v>
      </c>
      <c r="G39" s="12" t="s">
        <v>69</v>
      </c>
      <c r="H39" s="12"/>
      <c r="I39" s="12">
        <v>53368.800000000032</v>
      </c>
      <c r="J39" s="12"/>
      <c r="K39" s="12"/>
      <c r="M39" s="9" t="s">
        <v>69</v>
      </c>
      <c r="N39" s="7"/>
      <c r="O39" s="7">
        <v>1977354</v>
      </c>
      <c r="P39" s="7"/>
      <c r="Q39" s="7"/>
      <c r="S39" s="9" t="s">
        <v>69</v>
      </c>
      <c r="T39" s="7"/>
      <c r="U39" s="7">
        <v>44474</v>
      </c>
      <c r="V39" s="7"/>
      <c r="W39" s="7"/>
      <c r="Z39" s="9" t="s">
        <v>69</v>
      </c>
      <c r="AA39" s="7">
        <v>5247.2099999999991</v>
      </c>
      <c r="AB39" s="7">
        <v>11684.389999999994</v>
      </c>
      <c r="AC39" s="7">
        <v>8707.0399999999972</v>
      </c>
      <c r="AD39" s="7">
        <v>7647.0999999999985</v>
      </c>
    </row>
    <row r="40" spans="1:30" x14ac:dyDescent="0.2">
      <c r="A40" s="12" t="s">
        <v>70</v>
      </c>
      <c r="B40" s="12">
        <v>20</v>
      </c>
      <c r="C40" s="12">
        <v>67</v>
      </c>
      <c r="D40" s="12">
        <v>38</v>
      </c>
      <c r="E40" s="12">
        <v>48</v>
      </c>
      <c r="G40" s="12" t="s">
        <v>70</v>
      </c>
      <c r="H40" s="12">
        <v>6534.0000000000018</v>
      </c>
      <c r="I40" s="12"/>
      <c r="J40" s="12">
        <v>57310</v>
      </c>
      <c r="K40" s="12"/>
      <c r="M40" s="9" t="s">
        <v>70</v>
      </c>
      <c r="N40" s="7">
        <v>464880</v>
      </c>
      <c r="O40" s="7"/>
      <c r="P40" s="7">
        <v>934824</v>
      </c>
      <c r="Q40" s="7"/>
      <c r="S40" s="9" t="s">
        <v>70</v>
      </c>
      <c r="T40" s="7">
        <v>7260</v>
      </c>
      <c r="U40" s="7"/>
      <c r="V40" s="7">
        <v>22924</v>
      </c>
      <c r="W40" s="7"/>
      <c r="Z40" s="9" t="s">
        <v>70</v>
      </c>
      <c r="AA40" s="7">
        <v>3582.3</v>
      </c>
      <c r="AB40" s="7">
        <v>13579.329999999993</v>
      </c>
      <c r="AC40" s="7">
        <v>7344.62</v>
      </c>
      <c r="AD40" s="7">
        <v>9604.519999999995</v>
      </c>
    </row>
    <row r="41" spans="1:30" x14ac:dyDescent="0.2">
      <c r="A41" s="12" t="s">
        <v>71</v>
      </c>
      <c r="B41" s="12">
        <v>18</v>
      </c>
      <c r="C41" s="12">
        <v>43</v>
      </c>
      <c r="D41" s="12">
        <v>51</v>
      </c>
      <c r="E41" s="12">
        <v>48</v>
      </c>
      <c r="G41" s="12" t="s">
        <v>71</v>
      </c>
      <c r="H41" s="12"/>
      <c r="I41" s="12">
        <v>45065.999999999971</v>
      </c>
      <c r="J41" s="12"/>
      <c r="K41" s="12">
        <v>33660</v>
      </c>
      <c r="M41" s="9" t="s">
        <v>71</v>
      </c>
      <c r="N41" s="7"/>
      <c r="O41" s="7">
        <v>1622600</v>
      </c>
      <c r="P41" s="7"/>
      <c r="Q41" s="7">
        <v>1486950</v>
      </c>
      <c r="S41" s="9" t="s">
        <v>71</v>
      </c>
      <c r="T41" s="7"/>
      <c r="U41" s="7">
        <v>37555</v>
      </c>
      <c r="V41" s="7"/>
      <c r="W41" s="7">
        <v>30600</v>
      </c>
      <c r="Z41" s="9" t="s">
        <v>71</v>
      </c>
      <c r="AA41" s="7">
        <v>3327.32</v>
      </c>
      <c r="AB41" s="7">
        <v>8237.0699999999943</v>
      </c>
      <c r="AC41" s="7">
        <v>9631.9899999999943</v>
      </c>
      <c r="AD41" s="7">
        <v>9127.0199999999968</v>
      </c>
    </row>
    <row r="42" spans="1:30" x14ac:dyDescent="0.2">
      <c r="A42" s="12" t="s">
        <v>72</v>
      </c>
      <c r="B42" s="12">
        <v>24</v>
      </c>
      <c r="C42" s="12">
        <v>59</v>
      </c>
      <c r="D42" s="12">
        <v>52</v>
      </c>
      <c r="E42" s="12">
        <v>44</v>
      </c>
      <c r="G42" s="12" t="s">
        <v>72</v>
      </c>
      <c r="H42" s="12">
        <v>5920.1999999999989</v>
      </c>
      <c r="I42" s="12"/>
      <c r="J42" s="12"/>
      <c r="K42" s="12"/>
      <c r="M42" s="9" t="s">
        <v>72</v>
      </c>
      <c r="N42" s="7">
        <v>393939</v>
      </c>
      <c r="O42" s="7"/>
      <c r="P42" s="7"/>
      <c r="Q42" s="7"/>
      <c r="S42" s="9" t="s">
        <v>72</v>
      </c>
      <c r="T42" s="7">
        <v>6578</v>
      </c>
      <c r="U42" s="7"/>
      <c r="V42" s="7"/>
      <c r="W42" s="7"/>
      <c r="Z42" s="9" t="s">
        <v>72</v>
      </c>
      <c r="AA42" s="7">
        <v>4269.76</v>
      </c>
      <c r="AB42" s="7">
        <v>11879.409999999993</v>
      </c>
      <c r="AC42" s="7">
        <v>10921.979999999996</v>
      </c>
      <c r="AD42" s="7">
        <v>9277.0599999999977</v>
      </c>
    </row>
    <row r="43" spans="1:30" x14ac:dyDescent="0.2">
      <c r="A43" s="12" t="s">
        <v>73</v>
      </c>
      <c r="B43" s="12">
        <v>18</v>
      </c>
      <c r="C43" s="12">
        <v>51</v>
      </c>
      <c r="D43" s="12">
        <v>40</v>
      </c>
      <c r="E43" s="12">
        <v>63</v>
      </c>
      <c r="G43" s="12" t="s">
        <v>73</v>
      </c>
      <c r="H43" s="12"/>
      <c r="I43" s="12">
        <v>58841.999999999964</v>
      </c>
      <c r="J43" s="12">
        <v>78517.5</v>
      </c>
      <c r="K43" s="12"/>
      <c r="M43" s="9" t="s">
        <v>73</v>
      </c>
      <c r="N43" s="7"/>
      <c r="O43" s="7">
        <v>1879395</v>
      </c>
      <c r="P43" s="7">
        <v>1274028</v>
      </c>
      <c r="Q43" s="7"/>
      <c r="S43" s="9" t="s">
        <v>73</v>
      </c>
      <c r="T43" s="7"/>
      <c r="U43" s="7">
        <v>49035</v>
      </c>
      <c r="V43" s="7">
        <v>31407</v>
      </c>
      <c r="W43" s="7"/>
      <c r="Z43" s="9" t="s">
        <v>73</v>
      </c>
      <c r="AA43" s="7">
        <v>3887.3199999999997</v>
      </c>
      <c r="AB43" s="7">
        <v>10196.989999999996</v>
      </c>
      <c r="AC43" s="7">
        <v>7887.0999999999976</v>
      </c>
      <c r="AD43" s="7">
        <v>13079.369999999992</v>
      </c>
    </row>
    <row r="44" spans="1:30" x14ac:dyDescent="0.2">
      <c r="A44" s="12" t="s">
        <v>74</v>
      </c>
      <c r="B44" s="12">
        <v>31</v>
      </c>
      <c r="C44" s="12">
        <v>101</v>
      </c>
      <c r="D44" s="12">
        <v>63</v>
      </c>
      <c r="E44" s="12">
        <v>77</v>
      </c>
      <c r="G44" s="12" t="s">
        <v>74</v>
      </c>
      <c r="H44" s="12"/>
      <c r="I44" s="12">
        <v>80665.199999999983</v>
      </c>
      <c r="J44" s="12">
        <v>167075</v>
      </c>
      <c r="K44" s="12"/>
      <c r="M44" s="9" t="s">
        <v>74</v>
      </c>
      <c r="N44" s="7"/>
      <c r="O44" s="7">
        <v>3388518</v>
      </c>
      <c r="P44" s="7">
        <v>2139995</v>
      </c>
      <c r="Q44" s="7"/>
      <c r="S44" s="9" t="s">
        <v>74</v>
      </c>
      <c r="T44" s="7"/>
      <c r="U44" s="7">
        <v>67221</v>
      </c>
      <c r="V44" s="7">
        <v>66830</v>
      </c>
      <c r="W44" s="7"/>
      <c r="Z44" s="9" t="s">
        <v>74</v>
      </c>
      <c r="AA44" s="7">
        <v>6154.69</v>
      </c>
      <c r="AB44" s="7">
        <v>19316.490000000002</v>
      </c>
      <c r="AC44" s="7">
        <v>12739.369999999994</v>
      </c>
      <c r="AD44" s="7">
        <v>14631.72999999999</v>
      </c>
    </row>
    <row r="45" spans="1:30" x14ac:dyDescent="0.2">
      <c r="A45" s="12" t="s">
        <v>75</v>
      </c>
      <c r="B45" s="12">
        <v>41</v>
      </c>
      <c r="C45" s="12">
        <v>107</v>
      </c>
      <c r="D45" s="12">
        <v>64</v>
      </c>
      <c r="E45" s="12">
        <v>50</v>
      </c>
      <c r="G45" s="12" t="s">
        <v>75</v>
      </c>
      <c r="H45" s="12">
        <v>17887.5</v>
      </c>
      <c r="I45" s="12">
        <v>117193.19999999988</v>
      </c>
      <c r="J45" s="12"/>
      <c r="K45" s="12"/>
      <c r="M45" s="9" t="s">
        <v>75</v>
      </c>
      <c r="N45" s="7">
        <v>929050</v>
      </c>
      <c r="O45" s="7">
        <v>4049241</v>
      </c>
      <c r="P45" s="7"/>
      <c r="Q45" s="7"/>
      <c r="S45" s="9" t="s">
        <v>75</v>
      </c>
      <c r="T45" s="7">
        <v>19875</v>
      </c>
      <c r="U45" s="7">
        <v>97661</v>
      </c>
      <c r="V45" s="7"/>
      <c r="W45" s="7"/>
      <c r="Z45" s="9" t="s">
        <v>75</v>
      </c>
      <c r="AA45" s="7">
        <v>7337.09</v>
      </c>
      <c r="AB45" s="7">
        <v>20991.430000000008</v>
      </c>
      <c r="AC45" s="7">
        <v>12334.359999999993</v>
      </c>
      <c r="AD45" s="7">
        <v>9846.9999999999964</v>
      </c>
    </row>
    <row r="46" spans="1:30" x14ac:dyDescent="0.2">
      <c r="A46" s="12" t="s">
        <v>76</v>
      </c>
      <c r="B46" s="12">
        <v>33</v>
      </c>
      <c r="C46" s="12">
        <v>45</v>
      </c>
      <c r="D46" s="12">
        <v>58</v>
      </c>
      <c r="E46" s="12">
        <v>53</v>
      </c>
      <c r="G46" s="12" t="s">
        <v>76</v>
      </c>
      <c r="H46" s="12">
        <v>9954</v>
      </c>
      <c r="I46" s="12"/>
      <c r="J46" s="12"/>
      <c r="K46" s="12"/>
      <c r="M46" s="9" t="s">
        <v>76</v>
      </c>
      <c r="N46" s="7">
        <v>669140</v>
      </c>
      <c r="O46" s="7"/>
      <c r="P46" s="7"/>
      <c r="Q46" s="7"/>
      <c r="S46" s="9" t="s">
        <v>76</v>
      </c>
      <c r="T46" s="7">
        <v>11060</v>
      </c>
      <c r="U46" s="7"/>
      <c r="V46" s="7"/>
      <c r="W46" s="7"/>
      <c r="Z46" s="9" t="s">
        <v>76</v>
      </c>
      <c r="AA46" s="7">
        <v>6692.1699999999983</v>
      </c>
      <c r="AB46" s="7">
        <v>7962.0499999999984</v>
      </c>
      <c r="AC46" s="7">
        <v>10774.419999999995</v>
      </c>
      <c r="AD46" s="7">
        <v>10774.469999999996</v>
      </c>
    </row>
    <row r="47" spans="1:30" x14ac:dyDescent="0.2">
      <c r="A47" s="12" t="s">
        <v>77</v>
      </c>
      <c r="B47" s="12">
        <v>19</v>
      </c>
      <c r="C47" s="12">
        <v>74</v>
      </c>
      <c r="D47" s="12">
        <v>42</v>
      </c>
      <c r="E47" s="12">
        <v>61</v>
      </c>
      <c r="G47" s="12" t="s">
        <v>77</v>
      </c>
      <c r="H47" s="12"/>
      <c r="I47" s="12">
        <v>54076.799999999959</v>
      </c>
      <c r="J47" s="12"/>
      <c r="K47" s="12"/>
      <c r="M47" s="9" t="s">
        <v>77</v>
      </c>
      <c r="N47" s="7"/>
      <c r="O47" s="7">
        <v>2064946</v>
      </c>
      <c r="P47" s="7"/>
      <c r="Q47" s="7"/>
      <c r="S47" s="9" t="s">
        <v>77</v>
      </c>
      <c r="T47" s="7"/>
      <c r="U47" s="7">
        <v>45064</v>
      </c>
      <c r="V47" s="7"/>
      <c r="W47" s="7"/>
      <c r="Z47" s="9" t="s">
        <v>77</v>
      </c>
      <c r="AA47" s="7">
        <v>4357.3100000000004</v>
      </c>
      <c r="AB47" s="7">
        <v>13824.259999999991</v>
      </c>
      <c r="AC47" s="7">
        <v>7747.08</v>
      </c>
      <c r="AD47" s="7">
        <v>11934.389999999996</v>
      </c>
    </row>
    <row r="48" spans="1:30" x14ac:dyDescent="0.2">
      <c r="A48" s="12" t="s">
        <v>78</v>
      </c>
      <c r="B48" s="12">
        <v>28</v>
      </c>
      <c r="C48" s="12">
        <v>77</v>
      </c>
      <c r="D48" s="12">
        <v>46</v>
      </c>
      <c r="E48" s="12">
        <v>41</v>
      </c>
      <c r="G48" s="12" t="s">
        <v>78</v>
      </c>
      <c r="H48" s="12"/>
      <c r="I48" s="12"/>
      <c r="J48" s="12"/>
      <c r="K48" s="12"/>
      <c r="M48" s="9" t="s">
        <v>78</v>
      </c>
      <c r="N48" s="7"/>
      <c r="O48" s="7"/>
      <c r="P48" s="7"/>
      <c r="Q48" s="7"/>
      <c r="S48" s="9" t="s">
        <v>78</v>
      </c>
      <c r="T48" s="7"/>
      <c r="U48" s="7"/>
      <c r="V48" s="7"/>
      <c r="W48" s="7"/>
      <c r="Z48" s="9" t="s">
        <v>78</v>
      </c>
      <c r="AA48" s="7">
        <v>5514.72</v>
      </c>
      <c r="AB48" s="7">
        <v>14476.729999999996</v>
      </c>
      <c r="AC48" s="7">
        <v>8122.0399999999981</v>
      </c>
      <c r="AD48" s="7">
        <v>8099.5899999999965</v>
      </c>
    </row>
    <row r="51" spans="6:53" s="5" customFormat="1" x14ac:dyDescent="0.2"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</row>
    <row r="52" spans="6:53" s="5" customFormat="1" x14ac:dyDescent="0.2"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</row>
    <row r="53" spans="6:53" s="5" customFormat="1" x14ac:dyDescent="0.2"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</row>
    <row r="54" spans="6:53" s="5" customFormat="1" x14ac:dyDescent="0.2"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</row>
    <row r="55" spans="6:53" s="5" customFormat="1" x14ac:dyDescent="0.2"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</row>
    <row r="56" spans="6:53" s="5" customFormat="1" x14ac:dyDescent="0.2"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</row>
    <row r="57" spans="6:53" s="5" customFormat="1" x14ac:dyDescent="0.2"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</row>
    <row r="58" spans="6:53" s="5" customFormat="1" x14ac:dyDescent="0.2"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</row>
    <row r="59" spans="6:53" x14ac:dyDescent="0.2"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</row>
    <row r="60" spans="6:53" x14ac:dyDescent="0.2"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</row>
    <row r="61" spans="6:53" x14ac:dyDescent="0.2">
      <c r="G61"/>
      <c r="H61"/>
      <c r="I61"/>
      <c r="J61"/>
      <c r="K61"/>
    </row>
    <row r="62" spans="6:53" x14ac:dyDescent="0.2">
      <c r="G62"/>
      <c r="H62"/>
      <c r="I62"/>
      <c r="J62"/>
      <c r="K62"/>
    </row>
    <row r="63" spans="6:53" x14ac:dyDescent="0.2">
      <c r="G63"/>
      <c r="H63"/>
      <c r="I63"/>
      <c r="J63"/>
      <c r="K63"/>
    </row>
    <row r="64" spans="6:53" x14ac:dyDescent="0.2">
      <c r="G64"/>
      <c r="H64"/>
      <c r="I64"/>
      <c r="J64"/>
      <c r="K64"/>
    </row>
    <row r="65" spans="7:11" x14ac:dyDescent="0.2">
      <c r="G65"/>
      <c r="H65"/>
      <c r="I65"/>
      <c r="J65"/>
      <c r="K65"/>
    </row>
    <row r="66" spans="7:11" x14ac:dyDescent="0.2">
      <c r="G66"/>
      <c r="H66"/>
      <c r="I66"/>
      <c r="J66"/>
      <c r="K66"/>
    </row>
    <row r="67" spans="7:11" x14ac:dyDescent="0.2">
      <c r="G67"/>
      <c r="H67"/>
      <c r="I67"/>
      <c r="J67"/>
      <c r="K67"/>
    </row>
    <row r="68" spans="7:11" x14ac:dyDescent="0.2">
      <c r="G68"/>
      <c r="H68"/>
      <c r="I68"/>
      <c r="J68"/>
      <c r="K68"/>
    </row>
    <row r="69" spans="7:11" x14ac:dyDescent="0.2">
      <c r="G69"/>
      <c r="H69"/>
      <c r="I69"/>
      <c r="J69"/>
      <c r="K69"/>
    </row>
    <row r="70" spans="7:11" x14ac:dyDescent="0.2">
      <c r="G70"/>
      <c r="H70"/>
      <c r="I70"/>
      <c r="J70"/>
      <c r="K70"/>
    </row>
    <row r="71" spans="7:11" x14ac:dyDescent="0.2">
      <c r="G71"/>
      <c r="H71"/>
      <c r="I71"/>
      <c r="J71"/>
      <c r="K71"/>
    </row>
    <row r="72" spans="7:11" x14ac:dyDescent="0.2">
      <c r="G72"/>
      <c r="H72"/>
      <c r="I72"/>
      <c r="J72"/>
      <c r="K72"/>
    </row>
    <row r="73" spans="7:11" x14ac:dyDescent="0.2">
      <c r="G73"/>
      <c r="H73"/>
      <c r="I73"/>
      <c r="J73"/>
      <c r="K73"/>
    </row>
    <row r="74" spans="7:11" x14ac:dyDescent="0.2">
      <c r="G74"/>
      <c r="H74"/>
      <c r="I74"/>
      <c r="J74"/>
      <c r="K74"/>
    </row>
    <row r="75" spans="7:11" x14ac:dyDescent="0.2">
      <c r="G75"/>
      <c r="H75"/>
      <c r="I75"/>
      <c r="J75"/>
      <c r="K75"/>
    </row>
    <row r="76" spans="7:11" x14ac:dyDescent="0.2">
      <c r="G76"/>
      <c r="H76"/>
      <c r="I76"/>
      <c r="J76"/>
      <c r="K76"/>
    </row>
    <row r="77" spans="7:11" x14ac:dyDescent="0.2">
      <c r="G77"/>
      <c r="H77"/>
      <c r="I77"/>
      <c r="J77"/>
      <c r="K77"/>
    </row>
    <row r="78" spans="7:11" x14ac:dyDescent="0.2">
      <c r="G78"/>
      <c r="H78"/>
      <c r="I78"/>
      <c r="J78"/>
      <c r="K78"/>
    </row>
    <row r="79" spans="7:11" x14ac:dyDescent="0.2">
      <c r="G79"/>
      <c r="H79"/>
      <c r="I79"/>
      <c r="J79"/>
      <c r="K79"/>
    </row>
    <row r="80" spans="7:11" x14ac:dyDescent="0.2">
      <c r="G80"/>
      <c r="H80"/>
      <c r="I80"/>
      <c r="J80"/>
      <c r="K80"/>
    </row>
    <row r="81" spans="7:11" x14ac:dyDescent="0.2">
      <c r="G81"/>
      <c r="H81"/>
      <c r="I81"/>
      <c r="J81"/>
      <c r="K81"/>
    </row>
    <row r="82" spans="7:11" x14ac:dyDescent="0.2">
      <c r="G82"/>
      <c r="H82"/>
      <c r="I82"/>
      <c r="J82"/>
      <c r="K82"/>
    </row>
    <row r="83" spans="7:11" x14ac:dyDescent="0.2">
      <c r="G83"/>
      <c r="H83"/>
      <c r="I83"/>
      <c r="J83"/>
      <c r="K83"/>
    </row>
    <row r="84" spans="7:11" x14ac:dyDescent="0.2">
      <c r="G84"/>
      <c r="H84"/>
      <c r="I84"/>
      <c r="J84"/>
      <c r="K84"/>
    </row>
    <row r="85" spans="7:11" x14ac:dyDescent="0.2">
      <c r="G85"/>
      <c r="H85"/>
      <c r="I85"/>
      <c r="J85"/>
      <c r="K85"/>
    </row>
    <row r="86" spans="7:11" x14ac:dyDescent="0.2">
      <c r="G86"/>
      <c r="H86"/>
      <c r="I86"/>
      <c r="J86"/>
      <c r="K86"/>
    </row>
    <row r="87" spans="7:11" x14ac:dyDescent="0.2">
      <c r="G87"/>
      <c r="H87"/>
      <c r="I87"/>
      <c r="J87"/>
      <c r="K87"/>
    </row>
    <row r="88" spans="7:11" x14ac:dyDescent="0.2">
      <c r="G88"/>
      <c r="H88"/>
      <c r="I88"/>
      <c r="J88"/>
      <c r="K88"/>
    </row>
    <row r="89" spans="7:11" x14ac:dyDescent="0.2">
      <c r="G89"/>
      <c r="H89"/>
      <c r="I89"/>
      <c r="J89"/>
      <c r="K89"/>
    </row>
    <row r="90" spans="7:11" x14ac:dyDescent="0.2">
      <c r="G90"/>
      <c r="H90"/>
      <c r="I90"/>
      <c r="J90"/>
      <c r="K90"/>
    </row>
    <row r="91" spans="7:11" x14ac:dyDescent="0.2">
      <c r="G91"/>
      <c r="H91"/>
      <c r="I91"/>
      <c r="J91"/>
      <c r="K91"/>
    </row>
    <row r="92" spans="7:11" x14ac:dyDescent="0.2">
      <c r="G92"/>
      <c r="H92"/>
      <c r="I92"/>
      <c r="J92"/>
      <c r="K92"/>
    </row>
    <row r="93" spans="7:11" x14ac:dyDescent="0.2">
      <c r="G93"/>
      <c r="H93"/>
      <c r="I93"/>
      <c r="J93"/>
      <c r="K93"/>
    </row>
    <row r="94" spans="7:11" x14ac:dyDescent="0.2">
      <c r="G94"/>
      <c r="H94"/>
      <c r="I94"/>
      <c r="J94"/>
      <c r="K94"/>
    </row>
    <row r="95" spans="7:11" x14ac:dyDescent="0.2">
      <c r="G95"/>
      <c r="H95"/>
      <c r="I95"/>
      <c r="J95"/>
      <c r="K95"/>
    </row>
    <row r="96" spans="7:11" x14ac:dyDescent="0.2">
      <c r="G96"/>
      <c r="H96"/>
      <c r="I96"/>
      <c r="J96"/>
      <c r="K96"/>
    </row>
    <row r="97" spans="7:11" x14ac:dyDescent="0.2">
      <c r="G97"/>
      <c r="H97"/>
      <c r="I97"/>
      <c r="J97"/>
      <c r="K97"/>
    </row>
    <row r="98" spans="7:11" x14ac:dyDescent="0.2">
      <c r="G98"/>
      <c r="H98"/>
      <c r="I98"/>
      <c r="J98"/>
      <c r="K98"/>
    </row>
    <row r="99" spans="7:11" x14ac:dyDescent="0.2">
      <c r="G99"/>
      <c r="H99"/>
      <c r="I99"/>
      <c r="J99"/>
      <c r="K99"/>
    </row>
    <row r="100" spans="7:11" x14ac:dyDescent="0.2">
      <c r="G100"/>
      <c r="H100"/>
      <c r="I100"/>
      <c r="J100"/>
      <c r="K100"/>
    </row>
    <row r="101" spans="7:11" x14ac:dyDescent="0.2">
      <c r="G101"/>
      <c r="H101"/>
      <c r="I101"/>
      <c r="J101"/>
      <c r="K101"/>
    </row>
  </sheetData>
  <pageMargins left="0.7" right="0.7" top="0.75" bottom="0.75" header="0.3" footer="0.3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Dashboard</vt:lpstr>
      <vt:lpstr>Data</vt:lpstr>
      <vt:lpstr>pivot_cum</vt:lpstr>
      <vt:lpstr>pivot_daily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Minh Tran Bao Chau (RIT Student)</cp:lastModifiedBy>
  <dcterms:created xsi:type="dcterms:W3CDTF">2025-01-30T17:13:27Z</dcterms:created>
  <dcterms:modified xsi:type="dcterms:W3CDTF">2025-02-09T14:14:13Z</dcterms:modified>
</cp:coreProperties>
</file>