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20CC875-FFB2-4171-B6DD-F0E8E9B4C378}" xr6:coauthVersionLast="45" xr6:coauthVersionMax="45" xr10:uidLastSave="{00000000-0000-0000-0000-000000000000}"/>
  <bookViews>
    <workbookView xWindow="-120" yWindow="-120" windowWidth="29040" windowHeight="15840" xr2:uid="{B3DEEA20-6275-4550-BD4B-1C18D7A950FB}"/>
  </bookViews>
  <sheets>
    <sheet name="Sheet1" sheetId="1" r:id="rId1"/>
  </sheets>
  <definedNames>
    <definedName name="_xlchart.v1.0" hidden="1">Sheet1!$H$7:$W$7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S6" i="1"/>
  <c r="R6" i="1"/>
  <c r="Q6" i="1"/>
  <c r="O6" i="1"/>
  <c r="N6" i="1"/>
  <c r="M6" i="1"/>
  <c r="I7" i="1"/>
  <c r="I6" i="1"/>
  <c r="I13" i="1"/>
  <c r="I12" i="1"/>
  <c r="K7" i="1" l="1"/>
  <c r="K6" i="1"/>
  <c r="J7" i="1"/>
  <c r="J6" i="1"/>
  <c r="H6" i="1"/>
  <c r="C8" i="1"/>
  <c r="D8" i="1"/>
  <c r="B8" i="1"/>
  <c r="E8" i="1" s="1"/>
  <c r="E7" i="1"/>
  <c r="H7" i="1" s="1"/>
  <c r="E6" i="1"/>
  <c r="Q8" i="1" l="1"/>
  <c r="Q7" i="1" s="1"/>
  <c r="U8" i="1"/>
  <c r="U7" i="1" s="1"/>
  <c r="T8" i="1"/>
  <c r="R8" i="1"/>
  <c r="R7" i="1" s="1"/>
  <c r="V8" i="1"/>
  <c r="V7" i="1" s="1"/>
  <c r="S8" i="1"/>
  <c r="S7" i="1" s="1"/>
  <c r="W8" i="1"/>
  <c r="W7" i="1" s="1"/>
  <c r="P8" i="1"/>
  <c r="T6" i="1"/>
  <c r="T7" i="1" s="1"/>
  <c r="P6" i="1"/>
  <c r="L6" i="1"/>
  <c r="M8" i="1"/>
  <c r="M7" i="1" s="1"/>
  <c r="N8" i="1"/>
  <c r="N7" i="1" s="1"/>
  <c r="O8" i="1"/>
  <c r="O7" i="1" s="1"/>
  <c r="L8" i="1"/>
  <c r="L7" i="1" l="1"/>
  <c r="P7" i="1"/>
</calcChain>
</file>

<file path=xl/sharedStrings.xml><?xml version="1.0" encoding="utf-8"?>
<sst xmlns="http://schemas.openxmlformats.org/spreadsheetml/2006/main" count="46" uniqueCount="15">
  <si>
    <t>Sales</t>
  </si>
  <si>
    <t>Cost of Goods Sold</t>
  </si>
  <si>
    <t>CAGR</t>
  </si>
  <si>
    <t>As a % of Sales</t>
  </si>
  <si>
    <t>Forecasts</t>
  </si>
  <si>
    <t>Average</t>
  </si>
  <si>
    <t>Recent</t>
  </si>
  <si>
    <t>COGS Method</t>
  </si>
  <si>
    <t>% of Sales</t>
  </si>
  <si>
    <t>Item</t>
  </si>
  <si>
    <t>COGS Forecast</t>
  </si>
  <si>
    <t>Sales Forecast</t>
  </si>
  <si>
    <t>Sales Method</t>
  </si>
  <si>
    <t>t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</si>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</sst>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1" fontId="0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Sheet1!$B$5:$D$5</c:f>
              <c:numCache>
                <c:formatCode>m/d/yyyy</c:formatCode>
                <c:ptCount val="3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1000</c:v>
                </c:pt>
                <c:pt idx="1">
                  <c:v>1200</c:v>
                </c:pt>
                <c:pt idx="2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1-4C99-BA90-8FD88CC21052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Cost of Goods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Sheet1!$B$5:$D$5</c:f>
              <c:numCache>
                <c:formatCode>m/d/yyyy</c:formatCode>
                <c:ptCount val="3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620</c:v>
                </c:pt>
                <c:pt idx="1">
                  <c:v>700</c:v>
                </c:pt>
                <c:pt idx="2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1-4C99-BA90-8FD88CC2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97000"/>
        <c:axId val="385324456"/>
      </c:lineChart>
      <c:dateAx>
        <c:axId val="527897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4456"/>
        <c:crosses val="autoZero"/>
        <c:auto val="1"/>
        <c:lblOffset val="100"/>
        <c:baseTimeUnit val="years"/>
      </c:dateAx>
      <c:valAx>
        <c:axId val="3853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COGS Forecast by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COGS Forecast by Method</a:t>
          </a:r>
        </a:p>
      </cx:txPr>
    </cx:title>
    <cx:plotArea>
      <cx:plotAreaRegion>
        <cx:series layoutId="boxWhisker" uniqueId="{85EC1D05-45B9-44DF-884E-AD611742D82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10</xdr:row>
      <xdr:rowOff>28575</xdr:rowOff>
    </xdr:from>
    <xdr:to>
      <xdr:col>6</xdr:col>
      <xdr:colOff>433387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DA667-A890-4244-9DCA-481173450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9</xdr:row>
      <xdr:rowOff>171450</xdr:rowOff>
    </xdr:from>
    <xdr:to>
      <xdr:col>13</xdr:col>
      <xdr:colOff>428625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251B8A-1AE5-4032-821B-DBBC204B59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1885950"/>
              <a:ext cx="4962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2640-3FFD-4F94-976D-285BEAFB0DD7}">
  <dimension ref="A1:W13"/>
  <sheetViews>
    <sheetView tabSelected="1" workbookViewId="0">
      <selection activeCell="A2" sqref="A2"/>
    </sheetView>
  </sheetViews>
  <sheetFormatPr defaultRowHeight="15" x14ac:dyDescent="0.25"/>
  <cols>
    <col min="1" max="1" width="17.7109375" bestFit="1" customWidth="1"/>
    <col min="2" max="4" width="10.7109375" bestFit="1" customWidth="1"/>
    <col min="7" max="7" width="13.42578125" bestFit="1" customWidth="1"/>
    <col min="8" max="8" width="12.85546875" bestFit="1" customWidth="1"/>
    <col min="9" max="9" width="11.28515625" bestFit="1" customWidth="1"/>
    <col min="10" max="10" width="8.28515625" bestFit="1" customWidth="1"/>
    <col min="11" max="11" width="7.140625" bestFit="1" customWidth="1"/>
    <col min="12" max="12" width="12.85546875" bestFit="1" customWidth="1"/>
    <col min="13" max="13" width="11.28515625" bestFit="1" customWidth="1"/>
    <col min="14" max="15" width="8.28515625" bestFit="1" customWidth="1"/>
    <col min="16" max="16" width="12.85546875" bestFit="1" customWidth="1"/>
    <col min="17" max="17" width="11.28515625" bestFit="1" customWidth="1"/>
    <col min="18" max="18" width="8.28515625" bestFit="1" customWidth="1"/>
    <col min="19" max="19" width="7.140625" bestFit="1" customWidth="1"/>
    <col min="20" max="23" width="12.85546875" bestFit="1" customWidth="1"/>
  </cols>
  <sheetData>
    <row r="1" spans="1:23" x14ac:dyDescent="0.25">
      <c r="G1" s="6"/>
      <c r="H1" s="8" t="s">
        <v>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G2" s="7" t="s">
        <v>11</v>
      </c>
      <c r="H2" s="8" t="s">
        <v>9</v>
      </c>
      <c r="I2" s="8"/>
      <c r="J2" s="8"/>
      <c r="K2" s="8"/>
      <c r="L2" s="8" t="s">
        <v>9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5">
      <c r="G3" s="7" t="s">
        <v>10</v>
      </c>
      <c r="H3" s="8" t="s">
        <v>9</v>
      </c>
      <c r="I3" s="8"/>
      <c r="J3" s="8"/>
      <c r="K3" s="8"/>
      <c r="L3" s="8" t="s">
        <v>8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5">
      <c r="A4" t="s">
        <v>13</v>
      </c>
      <c r="B4">
        <v>0</v>
      </c>
      <c r="C4">
        <v>1</v>
      </c>
      <c r="D4">
        <v>2</v>
      </c>
      <c r="G4" s="7" t="s">
        <v>12</v>
      </c>
      <c r="H4" s="6" t="s">
        <v>2</v>
      </c>
      <c r="I4" s="6" t="s">
        <v>14</v>
      </c>
      <c r="J4" s="6" t="s">
        <v>5</v>
      </c>
      <c r="K4" s="6" t="s">
        <v>6</v>
      </c>
      <c r="L4" s="6" t="s">
        <v>2</v>
      </c>
      <c r="M4" s="6" t="s">
        <v>14</v>
      </c>
      <c r="N4" s="6" t="s">
        <v>5</v>
      </c>
      <c r="O4" s="6" t="s">
        <v>6</v>
      </c>
      <c r="P4" s="6" t="s">
        <v>2</v>
      </c>
      <c r="Q4" s="6" t="s">
        <v>14</v>
      </c>
      <c r="R4" s="6" t="s">
        <v>5</v>
      </c>
      <c r="S4" s="6" t="s">
        <v>6</v>
      </c>
      <c r="T4" s="6" t="s">
        <v>2</v>
      </c>
      <c r="U4" s="6" t="s">
        <v>14</v>
      </c>
      <c r="V4" s="6" t="s">
        <v>5</v>
      </c>
      <c r="W4" s="6" t="s">
        <v>6</v>
      </c>
    </row>
    <row r="5" spans="1:23" x14ac:dyDescent="0.25">
      <c r="B5" s="1">
        <v>43100</v>
      </c>
      <c r="C5" s="1">
        <v>43465</v>
      </c>
      <c r="D5" s="1">
        <v>43830</v>
      </c>
      <c r="E5" t="s">
        <v>2</v>
      </c>
      <c r="G5" s="7" t="s">
        <v>7</v>
      </c>
      <c r="H5" s="6" t="s">
        <v>2</v>
      </c>
      <c r="I5" s="6" t="s">
        <v>14</v>
      </c>
      <c r="J5" s="6" t="s">
        <v>5</v>
      </c>
      <c r="K5" s="6" t="s">
        <v>6</v>
      </c>
      <c r="L5" s="6" t="s">
        <v>5</v>
      </c>
      <c r="M5" s="6" t="s">
        <v>5</v>
      </c>
      <c r="N5" s="6" t="s">
        <v>5</v>
      </c>
      <c r="O5" s="6" t="s">
        <v>5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2</v>
      </c>
      <c r="U5" s="6" t="s">
        <v>2</v>
      </c>
      <c r="V5" s="6" t="s">
        <v>2</v>
      </c>
      <c r="W5" s="6" t="s">
        <v>2</v>
      </c>
    </row>
    <row r="6" spans="1:23" x14ac:dyDescent="0.25">
      <c r="A6" t="s">
        <v>0</v>
      </c>
      <c r="B6">
        <v>1000</v>
      </c>
      <c r="C6">
        <v>1200</v>
      </c>
      <c r="D6">
        <v>1100</v>
      </c>
      <c r="E6" s="2">
        <f>(D6/B6)^(1/2) - 1</f>
        <v>4.8808848170151631E-2</v>
      </c>
      <c r="F6" s="2"/>
      <c r="G6" s="2"/>
      <c r="H6" s="4">
        <f>$D6*(1+$E6)</f>
        <v>1153.6897329871667</v>
      </c>
      <c r="I6" s="4">
        <f>SLOPE($B6:$D6,$B$4:$D$4) * ($D$4 + 1) + INTERCEPT($B6:$D6,$B$4:$D$4)</f>
        <v>1200</v>
      </c>
      <c r="J6" s="4">
        <f>AVERAGE($B6:$D6)</f>
        <v>1100</v>
      </c>
      <c r="K6" s="4">
        <f>$D6</f>
        <v>1100</v>
      </c>
      <c r="L6" s="4">
        <f>$D6*(1+$E6)</f>
        <v>1153.6897329871667</v>
      </c>
      <c r="M6" s="4">
        <f>SLOPE($B6:$D6,$B$4:$D$4) * ($D$4 + 1) + INTERCEPT($B6:$D6,$B$4:$D$4)</f>
        <v>1200</v>
      </c>
      <c r="N6" s="4">
        <f>AVERAGE($B6:$D6)</f>
        <v>1100</v>
      </c>
      <c r="O6" s="4">
        <f>$D6</f>
        <v>1100</v>
      </c>
      <c r="P6" s="4">
        <f>$D6*(1+$E6)</f>
        <v>1153.6897329871667</v>
      </c>
      <c r="Q6" s="4">
        <f>SLOPE($B6:$D6,$B$4:$D$4) * ($D$4 + 1) + INTERCEPT($B6:$D6,$B$4:$D$4)</f>
        <v>1200</v>
      </c>
      <c r="R6" s="4">
        <f>AVERAGE($B6:$D6)</f>
        <v>1100</v>
      </c>
      <c r="S6" s="4">
        <f>$D6</f>
        <v>1100</v>
      </c>
      <c r="T6" s="4">
        <f>$D6*(1+$E6)</f>
        <v>1153.6897329871667</v>
      </c>
      <c r="U6" s="4">
        <f>SLOPE($B6:$D6,$B$4:$D$4) * ($D$4 + 1) + INTERCEPT($B6:$D6,$B$4:$D$4)</f>
        <v>1200</v>
      </c>
      <c r="V6" s="4">
        <f>AVERAGE($B6:$D6)</f>
        <v>1100</v>
      </c>
      <c r="W6" s="4">
        <f>$D6</f>
        <v>1100</v>
      </c>
    </row>
    <row r="7" spans="1:23" x14ac:dyDescent="0.25">
      <c r="A7" t="s">
        <v>1</v>
      </c>
      <c r="B7">
        <v>620</v>
      </c>
      <c r="C7">
        <v>700</v>
      </c>
      <c r="D7">
        <v>650</v>
      </c>
      <c r="E7" s="2">
        <f>(D7/B7)^(1/2) - 1</f>
        <v>2.3907757942185581E-2</v>
      </c>
      <c r="F7" s="2"/>
      <c r="G7" s="2"/>
      <c r="H7" s="4">
        <f>$D7*(1+$E7)</f>
        <v>665.54004266242066</v>
      </c>
      <c r="I7" s="4">
        <f>SLOPE($B7:$D7,$B$4:$D$4) * ($D$4 + 1) + INTERCEPT($B7:$D7,$B$4:$D$4)</f>
        <v>686.66666666666663</v>
      </c>
      <c r="J7" s="4">
        <f>AVERAGE($B7:$D7)</f>
        <v>656.66666666666663</v>
      </c>
      <c r="K7" s="4">
        <f>$D7</f>
        <v>650</v>
      </c>
      <c r="L7" s="4">
        <f>L6*L8</f>
        <v>689.99968777949641</v>
      </c>
      <c r="M7" s="4">
        <f t="shared" ref="M7:O7" si="0">M6*M8</f>
        <v>717.69696969696975</v>
      </c>
      <c r="N7" s="4">
        <f t="shared" si="0"/>
        <v>657.88888888888891</v>
      </c>
      <c r="O7" s="4">
        <f t="shared" si="0"/>
        <v>657.88888888888891</v>
      </c>
      <c r="P7" s="4">
        <f t="shared" ref="P7" si="1">P6*P8</f>
        <v>681.72575131059853</v>
      </c>
      <c r="Q7" s="4">
        <f t="shared" ref="Q7" si="2">Q6*Q8</f>
        <v>709.09090909090912</v>
      </c>
      <c r="R7" s="4">
        <f t="shared" ref="R7" si="3">R6*R8</f>
        <v>650</v>
      </c>
      <c r="S7" s="4">
        <f t="shared" ref="S7:T7" si="4">S6*S8</f>
        <v>650</v>
      </c>
      <c r="T7" s="4">
        <f t="shared" si="4"/>
        <v>665.54004266242077</v>
      </c>
      <c r="U7" s="4">
        <f t="shared" ref="U7" si="5">U6*U8</f>
        <v>692.25548980749124</v>
      </c>
      <c r="V7" s="4">
        <f t="shared" ref="V7" si="6">V6*V8</f>
        <v>634.56753232353367</v>
      </c>
      <c r="W7" s="4">
        <f t="shared" ref="W7" si="7">W6*W8</f>
        <v>634.56753232353367</v>
      </c>
    </row>
    <row r="8" spans="1:23" x14ac:dyDescent="0.25">
      <c r="A8" s="3" t="s">
        <v>3</v>
      </c>
      <c r="B8" s="2">
        <f>B7/B6</f>
        <v>0.62</v>
      </c>
      <c r="C8" s="2">
        <f t="shared" ref="C8:D8" si="8">C7/C6</f>
        <v>0.58333333333333337</v>
      </c>
      <c r="D8" s="2">
        <f t="shared" si="8"/>
        <v>0.59090909090909094</v>
      </c>
      <c r="E8" s="2">
        <f>(D8/B8)^(1/2) - 1</f>
        <v>-2.3742257963794366E-2</v>
      </c>
      <c r="H8" s="4"/>
      <c r="I8" s="5"/>
      <c r="J8" s="4"/>
      <c r="K8" s="4"/>
      <c r="L8" s="2">
        <f>AVERAGE($B8:$D8)</f>
        <v>0.5980808080808081</v>
      </c>
      <c r="M8" s="2">
        <f t="shared" ref="M8:O8" si="9">AVERAGE($B8:$D8)</f>
        <v>0.5980808080808081</v>
      </c>
      <c r="N8" s="2">
        <f t="shared" si="9"/>
        <v>0.5980808080808081</v>
      </c>
      <c r="O8" s="2">
        <f t="shared" si="9"/>
        <v>0.5980808080808081</v>
      </c>
      <c r="P8" s="2">
        <f>$D8</f>
        <v>0.59090909090909094</v>
      </c>
      <c r="Q8" s="2">
        <f t="shared" ref="Q8:S8" si="10">$D8</f>
        <v>0.59090909090909094</v>
      </c>
      <c r="R8" s="2">
        <f t="shared" si="10"/>
        <v>0.59090909090909094</v>
      </c>
      <c r="S8" s="2">
        <f t="shared" si="10"/>
        <v>0.59090909090909094</v>
      </c>
      <c r="T8" s="2">
        <f>$D8*(1+$E8)</f>
        <v>0.57687957483957608</v>
      </c>
      <c r="U8" s="2">
        <f t="shared" ref="U8:W8" si="11">$D8*(1+$E8)</f>
        <v>0.57687957483957608</v>
      </c>
      <c r="V8" s="2">
        <f t="shared" si="11"/>
        <v>0.57687957483957608</v>
      </c>
      <c r="W8" s="2">
        <f t="shared" si="11"/>
        <v>0.57687957483957608</v>
      </c>
    </row>
    <row r="12" spans="1:23" x14ac:dyDescent="0.25">
      <c r="I12">
        <f>SLOPE(B6:D6,B4:D4)</f>
        <v>50</v>
      </c>
    </row>
    <row r="13" spans="1:23" x14ac:dyDescent="0.25">
      <c r="I13">
        <f>INTERCEPT(B6:D6,B4:D4)</f>
        <v>1050</v>
      </c>
    </row>
  </sheetData>
  <mergeCells count="5">
    <mergeCell ref="H1:W1"/>
    <mergeCell ref="H2:K2"/>
    <mergeCell ref="L2:W2"/>
    <mergeCell ref="H3:K3"/>
    <mergeCell ref="L3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nick</cp:lastModifiedBy>
  <dcterms:created xsi:type="dcterms:W3CDTF">2019-11-19T16:50:24Z</dcterms:created>
  <dcterms:modified xsi:type="dcterms:W3CDTF">2020-11-18T15:14:35Z</dcterms:modified>
</cp:coreProperties>
</file>