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55" windowHeight="117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<sst xmlns="http://schemas.openxmlformats.org/spreadsheetml/2006/main" count="46" uniqueCount="19">
  <si>
    <t>数据源</t>
  </si>
  <si>
    <t>D12x</t>
  </si>
  <si>
    <t>局部刷新</t>
  </si>
  <si>
    <t>长</t>
  </si>
  <si>
    <t>宽</t>
  </si>
  <si>
    <t>格式</t>
  </si>
  <si>
    <t>帧大小</t>
  </si>
  <si>
    <t>FB 长</t>
  </si>
  <si>
    <t>FB 宽</t>
  </si>
  <si>
    <t>FB 格式</t>
  </si>
  <si>
    <t>FB 大小</t>
  </si>
  <si>
    <t>需要GE</t>
  </si>
  <si>
    <t>最小 Buf 需求</t>
  </si>
  <si>
    <t>备注</t>
  </si>
  <si>
    <t>否</t>
  </si>
  <si>
    <t>RGB565</t>
  </si>
  <si>
    <t>是</t>
  </si>
  <si>
    <t>GE：拉伸</t>
  </si>
  <si>
    <t>RGB888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</si>
</sst>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176" formatCode="#,##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_ "/>
    <numFmt numFmtId="178" formatCode="0_ "/>
    <numFmt numFmtId="179" formatCode="0.00_ "/>
  </numFmts>
  <fonts count="26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medium">
        <color auto="1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/>
      <diagonal/>
    </border>
    <border>
      <left style="thin">
        <color theme="1" tint="0.5"/>
      </left>
      <right style="thin">
        <color theme="1" tint="0.5"/>
      </right>
      <top/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/>
      <bottom/>
      <diagonal/>
    </border>
    <border>
      <left style="thin">
        <color theme="1" tint="0.5"/>
      </left>
      <right style="thin">
        <color theme="1" tint="0.5"/>
      </right>
      <top/>
      <bottom style="medium">
        <color auto="1"/>
      </bottom>
      <diagonal/>
    </border>
    <border>
      <left/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22" borderId="15" applyNumberFormat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8" fontId="4" fillId="4" borderId="4" xfId="0" applyNumberFormat="1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178" fontId="4" fillId="4" borderId="6" xfId="0" applyNumberFormat="1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79" fontId="6" fillId="0" borderId="7" xfId="0" applyNumberFormat="1" applyFont="1" applyFill="1" applyBorder="1" applyAlignment="1">
      <alignment horizontal="left" vertical="center"/>
    </xf>
    <xf numFmtId="177" fontId="5" fillId="0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9" fontId="3" fillId="4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theme="0" tint="-0.25"/>
      </font>
    </dxf>
    <dxf>
      <fill>
        <patternFill patternType="solid">
          <bgColor theme="7" tint="0.8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9"/>
  <sheetViews>
    <sheetView showGridLines="0" tabSelected="1" workbookViewId="0">
      <selection activeCell="M15" sqref="M15"/>
    </sheetView>
  </sheetViews>
  <sheetFormatPr defaultColWidth="9" defaultRowHeight="13.5"/>
  <cols>
    <col min="1" max="1" width="2.875" customWidth="1"/>
    <col min="2" max="2" width="4.25" customWidth="1"/>
    <col min="3" max="3" width="9.625" customWidth="1"/>
    <col min="4" max="4" width="6.5" customWidth="1"/>
    <col min="5" max="5" width="5.375" customWidth="1"/>
    <col min="6" max="6" width="8.75" customWidth="1"/>
    <col min="7" max="7" width="10.875" customWidth="1"/>
    <col min="8" max="9" width="7.75" customWidth="1"/>
    <col min="10" max="10" width="8.75" customWidth="1"/>
    <col min="11" max="11" width="10.875" customWidth="1"/>
    <col min="12" max="12" width="9.25" customWidth="1"/>
    <col min="13" max="13" width="13.875" customWidth="1"/>
    <col min="14" max="14" width="14.625" customWidth="1"/>
  </cols>
  <sheetData>
    <row r="2" ht="27" customHeight="1" spans="2:14">
      <c r="B2" s="1" t="s">
        <v>0</v>
      </c>
      <c r="C2" s="1"/>
      <c r="D2" s="1"/>
      <c r="E2" s="1"/>
      <c r="F2" s="1"/>
      <c r="G2" s="1"/>
      <c r="H2" s="2" t="s">
        <v>1</v>
      </c>
      <c r="I2" s="2"/>
      <c r="J2" s="2"/>
      <c r="K2" s="2"/>
      <c r="L2" s="2"/>
      <c r="M2" s="2"/>
      <c r="N2" s="16"/>
    </row>
    <row r="3" ht="18.75" spans="2:14">
      <c r="B3" s="3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17" t="s">
        <v>12</v>
      </c>
      <c r="N3" s="18" t="s">
        <v>13</v>
      </c>
    </row>
    <row r="4" ht="17.25" spans="2:14">
      <c r="B4" s="5">
        <v>1</v>
      </c>
      <c r="C4" s="6" t="s">
        <v>14</v>
      </c>
      <c r="D4" s="5">
        <v>480</v>
      </c>
      <c r="E4" s="5">
        <v>480</v>
      </c>
      <c r="F4" s="5" t="s">
        <v>15</v>
      </c>
      <c r="G4" s="7">
        <f>IF(F4="",0,IF(F4="RGB565",D4*E4*2,D4*E4*3))</f>
        <v>460800</v>
      </c>
      <c r="H4" s="5">
        <v>1024</v>
      </c>
      <c r="I4" s="5">
        <v>600</v>
      </c>
      <c r="J4" s="5" t="str">
        <f>F4</f>
        <v>RGB565</v>
      </c>
      <c r="K4" s="7">
        <f>IF(J4="",0,IF(J4="RGB565",H4*I4*2,H4*I4*3))</f>
        <v>1228800</v>
      </c>
      <c r="L4" s="5" t="s">
        <v>16</v>
      </c>
      <c r="M4" s="7">
        <f>IF(L4="是",K4*2+G4*3,K4*3)</f>
        <v>3840000</v>
      </c>
      <c r="N4" s="19" t="s">
        <v>17</v>
      </c>
    </row>
    <row r="5" ht="17.25" spans="2:14">
      <c r="B5" s="8">
        <v>2</v>
      </c>
      <c r="C5" s="9"/>
      <c r="D5" s="8">
        <v>480</v>
      </c>
      <c r="E5" s="8">
        <v>480</v>
      </c>
      <c r="F5" s="8" t="s">
        <v>18</v>
      </c>
      <c r="G5" s="10">
        <f>IF(F5="",0,IF(F5="RGB565",D5*E5*2,D5*E5*3))</f>
        <v>691200</v>
      </c>
      <c r="H5" s="8">
        <v>1024</v>
      </c>
      <c r="I5" s="8">
        <v>600</v>
      </c>
      <c r="J5" s="8" t="str">
        <f>F5</f>
        <v>RGB888</v>
      </c>
      <c r="K5" s="10">
        <f>IF(J5="",0,IF(J5="RGB565",H5*I5*2,H5*I5*3))</f>
        <v>1843200</v>
      </c>
      <c r="L5" s="8" t="s">
        <v>16</v>
      </c>
      <c r="M5" s="10">
        <f>IF(L5="是",K5*2+G5*3,K5*3)</f>
        <v>5760000</v>
      </c>
      <c r="N5" s="19" t="s">
        <v>17</v>
      </c>
    </row>
    <row r="6" ht="17.25" spans="2:14">
      <c r="B6" s="5">
        <v>3</v>
      </c>
      <c r="C6" s="11"/>
      <c r="D6" s="5">
        <v>800</v>
      </c>
      <c r="E6" s="5">
        <v>480</v>
      </c>
      <c r="F6" s="5" t="s">
        <v>15</v>
      </c>
      <c r="G6" s="7">
        <f t="shared" ref="G6:G19" si="0">IF(F6="",0,IF(F6="RGB565",D6*E6*2,D6*E6*3))</f>
        <v>768000</v>
      </c>
      <c r="H6" s="5">
        <v>1024</v>
      </c>
      <c r="I6" s="5">
        <v>600</v>
      </c>
      <c r="J6" s="5" t="str">
        <f t="shared" ref="J6:J13" si="1">F6</f>
        <v>RGB565</v>
      </c>
      <c r="K6" s="7">
        <f t="shared" ref="K6:K19" si="2">IF(J6="",0,IF(J6="RGB565",H6*I6*2,H6*I6*3))</f>
        <v>1228800</v>
      </c>
      <c r="L6" s="5" t="s">
        <v>16</v>
      </c>
      <c r="M6" s="7">
        <f t="shared" ref="M6:M19" si="3">IF(L6="是",K6*2+G6*3,K6*3)</f>
        <v>4761600</v>
      </c>
      <c r="N6" s="19" t="s">
        <v>17</v>
      </c>
    </row>
    <row r="7" ht="17.25" spans="2:14">
      <c r="B7" s="8">
        <v>4</v>
      </c>
      <c r="C7" s="9"/>
      <c r="D7" s="8">
        <v>800</v>
      </c>
      <c r="E7" s="8">
        <v>480</v>
      </c>
      <c r="F7" s="8" t="s">
        <v>18</v>
      </c>
      <c r="G7" s="10">
        <f t="shared" si="0"/>
        <v>1152000</v>
      </c>
      <c r="H7" s="8">
        <v>1024</v>
      </c>
      <c r="I7" s="8">
        <v>600</v>
      </c>
      <c r="J7" s="8" t="str">
        <f t="shared" si="1"/>
        <v>RGB888</v>
      </c>
      <c r="K7" s="10">
        <f t="shared" si="2"/>
        <v>1843200</v>
      </c>
      <c r="L7" s="8" t="s">
        <v>16</v>
      </c>
      <c r="M7" s="10">
        <f t="shared" si="3"/>
        <v>7142400</v>
      </c>
      <c r="N7" s="19" t="s">
        <v>17</v>
      </c>
    </row>
    <row r="8" customFormat="1" ht="17.25" spans="2:14">
      <c r="B8" s="5">
        <v>5</v>
      </c>
      <c r="C8" s="11"/>
      <c r="D8" s="5">
        <v>800</v>
      </c>
      <c r="E8" s="5">
        <v>480</v>
      </c>
      <c r="F8" s="5" t="s">
        <v>15</v>
      </c>
      <c r="G8" s="7">
        <f t="shared" si="0"/>
        <v>768000</v>
      </c>
      <c r="H8" s="5">
        <v>800</v>
      </c>
      <c r="I8" s="5">
        <v>480</v>
      </c>
      <c r="J8" s="5" t="str">
        <f t="shared" si="1"/>
        <v>RGB565</v>
      </c>
      <c r="K8" s="7">
        <f t="shared" si="2"/>
        <v>768000</v>
      </c>
      <c r="L8" s="5" t="s">
        <v>14</v>
      </c>
      <c r="M8" s="7">
        <f t="shared" si="3"/>
        <v>2304000</v>
      </c>
      <c r="N8" s="19"/>
    </row>
    <row r="9" customFormat="1" ht="17.25" spans="2:14">
      <c r="B9" s="8">
        <v>6</v>
      </c>
      <c r="C9" s="9"/>
      <c r="D9" s="8">
        <v>800</v>
      </c>
      <c r="E9" s="8">
        <v>480</v>
      </c>
      <c r="F9" s="8" t="s">
        <v>18</v>
      </c>
      <c r="G9" s="10">
        <f t="shared" si="0"/>
        <v>1152000</v>
      </c>
      <c r="H9" s="8">
        <v>800</v>
      </c>
      <c r="I9" s="8">
        <v>480</v>
      </c>
      <c r="J9" s="8" t="str">
        <f t="shared" si="1"/>
        <v>RGB888</v>
      </c>
      <c r="K9" s="10">
        <f t="shared" si="2"/>
        <v>1152000</v>
      </c>
      <c r="L9" s="8" t="s">
        <v>14</v>
      </c>
      <c r="M9" s="10">
        <f t="shared" si="3"/>
        <v>3456000</v>
      </c>
      <c r="N9" s="19"/>
    </row>
    <row r="10" ht="17.25" spans="2:14">
      <c r="B10" s="5">
        <v>7</v>
      </c>
      <c r="C10" s="11"/>
      <c r="D10" s="5">
        <v>800</v>
      </c>
      <c r="E10" s="5">
        <v>600</v>
      </c>
      <c r="F10" s="5" t="s">
        <v>15</v>
      </c>
      <c r="G10" s="7">
        <f t="shared" si="0"/>
        <v>960000</v>
      </c>
      <c r="H10" s="5">
        <v>800</v>
      </c>
      <c r="I10" s="5">
        <v>600</v>
      </c>
      <c r="J10" s="5" t="str">
        <f t="shared" si="1"/>
        <v>RGB565</v>
      </c>
      <c r="K10" s="7">
        <f t="shared" si="2"/>
        <v>960000</v>
      </c>
      <c r="L10" s="5" t="s">
        <v>14</v>
      </c>
      <c r="M10" s="7">
        <f t="shared" si="3"/>
        <v>2880000</v>
      </c>
      <c r="N10" s="19"/>
    </row>
    <row r="11" ht="17.25" spans="2:14">
      <c r="B11" s="8">
        <v>8</v>
      </c>
      <c r="C11" s="9"/>
      <c r="D11" s="8">
        <v>800</v>
      </c>
      <c r="E11" s="8">
        <v>600</v>
      </c>
      <c r="F11" s="8" t="s">
        <v>18</v>
      </c>
      <c r="G11" s="10">
        <f t="shared" si="0"/>
        <v>1440000</v>
      </c>
      <c r="H11" s="8">
        <v>800</v>
      </c>
      <c r="I11" s="8">
        <v>600</v>
      </c>
      <c r="J11" s="8" t="str">
        <f t="shared" si="1"/>
        <v>RGB888</v>
      </c>
      <c r="K11" s="10">
        <f t="shared" si="2"/>
        <v>1440000</v>
      </c>
      <c r="L11" s="8" t="s">
        <v>14</v>
      </c>
      <c r="M11" s="10">
        <f t="shared" si="3"/>
        <v>4320000</v>
      </c>
      <c r="N11" s="19"/>
    </row>
    <row r="12" ht="17.25" spans="2:14">
      <c r="B12" s="5">
        <v>9</v>
      </c>
      <c r="C12" s="11"/>
      <c r="D12" s="5">
        <v>1024</v>
      </c>
      <c r="E12" s="5">
        <v>600</v>
      </c>
      <c r="F12" s="5" t="s">
        <v>15</v>
      </c>
      <c r="G12" s="7">
        <f t="shared" si="0"/>
        <v>1228800</v>
      </c>
      <c r="H12" s="5">
        <v>1024</v>
      </c>
      <c r="I12" s="5">
        <v>600</v>
      </c>
      <c r="J12" s="5" t="str">
        <f t="shared" si="1"/>
        <v>RGB565</v>
      </c>
      <c r="K12" s="7">
        <f t="shared" si="2"/>
        <v>1228800</v>
      </c>
      <c r="L12" s="5" t="s">
        <v>14</v>
      </c>
      <c r="M12" s="7">
        <f t="shared" si="3"/>
        <v>3686400</v>
      </c>
      <c r="N12" s="19"/>
    </row>
    <row r="13" ht="17.25" spans="2:14">
      <c r="B13" s="8">
        <v>10</v>
      </c>
      <c r="C13" s="12"/>
      <c r="D13" s="8">
        <v>1024</v>
      </c>
      <c r="E13" s="8">
        <v>600</v>
      </c>
      <c r="F13" s="8" t="s">
        <v>18</v>
      </c>
      <c r="G13" s="10">
        <f t="shared" si="0"/>
        <v>1843200</v>
      </c>
      <c r="H13" s="8">
        <v>1024</v>
      </c>
      <c r="I13" s="8">
        <v>600</v>
      </c>
      <c r="J13" s="8" t="str">
        <f t="shared" si="1"/>
        <v>RGB888</v>
      </c>
      <c r="K13" s="10">
        <f t="shared" si="2"/>
        <v>1843200</v>
      </c>
      <c r="L13" s="8" t="s">
        <v>14</v>
      </c>
      <c r="M13" s="10">
        <f t="shared" si="3"/>
        <v>5529600</v>
      </c>
      <c r="N13" s="19"/>
    </row>
    <row r="14" ht="17.25" spans="2:14">
      <c r="B14" s="5">
        <v>11</v>
      </c>
      <c r="C14" s="6" t="s">
        <v>16</v>
      </c>
      <c r="D14" s="5">
        <v>480</v>
      </c>
      <c r="E14" s="5">
        <v>480</v>
      </c>
      <c r="F14" s="5" t="s">
        <v>18</v>
      </c>
      <c r="G14" s="7">
        <f t="shared" si="0"/>
        <v>691200</v>
      </c>
      <c r="H14" s="5">
        <v>800</v>
      </c>
      <c r="I14" s="5">
        <v>480</v>
      </c>
      <c r="J14" s="5" t="str">
        <f t="shared" ref="J14:J19" si="4">F14</f>
        <v>RGB888</v>
      </c>
      <c r="K14" s="7">
        <f t="shared" si="2"/>
        <v>1152000</v>
      </c>
      <c r="L14" s="5" t="s">
        <v>16</v>
      </c>
      <c r="M14" s="7">
        <f>IF(L14="是",K14*2+G14*4,K14*4)</f>
        <v>5068800</v>
      </c>
      <c r="N14" s="19" t="s">
        <v>17</v>
      </c>
    </row>
    <row r="15" ht="17.25" spans="2:14">
      <c r="B15" s="8">
        <v>12</v>
      </c>
      <c r="C15" s="9"/>
      <c r="D15" s="8">
        <v>480</v>
      </c>
      <c r="E15" s="8">
        <v>480</v>
      </c>
      <c r="F15" s="8" t="s">
        <v>15</v>
      </c>
      <c r="G15" s="10">
        <f t="shared" si="0"/>
        <v>460800</v>
      </c>
      <c r="H15" s="8">
        <v>1024</v>
      </c>
      <c r="I15" s="8">
        <v>600</v>
      </c>
      <c r="J15" s="8" t="str">
        <f t="shared" si="4"/>
        <v>RGB565</v>
      </c>
      <c r="K15" s="10">
        <f t="shared" si="2"/>
        <v>1228800</v>
      </c>
      <c r="L15" s="8" t="s">
        <v>16</v>
      </c>
      <c r="M15" s="7">
        <f>IF(L15="是",K15*2+G15*4,K15*4)</f>
        <v>4300800</v>
      </c>
      <c r="N15" s="19" t="s">
        <v>17</v>
      </c>
    </row>
    <row r="16" ht="17.25" spans="2:14">
      <c r="B16" s="5">
        <v>13</v>
      </c>
      <c r="C16" s="11"/>
      <c r="D16" s="5"/>
      <c r="E16" s="5"/>
      <c r="F16" s="5"/>
      <c r="G16" s="7">
        <f t="shared" si="0"/>
        <v>0</v>
      </c>
      <c r="H16" s="5"/>
      <c r="I16" s="5"/>
      <c r="J16" s="5">
        <f t="shared" si="4"/>
        <v>0</v>
      </c>
      <c r="K16" s="7">
        <f t="shared" si="2"/>
        <v>0</v>
      </c>
      <c r="L16" s="5"/>
      <c r="M16" s="7">
        <f>IF(L16="是",K16*2+G16*4,K16*4)</f>
        <v>0</v>
      </c>
      <c r="N16" s="19"/>
    </row>
    <row r="17" ht="17.25" spans="2:14">
      <c r="B17" s="8">
        <v>14</v>
      </c>
      <c r="C17" s="9"/>
      <c r="D17" s="8"/>
      <c r="E17" s="8"/>
      <c r="F17" s="8"/>
      <c r="G17" s="10">
        <f t="shared" si="0"/>
        <v>0</v>
      </c>
      <c r="H17" s="8"/>
      <c r="I17" s="8"/>
      <c r="J17" s="8">
        <f t="shared" si="4"/>
        <v>0</v>
      </c>
      <c r="K17" s="10">
        <f t="shared" si="2"/>
        <v>0</v>
      </c>
      <c r="L17" s="8"/>
      <c r="M17" s="7">
        <f>IF(L17="是",K17*2+G17*4,K17*4)</f>
        <v>0</v>
      </c>
      <c r="N17" s="19"/>
    </row>
    <row r="18" ht="16.5" spans="2:14">
      <c r="B18" s="5">
        <v>15</v>
      </c>
      <c r="C18" s="11"/>
      <c r="D18" s="5"/>
      <c r="E18" s="5"/>
      <c r="F18" s="5"/>
      <c r="G18" s="7">
        <f t="shared" si="0"/>
        <v>0</v>
      </c>
      <c r="H18" s="5"/>
      <c r="I18" s="5"/>
      <c r="J18" s="5">
        <f t="shared" si="4"/>
        <v>0</v>
      </c>
      <c r="K18" s="7">
        <f t="shared" si="2"/>
        <v>0</v>
      </c>
      <c r="L18" s="5"/>
      <c r="M18" s="7">
        <f>IF(L18="是",K18*2+G18*4,K18*4)</f>
        <v>0</v>
      </c>
      <c r="N18" s="20"/>
    </row>
    <row r="19" ht="18" spans="2:14">
      <c r="B19" s="13">
        <v>16</v>
      </c>
      <c r="C19" s="14"/>
      <c r="D19" s="13"/>
      <c r="E19" s="13"/>
      <c r="F19" s="13"/>
      <c r="G19" s="15">
        <f t="shared" si="0"/>
        <v>0</v>
      </c>
      <c r="H19" s="13"/>
      <c r="I19" s="13"/>
      <c r="J19" s="13">
        <f t="shared" si="4"/>
        <v>0</v>
      </c>
      <c r="K19" s="15">
        <f t="shared" si="2"/>
        <v>0</v>
      </c>
      <c r="L19" s="13"/>
      <c r="M19" s="21">
        <f>IF(L19="是",K19*2+G19*4,K19*4)</f>
        <v>0</v>
      </c>
      <c r="N19" s="22"/>
    </row>
  </sheetData>
  <mergeCells count="4">
    <mergeCell ref="B2:F2"/>
    <mergeCell ref="H2:M2"/>
    <mergeCell ref="C4:C13"/>
    <mergeCell ref="C14:C19"/>
  </mergeCells>
  <conditionalFormatting sqref="E4">
    <cfRule type="cellIs" dxfId="0" priority="51" operator="equal">
      <formula>0</formula>
    </cfRule>
  </conditionalFormatting>
  <conditionalFormatting sqref="H4:I4">
    <cfRule type="cellIs" dxfId="0" priority="36" operator="equal">
      <formula>0</formula>
    </cfRule>
  </conditionalFormatting>
  <conditionalFormatting sqref="E6">
    <cfRule type="cellIs" dxfId="0" priority="49" operator="equal">
      <formula>0</formula>
    </cfRule>
  </conditionalFormatting>
  <conditionalFormatting sqref="H6:I6">
    <cfRule type="cellIs" dxfId="0" priority="35" operator="equal">
      <formula>0</formula>
    </cfRule>
  </conditionalFormatting>
  <conditionalFormatting sqref="E8">
    <cfRule type="cellIs" dxfId="0" priority="47" operator="equal">
      <formula>0</formula>
    </cfRule>
  </conditionalFormatting>
  <conditionalFormatting sqref="H8:I8">
    <cfRule type="cellIs" dxfId="0" priority="34" operator="equal">
      <formula>0</formula>
    </cfRule>
  </conditionalFormatting>
  <conditionalFormatting sqref="E10">
    <cfRule type="cellIs" dxfId="0" priority="45" operator="equal">
      <formula>0</formula>
    </cfRule>
  </conditionalFormatting>
  <conditionalFormatting sqref="H10:I10">
    <cfRule type="cellIs" dxfId="0" priority="33" operator="equal">
      <formula>0</formula>
    </cfRule>
  </conditionalFormatting>
  <conditionalFormatting sqref="E12">
    <cfRule type="cellIs" dxfId="0" priority="43" operator="equal">
      <formula>0</formula>
    </cfRule>
  </conditionalFormatting>
  <conditionalFormatting sqref="H12:I12">
    <cfRule type="cellIs" dxfId="0" priority="32" operator="equal">
      <formula>0</formula>
    </cfRule>
  </conditionalFormatting>
  <conditionalFormatting sqref="B14:D14">
    <cfRule type="cellIs" dxfId="0" priority="42" operator="equal">
      <formula>0</formula>
    </cfRule>
  </conditionalFormatting>
  <conditionalFormatting sqref="E14">
    <cfRule type="cellIs" dxfId="0" priority="41" operator="equal">
      <formula>0</formula>
    </cfRule>
  </conditionalFormatting>
  <conditionalFormatting sqref="H14:I14">
    <cfRule type="cellIs" dxfId="0" priority="31" operator="equal">
      <formula>0</formula>
    </cfRule>
  </conditionalFormatting>
  <conditionalFormatting sqref="E16">
    <cfRule type="cellIs" dxfId="0" priority="39" operator="equal">
      <formula>0</formula>
    </cfRule>
  </conditionalFormatting>
  <conditionalFormatting sqref="H16:I16">
    <cfRule type="cellIs" dxfId="0" priority="30" operator="equal">
      <formula>0</formula>
    </cfRule>
  </conditionalFormatting>
  <conditionalFormatting sqref="E18">
    <cfRule type="cellIs" dxfId="0" priority="37" operator="equal">
      <formula>0</formula>
    </cfRule>
  </conditionalFormatting>
  <conditionalFormatting sqref="H18:I18">
    <cfRule type="cellIs" dxfId="0" priority="29" operator="equal">
      <formula>0</formula>
    </cfRule>
  </conditionalFormatting>
  <conditionalFormatting sqref="N19">
    <cfRule type="cellIs" dxfId="0" priority="96" operator="equal">
      <formula>0</formula>
    </cfRule>
  </conditionalFormatting>
  <conditionalFormatting sqref="F4:F19">
    <cfRule type="cellIs" dxfId="1" priority="2" operator="equal">
      <formula>"RGB888"</formula>
    </cfRule>
  </conditionalFormatting>
  <conditionalFormatting sqref="G4:G19">
    <cfRule type="cellIs" dxfId="0" priority="53" operator="equal">
      <formula>0</formula>
    </cfRule>
  </conditionalFormatting>
  <conditionalFormatting sqref="J4:J19">
    <cfRule type="cellIs" dxfId="1" priority="3" operator="equal">
      <formula>"RGB888"</formula>
    </cfRule>
  </conditionalFormatting>
  <conditionalFormatting sqref="K4:K19">
    <cfRule type="cellIs" dxfId="0" priority="54" operator="equal">
      <formula>0</formula>
    </cfRule>
  </conditionalFormatting>
  <conditionalFormatting sqref="L4:L19">
    <cfRule type="cellIs" dxfId="2" priority="4" operator="equal">
      <formula>"是"</formula>
    </cfRule>
  </conditionalFormatting>
  <conditionalFormatting sqref="M4:M19">
    <cfRule type="cellIs" dxfId="2" priority="1" operator="greaterThan">
      <formula>6278400</formula>
    </cfRule>
    <cfRule type="cellIs" dxfId="0" priority="88" operator="equal">
      <formula>0</formula>
    </cfRule>
  </conditionalFormatting>
  <conditionalFormatting sqref="D4 B4">
    <cfRule type="cellIs" dxfId="0" priority="52" operator="equal">
      <formula>0</formula>
    </cfRule>
  </conditionalFormatting>
  <conditionalFormatting sqref="D8 B8 C4">
    <cfRule type="cellIs" dxfId="0" priority="48" operator="equal">
      <formula>0</formula>
    </cfRule>
  </conditionalFormatting>
  <conditionalFormatting sqref="B6 D6">
    <cfRule type="cellIs" dxfId="0" priority="50" operator="equal">
      <formula>0</formula>
    </cfRule>
  </conditionalFormatting>
  <conditionalFormatting sqref="B10 D10">
    <cfRule type="cellIs" dxfId="0" priority="46" operator="equal">
      <formula>0</formula>
    </cfRule>
  </conditionalFormatting>
  <conditionalFormatting sqref="B12 D12">
    <cfRule type="cellIs" dxfId="0" priority="44" operator="equal">
      <formula>0</formula>
    </cfRule>
  </conditionalFormatting>
  <conditionalFormatting sqref="B16 D16">
    <cfRule type="cellIs" dxfId="0" priority="40" operator="equal">
      <formula>0</formula>
    </cfRule>
  </conditionalFormatting>
  <conditionalFormatting sqref="B18 D18">
    <cfRule type="cellIs" dxfId="0" priority="38" operator="equal">
      <formula>0</formula>
    </cfRule>
  </conditionalFormatting>
  <dataValidations count="2">
    <dataValidation type="list" allowBlank="1" showInputMessage="1" showErrorMessage="1" sqref="L4 L5 L6:L7 L8:L9 L10:L13 L14:L17 L18:L19">
      <formula1>"是,否"</formula1>
    </dataValidation>
    <dataValidation type="list" allowBlank="1" showInputMessage="1" showErrorMessage="1" sqref="F4:F7 F8:F9 F10:F13 F14:F17 F18:F19 J4:J11 J12:J19">
      <formula1>"RGB565,RGB888"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mintao.duan</dc:creator>
  <cp:lastModifiedBy>mintao.duan</cp:lastModifiedBy>
  <dcterms:created xsi:type="dcterms:W3CDTF">2024-03-13T02:16:00Z</dcterms:created>
  <dcterms:modified xsi:type="dcterms:W3CDTF">2024-03-25T06:38:59Z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2BD613C4B7BD4D6EAF2395AB966E2B23</vt:lpwstr>
  </property>
  <property fmtid="{D5CDD505-2E9C-101B-9397-08002B2CF9AE}" pid="3" name="KSOProductBuildVer">
    <vt:lpwstr>2052-11.1.0.10495</vt:lpwstr>
  </property>
</Properties>
</file>