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travisrotterman/Dropbox (GaTech)/ais_Data/Final_Data/"/>
    </mc:Choice>
  </mc:AlternateContent>
  <xr:revisionPtr revIDLastSave="0" documentId="8_{14A4EBBB-8C67-C947-AD7B-C59B259EC8B8}" xr6:coauthVersionLast="45" xr6:coauthVersionMax="45" xr10:uidLastSave="{00000000-0000-0000-0000-000000000000}"/>
  <bookViews>
    <workbookView xWindow="0" yWindow="460" windowWidth="35840" windowHeight="2068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8" i="1"/>
  <c r="M10" i="1"/>
  <c r="M11" i="1"/>
  <c r="M12" i="1"/>
  <c r="M13" i="1"/>
  <c r="M2" i="1"/>
  <c r="S27" i="2" l="1"/>
  <c r="P27" i="2" s="1"/>
  <c r="S28" i="2"/>
  <c r="P28" i="2" s="1"/>
</calcChain>
</file>

<file path=xl/sharedStrings.xml><?xml version="1.0" encoding="utf-8"?>
<sst xmlns="http://schemas.openxmlformats.org/spreadsheetml/2006/main" count="115" uniqueCount="77">
  <si>
    <t>Rat</t>
  </si>
  <si>
    <t>MN#</t>
  </si>
  <si>
    <t>AHD1</t>
  </si>
  <si>
    <t>AIS-D1</t>
  </si>
  <si>
    <t>AIS-D2</t>
  </si>
  <si>
    <t>Length</t>
  </si>
  <si>
    <t>SD1</t>
  </si>
  <si>
    <t>SD2</t>
  </si>
  <si>
    <t>Rehobase</t>
  </si>
  <si>
    <t>exp</t>
  </si>
  <si>
    <t>A16038-17-17</t>
  </si>
  <si>
    <t>A18070-19-52</t>
  </si>
  <si>
    <t>A18070-19-50</t>
  </si>
  <si>
    <t>A18070-19-48</t>
  </si>
  <si>
    <t>AHP amp</t>
  </si>
  <si>
    <t>AHP 1/2</t>
  </si>
  <si>
    <t xml:space="preserve">Rin </t>
  </si>
  <si>
    <t>Rin1</t>
  </si>
  <si>
    <t>Rin3</t>
  </si>
  <si>
    <t>mV</t>
  </si>
  <si>
    <t>threshold</t>
  </si>
  <si>
    <t>AP</t>
  </si>
  <si>
    <t>Rin3/3</t>
  </si>
  <si>
    <t>SD threshold</t>
  </si>
  <si>
    <t>note</t>
  </si>
  <si>
    <t>Conduction delay</t>
  </si>
  <si>
    <t>Twitch - Dealy</t>
  </si>
  <si>
    <t>Twitch Amp</t>
  </si>
  <si>
    <t>A18070-19-59</t>
  </si>
  <si>
    <t>A18070-19-58</t>
  </si>
  <si>
    <t>Time to Peak</t>
  </si>
  <si>
    <t xml:space="preserve">Twitch 1/2 width </t>
  </si>
  <si>
    <t>Relaxation</t>
  </si>
  <si>
    <t xml:space="preserve">Non-filled cells for correlations </t>
  </si>
  <si>
    <t xml:space="preserve">A18070-19-16 Cell #1 </t>
  </si>
  <si>
    <t xml:space="preserve">A18070-19-17 Cell #5 </t>
  </si>
  <si>
    <t xml:space="preserve">A18070-19-17 Cell #6 </t>
  </si>
  <si>
    <t xml:space="preserve">A18070-19-28 Cell #2 </t>
  </si>
  <si>
    <t xml:space="preserve">A18070-19-29 Cell #1 </t>
  </si>
  <si>
    <t/>
  </si>
  <si>
    <t xml:space="preserve">A18070-19-29 Cell #2 </t>
  </si>
  <si>
    <t>A18070-19-29 Cell #3</t>
  </si>
  <si>
    <t>A18070-19-29 Cell #4</t>
  </si>
  <si>
    <t xml:space="preserve">A18070-19-29 Cell #5 </t>
  </si>
  <si>
    <t xml:space="preserve">A18070-19-29 Cell #6 </t>
  </si>
  <si>
    <t xml:space="preserve">A18070-19-29 Cell #9 </t>
  </si>
  <si>
    <t xml:space="preserve">A18070-19-32 Cell #1 </t>
  </si>
  <si>
    <t xml:space="preserve">A18070-19-32 Cell #3 </t>
  </si>
  <si>
    <t>A18070-19-44 Cell #1</t>
  </si>
  <si>
    <t>A18070-19-44 Cell #3</t>
  </si>
  <si>
    <t>A18070-19-44 Cell #4</t>
  </si>
  <si>
    <t>A18060-19-45 Cell #1</t>
  </si>
  <si>
    <t>A18060-19-45 Cell #2</t>
  </si>
  <si>
    <t>A18060-19-45 Cell #4</t>
  </si>
  <si>
    <t xml:space="preserve">A18060-19-45 Cell #5 </t>
  </si>
  <si>
    <t xml:space="preserve">A18060-19-45 Cell #6 </t>
  </si>
  <si>
    <t>Tissue was lost</t>
  </si>
  <si>
    <t>AIS DFS Emily</t>
  </si>
  <si>
    <t>AIS DFS Dario</t>
  </si>
  <si>
    <t>Reho</t>
  </si>
  <si>
    <t>MN_num</t>
  </si>
  <si>
    <t>soma_Surf</t>
  </si>
  <si>
    <t>soma_Vol</t>
  </si>
  <si>
    <t>hilock_Lgth</t>
  </si>
  <si>
    <t>ais_Lgth</t>
  </si>
  <si>
    <t>ap</t>
  </si>
  <si>
    <t>ahp_amp</t>
  </si>
  <si>
    <t>ahp_half</t>
  </si>
  <si>
    <t xml:space="preserve">rin </t>
  </si>
  <si>
    <t>cond_delay</t>
  </si>
  <si>
    <t>twt_Amp</t>
  </si>
  <si>
    <t>ttp</t>
  </si>
  <si>
    <t>dendritic_Origin</t>
  </si>
  <si>
    <t>A18070-20-70</t>
  </si>
  <si>
    <t>A18070-20-78</t>
  </si>
  <si>
    <t>A18070-20-79</t>
  </si>
  <si>
    <t>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</si>
</sst>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2" fontId="0" fillId="0" borderId="0" xfId="0" applyNumberFormat="1"/>
    <xf numFmtId="14" fontId="0" fillId="0" borderId="0" xfId="0" applyNumberFormat="1"/>
    <xf numFmtId="0" fontId="0" fillId="0" borderId="0" xfId="0" applyFill="1"/>
    <xf numFmtId="0" fontId="1" fillId="0" borderId="0" xfId="0" applyFont="1"/>
    <xf numFmtId="2" fontId="0" fillId="0" borderId="0" xfId="0" applyNumberFormat="1" applyFill="1"/>
    <xf numFmtId="164" fontId="0" fillId="0" borderId="0" xfId="0" applyNumberFormat="1"/>
    <xf numFmtId="164" fontId="0" fillId="0" borderId="0" xfId="0" applyNumberFormat="1" applyFill="1"/>
    <xf numFmtId="164" fontId="2" fillId="0" borderId="0" xfId="0" applyNumberFormat="1" applyFont="1" applyAlignment="1">
      <alignment vertical="center"/>
    </xf>
    <xf numFmtId="164" fontId="2" fillId="2" borderId="0" xfId="0" applyNumberFormat="1" applyFont="1" applyFill="1" applyAlignment="1">
      <alignment vertical="center"/>
    </xf>
    <xf numFmtId="14" fontId="0" fillId="0" borderId="0" xfId="0" applyNumberFormat="1" applyFill="1"/>
    <xf numFmtId="164" fontId="3" fillId="0" borderId="0" xfId="0" applyNumberFormat="1" applyFont="1" applyFill="1"/>
    <xf numFmtId="164" fontId="0" fillId="0" borderId="0" xfId="0" applyNumberFormat="1" applyFill="1" applyBorder="1"/>
    <xf numFmtId="0" fontId="0" fillId="0" borderId="0" xfId="0" applyBorder="1"/>
    <xf numFmtId="14" fontId="0" fillId="0" borderId="0" xfId="0" applyNumberFormat="1" applyBorder="1"/>
    <xf numFmtId="164" fontId="0" fillId="0" borderId="0" xfId="0" applyNumberFormat="1" applyBorder="1"/>
    <xf numFmtId="0" fontId="0" fillId="0" borderId="0" xfId="0" applyFill="1" applyBorder="1"/>
    <xf numFmtId="0" fontId="0" fillId="0" borderId="0" xfId="0" applyFont="1" applyFill="1" applyBorder="1"/>
    <xf numFmtId="0" fontId="0" fillId="0" borderId="0" xfId="0" applyFont="1" applyFill="1"/>
    <xf numFmtId="164" fontId="0" fillId="0" borderId="0" xfId="0" applyNumberFormat="1" applyFont="1" applyFill="1"/>
    <xf numFmtId="14" fontId="0" fillId="0" borderId="0" xfId="0" applyNumberFormat="1" applyFont="1" applyFill="1"/>
    <xf numFmtId="2" fontId="0" fillId="0" borderId="0" xfId="0" applyNumberFormat="1" applyFill="1" applyBorder="1"/>
    <xf numFmtId="2" fontId="2" fillId="0" borderId="0" xfId="0" applyNumberFormat="1" applyFont="1" applyFill="1" applyAlignment="1">
      <alignment vertical="center"/>
    </xf>
    <xf numFmtId="2" fontId="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"/>
  <sheetViews>
    <sheetView tabSelected="1" zoomScale="162" zoomScaleNormal="80" workbookViewId="0">
      <selection activeCell="D25" sqref="D25"/>
    </sheetView>
  </sheetViews>
  <sheetFormatPr baseColWidth="10" defaultColWidth="8.83203125" defaultRowHeight="15" x14ac:dyDescent="0.2"/>
  <cols>
    <col min="1" max="1" width="15.1640625" customWidth="1"/>
    <col min="2" max="2" width="11.5" bestFit="1" customWidth="1"/>
    <col min="3" max="3" width="8.83203125" bestFit="1" customWidth="1"/>
    <col min="4" max="4" width="5.5" bestFit="1" customWidth="1"/>
    <col min="5" max="5" width="9.83203125" bestFit="1" customWidth="1"/>
    <col min="6" max="6" width="9.33203125" bestFit="1" customWidth="1"/>
    <col min="7" max="7" width="10.5" bestFit="1" customWidth="1"/>
    <col min="8" max="8" width="9.1640625" customWidth="1"/>
    <col min="9" max="9" width="5.5" bestFit="1" customWidth="1"/>
    <col min="10" max="10" width="9" bestFit="1" customWidth="1"/>
    <col min="11" max="11" width="8" bestFit="1" customWidth="1"/>
    <col min="12" max="12" width="5.6640625" style="3" bestFit="1" customWidth="1"/>
    <col min="13" max="13" width="7" style="3" bestFit="1" customWidth="1"/>
    <col min="14" max="14" width="10.83203125" bestFit="1" customWidth="1"/>
    <col min="15" max="15" width="8.83203125" bestFit="1" customWidth="1"/>
    <col min="16" max="16" width="5.6640625" bestFit="1" customWidth="1"/>
    <col min="17" max="17" width="14.5" bestFit="1" customWidth="1"/>
  </cols>
  <sheetData>
    <row r="1" spans="1:17" x14ac:dyDescent="0.2">
      <c r="A1" t="s">
        <v>9</v>
      </c>
      <c r="B1" t="s">
        <v>0</v>
      </c>
      <c r="C1" t="s">
        <v>60</v>
      </c>
      <c r="D1" t="s">
        <v>59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s="3" t="s">
        <v>68</v>
      </c>
      <c r="M1" s="3" t="s">
        <v>76</v>
      </c>
      <c r="N1" t="s">
        <v>69</v>
      </c>
      <c r="O1" t="s">
        <v>70</v>
      </c>
      <c r="P1" t="s">
        <v>71</v>
      </c>
      <c r="Q1" t="s">
        <v>72</v>
      </c>
    </row>
    <row r="2" spans="1:17" x14ac:dyDescent="0.2">
      <c r="A2" t="s">
        <v>10</v>
      </c>
      <c r="B2" s="2">
        <v>43090</v>
      </c>
      <c r="C2">
        <v>1</v>
      </c>
      <c r="D2" s="7">
        <v>7</v>
      </c>
      <c r="E2" s="6">
        <v>4928.8599999999997</v>
      </c>
      <c r="F2" s="6">
        <v>24054.5</v>
      </c>
      <c r="G2">
        <v>8.99</v>
      </c>
      <c r="H2">
        <v>32.340000000000003</v>
      </c>
      <c r="I2" s="6">
        <v>71.099999999999994</v>
      </c>
      <c r="J2" s="6">
        <v>1.56</v>
      </c>
      <c r="K2" s="6">
        <v>16.5</v>
      </c>
      <c r="L2" s="5">
        <v>2.8</v>
      </c>
      <c r="M2" s="5">
        <f>1/L2</f>
        <v>0.35714285714285715</v>
      </c>
      <c r="N2" s="6">
        <v>1.56</v>
      </c>
      <c r="O2" s="6">
        <v>0.73089199999999999</v>
      </c>
      <c r="P2" s="6">
        <v>21.47</v>
      </c>
      <c r="Q2" s="6">
        <v>0</v>
      </c>
    </row>
    <row r="3" spans="1:17" s="3" customFormat="1" x14ac:dyDescent="0.2">
      <c r="A3" s="3" t="s">
        <v>10</v>
      </c>
      <c r="B3" s="10">
        <v>43090</v>
      </c>
      <c r="C3" s="3">
        <v>2</v>
      </c>
      <c r="D3" s="7">
        <v>8</v>
      </c>
      <c r="E3" s="7">
        <v>5120.6000000000004</v>
      </c>
      <c r="F3" s="7">
        <v>24042.5</v>
      </c>
      <c r="G3" s="3">
        <v>5.74</v>
      </c>
      <c r="H3" s="3">
        <v>30.9</v>
      </c>
      <c r="I3" s="7">
        <v>75</v>
      </c>
      <c r="J3" s="7">
        <v>1.42</v>
      </c>
      <c r="K3" s="7">
        <v>14</v>
      </c>
      <c r="L3" s="5">
        <v>2.35</v>
      </c>
      <c r="M3" s="5">
        <f t="shared" ref="M3:M13" si="0">1/L3</f>
        <v>0.42553191489361702</v>
      </c>
      <c r="N3" s="7">
        <v>1.53</v>
      </c>
      <c r="O3" s="7">
        <v>0.49645299999999998</v>
      </c>
      <c r="P3" s="7">
        <v>20.04</v>
      </c>
      <c r="Q3" s="7">
        <v>0</v>
      </c>
    </row>
    <row r="4" spans="1:17" s="3" customFormat="1" x14ac:dyDescent="0.2">
      <c r="A4" s="3" t="s">
        <v>10</v>
      </c>
      <c r="B4" s="10">
        <v>43090</v>
      </c>
      <c r="C4" s="3">
        <v>4</v>
      </c>
      <c r="D4" s="7">
        <v>9</v>
      </c>
      <c r="E4" s="7">
        <v>4128.37</v>
      </c>
      <c r="F4" s="7">
        <v>20173.5</v>
      </c>
      <c r="G4" s="3">
        <v>7.03</v>
      </c>
      <c r="H4" s="3">
        <v>28.72</v>
      </c>
      <c r="I4" s="7">
        <v>60</v>
      </c>
      <c r="J4" s="7">
        <v>1.1499999999999999</v>
      </c>
      <c r="K4" s="7">
        <v>17.2</v>
      </c>
      <c r="L4" s="22">
        <v>1.9983333333333335</v>
      </c>
      <c r="M4" s="5">
        <f t="shared" si="0"/>
        <v>0.50041701417848206</v>
      </c>
      <c r="N4" s="7">
        <v>1.32</v>
      </c>
      <c r="O4" s="7">
        <v>1.2593700000000001</v>
      </c>
      <c r="P4" s="7">
        <v>12.01</v>
      </c>
      <c r="Q4" s="7">
        <v>0</v>
      </c>
    </row>
    <row r="5" spans="1:17" s="3" customFormat="1" x14ac:dyDescent="0.2">
      <c r="A5" s="3" t="s">
        <v>10</v>
      </c>
      <c r="B5" s="10">
        <v>43090</v>
      </c>
      <c r="C5" s="3">
        <v>3</v>
      </c>
      <c r="D5" s="7">
        <v>12</v>
      </c>
      <c r="E5" s="7">
        <v>5515.81</v>
      </c>
      <c r="F5" s="7">
        <v>27616.2</v>
      </c>
      <c r="G5" s="3">
        <v>19.170000000000002</v>
      </c>
      <c r="H5" s="3">
        <v>28.88</v>
      </c>
      <c r="I5" s="7">
        <v>62</v>
      </c>
      <c r="J5" s="7">
        <v>1.84</v>
      </c>
      <c r="K5" s="7">
        <v>11.6</v>
      </c>
      <c r="L5" s="5">
        <v>1.7166666666666668</v>
      </c>
      <c r="M5" s="5">
        <f t="shared" si="0"/>
        <v>0.58252427184466016</v>
      </c>
      <c r="N5" s="7">
        <v>1.3</v>
      </c>
      <c r="O5" s="7">
        <v>1.72525</v>
      </c>
      <c r="P5" s="7">
        <v>14.26</v>
      </c>
      <c r="Q5" s="7">
        <v>0</v>
      </c>
    </row>
    <row r="6" spans="1:17" s="3" customFormat="1" x14ac:dyDescent="0.2">
      <c r="A6" s="3" t="s">
        <v>13</v>
      </c>
      <c r="B6" s="10">
        <v>43699</v>
      </c>
      <c r="C6" s="3">
        <v>2</v>
      </c>
      <c r="D6" s="11">
        <v>11</v>
      </c>
      <c r="E6" s="7">
        <v>3391.1</v>
      </c>
      <c r="F6" s="7">
        <v>13139.7</v>
      </c>
      <c r="G6" s="3">
        <v>7.8</v>
      </c>
      <c r="H6" s="3">
        <v>28.22</v>
      </c>
      <c r="I6" s="7">
        <v>72.400000000000006</v>
      </c>
      <c r="J6" s="7">
        <v>0.86</v>
      </c>
      <c r="K6" s="7">
        <v>14.7</v>
      </c>
      <c r="L6" s="5">
        <v>2.0333333333333332</v>
      </c>
      <c r="M6" s="5">
        <f t="shared" si="0"/>
        <v>0.49180327868852464</v>
      </c>
      <c r="N6" s="7">
        <v>1.57</v>
      </c>
      <c r="O6" s="7">
        <v>4.0519999999999996</v>
      </c>
      <c r="P6" s="7">
        <v>18.52</v>
      </c>
      <c r="Q6" s="7">
        <v>0</v>
      </c>
    </row>
    <row r="7" spans="1:17" s="3" customFormat="1" x14ac:dyDescent="0.2">
      <c r="A7" s="3" t="s">
        <v>13</v>
      </c>
      <c r="B7" s="10">
        <v>43699</v>
      </c>
      <c r="C7" s="3">
        <v>1</v>
      </c>
      <c r="D7" s="7">
        <v>17</v>
      </c>
      <c r="E7" s="7">
        <v>4009.24</v>
      </c>
      <c r="F7" s="7">
        <v>16780.400000000001</v>
      </c>
      <c r="G7" s="3">
        <v>22.25</v>
      </c>
      <c r="H7" s="3">
        <v>36.979999999999997</v>
      </c>
      <c r="I7" s="7"/>
      <c r="J7" s="7"/>
      <c r="K7" s="7"/>
      <c r="L7" s="5"/>
      <c r="M7" s="5"/>
      <c r="N7" s="7">
        <v>1.53</v>
      </c>
      <c r="O7" s="7">
        <v>1.00397</v>
      </c>
      <c r="P7" s="7">
        <v>15</v>
      </c>
      <c r="Q7" s="7">
        <v>0</v>
      </c>
    </row>
    <row r="8" spans="1:17" s="3" customFormat="1" x14ac:dyDescent="0.2">
      <c r="A8" s="3" t="s">
        <v>12</v>
      </c>
      <c r="B8" s="10">
        <v>43704</v>
      </c>
      <c r="C8" s="3">
        <v>1</v>
      </c>
      <c r="D8" s="7">
        <v>2</v>
      </c>
      <c r="E8" s="7">
        <v>4214.54</v>
      </c>
      <c r="F8" s="7">
        <v>20725.2</v>
      </c>
      <c r="G8" s="3">
        <v>5.58</v>
      </c>
      <c r="H8" s="3">
        <v>20.79</v>
      </c>
      <c r="I8" s="7"/>
      <c r="J8" s="7">
        <v>3.71</v>
      </c>
      <c r="K8" s="7">
        <v>16.5</v>
      </c>
      <c r="L8" s="5">
        <v>4.05</v>
      </c>
      <c r="M8" s="5">
        <f t="shared" si="0"/>
        <v>0.24691358024691359</v>
      </c>
      <c r="N8" s="7">
        <v>1.64</v>
      </c>
      <c r="O8" s="7"/>
      <c r="P8" s="7"/>
      <c r="Q8" s="7">
        <v>0</v>
      </c>
    </row>
    <row r="9" spans="1:17" s="3" customFormat="1" x14ac:dyDescent="0.2">
      <c r="A9" s="3" t="s">
        <v>11</v>
      </c>
      <c r="B9" s="10">
        <v>43714</v>
      </c>
      <c r="C9" s="3">
        <v>1</v>
      </c>
      <c r="D9" s="11">
        <v>2</v>
      </c>
      <c r="E9" s="7">
        <v>5639.99</v>
      </c>
      <c r="F9" s="7">
        <v>24010.400000000001</v>
      </c>
      <c r="G9" s="7">
        <v>9.9499999999999993</v>
      </c>
      <c r="H9" s="7">
        <v>33.869999999999997</v>
      </c>
      <c r="I9" s="7">
        <v>61.2</v>
      </c>
      <c r="J9" s="7">
        <v>1.8</v>
      </c>
      <c r="K9" s="7">
        <v>11.9</v>
      </c>
      <c r="L9" s="5"/>
      <c r="M9" s="5"/>
      <c r="N9" s="7">
        <v>1.51</v>
      </c>
      <c r="O9" s="7">
        <v>0.69212600000000002</v>
      </c>
      <c r="P9" s="7">
        <v>20.260000000000002</v>
      </c>
      <c r="Q9" s="7">
        <v>0</v>
      </c>
    </row>
    <row r="10" spans="1:17" s="3" customFormat="1" x14ac:dyDescent="0.2">
      <c r="A10" s="3" t="s">
        <v>29</v>
      </c>
      <c r="B10" s="10">
        <v>43803</v>
      </c>
      <c r="C10" s="3">
        <v>1</v>
      </c>
      <c r="D10" s="7">
        <v>25</v>
      </c>
      <c r="E10" s="7">
        <v>5226.6000000000004</v>
      </c>
      <c r="F10" s="7">
        <v>25622.3</v>
      </c>
      <c r="G10" s="3">
        <v>32.61</v>
      </c>
      <c r="H10" s="3">
        <v>26.04</v>
      </c>
      <c r="I10" s="7">
        <v>68.400000000000006</v>
      </c>
      <c r="J10" s="7">
        <v>0.76400000000000001</v>
      </c>
      <c r="K10" s="7">
        <v>4.0423200000000001</v>
      </c>
      <c r="L10" s="5">
        <v>1.1501666666666666</v>
      </c>
      <c r="M10" s="5">
        <f t="shared" si="0"/>
        <v>0.86943921170844818</v>
      </c>
      <c r="N10" s="7">
        <v>1.5</v>
      </c>
      <c r="O10" s="7">
        <v>6.9305599999999998</v>
      </c>
      <c r="P10" s="7">
        <v>12.07</v>
      </c>
      <c r="Q10" s="7">
        <v>0</v>
      </c>
    </row>
    <row r="11" spans="1:17" s="13" customFormat="1" x14ac:dyDescent="0.2">
      <c r="A11" s="13" t="s">
        <v>29</v>
      </c>
      <c r="B11" s="14">
        <v>43803</v>
      </c>
      <c r="C11" s="13">
        <v>3</v>
      </c>
      <c r="D11" s="12">
        <v>6</v>
      </c>
      <c r="E11" s="15">
        <v>5093.7</v>
      </c>
      <c r="F11" s="15">
        <v>21597.4</v>
      </c>
      <c r="G11" s="13">
        <v>5.68</v>
      </c>
      <c r="H11" s="13">
        <v>26.97</v>
      </c>
      <c r="I11" s="12">
        <v>68.099999999999994</v>
      </c>
      <c r="J11" s="15">
        <v>1.58287</v>
      </c>
      <c r="K11" s="15">
        <v>8.0300100000000008</v>
      </c>
      <c r="L11" s="21">
        <v>1.6686666666666665</v>
      </c>
      <c r="M11" s="5">
        <f t="shared" si="0"/>
        <v>0.59928086296444272</v>
      </c>
      <c r="N11" s="15">
        <v>1.51</v>
      </c>
      <c r="O11" s="12">
        <v>1.90507</v>
      </c>
      <c r="P11" s="12">
        <v>20.97</v>
      </c>
      <c r="Q11" s="15">
        <v>0</v>
      </c>
    </row>
    <row r="12" spans="1:17" x14ac:dyDescent="0.2">
      <c r="A12" s="13" t="s">
        <v>73</v>
      </c>
      <c r="B12" s="2">
        <v>43899</v>
      </c>
      <c r="C12">
        <v>1</v>
      </c>
      <c r="D12" s="12">
        <v>10</v>
      </c>
      <c r="E12">
        <v>4832.79</v>
      </c>
      <c r="F12">
        <v>24555.9</v>
      </c>
      <c r="G12">
        <v>5.82</v>
      </c>
      <c r="H12">
        <v>24.15</v>
      </c>
      <c r="I12" s="12">
        <v>65.900000000000006</v>
      </c>
      <c r="J12" s="12">
        <v>2.9</v>
      </c>
      <c r="K12" s="12">
        <v>8.1</v>
      </c>
      <c r="L12" s="21">
        <v>3.15</v>
      </c>
      <c r="M12" s="5">
        <f t="shared" si="0"/>
        <v>0.31746031746031744</v>
      </c>
      <c r="N12" s="12">
        <v>1.3</v>
      </c>
      <c r="O12" s="12">
        <v>5.9</v>
      </c>
      <c r="P12" s="12">
        <v>11.9</v>
      </c>
      <c r="Q12" s="15">
        <v>0</v>
      </c>
    </row>
    <row r="13" spans="1:17" x14ac:dyDescent="0.2">
      <c r="A13" s="16" t="s">
        <v>74</v>
      </c>
      <c r="B13" s="2">
        <v>43970</v>
      </c>
      <c r="C13">
        <v>1</v>
      </c>
      <c r="D13" s="7">
        <v>11</v>
      </c>
      <c r="E13">
        <v>5044.54</v>
      </c>
      <c r="F13">
        <v>25627.599999999999</v>
      </c>
      <c r="G13" s="6">
        <v>11.1</v>
      </c>
      <c r="H13">
        <v>26.48</v>
      </c>
      <c r="I13" s="6">
        <v>66.599999999999994</v>
      </c>
      <c r="J13" s="6">
        <v>1.2</v>
      </c>
      <c r="K13" s="6">
        <v>9.1999999999999993</v>
      </c>
      <c r="L13" s="5">
        <v>1.4833333333333334</v>
      </c>
      <c r="M13" s="5">
        <f t="shared" si="0"/>
        <v>0.6741573033707865</v>
      </c>
      <c r="N13" s="6">
        <v>1.6</v>
      </c>
      <c r="O13" s="7"/>
      <c r="P13" s="7"/>
      <c r="Q13" s="15">
        <v>0</v>
      </c>
    </row>
    <row r="14" spans="1:17" s="3" customFormat="1" x14ac:dyDescent="0.2">
      <c r="A14" s="16" t="s">
        <v>74</v>
      </c>
      <c r="B14" s="10">
        <v>43970</v>
      </c>
      <c r="C14" s="3">
        <v>2</v>
      </c>
      <c r="D14" s="7">
        <v>17</v>
      </c>
      <c r="E14">
        <v>5931.25</v>
      </c>
      <c r="F14">
        <v>30398.9</v>
      </c>
      <c r="G14">
        <v>14.03</v>
      </c>
      <c r="H14">
        <v>21.4</v>
      </c>
      <c r="I14" s="7">
        <v>65.900000000000006</v>
      </c>
      <c r="J14" s="7">
        <v>1.2</v>
      </c>
      <c r="K14" s="7">
        <v>10.54</v>
      </c>
      <c r="L14" s="5"/>
      <c r="M14" s="5"/>
      <c r="N14" s="7">
        <v>1.3</v>
      </c>
      <c r="O14" s="7">
        <v>5</v>
      </c>
      <c r="P14" s="7">
        <v>10.199999999999999</v>
      </c>
      <c r="Q14" s="15">
        <v>0</v>
      </c>
    </row>
    <row r="15" spans="1:17" s="18" customFormat="1" x14ac:dyDescent="0.2">
      <c r="A15" s="17" t="s">
        <v>74</v>
      </c>
      <c r="B15" s="20">
        <v>43970</v>
      </c>
      <c r="C15" s="18">
        <v>3</v>
      </c>
      <c r="D15" s="18">
        <v>28</v>
      </c>
      <c r="E15">
        <v>6687.74</v>
      </c>
      <c r="F15">
        <v>28550.6</v>
      </c>
      <c r="G15">
        <v>17.760000000000002</v>
      </c>
      <c r="H15">
        <v>24.28</v>
      </c>
      <c r="I15" s="19">
        <v>69.400000000000006</v>
      </c>
      <c r="J15" s="19">
        <v>1.9</v>
      </c>
      <c r="K15" s="19">
        <v>9.23</v>
      </c>
      <c r="L15" s="23"/>
      <c r="M15" s="23"/>
      <c r="N15" s="19">
        <v>1.2</v>
      </c>
      <c r="O15" s="19">
        <v>4</v>
      </c>
      <c r="P15" s="19">
        <v>14.4</v>
      </c>
      <c r="Q15" s="15">
        <v>0</v>
      </c>
    </row>
    <row r="16" spans="1:17" s="3" customFormat="1" x14ac:dyDescent="0.2">
      <c r="A16" s="16" t="s">
        <v>75</v>
      </c>
      <c r="B16" s="10">
        <v>43971</v>
      </c>
      <c r="C16" s="18">
        <v>1</v>
      </c>
      <c r="D16" s="7">
        <v>21</v>
      </c>
      <c r="E16">
        <v>6187.43</v>
      </c>
      <c r="F16">
        <v>25172.799999999999</v>
      </c>
      <c r="G16">
        <v>19.21</v>
      </c>
      <c r="H16">
        <v>23.47</v>
      </c>
      <c r="I16" s="3">
        <v>66.900000000000006</v>
      </c>
      <c r="J16" s="3">
        <v>0.7</v>
      </c>
      <c r="K16" s="3">
        <v>4.4000000000000004</v>
      </c>
      <c r="L16" s="5"/>
      <c r="M16" s="5"/>
      <c r="N16" s="3">
        <v>1.3</v>
      </c>
      <c r="O16" s="3">
        <v>3.2</v>
      </c>
      <c r="P16" s="3">
        <v>11.4</v>
      </c>
      <c r="Q16" s="15">
        <v>0</v>
      </c>
    </row>
    <row r="17" spans="1:17" s="3" customFormat="1" x14ac:dyDescent="0.2">
      <c r="A17" s="16" t="s">
        <v>75</v>
      </c>
      <c r="B17" s="10">
        <v>43971</v>
      </c>
      <c r="C17" s="18">
        <v>2</v>
      </c>
      <c r="D17" s="7">
        <v>28</v>
      </c>
      <c r="E17">
        <v>4470.1899999999996</v>
      </c>
      <c r="F17">
        <v>20819.2</v>
      </c>
      <c r="G17">
        <v>21.31</v>
      </c>
      <c r="H17">
        <v>18.23</v>
      </c>
      <c r="I17" s="3">
        <v>66</v>
      </c>
      <c r="J17" s="3">
        <v>1.2</v>
      </c>
      <c r="K17" s="3">
        <v>9.4</v>
      </c>
      <c r="L17" s="5"/>
      <c r="M17" s="5"/>
      <c r="N17" s="3">
        <v>1.4</v>
      </c>
      <c r="O17" s="3">
        <v>2</v>
      </c>
      <c r="P17" s="3">
        <v>8.6</v>
      </c>
      <c r="Q17" s="15">
        <v>0</v>
      </c>
    </row>
    <row r="18" spans="1:17" x14ac:dyDescent="0.2">
      <c r="L18" s="5"/>
      <c r="M18" s="5"/>
    </row>
    <row r="20" spans="1:17" x14ac:dyDescent="0.2">
      <c r="D20" s="1"/>
      <c r="E20" s="1"/>
      <c r="F20" s="1"/>
      <c r="G20" s="1"/>
      <c r="H20" s="1"/>
      <c r="I20" s="5"/>
      <c r="J20" s="5"/>
      <c r="K20" s="5"/>
      <c r="L20" s="1"/>
      <c r="M20" s="1"/>
      <c r="N20" s="5"/>
      <c r="O20" s="5"/>
      <c r="P20" s="5"/>
      <c r="Q20" s="1"/>
    </row>
    <row r="21" spans="1:17" x14ac:dyDescent="0.2">
      <c r="D21" s="1"/>
      <c r="E21" s="1"/>
      <c r="F21" s="1"/>
      <c r="G21" s="1"/>
      <c r="H21" s="1"/>
      <c r="I21" s="5"/>
      <c r="J21" s="5"/>
      <c r="K21" s="5"/>
      <c r="L21" s="1"/>
      <c r="M21" s="1"/>
      <c r="N21" s="5"/>
      <c r="O21" s="5"/>
      <c r="P21" s="5"/>
      <c r="Q21" s="1"/>
    </row>
    <row r="22" spans="1:17" x14ac:dyDescent="0.2">
      <c r="D22" s="1"/>
      <c r="E22" s="1"/>
      <c r="F22" s="1"/>
      <c r="G22" s="1"/>
      <c r="H22" s="1"/>
      <c r="I22" s="5"/>
      <c r="J22" s="5"/>
      <c r="K22" s="5"/>
      <c r="L22" s="1"/>
      <c r="M22" s="1"/>
      <c r="N22" s="5"/>
      <c r="O22" s="5"/>
      <c r="P22" s="5"/>
      <c r="Q22" s="1"/>
    </row>
    <row r="23" spans="1:17" x14ac:dyDescent="0.2">
      <c r="D23" s="1"/>
      <c r="E23" s="1"/>
      <c r="F23" s="1"/>
      <c r="G23" s="1"/>
      <c r="H23" s="1"/>
      <c r="I23" s="5"/>
      <c r="J23" s="5"/>
      <c r="K23" s="5"/>
      <c r="L23" s="1"/>
      <c r="M23" s="1"/>
      <c r="N23" s="5"/>
      <c r="O23" s="5"/>
      <c r="P23" s="5"/>
      <c r="Q23" s="1"/>
    </row>
    <row r="24" spans="1:17" x14ac:dyDescent="0.2">
      <c r="D24" s="1"/>
      <c r="E24" s="1"/>
      <c r="F24" s="1"/>
      <c r="G24" s="1"/>
      <c r="H24" s="1"/>
      <c r="I24" s="5"/>
      <c r="J24" s="5"/>
      <c r="K24" s="5"/>
      <c r="L24" s="1"/>
      <c r="M24" s="1"/>
      <c r="N24" s="5"/>
      <c r="O24" s="5"/>
      <c r="P24" s="5"/>
      <c r="Q24" s="1"/>
    </row>
    <row r="25" spans="1:17" x14ac:dyDescent="0.2">
      <c r="D25" s="1"/>
      <c r="E25" s="1"/>
      <c r="F25" s="1"/>
      <c r="G25" s="1"/>
      <c r="H25" s="1"/>
      <c r="I25" s="5"/>
      <c r="J25" s="5"/>
      <c r="K25" s="5"/>
      <c r="L25" s="1"/>
      <c r="M25" s="1"/>
      <c r="N25" s="5"/>
      <c r="O25" s="5"/>
      <c r="P25" s="5"/>
      <c r="Q25" s="1"/>
    </row>
    <row r="26" spans="1:17" x14ac:dyDescent="0.2">
      <c r="I26" s="3"/>
      <c r="J26" s="3"/>
      <c r="K26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28"/>
  <sheetViews>
    <sheetView workbookViewId="0">
      <selection activeCell="P18" sqref="P18"/>
    </sheetView>
  </sheetViews>
  <sheetFormatPr baseColWidth="10" defaultColWidth="8.83203125" defaultRowHeight="15" x14ac:dyDescent="0.2"/>
  <cols>
    <col min="2" max="2" width="9.6640625" bestFit="1" customWidth="1"/>
    <col min="25" max="25" width="9.6640625" bestFit="1" customWidth="1"/>
  </cols>
  <sheetData>
    <row r="1" spans="1:14" x14ac:dyDescent="0.2">
      <c r="A1" s="4" t="s">
        <v>33</v>
      </c>
    </row>
    <row r="2" spans="1:14" x14ac:dyDescent="0.2">
      <c r="B2" t="s">
        <v>8</v>
      </c>
      <c r="C2" t="s">
        <v>21</v>
      </c>
      <c r="D2" t="s">
        <v>14</v>
      </c>
      <c r="E2" t="s">
        <v>15</v>
      </c>
      <c r="F2" t="s">
        <v>16</v>
      </c>
      <c r="G2" t="s">
        <v>19</v>
      </c>
      <c r="H2" t="s">
        <v>25</v>
      </c>
      <c r="I2" t="s">
        <v>26</v>
      </c>
      <c r="J2" t="s">
        <v>27</v>
      </c>
      <c r="K2" t="s">
        <v>31</v>
      </c>
      <c r="L2" t="s">
        <v>30</v>
      </c>
      <c r="M2" t="s">
        <v>32</v>
      </c>
      <c r="N2" t="s">
        <v>24</v>
      </c>
    </row>
    <row r="3" spans="1:14" x14ac:dyDescent="0.2">
      <c r="A3" t="s">
        <v>34</v>
      </c>
      <c r="B3" s="8">
        <v>8</v>
      </c>
      <c r="C3" s="8">
        <v>65.45</v>
      </c>
      <c r="D3" s="8">
        <v>9.7234099999999994</v>
      </c>
      <c r="E3" s="8">
        <v>0.91263099999999997</v>
      </c>
      <c r="F3" s="9" t="s">
        <v>39</v>
      </c>
      <c r="G3" s="8">
        <v>61.39</v>
      </c>
      <c r="H3" s="8">
        <v>1.57</v>
      </c>
      <c r="I3" s="8">
        <v>6.96</v>
      </c>
      <c r="J3" s="8">
        <v>1.3800000000000001</v>
      </c>
      <c r="K3" s="8">
        <v>29.28</v>
      </c>
      <c r="L3" s="8">
        <v>14.4</v>
      </c>
      <c r="M3" s="8">
        <v>17.04</v>
      </c>
    </row>
    <row r="4" spans="1:14" x14ac:dyDescent="0.2">
      <c r="A4" t="s">
        <v>35</v>
      </c>
      <c r="B4" s="8">
        <v>14</v>
      </c>
      <c r="C4" s="8">
        <v>69.91</v>
      </c>
      <c r="D4" s="8">
        <v>1.9347000000000001</v>
      </c>
      <c r="E4" s="8">
        <v>10.5974</v>
      </c>
      <c r="F4" s="8">
        <v>2.1273333333333335</v>
      </c>
      <c r="G4" s="8">
        <v>76.930000000000007</v>
      </c>
      <c r="H4" s="9" t="s">
        <v>39</v>
      </c>
      <c r="I4" s="8">
        <v>9.7200000000000006</v>
      </c>
      <c r="J4" s="8">
        <v>1.17</v>
      </c>
      <c r="K4" s="8">
        <v>30.43</v>
      </c>
      <c r="L4" s="8">
        <v>16.8</v>
      </c>
      <c r="M4" s="8">
        <v>16.28</v>
      </c>
    </row>
    <row r="5" spans="1:14" x14ac:dyDescent="0.2">
      <c r="A5" t="s">
        <v>36</v>
      </c>
      <c r="B5" s="8">
        <v>12</v>
      </c>
      <c r="C5" s="8">
        <v>63.660000000000004</v>
      </c>
      <c r="D5" s="8">
        <v>1.99441</v>
      </c>
      <c r="E5" s="8">
        <v>8.5216399999999997</v>
      </c>
      <c r="F5" s="8">
        <v>1.7548333333333332</v>
      </c>
      <c r="G5" s="8">
        <v>59.05</v>
      </c>
      <c r="H5" s="8">
        <v>1.3900000000000001</v>
      </c>
      <c r="I5" s="8">
        <v>6.72</v>
      </c>
      <c r="J5" s="8">
        <v>3.89</v>
      </c>
      <c r="K5" s="8">
        <v>25.56</v>
      </c>
      <c r="L5" s="8">
        <v>13.1</v>
      </c>
      <c r="M5" s="8">
        <v>14.69</v>
      </c>
    </row>
    <row r="6" spans="1:14" x14ac:dyDescent="0.2">
      <c r="A6" t="s">
        <v>37</v>
      </c>
      <c r="B6" s="8">
        <v>23</v>
      </c>
      <c r="C6" s="8">
        <v>72.900000000000006</v>
      </c>
      <c r="D6" s="8">
        <v>1.23749</v>
      </c>
      <c r="E6" s="8">
        <v>16.387799999999999</v>
      </c>
      <c r="F6" s="8">
        <v>3.4018333333333333</v>
      </c>
      <c r="G6" s="8">
        <v>76.52</v>
      </c>
      <c r="H6" s="8">
        <v>1.31</v>
      </c>
      <c r="I6" s="8">
        <v>7.53</v>
      </c>
      <c r="J6" s="8">
        <v>2.5</v>
      </c>
      <c r="K6" s="8">
        <v>22.01</v>
      </c>
      <c r="L6" s="8">
        <v>15.4</v>
      </c>
      <c r="M6" s="8">
        <v>12.51</v>
      </c>
    </row>
    <row r="7" spans="1:14" x14ac:dyDescent="0.2">
      <c r="A7" t="s">
        <v>38</v>
      </c>
      <c r="B7" s="8">
        <v>19</v>
      </c>
      <c r="C7" s="8">
        <v>51.550000000000004</v>
      </c>
      <c r="D7" s="8">
        <v>0.50191300000000005</v>
      </c>
      <c r="E7" s="8">
        <v>8.5216399999999997</v>
      </c>
      <c r="F7" s="8">
        <v>3.9401666666666668</v>
      </c>
      <c r="G7" s="8">
        <v>68.73</v>
      </c>
      <c r="H7" s="8">
        <v>0.83000000000000007</v>
      </c>
      <c r="I7" s="8">
        <v>7.21</v>
      </c>
      <c r="J7" s="8">
        <v>2.75</v>
      </c>
      <c r="K7" s="8">
        <v>27.69</v>
      </c>
      <c r="L7" s="8">
        <v>15.9</v>
      </c>
      <c r="M7" s="8">
        <v>15.95</v>
      </c>
    </row>
    <row r="8" spans="1:14" x14ac:dyDescent="0.2">
      <c r="A8" t="s">
        <v>40</v>
      </c>
      <c r="B8" s="8">
        <v>22</v>
      </c>
      <c r="C8" s="8">
        <v>52.92</v>
      </c>
      <c r="D8" s="8">
        <v>1.32331</v>
      </c>
      <c r="E8" s="8">
        <v>9.1771499999999993</v>
      </c>
      <c r="F8" s="8">
        <v>0.61766666666666659</v>
      </c>
      <c r="G8" s="8">
        <v>70.69</v>
      </c>
      <c r="H8" s="9" t="s">
        <v>39</v>
      </c>
      <c r="I8" s="8">
        <v>9.99</v>
      </c>
      <c r="J8" s="8">
        <v>3.3200000000000003</v>
      </c>
      <c r="K8" s="8">
        <v>22.18</v>
      </c>
      <c r="L8" s="8">
        <v>13.3</v>
      </c>
      <c r="M8" s="8">
        <v>13.6</v>
      </c>
    </row>
    <row r="9" spans="1:14" x14ac:dyDescent="0.2">
      <c r="A9" t="s">
        <v>41</v>
      </c>
      <c r="B9" s="8">
        <v>25</v>
      </c>
      <c r="C9" s="8">
        <v>84.65</v>
      </c>
      <c r="D9" s="8">
        <v>1.45638</v>
      </c>
      <c r="E9" s="8">
        <v>13.000999999999999</v>
      </c>
      <c r="F9" s="8">
        <v>2.3633333333333333</v>
      </c>
      <c r="G9" s="8">
        <v>86.4</v>
      </c>
      <c r="H9" s="8">
        <v>1.62</v>
      </c>
      <c r="I9" s="8">
        <v>1.04</v>
      </c>
      <c r="J9" s="8">
        <v>1.97</v>
      </c>
      <c r="K9" s="8">
        <v>22.62</v>
      </c>
      <c r="L9" s="8">
        <v>12.8</v>
      </c>
      <c r="M9" s="8">
        <v>12.67</v>
      </c>
    </row>
    <row r="10" spans="1:14" x14ac:dyDescent="0.2">
      <c r="A10" t="s">
        <v>42</v>
      </c>
      <c r="B10" s="8">
        <v>4</v>
      </c>
      <c r="C10" s="8">
        <v>52.71</v>
      </c>
      <c r="D10" s="8">
        <v>3.8527300000000002</v>
      </c>
      <c r="E10" s="8">
        <v>16.934000000000001</v>
      </c>
      <c r="F10" s="8">
        <v>4.442166666666667</v>
      </c>
      <c r="G10" s="8">
        <v>45.3</v>
      </c>
      <c r="H10" s="8">
        <v>1.8800000000000001</v>
      </c>
      <c r="I10" s="8">
        <v>13.2</v>
      </c>
      <c r="J10" s="8">
        <v>0.53</v>
      </c>
      <c r="K10" s="8">
        <v>62.4</v>
      </c>
      <c r="L10" s="8">
        <v>38.22</v>
      </c>
      <c r="M10" s="8">
        <v>31</v>
      </c>
    </row>
    <row r="11" spans="1:14" x14ac:dyDescent="0.2">
      <c r="A11" t="s">
        <v>43</v>
      </c>
      <c r="B11" s="8">
        <v>13</v>
      </c>
      <c r="C11" s="8">
        <v>51</v>
      </c>
      <c r="D11" s="8">
        <v>1.7069099999999999</v>
      </c>
      <c r="E11" s="8">
        <v>8.3031299999999995</v>
      </c>
      <c r="F11" s="8">
        <v>3.7855000000000003</v>
      </c>
      <c r="G11" s="8">
        <v>49.1</v>
      </c>
      <c r="H11" s="8">
        <v>1.97</v>
      </c>
      <c r="I11" s="8">
        <v>10.6</v>
      </c>
      <c r="J11" s="8">
        <v>1.52</v>
      </c>
      <c r="K11" s="8">
        <v>45.7</v>
      </c>
      <c r="L11" s="8">
        <v>27.4</v>
      </c>
      <c r="M11" s="8">
        <v>29.6</v>
      </c>
    </row>
    <row r="12" spans="1:14" x14ac:dyDescent="0.2">
      <c r="A12" t="s">
        <v>44</v>
      </c>
      <c r="B12" s="8">
        <v>27</v>
      </c>
      <c r="C12" s="8">
        <v>62.230000000000004</v>
      </c>
      <c r="D12" s="8">
        <v>1.0215099999999999</v>
      </c>
      <c r="E12" s="8">
        <v>12.7278</v>
      </c>
      <c r="F12" s="8">
        <v>3.4106666666666667</v>
      </c>
      <c r="G12" s="8">
        <v>60.6</v>
      </c>
      <c r="H12" s="8">
        <v>1.61</v>
      </c>
      <c r="I12" s="8">
        <v>10</v>
      </c>
      <c r="J12" s="8">
        <v>0.52</v>
      </c>
      <c r="K12" s="8">
        <v>22</v>
      </c>
      <c r="L12" s="8">
        <v>16.8</v>
      </c>
      <c r="M12" s="8">
        <v>13.6</v>
      </c>
    </row>
    <row r="13" spans="1:14" x14ac:dyDescent="0.2">
      <c r="A13" t="s">
        <v>45</v>
      </c>
      <c r="B13" s="8">
        <v>4</v>
      </c>
      <c r="C13" s="8">
        <v>66.3</v>
      </c>
      <c r="D13" s="8">
        <v>2.8289599999999999</v>
      </c>
      <c r="E13" s="8">
        <v>9.4502799999999993</v>
      </c>
      <c r="F13" s="8">
        <v>1.2363333333333333</v>
      </c>
      <c r="G13" s="8">
        <v>72.8</v>
      </c>
      <c r="H13" s="8">
        <v>1.53</v>
      </c>
      <c r="I13" s="8">
        <v>14.8</v>
      </c>
      <c r="J13" s="8">
        <v>0.75000000000000011</v>
      </c>
      <c r="K13" s="8">
        <v>34</v>
      </c>
      <c r="L13" s="8">
        <v>18</v>
      </c>
      <c r="M13" s="8">
        <v>19.3</v>
      </c>
    </row>
    <row r="14" spans="1:14" x14ac:dyDescent="0.2">
      <c r="A14" t="s">
        <v>46</v>
      </c>
      <c r="B14" s="8">
        <v>11</v>
      </c>
      <c r="C14" s="8">
        <v>66.92</v>
      </c>
      <c r="D14" s="8">
        <v>0.96460299999999999</v>
      </c>
      <c r="E14" s="8">
        <v>13.3287</v>
      </c>
      <c r="F14" s="8">
        <v>2.1825000000000001</v>
      </c>
      <c r="G14" s="8">
        <v>52.7</v>
      </c>
      <c r="H14" s="8">
        <v>1.7400000000000002</v>
      </c>
      <c r="I14" s="8">
        <v>9.5</v>
      </c>
      <c r="J14" s="8">
        <v>3.18</v>
      </c>
      <c r="K14" s="8">
        <v>32.200000000000003</v>
      </c>
      <c r="L14" s="8">
        <v>16.5</v>
      </c>
      <c r="M14" s="8">
        <v>20.399999999999999</v>
      </c>
    </row>
    <row r="15" spans="1:14" x14ac:dyDescent="0.2">
      <c r="A15" t="s">
        <v>47</v>
      </c>
      <c r="B15" s="9" t="s">
        <v>39</v>
      </c>
      <c r="C15" s="8">
        <v>64.97</v>
      </c>
      <c r="D15" s="8">
        <v>0.9</v>
      </c>
      <c r="E15" s="8">
        <v>14.2</v>
      </c>
      <c r="F15" s="8">
        <v>2.9003333333333332</v>
      </c>
      <c r="G15" s="8">
        <v>76.900000000000006</v>
      </c>
      <c r="H15" s="8">
        <v>1.7200000000000002</v>
      </c>
      <c r="I15" s="8">
        <v>13</v>
      </c>
      <c r="J15" s="8">
        <v>0.5</v>
      </c>
      <c r="K15" s="8">
        <v>31.7</v>
      </c>
      <c r="L15" s="8">
        <v>16.5</v>
      </c>
      <c r="M15" s="8">
        <v>19.600000000000001</v>
      </c>
    </row>
    <row r="16" spans="1:14" x14ac:dyDescent="0.2">
      <c r="A16" t="s">
        <v>48</v>
      </c>
      <c r="B16" s="8">
        <v>7</v>
      </c>
      <c r="C16" s="8">
        <v>62.480000000000004</v>
      </c>
      <c r="D16" s="8">
        <v>3.1760199999999998</v>
      </c>
      <c r="E16" s="8">
        <v>9.1325000000000003</v>
      </c>
      <c r="F16" s="8" t="s">
        <v>39</v>
      </c>
      <c r="G16" s="8">
        <v>70.7</v>
      </c>
      <c r="H16" s="8">
        <v>1.81</v>
      </c>
      <c r="I16" s="8">
        <v>11.1</v>
      </c>
      <c r="J16" s="8">
        <v>4.2</v>
      </c>
      <c r="K16" s="8">
        <v>28.4</v>
      </c>
      <c r="L16" s="8">
        <v>14.1</v>
      </c>
      <c r="M16" s="8">
        <v>18</v>
      </c>
    </row>
    <row r="17" spans="1:32" x14ac:dyDescent="0.2">
      <c r="A17" t="s">
        <v>49</v>
      </c>
      <c r="B17" s="8">
        <v>20</v>
      </c>
      <c r="C17" s="8">
        <v>70.84</v>
      </c>
      <c r="D17" s="8">
        <v>0.87316800000000006</v>
      </c>
      <c r="E17" s="8">
        <v>9.5595300000000005</v>
      </c>
      <c r="F17" s="8">
        <v>1.8186666666666667</v>
      </c>
      <c r="G17" s="8">
        <v>58.2</v>
      </c>
      <c r="H17" s="8">
        <v>1.9</v>
      </c>
      <c r="I17" s="8">
        <v>9.8000000000000007</v>
      </c>
      <c r="J17" s="8">
        <v>3.1</v>
      </c>
      <c r="K17" s="8">
        <v>22.6</v>
      </c>
      <c r="L17" s="8">
        <v>14.1</v>
      </c>
      <c r="M17" s="8">
        <v>13.5</v>
      </c>
    </row>
    <row r="18" spans="1:32" x14ac:dyDescent="0.2">
      <c r="A18" t="s">
        <v>50</v>
      </c>
      <c r="B18" s="8">
        <v>5</v>
      </c>
      <c r="C18" s="8">
        <v>61.68</v>
      </c>
      <c r="D18" s="8">
        <v>2.3566699999999998</v>
      </c>
      <c r="E18" s="8">
        <v>8.7401400000000002</v>
      </c>
      <c r="F18" s="8" t="s">
        <v>39</v>
      </c>
      <c r="G18" s="8">
        <v>77</v>
      </c>
      <c r="H18" s="8">
        <v>1.86</v>
      </c>
      <c r="I18" s="8">
        <v>10.199999999999999</v>
      </c>
      <c r="J18" s="8">
        <v>3.04</v>
      </c>
      <c r="K18" s="8">
        <v>25.4</v>
      </c>
      <c r="L18" s="8">
        <v>14.66</v>
      </c>
      <c r="M18" s="8">
        <v>15.86</v>
      </c>
    </row>
    <row r="19" spans="1:32" x14ac:dyDescent="0.2">
      <c r="A19" t="s">
        <v>51</v>
      </c>
      <c r="B19" s="8">
        <v>32</v>
      </c>
      <c r="C19" s="8">
        <v>89.97</v>
      </c>
      <c r="D19" s="8">
        <v>1.4571499999999999</v>
      </c>
      <c r="E19" s="8">
        <v>7.8661300000000001</v>
      </c>
      <c r="F19" s="8" t="s">
        <v>39</v>
      </c>
      <c r="G19" s="8">
        <v>55.5</v>
      </c>
      <c r="H19" s="8">
        <v>1.85</v>
      </c>
      <c r="I19" s="8">
        <v>10.7</v>
      </c>
      <c r="J19" s="8">
        <v>2.7800000000000002</v>
      </c>
      <c r="K19" s="8">
        <v>14.39</v>
      </c>
      <c r="L19" s="8">
        <v>12.8</v>
      </c>
      <c r="M19" s="8">
        <v>7.71</v>
      </c>
    </row>
    <row r="20" spans="1:32" x14ac:dyDescent="0.2">
      <c r="A20" t="s">
        <v>52</v>
      </c>
      <c r="B20" s="8">
        <v>12</v>
      </c>
      <c r="C20" s="8">
        <v>54.31</v>
      </c>
      <c r="D20" s="8">
        <v>2.6690900000000002</v>
      </c>
      <c r="E20" s="8">
        <v>9.7780299999999993</v>
      </c>
      <c r="F20" s="8" t="s">
        <v>39</v>
      </c>
      <c r="G20" s="8">
        <v>51.64</v>
      </c>
      <c r="H20" s="8">
        <v>1.82</v>
      </c>
      <c r="I20" s="8">
        <v>11.88</v>
      </c>
      <c r="J20" s="8">
        <v>5.46</v>
      </c>
      <c r="K20" s="8">
        <v>17.55</v>
      </c>
      <c r="L20" s="8">
        <v>11.3</v>
      </c>
      <c r="M20" s="8">
        <v>10.3</v>
      </c>
    </row>
    <row r="21" spans="1:32" x14ac:dyDescent="0.2">
      <c r="A21" t="s">
        <v>53</v>
      </c>
      <c r="B21" s="8">
        <v>20</v>
      </c>
      <c r="C21" s="8">
        <v>75.73</v>
      </c>
      <c r="D21" s="8">
        <v>1.2732699999999999</v>
      </c>
      <c r="E21" s="8">
        <v>7.0467399999999998</v>
      </c>
      <c r="F21" s="8">
        <v>4.2886666666666668</v>
      </c>
      <c r="G21" s="8">
        <v>51.3</v>
      </c>
      <c r="H21" s="8">
        <v>1.71</v>
      </c>
      <c r="I21" s="8">
        <v>10</v>
      </c>
      <c r="J21" s="8">
        <v>5.4</v>
      </c>
      <c r="K21" s="8">
        <v>26.32</v>
      </c>
      <c r="L21" s="8">
        <v>14.66</v>
      </c>
      <c r="M21" s="8">
        <v>16.87</v>
      </c>
    </row>
    <row r="22" spans="1:32" x14ac:dyDescent="0.2">
      <c r="A22" t="s">
        <v>54</v>
      </c>
      <c r="B22" s="8">
        <v>31</v>
      </c>
      <c r="C22" s="8">
        <v>61.49</v>
      </c>
      <c r="D22" s="8">
        <v>1.4561500000000001</v>
      </c>
      <c r="E22" s="8">
        <v>7.7022500000000003</v>
      </c>
      <c r="F22" s="8" t="s">
        <v>39</v>
      </c>
      <c r="G22" s="8">
        <v>54.8</v>
      </c>
      <c r="H22" s="8">
        <v>1.79</v>
      </c>
      <c r="I22" s="8">
        <v>11.1</v>
      </c>
      <c r="J22" s="8">
        <v>1.59</v>
      </c>
      <c r="K22" s="8">
        <v>22.69</v>
      </c>
      <c r="L22" s="8">
        <v>12.8</v>
      </c>
      <c r="M22" s="8">
        <v>14.33</v>
      </c>
    </row>
    <row r="23" spans="1:32" x14ac:dyDescent="0.2">
      <c r="A23" t="s">
        <v>55</v>
      </c>
      <c r="B23" s="8">
        <v>13</v>
      </c>
      <c r="C23" s="8">
        <v>54.88</v>
      </c>
      <c r="D23" s="8">
        <v>0.98583200000000004</v>
      </c>
      <c r="E23" s="8">
        <v>6.3912300000000002</v>
      </c>
      <c r="F23" s="8" t="s">
        <v>39</v>
      </c>
      <c r="G23" s="8">
        <v>48.7</v>
      </c>
      <c r="H23" s="8">
        <v>2.1</v>
      </c>
      <c r="I23" s="8">
        <v>10.9</v>
      </c>
      <c r="J23" s="8">
        <v>4.12</v>
      </c>
      <c r="K23" s="8">
        <v>24.92</v>
      </c>
      <c r="L23" s="8">
        <v>14.5</v>
      </c>
      <c r="M23" s="8">
        <v>14.7</v>
      </c>
    </row>
    <row r="25" spans="1:32" x14ac:dyDescent="0.2">
      <c r="A25" t="s">
        <v>9</v>
      </c>
      <c r="B25" t="s">
        <v>0</v>
      </c>
      <c r="C25" t="s">
        <v>1</v>
      </c>
      <c r="D25" t="s">
        <v>2</v>
      </c>
      <c r="E25" t="s">
        <v>57</v>
      </c>
      <c r="F25" t="s">
        <v>58</v>
      </c>
      <c r="G25" t="s">
        <v>3</v>
      </c>
      <c r="H25" t="s">
        <v>4</v>
      </c>
      <c r="I25" t="s">
        <v>5</v>
      </c>
      <c r="J25" t="s">
        <v>6</v>
      </c>
      <c r="K25" t="s">
        <v>7</v>
      </c>
      <c r="L25" t="s">
        <v>8</v>
      </c>
      <c r="M25" t="s">
        <v>21</v>
      </c>
      <c r="N25" t="s">
        <v>14</v>
      </c>
      <c r="O25" t="s">
        <v>15</v>
      </c>
      <c r="P25" t="s">
        <v>16</v>
      </c>
      <c r="Q25" t="s">
        <v>17</v>
      </c>
      <c r="R25" t="s">
        <v>18</v>
      </c>
      <c r="S25" t="s">
        <v>22</v>
      </c>
      <c r="T25" t="s">
        <v>19</v>
      </c>
      <c r="U25" t="s">
        <v>20</v>
      </c>
      <c r="V25" t="s">
        <v>23</v>
      </c>
      <c r="W25" t="s">
        <v>25</v>
      </c>
      <c r="X25" t="s">
        <v>9</v>
      </c>
      <c r="Y25" t="s">
        <v>0</v>
      </c>
      <c r="Z25" t="s">
        <v>1</v>
      </c>
      <c r="AA25" t="s">
        <v>26</v>
      </c>
      <c r="AB25" t="s">
        <v>27</v>
      </c>
      <c r="AC25" t="s">
        <v>31</v>
      </c>
      <c r="AD25" t="s">
        <v>30</v>
      </c>
      <c r="AE25" t="s">
        <v>32</v>
      </c>
      <c r="AF25" t="s">
        <v>24</v>
      </c>
    </row>
    <row r="26" spans="1:32" x14ac:dyDescent="0.2">
      <c r="A26" s="4" t="s">
        <v>56</v>
      </c>
      <c r="B26" s="2"/>
      <c r="E26" s="3"/>
      <c r="F26" s="3"/>
      <c r="L26" s="1"/>
      <c r="P26" s="1"/>
      <c r="S26" s="5"/>
      <c r="Y26" s="2"/>
      <c r="AA26" s="3"/>
      <c r="AB26" s="3"/>
      <c r="AC26" s="3"/>
      <c r="AD26" s="3"/>
      <c r="AE26" s="3"/>
    </row>
    <row r="27" spans="1:32" x14ac:dyDescent="0.2">
      <c r="A27" t="s">
        <v>28</v>
      </c>
      <c r="B27" s="2">
        <v>43804</v>
      </c>
      <c r="C27">
        <v>1</v>
      </c>
      <c r="L27" s="1">
        <v>24</v>
      </c>
      <c r="M27">
        <v>61.89</v>
      </c>
      <c r="N27">
        <v>0.67</v>
      </c>
      <c r="O27">
        <v>5.46</v>
      </c>
      <c r="P27" s="1">
        <f>(Q27+S27)/2</f>
        <v>1.5899999999999999</v>
      </c>
      <c r="Q27">
        <v>2.04</v>
      </c>
      <c r="R27">
        <v>3.42</v>
      </c>
      <c r="S27" s="5">
        <f>R27/3</f>
        <v>1.1399999999999999</v>
      </c>
      <c r="T27">
        <v>56</v>
      </c>
      <c r="U27">
        <v>0.51</v>
      </c>
      <c r="V27">
        <v>20.5</v>
      </c>
      <c r="W27">
        <v>1.7430000000000001</v>
      </c>
      <c r="X27" t="s">
        <v>28</v>
      </c>
      <c r="Y27" s="2">
        <v>43804</v>
      </c>
      <c r="Z27">
        <v>1</v>
      </c>
      <c r="AA27" s="3">
        <v>0.85199999999999998</v>
      </c>
      <c r="AB27" s="3">
        <v>4.3273700000000002</v>
      </c>
      <c r="AC27" s="3">
        <v>24.689900000000002</v>
      </c>
      <c r="AD27" s="3">
        <v>14.2</v>
      </c>
      <c r="AE27" s="3">
        <v>14.5845</v>
      </c>
    </row>
    <row r="28" spans="1:32" x14ac:dyDescent="0.2">
      <c r="A28" t="s">
        <v>28</v>
      </c>
      <c r="B28" s="2">
        <v>43804</v>
      </c>
      <c r="C28">
        <v>3</v>
      </c>
      <c r="L28" s="1">
        <v>17</v>
      </c>
      <c r="M28">
        <v>72.23</v>
      </c>
      <c r="N28">
        <v>0.88</v>
      </c>
      <c r="O28">
        <v>8.85</v>
      </c>
      <c r="P28" s="1">
        <f>(Q28+S28)/2</f>
        <v>1.1203333333333334</v>
      </c>
      <c r="Q28">
        <v>1.224</v>
      </c>
      <c r="R28">
        <v>3.05</v>
      </c>
      <c r="S28" s="5">
        <f>R28/3</f>
        <v>1.0166666666666666</v>
      </c>
      <c r="T28">
        <v>71.8</v>
      </c>
      <c r="U28">
        <v>1</v>
      </c>
      <c r="V28">
        <v>17.03</v>
      </c>
      <c r="W28">
        <v>1.85</v>
      </c>
      <c r="X28" t="s">
        <v>28</v>
      </c>
      <c r="Y28" s="2">
        <v>43804</v>
      </c>
      <c r="Z28">
        <v>3</v>
      </c>
      <c r="AA28" s="3">
        <v>0.95599999999999996</v>
      </c>
      <c r="AB28" s="3">
        <v>2.22587</v>
      </c>
      <c r="AC28" s="3">
        <v>30.0977</v>
      </c>
      <c r="AD28" s="3">
        <v>10.97</v>
      </c>
      <c r="AE28" s="3">
        <v>18.0258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Microsoft Office User</cp:lastModifiedBy>
  <dcterms:created xsi:type="dcterms:W3CDTF">2019-10-24T15:58:44Z</dcterms:created>
  <dcterms:modified xsi:type="dcterms:W3CDTF">2020-12-23T13:50:01Z</dcterms:modified>
</cp:coreProperties>
</file>