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E15" i="1"/>
  <c r="D15"/>
  <c r="C15"/>
  <c r="B15"/>
  <c r="E14"/>
  <c r="D14"/>
  <c r="C14"/>
  <c r="B14"/>
  <c r="E13"/>
  <c r="D13"/>
  <c r="C13"/>
  <c r="B13"/>
  <c r="E12"/>
  <c r="D12"/>
  <c r="C12"/>
  <c r="B12"/>
  <c r="B7"/>
  <c r="B5"/>
</calcChain>
</file>

<file path=xl/sharedStrings.xml><?xml version="1.0" encoding="utf-8"?>
<sst xmlns="http://schemas.openxmlformats.org/spreadsheetml/2006/main" count="17" uniqueCount="16">
  <si>
    <t>Pambient (Pa)</t>
  </si>
  <si>
    <t>Gas Constant</t>
  </si>
  <si>
    <t>Density</t>
  </si>
  <si>
    <t>Runner Area (m^2)</t>
  </si>
  <si>
    <t>Speed of Sound m/s</t>
  </si>
  <si>
    <t>Mach Number</t>
  </si>
  <si>
    <t>Gamma</t>
  </si>
  <si>
    <t>Tinlet(K)</t>
  </si>
  <si>
    <t>Runner 1</t>
  </si>
  <si>
    <t>Runner 2</t>
  </si>
  <si>
    <t>Runner 3</t>
  </si>
  <si>
    <t>Runner 4</t>
  </si>
  <si>
    <t>Vinlet</t>
  </si>
  <si>
    <t>Ttotal</t>
  </si>
  <si>
    <t>Mass Flow Rate (kg/s)</t>
  </si>
  <si>
    <t>Ttotal©</t>
  </si>
</sst>
</file>

<file path=xl/styles.xml><?xml version="1.0" encoding="utf-8"?>
<styleSheet xmlns="http://schemas.openxmlformats.org/spreadsheetml/2006/main">
  <numFmts count="1">
    <numFmt numFmtId="164" formatCode="0.000000E+00"/>
  </numFmts>
  <fonts count="2">
    <font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E15"/>
  <sheetViews>
    <sheetView tabSelected="1" workbookViewId="0">
      <selection activeCell="D8" sqref="D8"/>
    </sheetView>
  </sheetViews>
  <sheetFormatPr defaultRowHeight="15"/>
  <cols>
    <col min="1" max="8" width="20.7109375" customWidth="1"/>
  </cols>
  <sheetData>
    <row r="2" spans="1:5">
      <c r="A2" t="s">
        <v>0</v>
      </c>
      <c r="B2" s="1">
        <v>101325</v>
      </c>
      <c r="D2" t="s">
        <v>3</v>
      </c>
      <c r="E2" s="2">
        <v>6.4150000000000003E-4</v>
      </c>
    </row>
    <row r="3" spans="1:5">
      <c r="A3" t="s">
        <v>7</v>
      </c>
      <c r="B3" s="1">
        <v>773</v>
      </c>
      <c r="D3" t="s">
        <v>6</v>
      </c>
      <c r="E3" s="1">
        <v>1.4</v>
      </c>
    </row>
    <row r="4" spans="1:5">
      <c r="A4" t="s">
        <v>1</v>
      </c>
      <c r="B4" s="1">
        <v>287</v>
      </c>
    </row>
    <row r="5" spans="1:5">
      <c r="A5" t="s">
        <v>2</v>
      </c>
      <c r="B5">
        <f>$B$2/($B$3*$B$4)</f>
        <v>0.45672545988073077</v>
      </c>
    </row>
    <row r="7" spans="1:5">
      <c r="A7" t="s">
        <v>4</v>
      </c>
      <c r="B7">
        <f>SQRT($E$3*$B$4*$B$3)</f>
        <v>557.30727610538156</v>
      </c>
    </row>
    <row r="8" spans="1:5">
      <c r="A8" t="s">
        <v>5</v>
      </c>
    </row>
    <row r="10" spans="1:5">
      <c r="B10" t="s">
        <v>8</v>
      </c>
      <c r="C10" t="s">
        <v>9</v>
      </c>
      <c r="D10" t="s">
        <v>10</v>
      </c>
      <c r="E10" t="s">
        <v>11</v>
      </c>
    </row>
    <row r="11" spans="1:5">
      <c r="A11" t="s">
        <v>14</v>
      </c>
      <c r="B11" s="1">
        <v>1E-3</v>
      </c>
      <c r="C11" s="1">
        <v>1E-3</v>
      </c>
      <c r="D11" s="1">
        <v>1E-3</v>
      </c>
      <c r="E11" s="1">
        <v>0.05</v>
      </c>
    </row>
    <row r="12" spans="1:5">
      <c r="A12" t="s">
        <v>12</v>
      </c>
      <c r="B12">
        <f>($B11/($B$5*$E$2))</f>
        <v>3.4130929640563394</v>
      </c>
      <c r="C12">
        <f>($C11/($B$5*$E$2))</f>
        <v>3.4130929640563394</v>
      </c>
      <c r="D12">
        <f>($D11/($B$5*$E$2))</f>
        <v>3.4130929640563394</v>
      </c>
      <c r="E12">
        <f>($E11/($B$5*$E$2))</f>
        <v>170.65464820281699</v>
      </c>
    </row>
    <row r="13" spans="1:5">
      <c r="A13" t="s">
        <v>5</v>
      </c>
      <c r="B13">
        <f>B$12/$B$7</f>
        <v>6.1242569591195423E-3</v>
      </c>
      <c r="C13">
        <f>C$12/$B$7</f>
        <v>6.1242569591195423E-3</v>
      </c>
      <c r="D13">
        <f>D$12/$B$7</f>
        <v>6.1242569591195423E-3</v>
      </c>
      <c r="E13">
        <f>E$12/$B$7</f>
        <v>0.30621284795597714</v>
      </c>
    </row>
    <row r="14" spans="1:5">
      <c r="A14" t="s">
        <v>13</v>
      </c>
      <c r="B14">
        <f>(1+($E$3 - 1)/2*B$13*B$13)*$B$3</f>
        <v>773.00579850850238</v>
      </c>
      <c r="C14">
        <f t="shared" ref="C14:E14" si="0">(1+($E$3 - 1)/2*C$13*C$13)*$B$3</f>
        <v>773.00579850850238</v>
      </c>
      <c r="D14">
        <f t="shared" si="0"/>
        <v>773.00579850850238</v>
      </c>
      <c r="E14">
        <f t="shared" si="0"/>
        <v>787.4962712559618</v>
      </c>
    </row>
    <row r="15" spans="1:5">
      <c r="A15" t="s">
        <v>15</v>
      </c>
      <c r="B15">
        <f>B$14-273</f>
        <v>500.00579850850238</v>
      </c>
      <c r="C15">
        <f t="shared" ref="C15:E15" si="1">C$14-273</f>
        <v>500.00579850850238</v>
      </c>
      <c r="D15">
        <f t="shared" si="1"/>
        <v>500.00579850850238</v>
      </c>
      <c r="E15">
        <f t="shared" si="1"/>
        <v>514.4962712559618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2010-04-13T10:13:01Z</dcterms:modified>
</cp:coreProperties>
</file>