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SCI/"/>
    </mc:Choice>
  </mc:AlternateContent>
  <xr:revisionPtr revIDLastSave="0" documentId="8_{80C79B15-7D19-434E-932F-58B5753A7FE6}" xr6:coauthVersionLast="47" xr6:coauthVersionMax="47" xr10:uidLastSave="{00000000-0000-0000-0000-000000000000}"/>
  <bookViews>
    <workbookView xWindow="-120" yWindow="-120" windowWidth="23280" windowHeight="14880" xr2:uid="{B2A26BCF-1680-4544-8194-6359BF927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/>
  <c r="F2" i="1" s="1"/>
  <c r="G2" i="1"/>
  <c r="A32" i="1"/>
  <c r="C32" i="1"/>
  <c r="A33" i="1"/>
  <c r="C33" i="1"/>
  <c r="A27" i="1"/>
  <c r="C27" i="1"/>
  <c r="A28" i="1"/>
  <c r="C28" i="1"/>
  <c r="A29" i="1"/>
  <c r="C29" i="1"/>
  <c r="A30" i="1"/>
  <c r="C30" i="1"/>
  <c r="A31" i="1"/>
  <c r="C31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A3" i="1"/>
  <c r="G3" i="1" l="1"/>
  <c r="E8" i="1"/>
  <c r="E3" i="1"/>
  <c r="E4" i="1"/>
  <c r="E5" i="1"/>
  <c r="F5" i="1" s="1"/>
  <c r="F3" i="1"/>
  <c r="D15" i="1" l="1"/>
  <c r="G4" i="1"/>
  <c r="F4" i="1"/>
  <c r="G6" i="1"/>
  <c r="G5" i="1"/>
  <c r="G8" i="1"/>
  <c r="E9" i="1" l="1"/>
  <c r="D13" i="1"/>
  <c r="E13" i="1" s="1"/>
  <c r="D16" i="1"/>
  <c r="G16" i="1" s="1"/>
  <c r="D10" i="1"/>
  <c r="G10" i="1" s="1"/>
  <c r="D12" i="1"/>
  <c r="E12" i="1" s="1"/>
  <c r="G9" i="1"/>
  <c r="D11" i="1"/>
  <c r="E11" i="1" s="1"/>
  <c r="D17" i="1"/>
  <c r="D22" i="1" s="1"/>
  <c r="D14" i="1"/>
  <c r="G14" i="1" s="1"/>
  <c r="E6" i="1"/>
  <c r="F6" i="1" s="1"/>
  <c r="G7" i="1"/>
  <c r="E7" i="1"/>
  <c r="E16" i="1"/>
  <c r="G15" i="1"/>
  <c r="E15" i="1"/>
  <c r="D24" i="1"/>
  <c r="E10" i="1" l="1"/>
  <c r="F12" i="1" s="1"/>
  <c r="D31" i="1"/>
  <c r="E31" i="1" s="1"/>
  <c r="D32" i="1"/>
  <c r="E32" i="1" s="1"/>
  <c r="D25" i="1"/>
  <c r="G25" i="1" s="1"/>
  <c r="E14" i="1"/>
  <c r="D33" i="1"/>
  <c r="G33" i="1" s="1"/>
  <c r="G11" i="1"/>
  <c r="G17" i="1"/>
  <c r="G12" i="1"/>
  <c r="D30" i="1"/>
  <c r="G30" i="1" s="1"/>
  <c r="D29" i="1"/>
  <c r="E29" i="1" s="1"/>
  <c r="D23" i="1"/>
  <c r="G23" i="1" s="1"/>
  <c r="D26" i="1"/>
  <c r="E26" i="1" s="1"/>
  <c r="E17" i="1"/>
  <c r="D20" i="1"/>
  <c r="G20" i="1" s="1"/>
  <c r="D21" i="1"/>
  <c r="G21" i="1" s="1"/>
  <c r="D18" i="1"/>
  <c r="E18" i="1" s="1"/>
  <c r="G13" i="1"/>
  <c r="D19" i="1"/>
  <c r="G19" i="1" s="1"/>
  <c r="D28" i="1"/>
  <c r="E28" i="1" s="1"/>
  <c r="D27" i="1"/>
  <c r="G27" i="1" s="1"/>
  <c r="F8" i="1"/>
  <c r="F9" i="1"/>
  <c r="F10" i="1"/>
  <c r="F7" i="1"/>
  <c r="G22" i="1"/>
  <c r="E22" i="1"/>
  <c r="G31" i="1"/>
  <c r="G24" i="1"/>
  <c r="E24" i="1"/>
  <c r="E27" i="1"/>
  <c r="E20" i="1" l="1"/>
  <c r="E33" i="1"/>
  <c r="E23" i="1"/>
  <c r="F15" i="1"/>
  <c r="F13" i="1"/>
  <c r="F11" i="1"/>
  <c r="G32" i="1"/>
  <c r="E25" i="1"/>
  <c r="F16" i="1"/>
  <c r="G26" i="1"/>
  <c r="F14" i="1"/>
  <c r="G28" i="1"/>
  <c r="G29" i="1"/>
  <c r="E19" i="1"/>
  <c r="F19" i="1" s="1"/>
  <c r="F17" i="1"/>
  <c r="G18" i="1"/>
  <c r="E21" i="1"/>
  <c r="E30" i="1"/>
  <c r="F18" i="1"/>
  <c r="F24" i="1" l="1"/>
  <c r="F28" i="1"/>
  <c r="F33" i="1"/>
  <c r="F21" i="1"/>
  <c r="F27" i="1"/>
  <c r="F20" i="1"/>
  <c r="F32" i="1"/>
  <c r="F31" i="1"/>
  <c r="F26" i="1"/>
  <c r="F25" i="1"/>
  <c r="F29" i="1"/>
  <c r="F22" i="1"/>
  <c r="F30" i="1"/>
  <c r="F23" i="1"/>
</calcChain>
</file>

<file path=xl/sharedStrings.xml><?xml version="1.0" encoding="utf-8"?>
<sst xmlns="http://schemas.openxmlformats.org/spreadsheetml/2006/main" count="9" uniqueCount="9">
  <si>
    <t>Annual Units Produced</t>
  </si>
  <si>
    <t>Year</t>
  </si>
  <si>
    <t>Cumulative Units Produced</t>
  </si>
  <si>
    <t>Unit Cost</t>
  </si>
  <si>
    <t>Annual Total Cost</t>
  </si>
  <si>
    <t>Cumulative Total Cost</t>
  </si>
  <si>
    <t>Log(Unit Cost)</t>
  </si>
  <si>
    <t>Log(Cumulative)</t>
  </si>
  <si>
    <t>Cost Reduction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</si>
</sst>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 indent="1"/>
    </xf>
    <xf numFmtId="168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6744321999936E-2"/>
          <c:y val="8.4901731570103015E-2"/>
          <c:w val="0.89245052749577369"/>
          <c:h val="0.8783896811001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Sheet1!$C$2:$C$33</c:f>
              <c:numCache>
                <c:formatCode>#,##0</c:formatCode>
                <c:ptCount val="3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</c:numCache>
            </c:numRef>
          </c:xVal>
          <c:yVal>
            <c:numRef>
              <c:f>Sheet1!$D$2:$D$33</c:f>
              <c:numCache>
                <c:formatCode>#,##0</c:formatCode>
                <c:ptCount val="32"/>
                <c:pt idx="0">
                  <c:v>100000</c:v>
                </c:pt>
                <c:pt idx="1">
                  <c:v>80000</c:v>
                </c:pt>
                <c:pt idx="2">
                  <c:v>71554.175279993273</c:v>
                </c:pt>
                <c:pt idx="3">
                  <c:v>64000.000000000015</c:v>
                </c:pt>
                <c:pt idx="4">
                  <c:v>57243.340223994623</c:v>
                </c:pt>
                <c:pt idx="5">
                  <c:v>51200.000000000015</c:v>
                </c:pt>
                <c:pt idx="6">
                  <c:v>45794.672179195702</c:v>
                </c:pt>
                <c:pt idx="7">
                  <c:v>40960.000000000022</c:v>
                </c:pt>
                <c:pt idx="8">
                  <c:v>39833.291672210376</c:v>
                </c:pt>
                <c:pt idx="9">
                  <c:v>38737.576304770104</c:v>
                </c:pt>
                <c:pt idx="10">
                  <c:v>37672.001357969042</c:v>
                </c:pt>
                <c:pt idx="11">
                  <c:v>36635.737743356571</c:v>
                </c:pt>
                <c:pt idx="12">
                  <c:v>35627.979178655463</c:v>
                </c:pt>
                <c:pt idx="13">
                  <c:v>34647.941560420426</c:v>
                </c:pt>
                <c:pt idx="14">
                  <c:v>33694.862353953264</c:v>
                </c:pt>
                <c:pt idx="15">
                  <c:v>32768.000000000022</c:v>
                </c:pt>
                <c:pt idx="16">
                  <c:v>32314.173998603033</c:v>
                </c:pt>
                <c:pt idx="17">
                  <c:v>31866.633337768304</c:v>
                </c:pt>
                <c:pt idx="18">
                  <c:v>31425.290967600355</c:v>
                </c:pt>
                <c:pt idx="19">
                  <c:v>30990.061043816087</c:v>
                </c:pt>
                <c:pt idx="20">
                  <c:v>30560.858911047424</c:v>
                </c:pt>
                <c:pt idx="21">
                  <c:v>30137.601086375238</c:v>
                </c:pt>
                <c:pt idx="22">
                  <c:v>29720.205243091325</c:v>
                </c:pt>
                <c:pt idx="23">
                  <c:v>29308.590194685261</c:v>
                </c:pt>
                <c:pt idx="24">
                  <c:v>28902.675879053033</c:v>
                </c:pt>
                <c:pt idx="25">
                  <c:v>28502.383342924375</c:v>
                </c:pt>
                <c:pt idx="26">
                  <c:v>28107.634726505814</c:v>
                </c:pt>
                <c:pt idx="27">
                  <c:v>27718.353248336341</c:v>
                </c:pt>
                <c:pt idx="28">
                  <c:v>27334.463190352893</c:v>
                </c:pt>
                <c:pt idx="29">
                  <c:v>26955.889883162617</c:v>
                </c:pt>
                <c:pt idx="30">
                  <c:v>26582.559691519149</c:v>
                </c:pt>
                <c:pt idx="31">
                  <c:v>26214.40000000002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1-405A-A871-0F8D2C73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70543"/>
        <c:axId val="1467977743"/>
      </c:scatterChart>
      <c:valAx>
        <c:axId val="1467970543"/>
        <c:scaling>
          <c:logBase val="2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77743"/>
        <c:crosses val="autoZero"/>
        <c:crossBetween val="midCat"/>
      </c:valAx>
      <c:valAx>
        <c:axId val="1467977743"/>
        <c:scaling>
          <c:logBase val="2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419099</xdr:colOff>
      <xdr:row>5</xdr:row>
      <xdr:rowOff>85730</xdr:rowOff>
    </xdr:from>
    <xdr:to>
      <xdr:col>27</xdr:col>
      <xdr:colOff>180974</xdr:colOff>
      <xdr:row>38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9DC94-F140-CFFD-77C9-10C22991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1325-8EEC-4949-9C94-5130441B80AE}">
  <dimension ref="A1:K33"/>
  <sheetViews>
    <sheetView showGridLines="0"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9.140625" style="4"/>
    <col min="2" max="3" width="18.5703125" style="2" customWidth="1"/>
    <col min="4" max="4" width="11.85546875" style="2" customWidth="1"/>
    <col min="5" max="6" width="17.5703125" style="2" customWidth="1"/>
    <col min="7" max="8" width="16.140625" customWidth="1"/>
    <col min="10" max="10" width="19" bestFit="1" customWidth="1"/>
  </cols>
  <sheetData>
    <row r="1" spans="1:11" s="8" customFormat="1" ht="30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1" x14ac:dyDescent="0.25">
      <c r="A2" s="4">
        <f>ROW()-1</f>
        <v>1</v>
      </c>
      <c r="B2" s="3">
        <v>1000</v>
      </c>
      <c r="C2" s="3">
        <f>SUM(B$2:B2)</f>
        <v>1000</v>
      </c>
      <c r="D2" s="3">
        <v>100000</v>
      </c>
      <c r="E2" s="5">
        <f>B2*D2</f>
        <v>100000000</v>
      </c>
      <c r="F2" s="5">
        <f>SUM(E$2:E2)</f>
        <v>100000000</v>
      </c>
      <c r="G2" s="6">
        <f>LOG(D2)</f>
        <v>5</v>
      </c>
      <c r="H2" s="6">
        <f>LOG(C2)</f>
        <v>3</v>
      </c>
      <c r="J2" s="1" t="s">
        <v>8</v>
      </c>
      <c r="K2" s="9">
        <v>0.2</v>
      </c>
    </row>
    <row r="3" spans="1:11" x14ac:dyDescent="0.25">
      <c r="A3" s="4">
        <f>ROW()-1</f>
        <v>2</v>
      </c>
      <c r="B3" s="3">
        <v>1000</v>
      </c>
      <c r="C3" s="3">
        <f>SUM(B$2:B3)</f>
        <v>2000</v>
      </c>
      <c r="D3" s="3">
        <f>$D$2*(1-$K$2)^((C3/$C$2)*0.5)</f>
        <v>80000</v>
      </c>
      <c r="E3" s="5">
        <f t="shared" ref="E3:E33" si="0">B3*D3</f>
        <v>80000000</v>
      </c>
      <c r="F3" s="5">
        <f>SUM(E$2:E3)</f>
        <v>180000000</v>
      </c>
      <c r="G3" s="6">
        <f t="shared" ref="G3:H33" si="1">LOG(D3)</f>
        <v>4.9030899869919438</v>
      </c>
      <c r="H3" s="6">
        <f t="shared" ref="H3:H33" si="2">LOG(C3)</f>
        <v>3.3010299956639813</v>
      </c>
      <c r="J3" s="1"/>
      <c r="K3" s="9"/>
    </row>
    <row r="4" spans="1:11" x14ac:dyDescent="0.25">
      <c r="A4" s="4">
        <f t="shared" ref="A4:A33" si="3">ROW()-1</f>
        <v>3</v>
      </c>
      <c r="B4" s="3">
        <v>1000</v>
      </c>
      <c r="C4" s="3">
        <f>SUM(B$2:B4)</f>
        <v>3000</v>
      </c>
      <c r="D4" s="3">
        <f>$D$2*(1-$K$2)^((C4/$C$2)*0.5)</f>
        <v>71554.175279993273</v>
      </c>
      <c r="E4" s="5">
        <f t="shared" si="0"/>
        <v>71554175.279993266</v>
      </c>
      <c r="F4" s="5">
        <f>SUM(E$2:E4)</f>
        <v>251554175.27999327</v>
      </c>
      <c r="G4" s="6">
        <f t="shared" si="1"/>
        <v>4.8546349804879156</v>
      </c>
      <c r="H4" s="6">
        <f t="shared" si="2"/>
        <v>3.4771212547196626</v>
      </c>
    </row>
    <row r="5" spans="1:11" x14ac:dyDescent="0.25">
      <c r="A5" s="4">
        <f t="shared" si="3"/>
        <v>4</v>
      </c>
      <c r="B5" s="3">
        <v>1000</v>
      </c>
      <c r="C5" s="3">
        <f>SUM(B$2:B5)</f>
        <v>4000</v>
      </c>
      <c r="D5" s="3">
        <f>$D$2*(1-$K$2)^((C5/$C$2)*0.5)</f>
        <v>64000.000000000015</v>
      </c>
      <c r="E5" s="5">
        <f t="shared" si="0"/>
        <v>64000000.000000015</v>
      </c>
      <c r="F5" s="5">
        <f>SUM(E$2:E5)</f>
        <v>315554175.2799933</v>
      </c>
      <c r="G5" s="6">
        <f t="shared" si="1"/>
        <v>4.8061799739838875</v>
      </c>
      <c r="H5" s="6">
        <f t="shared" si="2"/>
        <v>3.6020599913279625</v>
      </c>
    </row>
    <row r="6" spans="1:11" x14ac:dyDescent="0.25">
      <c r="A6" s="4">
        <f t="shared" si="3"/>
        <v>5</v>
      </c>
      <c r="B6" s="3">
        <v>1000</v>
      </c>
      <c r="C6" s="3">
        <f>SUM(B$2:B6)</f>
        <v>5000</v>
      </c>
      <c r="D6" s="3">
        <f>$D$2*(1-$K$2)^((C6/$C$2)*0.5)</f>
        <v>57243.340223994623</v>
      </c>
      <c r="E6" s="5">
        <f t="shared" si="0"/>
        <v>57243340.22399462</v>
      </c>
      <c r="F6" s="5">
        <f>SUM(E$2:E6)</f>
        <v>372797515.50398791</v>
      </c>
      <c r="G6" s="6">
        <f t="shared" si="1"/>
        <v>4.7577249674798594</v>
      </c>
      <c r="H6" s="6">
        <f t="shared" si="2"/>
        <v>3.6989700043360187</v>
      </c>
    </row>
    <row r="7" spans="1:11" x14ac:dyDescent="0.25">
      <c r="A7" s="4">
        <f t="shared" si="3"/>
        <v>6</v>
      </c>
      <c r="B7" s="3">
        <v>1000</v>
      </c>
      <c r="C7" s="3">
        <f>SUM(B$2:B7)</f>
        <v>6000</v>
      </c>
      <c r="D7" s="3">
        <f>$D$2*(1-$K$2)^((C7/$C$2)*0.5)</f>
        <v>51200.000000000015</v>
      </c>
      <c r="E7" s="5">
        <f t="shared" si="0"/>
        <v>51200000.000000015</v>
      </c>
      <c r="F7" s="5">
        <f>SUM(E$2:E7)</f>
        <v>423997515.50398791</v>
      </c>
      <c r="G7" s="6">
        <f t="shared" si="1"/>
        <v>4.7092699609758313</v>
      </c>
      <c r="H7" s="6">
        <f t="shared" si="2"/>
        <v>3.7781512503836434</v>
      </c>
    </row>
    <row r="8" spans="1:11" x14ac:dyDescent="0.25">
      <c r="A8" s="4">
        <f t="shared" si="3"/>
        <v>7</v>
      </c>
      <c r="B8" s="3">
        <v>1000</v>
      </c>
      <c r="C8" s="3">
        <f>SUM(B$2:B8)</f>
        <v>7000</v>
      </c>
      <c r="D8" s="3">
        <f>$D$2*(1-$K$2)^((C8/$C$2)*0.5)</f>
        <v>45794.672179195702</v>
      </c>
      <c r="E8" s="5">
        <f t="shared" si="0"/>
        <v>45794672.179195702</v>
      </c>
      <c r="F8" s="5">
        <f>SUM(E$2:E8)</f>
        <v>469792187.68318361</v>
      </c>
      <c r="G8" s="6">
        <f t="shared" si="1"/>
        <v>4.6608149544718023</v>
      </c>
      <c r="H8" s="6">
        <f t="shared" si="2"/>
        <v>3.8450980400142569</v>
      </c>
    </row>
    <row r="9" spans="1:11" x14ac:dyDescent="0.25">
      <c r="A9" s="4">
        <f t="shared" si="3"/>
        <v>8</v>
      </c>
      <c r="B9" s="3">
        <v>1000</v>
      </c>
      <c r="C9" s="3">
        <f>SUM(B$2:B9)</f>
        <v>8000</v>
      </c>
      <c r="D9" s="3">
        <f>$D$2*(1-$K$2)^((C9/$C$2)*0.5)</f>
        <v>40960.000000000022</v>
      </c>
      <c r="E9" s="5">
        <f t="shared" si="0"/>
        <v>40960000.000000022</v>
      </c>
      <c r="F9" s="5">
        <f>SUM(E$2:E9)</f>
        <v>510752187.68318361</v>
      </c>
      <c r="G9" s="6">
        <f t="shared" si="1"/>
        <v>4.6123599479677742</v>
      </c>
      <c r="H9" s="6">
        <f t="shared" si="2"/>
        <v>3.9030899869919438</v>
      </c>
    </row>
    <row r="10" spans="1:11" x14ac:dyDescent="0.25">
      <c r="A10" s="4">
        <f t="shared" si="3"/>
        <v>9</v>
      </c>
      <c r="B10" s="3">
        <v>1000</v>
      </c>
      <c r="C10" s="3">
        <f>SUM(B$2:B10)</f>
        <v>9000</v>
      </c>
      <c r="D10" s="3">
        <f>$D$9*(0.8)^((ROW()-9)/8)</f>
        <v>39833.291672210376</v>
      </c>
      <c r="E10" s="5">
        <f t="shared" si="0"/>
        <v>39833291.672210373</v>
      </c>
      <c r="F10" s="5">
        <f>SUM(E$2:E10)</f>
        <v>550585479.35539401</v>
      </c>
      <c r="G10" s="6">
        <f t="shared" si="1"/>
        <v>4.6002461963417671</v>
      </c>
      <c r="H10" s="6">
        <f t="shared" si="2"/>
        <v>3.9542425094393248</v>
      </c>
    </row>
    <row r="11" spans="1:11" x14ac:dyDescent="0.25">
      <c r="A11" s="4">
        <f t="shared" si="3"/>
        <v>10</v>
      </c>
      <c r="B11" s="3">
        <v>1000</v>
      </c>
      <c r="C11" s="3">
        <f>SUM(B$2:B11)</f>
        <v>10000</v>
      </c>
      <c r="D11" s="3">
        <f>$D$9*(0.8)^((ROW()-9)/8)</f>
        <v>38737.576304770104</v>
      </c>
      <c r="E11" s="5">
        <f t="shared" si="0"/>
        <v>38737576.304770105</v>
      </c>
      <c r="F11" s="5">
        <f>SUM(E$2:E11)</f>
        <v>589323055.66016412</v>
      </c>
      <c r="G11" s="6">
        <f t="shared" si="1"/>
        <v>4.5881324447157601</v>
      </c>
      <c r="H11" s="6">
        <f t="shared" si="2"/>
        <v>4</v>
      </c>
    </row>
    <row r="12" spans="1:11" x14ac:dyDescent="0.25">
      <c r="A12" s="4">
        <f t="shared" si="3"/>
        <v>11</v>
      </c>
      <c r="B12" s="3">
        <v>1000</v>
      </c>
      <c r="C12" s="3">
        <f>SUM(B$2:B12)</f>
        <v>11000</v>
      </c>
      <c r="D12" s="3">
        <f>$D$9*(0.8)^((ROW()-9)/8)</f>
        <v>37672.001357969042</v>
      </c>
      <c r="E12" s="5">
        <f t="shared" si="0"/>
        <v>37672001.357969046</v>
      </c>
      <c r="F12" s="5">
        <f>SUM(E$2:E12)</f>
        <v>626995057.01813316</v>
      </c>
      <c r="G12" s="6">
        <f t="shared" si="1"/>
        <v>4.5760186930897531</v>
      </c>
      <c r="H12" s="6">
        <f t="shared" si="2"/>
        <v>4.0413926851582254</v>
      </c>
    </row>
    <row r="13" spans="1:11" x14ac:dyDescent="0.25">
      <c r="A13" s="4">
        <f t="shared" si="3"/>
        <v>12</v>
      </c>
      <c r="B13" s="3">
        <v>1000</v>
      </c>
      <c r="C13" s="3">
        <f>SUM(B$2:B13)</f>
        <v>12000</v>
      </c>
      <c r="D13" s="3">
        <f>$D$9*(0.8)^((ROW()-9)/8)</f>
        <v>36635.737743356571</v>
      </c>
      <c r="E13" s="5">
        <f t="shared" si="0"/>
        <v>36635737.743356571</v>
      </c>
      <c r="F13" s="5">
        <f>SUM(E$2:E13)</f>
        <v>663630794.76148975</v>
      </c>
      <c r="G13" s="6">
        <f t="shared" si="1"/>
        <v>4.563904941463746</v>
      </c>
      <c r="H13" s="6">
        <f t="shared" si="2"/>
        <v>4.0791812460476251</v>
      </c>
    </row>
    <row r="14" spans="1:11" x14ac:dyDescent="0.25">
      <c r="A14" s="4">
        <f t="shared" si="3"/>
        <v>13</v>
      </c>
      <c r="B14" s="3">
        <v>1000</v>
      </c>
      <c r="C14" s="3">
        <f>SUM(B$2:B14)</f>
        <v>13000</v>
      </c>
      <c r="D14" s="3">
        <f>$D$9*(0.8)^((ROW()-9)/8)</f>
        <v>35627.979178655463</v>
      </c>
      <c r="E14" s="5">
        <f t="shared" si="0"/>
        <v>35627979.17865546</v>
      </c>
      <c r="F14" s="5">
        <f>SUM(E$2:E14)</f>
        <v>699258773.94014525</v>
      </c>
      <c r="G14" s="6">
        <f t="shared" si="1"/>
        <v>4.551791189837739</v>
      </c>
      <c r="H14" s="6">
        <f t="shared" si="2"/>
        <v>4.1139433523068369</v>
      </c>
    </row>
    <row r="15" spans="1:11" x14ac:dyDescent="0.25">
      <c r="A15" s="4">
        <f t="shared" si="3"/>
        <v>14</v>
      </c>
      <c r="B15" s="3">
        <v>1000</v>
      </c>
      <c r="C15" s="3">
        <f>SUM(B$2:B15)</f>
        <v>14000</v>
      </c>
      <c r="D15" s="3">
        <f>$D$9*(0.8)^((ROW()-9)/8)</f>
        <v>34647.941560420426</v>
      </c>
      <c r="E15" s="5">
        <f t="shared" si="0"/>
        <v>34647941.560420424</v>
      </c>
      <c r="F15" s="5">
        <f>SUM(E$2:E15)</f>
        <v>733906715.50056565</v>
      </c>
      <c r="G15" s="6">
        <f t="shared" si="1"/>
        <v>4.539677438211732</v>
      </c>
      <c r="H15" s="6">
        <f t="shared" si="2"/>
        <v>4.1461280356782382</v>
      </c>
    </row>
    <row r="16" spans="1:11" x14ac:dyDescent="0.25">
      <c r="A16" s="4">
        <f t="shared" si="3"/>
        <v>15</v>
      </c>
      <c r="B16" s="3">
        <v>1000</v>
      </c>
      <c r="C16" s="3">
        <f>SUM(B$2:B16)</f>
        <v>15000</v>
      </c>
      <c r="D16" s="3">
        <f>$D$9*(0.8)^((ROW()-9)/8)</f>
        <v>33694.862353953264</v>
      </c>
      <c r="E16" s="5">
        <f t="shared" si="0"/>
        <v>33694862.353953265</v>
      </c>
      <c r="F16" s="5">
        <f>SUM(E$2:E16)</f>
        <v>767601577.85451889</v>
      </c>
      <c r="G16" s="6">
        <f t="shared" si="1"/>
        <v>4.5275636865857249</v>
      </c>
      <c r="H16" s="6">
        <f t="shared" si="2"/>
        <v>4.1760912590556813</v>
      </c>
    </row>
    <row r="17" spans="1:8" x14ac:dyDescent="0.25">
      <c r="A17" s="4">
        <f t="shared" si="3"/>
        <v>16</v>
      </c>
      <c r="B17" s="3">
        <v>1000</v>
      </c>
      <c r="C17" s="3">
        <f>SUM(B$2:B17)</f>
        <v>16000</v>
      </c>
      <c r="D17" s="3">
        <f>$D$9*(0.8)^((ROW()-9)/8)</f>
        <v>32768.000000000022</v>
      </c>
      <c r="E17" s="5">
        <f t="shared" si="0"/>
        <v>32768000.000000022</v>
      </c>
      <c r="F17" s="5">
        <f>SUM(E$2:E17)</f>
        <v>800369577.85451889</v>
      </c>
      <c r="G17" s="6">
        <f t="shared" si="1"/>
        <v>4.5154499349597179</v>
      </c>
      <c r="H17" s="6">
        <f t="shared" si="2"/>
        <v>4.204119982655925</v>
      </c>
    </row>
    <row r="18" spans="1:8" x14ac:dyDescent="0.25">
      <c r="A18" s="4">
        <f t="shared" si="3"/>
        <v>17</v>
      </c>
      <c r="B18" s="3">
        <v>1000</v>
      </c>
      <c r="C18" s="3">
        <f>SUM(B$2:B18)</f>
        <v>17000</v>
      </c>
      <c r="D18" s="3">
        <f>$D$17*(0.8)^((ROW()-17)/16)</f>
        <v>32314.173998603033</v>
      </c>
      <c r="E18" s="5">
        <f t="shared" si="0"/>
        <v>32314173.998603035</v>
      </c>
      <c r="F18" s="5">
        <f>SUM(E$2:E18)</f>
        <v>832683751.85312188</v>
      </c>
      <c r="G18" s="6">
        <f t="shared" si="1"/>
        <v>4.5093930591467144</v>
      </c>
      <c r="H18" s="6">
        <f t="shared" si="2"/>
        <v>4.2304489213782741</v>
      </c>
    </row>
    <row r="19" spans="1:8" x14ac:dyDescent="0.25">
      <c r="A19" s="4">
        <f t="shared" si="3"/>
        <v>18</v>
      </c>
      <c r="B19" s="3">
        <v>1000</v>
      </c>
      <c r="C19" s="3">
        <f>SUM(B$2:B19)</f>
        <v>18000</v>
      </c>
      <c r="D19" s="3">
        <f t="shared" ref="D19:D33" si="4">$D$17*(0.8)^((ROW()-17)/16)</f>
        <v>31866.633337768304</v>
      </c>
      <c r="E19" s="5">
        <f t="shared" si="0"/>
        <v>31866633.337768305</v>
      </c>
      <c r="F19" s="5">
        <f>SUM(E$2:E19)</f>
        <v>864550385.19089019</v>
      </c>
      <c r="G19" s="6">
        <f t="shared" si="1"/>
        <v>4.5033361833337109</v>
      </c>
      <c r="H19" s="6">
        <f t="shared" si="2"/>
        <v>4.2552725051033065</v>
      </c>
    </row>
    <row r="20" spans="1:8" x14ac:dyDescent="0.25">
      <c r="A20" s="4">
        <f t="shared" si="3"/>
        <v>19</v>
      </c>
      <c r="B20" s="3">
        <v>1000</v>
      </c>
      <c r="C20" s="3">
        <f>SUM(B$2:B20)</f>
        <v>19000</v>
      </c>
      <c r="D20" s="3">
        <f t="shared" si="4"/>
        <v>31425.290967600355</v>
      </c>
      <c r="E20" s="5">
        <f t="shared" si="0"/>
        <v>31425290.967600353</v>
      </c>
      <c r="F20" s="5">
        <f>SUM(E$2:E20)</f>
        <v>895975676.15849054</v>
      </c>
      <c r="G20" s="6">
        <f t="shared" si="1"/>
        <v>4.4972793075207074</v>
      </c>
      <c r="H20" s="6">
        <f t="shared" si="2"/>
        <v>4.2787536009528289</v>
      </c>
    </row>
    <row r="21" spans="1:8" x14ac:dyDescent="0.25">
      <c r="A21" s="4">
        <f t="shared" si="3"/>
        <v>20</v>
      </c>
      <c r="B21" s="3">
        <v>1000</v>
      </c>
      <c r="C21" s="3">
        <f>SUM(B$2:B21)</f>
        <v>20000</v>
      </c>
      <c r="D21" s="3">
        <f t="shared" si="4"/>
        <v>30990.061043816087</v>
      </c>
      <c r="E21" s="5">
        <f t="shared" si="0"/>
        <v>30990061.043816086</v>
      </c>
      <c r="F21" s="5">
        <f>SUM(E$2:E21)</f>
        <v>926965737.20230663</v>
      </c>
      <c r="G21" s="6">
        <f t="shared" si="1"/>
        <v>4.4912224317077039</v>
      </c>
      <c r="H21" s="6">
        <f t="shared" si="2"/>
        <v>4.3010299956639813</v>
      </c>
    </row>
    <row r="22" spans="1:8" x14ac:dyDescent="0.25">
      <c r="A22" s="4">
        <f t="shared" si="3"/>
        <v>21</v>
      </c>
      <c r="B22" s="3">
        <v>1000</v>
      </c>
      <c r="C22" s="3">
        <f>SUM(B$2:B22)</f>
        <v>21000</v>
      </c>
      <c r="D22" s="3">
        <f t="shared" si="4"/>
        <v>30560.858911047424</v>
      </c>
      <c r="E22" s="5">
        <f t="shared" si="0"/>
        <v>30560858.911047425</v>
      </c>
      <c r="F22" s="5">
        <f>SUM(E$2:E22)</f>
        <v>957526596.11335409</v>
      </c>
      <c r="G22" s="6">
        <f t="shared" si="1"/>
        <v>4.4851655558947003</v>
      </c>
      <c r="H22" s="6">
        <f t="shared" si="2"/>
        <v>4.3222192947339195</v>
      </c>
    </row>
    <row r="23" spans="1:8" x14ac:dyDescent="0.25">
      <c r="A23" s="4">
        <f t="shared" si="3"/>
        <v>22</v>
      </c>
      <c r="B23" s="3">
        <v>1000</v>
      </c>
      <c r="C23" s="3">
        <f>SUM(B$2:B23)</f>
        <v>22000</v>
      </c>
      <c r="D23" s="3">
        <f t="shared" si="4"/>
        <v>30137.601086375238</v>
      </c>
      <c r="E23" s="5">
        <f t="shared" si="0"/>
        <v>30137601.086375237</v>
      </c>
      <c r="F23" s="5">
        <f>SUM(E$2:E23)</f>
        <v>987664197.19972932</v>
      </c>
      <c r="G23" s="6">
        <f t="shared" si="1"/>
        <v>4.4791086800816968</v>
      </c>
      <c r="H23" s="6">
        <f t="shared" si="2"/>
        <v>4.3424226808222066</v>
      </c>
    </row>
    <row r="24" spans="1:8" x14ac:dyDescent="0.25">
      <c r="A24" s="4">
        <f t="shared" si="3"/>
        <v>23</v>
      </c>
      <c r="B24" s="3">
        <v>1000</v>
      </c>
      <c r="C24" s="3">
        <f>SUM(B$2:B24)</f>
        <v>23000</v>
      </c>
      <c r="D24" s="3">
        <f t="shared" si="4"/>
        <v>29720.205243091325</v>
      </c>
      <c r="E24" s="5">
        <f t="shared" si="0"/>
        <v>29720205.243091326</v>
      </c>
      <c r="F24" s="5">
        <f>SUM(E$2:E24)</f>
        <v>1017384402.4428207</v>
      </c>
      <c r="G24" s="6">
        <f t="shared" si="1"/>
        <v>4.4730518042686933</v>
      </c>
      <c r="H24" s="6">
        <f t="shared" si="2"/>
        <v>4.3617278360175931</v>
      </c>
    </row>
    <row r="25" spans="1:8" x14ac:dyDescent="0.25">
      <c r="A25" s="4">
        <f t="shared" si="3"/>
        <v>24</v>
      </c>
      <c r="B25" s="3">
        <v>1000</v>
      </c>
      <c r="C25" s="3">
        <f>SUM(B$2:B25)</f>
        <v>24000</v>
      </c>
      <c r="D25" s="3">
        <f t="shared" si="4"/>
        <v>29308.590194685261</v>
      </c>
      <c r="E25" s="5">
        <f t="shared" si="0"/>
        <v>29308590.194685262</v>
      </c>
      <c r="F25" s="5">
        <f>SUM(E$2:E25)</f>
        <v>1046692992.6375059</v>
      </c>
      <c r="G25" s="6">
        <f t="shared" si="1"/>
        <v>4.4669949284556898</v>
      </c>
      <c r="H25" s="6">
        <f t="shared" si="2"/>
        <v>4.3802112417116064</v>
      </c>
    </row>
    <row r="26" spans="1:8" x14ac:dyDescent="0.25">
      <c r="A26" s="4">
        <f t="shared" si="3"/>
        <v>25</v>
      </c>
      <c r="B26" s="3">
        <v>1000</v>
      </c>
      <c r="C26" s="3">
        <f>SUM(B$2:B26)</f>
        <v>25000</v>
      </c>
      <c r="D26" s="3">
        <f t="shared" si="4"/>
        <v>28902.675879053033</v>
      </c>
      <c r="E26" s="5">
        <f t="shared" si="0"/>
        <v>28902675.879053034</v>
      </c>
      <c r="F26" s="5">
        <f>SUM(E$2:E26)</f>
        <v>1075595668.5165589</v>
      </c>
      <c r="G26" s="6">
        <f t="shared" si="1"/>
        <v>4.4609380526426863</v>
      </c>
      <c r="H26" s="6">
        <f t="shared" si="2"/>
        <v>4.3979400086720375</v>
      </c>
    </row>
    <row r="27" spans="1:8" x14ac:dyDescent="0.25">
      <c r="A27" s="4">
        <f t="shared" si="3"/>
        <v>26</v>
      </c>
      <c r="B27" s="3">
        <v>1000</v>
      </c>
      <c r="C27" s="3">
        <f>SUM(B$2:B27)</f>
        <v>26000</v>
      </c>
      <c r="D27" s="3">
        <f t="shared" si="4"/>
        <v>28502.383342924375</v>
      </c>
      <c r="E27" s="5">
        <f t="shared" si="0"/>
        <v>28502383.342924375</v>
      </c>
      <c r="F27" s="5">
        <f>SUM(E$2:E27)</f>
        <v>1104098051.8594832</v>
      </c>
      <c r="G27" s="6">
        <f t="shared" si="1"/>
        <v>4.4548811768296828</v>
      </c>
      <c r="H27" s="6">
        <f t="shared" si="2"/>
        <v>4.4149733479708182</v>
      </c>
    </row>
    <row r="28" spans="1:8" x14ac:dyDescent="0.25">
      <c r="A28" s="4">
        <f t="shared" si="3"/>
        <v>27</v>
      </c>
      <c r="B28" s="3">
        <v>1000</v>
      </c>
      <c r="C28" s="3">
        <f>SUM(B$2:B28)</f>
        <v>27000</v>
      </c>
      <c r="D28" s="3">
        <f t="shared" si="4"/>
        <v>28107.634726505814</v>
      </c>
      <c r="E28" s="5">
        <f t="shared" si="0"/>
        <v>28107634.726505812</v>
      </c>
      <c r="F28" s="5">
        <f>SUM(E$2:E28)</f>
        <v>1132205686.585989</v>
      </c>
      <c r="G28" s="6">
        <f t="shared" si="1"/>
        <v>4.4488243010166793</v>
      </c>
      <c r="H28" s="6">
        <f t="shared" si="2"/>
        <v>4.4313637641589869</v>
      </c>
    </row>
    <row r="29" spans="1:8" x14ac:dyDescent="0.25">
      <c r="A29" s="4">
        <f t="shared" si="3"/>
        <v>28</v>
      </c>
      <c r="B29" s="3">
        <v>1000</v>
      </c>
      <c r="C29" s="3">
        <f>SUM(B$2:B29)</f>
        <v>28000</v>
      </c>
      <c r="D29" s="3">
        <f t="shared" si="4"/>
        <v>27718.353248336341</v>
      </c>
      <c r="E29" s="5">
        <f t="shared" si="0"/>
        <v>27718353.248336341</v>
      </c>
      <c r="F29" s="5">
        <f>SUM(E$2:E29)</f>
        <v>1159924039.8343253</v>
      </c>
      <c r="G29" s="6">
        <f t="shared" si="1"/>
        <v>4.4427674252036757</v>
      </c>
      <c r="H29" s="6">
        <f t="shared" si="2"/>
        <v>4.4471580313422194</v>
      </c>
    </row>
    <row r="30" spans="1:8" x14ac:dyDescent="0.25">
      <c r="A30" s="4">
        <f t="shared" si="3"/>
        <v>29</v>
      </c>
      <c r="B30" s="3">
        <v>1000</v>
      </c>
      <c r="C30" s="3">
        <f>SUM(B$2:B30)</f>
        <v>29000</v>
      </c>
      <c r="D30" s="3">
        <f t="shared" si="4"/>
        <v>27334.463190352893</v>
      </c>
      <c r="E30" s="5">
        <f t="shared" si="0"/>
        <v>27334463.190352894</v>
      </c>
      <c r="F30" s="5">
        <f>SUM(E$2:E30)</f>
        <v>1187258503.0246782</v>
      </c>
      <c r="G30" s="6">
        <f t="shared" si="1"/>
        <v>4.4367105493906722</v>
      </c>
      <c r="H30" s="6">
        <f t="shared" si="2"/>
        <v>4.4623979978989565</v>
      </c>
    </row>
    <row r="31" spans="1:8" x14ac:dyDescent="0.25">
      <c r="A31" s="4">
        <f t="shared" si="3"/>
        <v>30</v>
      </c>
      <c r="B31" s="3">
        <v>1000</v>
      </c>
      <c r="C31" s="3">
        <f>SUM(B$2:B31)</f>
        <v>30000</v>
      </c>
      <c r="D31" s="3">
        <f t="shared" si="4"/>
        <v>26955.889883162617</v>
      </c>
      <c r="E31" s="5">
        <f t="shared" si="0"/>
        <v>26955889.883162618</v>
      </c>
      <c r="F31" s="5">
        <f>SUM(E$2:E31)</f>
        <v>1214214392.9078407</v>
      </c>
      <c r="G31" s="6">
        <f t="shared" si="1"/>
        <v>4.4306536735776687</v>
      </c>
      <c r="H31" s="6">
        <f t="shared" si="2"/>
        <v>4.4771212547196626</v>
      </c>
    </row>
    <row r="32" spans="1:8" x14ac:dyDescent="0.25">
      <c r="A32" s="4">
        <f t="shared" si="3"/>
        <v>31</v>
      </c>
      <c r="B32" s="3">
        <v>1000</v>
      </c>
      <c r="C32" s="3">
        <f>SUM(B$2:B32)</f>
        <v>31000</v>
      </c>
      <c r="D32" s="3">
        <f t="shared" si="4"/>
        <v>26582.559691519149</v>
      </c>
      <c r="E32" s="5">
        <f t="shared" si="0"/>
        <v>26582559.691519149</v>
      </c>
      <c r="F32" s="5">
        <f>SUM(E$2:E32)</f>
        <v>1240796952.59936</v>
      </c>
      <c r="G32" s="6">
        <f t="shared" si="1"/>
        <v>4.4245967977646652</v>
      </c>
      <c r="H32" s="6">
        <f t="shared" si="2"/>
        <v>4.4913616938342731</v>
      </c>
    </row>
    <row r="33" spans="1:8" x14ac:dyDescent="0.25">
      <c r="A33" s="4">
        <f t="shared" si="3"/>
        <v>32</v>
      </c>
      <c r="B33" s="3">
        <v>1000</v>
      </c>
      <c r="C33" s="3">
        <f>SUM(B$2:B33)</f>
        <v>32000</v>
      </c>
      <c r="D33" s="3">
        <f t="shared" si="4"/>
        <v>26214.40000000002</v>
      </c>
      <c r="E33" s="5">
        <f t="shared" si="0"/>
        <v>26214400.000000019</v>
      </c>
      <c r="F33" s="5">
        <f>SUM(E$2:E33)</f>
        <v>1267011352.59936</v>
      </c>
      <c r="G33" s="6">
        <f t="shared" si="1"/>
        <v>4.4185399219516617</v>
      </c>
      <c r="H33" s="6">
        <f t="shared" si="2"/>
        <v>4.5051499783199063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2023-06-09T14:04:43Z</dcterms:created>
  <dcterms:modified xsi:type="dcterms:W3CDTF">2023-06-11T13:24:55Z</dcterms:modified>
</cp:coreProperties>
</file>