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SCI/Training the Street/Food Producers/"/>
    </mc:Choice>
  </mc:AlternateContent>
  <xr:revisionPtr revIDLastSave="12" documentId="11_407150619A93D8C401B68653D74A0F6C093D4A2F" xr6:coauthVersionLast="47" xr6:coauthVersionMax="47" xr10:uidLastSave="{A0741122-D45C-4E28-9E1B-EB7DFD1396C7}"/>
  <bookViews>
    <workbookView xWindow="19110" yWindow="0" windowWidth="19380" windowHeight="20970" tabRatio="808" activeTab="1" xr2:uid="{00000000-000D-0000-FFFF-FFFF00000000}"/>
  </bookViews>
  <sheets>
    <sheet name="Cover" sheetId="3" r:id="rId1"/>
    <sheet name="Campbell_data" sheetId="6" r:id="rId2"/>
    <sheet name="Danone_data" sheetId="8" r:id="rId3"/>
    <sheet name="Kellogg_data" sheetId="10" r:id="rId4"/>
    <sheet name="Nestle_data" sheetId="12" r:id="rId5"/>
  </sheets>
  <definedNames>
    <definedName name="Ccy">Cover!$C$19</definedName>
    <definedName name="circ">Cover!#REF!</definedName>
    <definedName name="CoName">Cover!#REF!</definedName>
    <definedName name="D_EBITDA" localSheetId="1">Campbell_data!$G$19</definedName>
    <definedName name="D_EBITDA" localSheetId="2">Danone_data!$G$19</definedName>
    <definedName name="D_EBITDA" localSheetId="3">Kellogg_data!$G$19</definedName>
    <definedName name="D_EBITDA" localSheetId="4">Nestle_data!$G$19</definedName>
    <definedName name="Data" localSheetId="1">Campbell_data!$B$6:$M$9</definedName>
    <definedName name="Data" localSheetId="2">Danone_data!$B$6:$M$9</definedName>
    <definedName name="Data" localSheetId="3">Kellogg_data!$B$6:$M$9</definedName>
    <definedName name="Data" localSheetId="4">Nestle_data!$B$6:$M$9</definedName>
    <definedName name="Data">#REF!</definedName>
    <definedName name="E_Int" localSheetId="1">Campbell_data!$G$21</definedName>
    <definedName name="E_Int" localSheetId="2">Danone_data!$G$21</definedName>
    <definedName name="E_Int" localSheetId="3">Kellogg_data!$G$21</definedName>
    <definedName name="E_Int" localSheetId="4">Nestle_data!$G$21</definedName>
    <definedName name="EBITDAMLTM" localSheetId="1">Campbell_data!$H$14</definedName>
    <definedName name="EBITDAMLTM" localSheetId="2">Danone_data!$H$14</definedName>
    <definedName name="EBITDAMLTM" localSheetId="3">Kellogg_data!$H$14</definedName>
    <definedName name="EBITDAMLTM" localSheetId="4">Nestle_data!$H$14</definedName>
    <definedName name="EBITMLTM" localSheetId="1">Campbell_data!$H$15</definedName>
    <definedName name="EBITMLTM" localSheetId="2">Danone_data!$H$15</definedName>
    <definedName name="EBITMLTM" localSheetId="3">Kellogg_data!$H$15</definedName>
    <definedName name="EBITMLTM" localSheetId="4">Nestle_data!$H$15</definedName>
    <definedName name="ND_EBITDA" localSheetId="1">Campbell_data!$G$20</definedName>
    <definedName name="ND_EBITDA" localSheetId="2">Danone_data!$G$20</definedName>
    <definedName name="ND_EBITDA" localSheetId="3">Kellogg_data!$G$20</definedName>
    <definedName name="ND_EBITDA" localSheetId="4">Nestle_data!$G$20</definedName>
    <definedName name="_xlnm.Print_Area" localSheetId="1">Campbell_data!$A$1:$R$135</definedName>
    <definedName name="_xlnm.Print_Area" localSheetId="2">Danone_data!$A$1:$R$138</definedName>
    <definedName name="_xlnm.Print_Area" localSheetId="3">Kellogg_data!$A$1:$R$138</definedName>
    <definedName name="_xlnm.Print_Area" localSheetId="4">Nestle_data!$A$1:$R$138</definedName>
    <definedName name="ROE" localSheetId="1">Campbell_data!$G$129</definedName>
    <definedName name="ROE" localSheetId="2">Danone_data!$G$132</definedName>
    <definedName name="ROE" localSheetId="3">Kellogg_data!$G$132</definedName>
    <definedName name="ROE" localSheetId="4">Nestle_data!$G$132</definedName>
    <definedName name="ROIC" localSheetId="1">Campbell_data!$G$135</definedName>
    <definedName name="ROIC" localSheetId="2">Danone_data!$G$138</definedName>
    <definedName name="ROIC" localSheetId="3">Kellogg_data!$G$138</definedName>
    <definedName name="ROIC" localSheetId="4">Nestle_data!$G$138</definedName>
    <definedName name="SalesCAGR" localSheetId="1">Campbell_data!$O$12</definedName>
    <definedName name="SalesCAGR" localSheetId="2">Danone_data!$O$12</definedName>
    <definedName name="SalesCAGR" localSheetId="3">Kellogg_data!$O$12</definedName>
    <definedName name="SalesCAGR" localSheetId="4">Nestle_data!$O$12</definedName>
    <definedName name="Units">Cover!$C$20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8" l="1"/>
  <c r="D28" i="8"/>
  <c r="B136" i="12" l="1"/>
  <c r="G135" i="12"/>
  <c r="B135" i="12"/>
  <c r="B134" i="12"/>
  <c r="F135" i="12"/>
  <c r="G120" i="12"/>
  <c r="G129" i="12" s="1"/>
  <c r="G22" i="12" s="1"/>
  <c r="F120" i="12"/>
  <c r="G112" i="12"/>
  <c r="G18" i="12" s="1"/>
  <c r="F112" i="12"/>
  <c r="F18" i="12" s="1"/>
  <c r="G110" i="12"/>
  <c r="G17" i="12" s="1"/>
  <c r="F110" i="12"/>
  <c r="F17" i="12" s="1"/>
  <c r="G106" i="12"/>
  <c r="F106" i="12"/>
  <c r="G105" i="12"/>
  <c r="F105" i="12"/>
  <c r="G104" i="12"/>
  <c r="G102" i="12"/>
  <c r="G103" i="12" s="1"/>
  <c r="G16" i="12" s="1"/>
  <c r="F102" i="12"/>
  <c r="F103" i="12" s="1"/>
  <c r="F16" i="12" s="1"/>
  <c r="F90" i="12"/>
  <c r="G90" i="12"/>
  <c r="G76" i="12"/>
  <c r="G77" i="12" s="1"/>
  <c r="G65" i="12"/>
  <c r="G60" i="12"/>
  <c r="G57" i="12"/>
  <c r="F57" i="12"/>
  <c r="F60" i="12"/>
  <c r="J51" i="12"/>
  <c r="I51" i="12"/>
  <c r="G51" i="12"/>
  <c r="F51" i="12"/>
  <c r="J46" i="12"/>
  <c r="J52" i="12" s="1"/>
  <c r="J53" i="12" s="1"/>
  <c r="I46" i="12"/>
  <c r="G46" i="12"/>
  <c r="G47" i="12" s="1"/>
  <c r="J35" i="12"/>
  <c r="I35" i="12"/>
  <c r="G35" i="12"/>
  <c r="F46" i="12"/>
  <c r="J31" i="12"/>
  <c r="J32" i="12" s="1"/>
  <c r="I31" i="12"/>
  <c r="I32" i="12" s="1"/>
  <c r="G31" i="12"/>
  <c r="G32" i="12" s="1"/>
  <c r="G13" i="12" s="1"/>
  <c r="E28" i="12"/>
  <c r="E12" i="12" s="1"/>
  <c r="D28" i="12"/>
  <c r="D12" i="12" s="1"/>
  <c r="B22" i="12"/>
  <c r="M15" i="12"/>
  <c r="L15" i="12"/>
  <c r="K15" i="12"/>
  <c r="M14" i="12"/>
  <c r="L14" i="12"/>
  <c r="K14" i="12"/>
  <c r="B13" i="12"/>
  <c r="M12" i="12"/>
  <c r="L12" i="12"/>
  <c r="J6" i="12"/>
  <c r="I6" i="12"/>
  <c r="G6" i="12"/>
  <c r="E6" i="12"/>
  <c r="D6" i="12"/>
  <c r="C6" i="12"/>
  <c r="F3" i="12"/>
  <c r="E3" i="12" s="1"/>
  <c r="D3" i="12" s="1"/>
  <c r="C3" i="12" s="1"/>
  <c r="N11" i="12" s="1"/>
  <c r="B136" i="10"/>
  <c r="G135" i="10"/>
  <c r="F135" i="10"/>
  <c r="B135" i="10"/>
  <c r="B134" i="10"/>
  <c r="G120" i="10"/>
  <c r="G129" i="10" s="1"/>
  <c r="F120" i="10"/>
  <c r="F129" i="10" s="1"/>
  <c r="F22" i="10" s="1"/>
  <c r="F112" i="10"/>
  <c r="F18" i="10" s="1"/>
  <c r="G106" i="10"/>
  <c r="G105" i="10"/>
  <c r="F104" i="10"/>
  <c r="G102" i="10"/>
  <c r="G103" i="10" s="1"/>
  <c r="G16" i="10" s="1"/>
  <c r="F102" i="10"/>
  <c r="G90" i="10"/>
  <c r="F90" i="10"/>
  <c r="G76" i="10"/>
  <c r="F65" i="10"/>
  <c r="G60" i="10"/>
  <c r="F60" i="10"/>
  <c r="G57" i="10"/>
  <c r="F57" i="10"/>
  <c r="J51" i="10"/>
  <c r="I51" i="10"/>
  <c r="F51" i="10"/>
  <c r="G51" i="10"/>
  <c r="J46" i="10"/>
  <c r="J47" i="10" s="1"/>
  <c r="I46" i="10"/>
  <c r="I47" i="10" s="1"/>
  <c r="G46" i="10"/>
  <c r="G47" i="10" s="1"/>
  <c r="F46" i="10"/>
  <c r="F8" i="10" s="1"/>
  <c r="J35" i="10"/>
  <c r="I35" i="10"/>
  <c r="J32" i="10"/>
  <c r="J31" i="10"/>
  <c r="I31" i="10"/>
  <c r="I32" i="10" s="1"/>
  <c r="F105" i="10"/>
  <c r="G28" i="10"/>
  <c r="G12" i="10" s="1"/>
  <c r="E28" i="10"/>
  <c r="E12" i="10" s="1"/>
  <c r="D28" i="10"/>
  <c r="G22" i="10"/>
  <c r="B22" i="10"/>
  <c r="M15" i="10"/>
  <c r="L15" i="10"/>
  <c r="K15" i="10"/>
  <c r="M14" i="10"/>
  <c r="L14" i="10"/>
  <c r="K14" i="10"/>
  <c r="B13" i="10"/>
  <c r="M12" i="10"/>
  <c r="L12" i="10"/>
  <c r="D12" i="10"/>
  <c r="J8" i="10"/>
  <c r="I8" i="10"/>
  <c r="I15" i="10" s="1"/>
  <c r="J6" i="10"/>
  <c r="I6" i="10"/>
  <c r="E6" i="10"/>
  <c r="D6" i="10"/>
  <c r="C6" i="10"/>
  <c r="K3" i="10"/>
  <c r="L3" i="10" s="1"/>
  <c r="M3" i="10" s="1"/>
  <c r="F3" i="10"/>
  <c r="E3" i="10" s="1"/>
  <c r="D3" i="10" s="1"/>
  <c r="C3" i="10" s="1"/>
  <c r="N11" i="10" s="1"/>
  <c r="B136" i="8"/>
  <c r="G135" i="8"/>
  <c r="F135" i="8"/>
  <c r="B135" i="8"/>
  <c r="B134" i="8"/>
  <c r="G120" i="8"/>
  <c r="G129" i="8" s="1"/>
  <c r="G22" i="8" s="1"/>
  <c r="F120" i="8"/>
  <c r="G112" i="8"/>
  <c r="G18" i="8" s="1"/>
  <c r="F112" i="8"/>
  <c r="F18" i="8" s="1"/>
  <c r="G110" i="8"/>
  <c r="G17" i="8" s="1"/>
  <c r="F110" i="8"/>
  <c r="G106" i="8"/>
  <c r="F106" i="8"/>
  <c r="G105" i="8"/>
  <c r="F105" i="8"/>
  <c r="G104" i="8"/>
  <c r="F104" i="8"/>
  <c r="G102" i="8"/>
  <c r="G103" i="8" s="1"/>
  <c r="G16" i="8" s="1"/>
  <c r="F102" i="8"/>
  <c r="F103" i="8" s="1"/>
  <c r="F16" i="8" s="1"/>
  <c r="G90" i="8"/>
  <c r="F90" i="8"/>
  <c r="G65" i="8"/>
  <c r="F65" i="8"/>
  <c r="G60" i="8"/>
  <c r="F60" i="8"/>
  <c r="G57" i="8"/>
  <c r="F57" i="8"/>
  <c r="J51" i="8"/>
  <c r="I51" i="8"/>
  <c r="G51" i="8"/>
  <c r="F51" i="8"/>
  <c r="J46" i="8"/>
  <c r="J47" i="8" s="1"/>
  <c r="I46" i="8"/>
  <c r="I52" i="8" s="1"/>
  <c r="I53" i="8" s="1"/>
  <c r="G46" i="8"/>
  <c r="G47" i="8" s="1"/>
  <c r="F46" i="8"/>
  <c r="F8" i="8" s="1"/>
  <c r="J35" i="8"/>
  <c r="I35" i="8"/>
  <c r="G35" i="8"/>
  <c r="F35" i="8"/>
  <c r="I32" i="8"/>
  <c r="J31" i="8"/>
  <c r="J32" i="8" s="1"/>
  <c r="I31" i="8"/>
  <c r="G31" i="8"/>
  <c r="G32" i="8" s="1"/>
  <c r="G13" i="8" s="1"/>
  <c r="F31" i="8"/>
  <c r="F32" i="8" s="1"/>
  <c r="F13" i="8" s="1"/>
  <c r="G28" i="8"/>
  <c r="F28" i="8"/>
  <c r="F12" i="8" s="1"/>
  <c r="B22" i="8"/>
  <c r="F17" i="8"/>
  <c r="M15" i="8"/>
  <c r="L15" i="8"/>
  <c r="K15" i="8"/>
  <c r="M14" i="8"/>
  <c r="L14" i="8"/>
  <c r="K14" i="8"/>
  <c r="B13" i="8"/>
  <c r="M12" i="8"/>
  <c r="L12" i="8"/>
  <c r="G12" i="8"/>
  <c r="E12" i="8"/>
  <c r="D12" i="8"/>
  <c r="J6" i="8"/>
  <c r="I6" i="8"/>
  <c r="G6" i="8"/>
  <c r="F6" i="8"/>
  <c r="E6" i="8"/>
  <c r="D6" i="8"/>
  <c r="C6" i="8"/>
  <c r="F3" i="8"/>
  <c r="E3" i="8" s="1"/>
  <c r="B133" i="6"/>
  <c r="G132" i="6"/>
  <c r="F132" i="6"/>
  <c r="B132" i="6"/>
  <c r="B131" i="6"/>
  <c r="G117" i="6"/>
  <c r="G126" i="6" s="1"/>
  <c r="G22" i="6" s="1"/>
  <c r="F117" i="6"/>
  <c r="G109" i="6"/>
  <c r="G18" i="6" s="1"/>
  <c r="F109" i="6"/>
  <c r="F18" i="6" s="1"/>
  <c r="G107" i="6"/>
  <c r="G17" i="6" s="1"/>
  <c r="F107" i="6"/>
  <c r="F17" i="6" s="1"/>
  <c r="F103" i="6"/>
  <c r="F102" i="6"/>
  <c r="G101" i="6"/>
  <c r="F101" i="6"/>
  <c r="G99" i="6"/>
  <c r="G100" i="6" s="1"/>
  <c r="G16" i="6" s="1"/>
  <c r="F99" i="6"/>
  <c r="F100" i="6" s="1"/>
  <c r="F16" i="6" s="1"/>
  <c r="G87" i="6"/>
  <c r="F87" i="6"/>
  <c r="F76" i="6"/>
  <c r="G76" i="6"/>
  <c r="G82" i="6" s="1"/>
  <c r="G9" i="6" s="1"/>
  <c r="G65" i="6"/>
  <c r="F65" i="6"/>
  <c r="G60" i="6"/>
  <c r="F60" i="6"/>
  <c r="G57" i="6"/>
  <c r="F57" i="6"/>
  <c r="G51" i="6"/>
  <c r="F51" i="6"/>
  <c r="J51" i="6"/>
  <c r="I51" i="6"/>
  <c r="I46" i="6"/>
  <c r="I47" i="6" s="1"/>
  <c r="J46" i="6"/>
  <c r="G46" i="6"/>
  <c r="F46" i="6"/>
  <c r="J35" i="6"/>
  <c r="I35" i="6"/>
  <c r="G35" i="6"/>
  <c r="F35" i="6"/>
  <c r="I31" i="6"/>
  <c r="I32" i="6" s="1"/>
  <c r="F31" i="6"/>
  <c r="F32" i="6" s="1"/>
  <c r="F13" i="6" s="1"/>
  <c r="J31" i="6"/>
  <c r="J32" i="6" s="1"/>
  <c r="G102" i="6"/>
  <c r="G28" i="6"/>
  <c r="G12" i="6" s="1"/>
  <c r="F28" i="6"/>
  <c r="F12" i="6" s="1"/>
  <c r="E28" i="6"/>
  <c r="E12" i="6" s="1"/>
  <c r="D28" i="6"/>
  <c r="D12" i="6" s="1"/>
  <c r="B22" i="6"/>
  <c r="M15" i="6"/>
  <c r="L15" i="6"/>
  <c r="K15" i="6"/>
  <c r="M14" i="6"/>
  <c r="L14" i="6"/>
  <c r="K14" i="6"/>
  <c r="B13" i="6"/>
  <c r="M12" i="6"/>
  <c r="L12" i="6"/>
  <c r="J6" i="6"/>
  <c r="I6" i="6"/>
  <c r="G6" i="6"/>
  <c r="F6" i="6"/>
  <c r="E6" i="6"/>
  <c r="D6" i="6"/>
  <c r="C6" i="6"/>
  <c r="E3" i="6"/>
  <c r="D3" i="6" s="1"/>
  <c r="C3" i="6" s="1"/>
  <c r="I47" i="8" l="1"/>
  <c r="J15" i="10"/>
  <c r="J52" i="8"/>
  <c r="J53" i="8" s="1"/>
  <c r="I7" i="8"/>
  <c r="I14" i="8" s="1"/>
  <c r="G8" i="8"/>
  <c r="J8" i="8"/>
  <c r="J15" i="8" s="1"/>
  <c r="G62" i="6"/>
  <c r="G131" i="6" s="1"/>
  <c r="I52" i="10"/>
  <c r="I7" i="10" s="1"/>
  <c r="I14" i="10" s="1"/>
  <c r="J52" i="10"/>
  <c r="G62" i="12"/>
  <c r="G134" i="12" s="1"/>
  <c r="G8" i="12"/>
  <c r="G52" i="12"/>
  <c r="G127" i="12" s="1"/>
  <c r="G21" i="12" s="1"/>
  <c r="F122" i="10"/>
  <c r="F76" i="10"/>
  <c r="F80" i="10" s="1"/>
  <c r="F85" i="10" s="1"/>
  <c r="F9" i="10" s="1"/>
  <c r="G8" i="10"/>
  <c r="G122" i="8"/>
  <c r="G136" i="8" s="1"/>
  <c r="G137" i="8" s="1"/>
  <c r="F76" i="8"/>
  <c r="F77" i="8" s="1"/>
  <c r="G62" i="8"/>
  <c r="G134" i="8" s="1"/>
  <c r="G52" i="8"/>
  <c r="G53" i="8" s="1"/>
  <c r="I8" i="6"/>
  <c r="I15" i="6" s="1"/>
  <c r="K3" i="12"/>
  <c r="L3" i="12" s="1"/>
  <c r="M3" i="12" s="1"/>
  <c r="O11" i="12" s="1"/>
  <c r="O11" i="10"/>
  <c r="G80" i="6"/>
  <c r="G31" i="6"/>
  <c r="G32" i="6" s="1"/>
  <c r="G13" i="6" s="1"/>
  <c r="G103" i="6"/>
  <c r="F119" i="6"/>
  <c r="F133" i="6" s="1"/>
  <c r="F134" i="6" s="1"/>
  <c r="G129" i="6"/>
  <c r="G24" i="6" s="1"/>
  <c r="N11" i="6"/>
  <c r="F129" i="6"/>
  <c r="F24" i="6" s="1"/>
  <c r="F82" i="6"/>
  <c r="F9" i="6" s="1"/>
  <c r="F77" i="6"/>
  <c r="F80" i="6"/>
  <c r="D3" i="8"/>
  <c r="C3" i="8" s="1"/>
  <c r="N11" i="8"/>
  <c r="F62" i="6"/>
  <c r="F131" i="6" s="1"/>
  <c r="F52" i="6"/>
  <c r="F8" i="6"/>
  <c r="H8" i="10"/>
  <c r="F47" i="6"/>
  <c r="I52" i="6"/>
  <c r="J7" i="8"/>
  <c r="J14" i="8" s="1"/>
  <c r="I8" i="8"/>
  <c r="G80" i="10"/>
  <c r="G77" i="10"/>
  <c r="G132" i="10"/>
  <c r="G24" i="10" s="1"/>
  <c r="G8" i="6"/>
  <c r="G47" i="6"/>
  <c r="F126" i="6"/>
  <c r="F22" i="6" s="1"/>
  <c r="O12" i="6"/>
  <c r="K12" i="6"/>
  <c r="N12" i="6"/>
  <c r="H6" i="6"/>
  <c r="J52" i="6"/>
  <c r="J8" i="6"/>
  <c r="J15" i="6" s="1"/>
  <c r="G52" i="6"/>
  <c r="O12" i="8"/>
  <c r="K12" i="8"/>
  <c r="G15" i="8"/>
  <c r="N12" i="8"/>
  <c r="H6" i="8"/>
  <c r="F129" i="12"/>
  <c r="F22" i="12" s="1"/>
  <c r="F122" i="12"/>
  <c r="K3" i="6"/>
  <c r="J47" i="6"/>
  <c r="G77" i="6"/>
  <c r="K3" i="8"/>
  <c r="L3" i="8" s="1"/>
  <c r="M3" i="8" s="1"/>
  <c r="O11" i="8" s="1"/>
  <c r="F77" i="10"/>
  <c r="F132" i="10"/>
  <c r="F24" i="10" s="1"/>
  <c r="F136" i="10"/>
  <c r="F137" i="10" s="1"/>
  <c r="I47" i="12"/>
  <c r="I52" i="12"/>
  <c r="I8" i="12"/>
  <c r="I15" i="12" s="1"/>
  <c r="G119" i="6"/>
  <c r="F15" i="8"/>
  <c r="F129" i="8"/>
  <c r="F22" i="8" s="1"/>
  <c r="F122" i="8"/>
  <c r="F52" i="10"/>
  <c r="F123" i="10" s="1"/>
  <c r="F19" i="10" s="1"/>
  <c r="O12" i="12"/>
  <c r="K12" i="12"/>
  <c r="N12" i="12"/>
  <c r="H6" i="12"/>
  <c r="G15" i="12"/>
  <c r="F62" i="8"/>
  <c r="F134" i="8" s="1"/>
  <c r="F52" i="8"/>
  <c r="F47" i="8"/>
  <c r="G65" i="10"/>
  <c r="G35" i="10"/>
  <c r="G110" i="10"/>
  <c r="G17" i="10" s="1"/>
  <c r="G104" i="10"/>
  <c r="G31" i="10"/>
  <c r="G32" i="10" s="1"/>
  <c r="G13" i="10" s="1"/>
  <c r="G6" i="10"/>
  <c r="G62" i="10"/>
  <c r="G134" i="10" s="1"/>
  <c r="G52" i="10"/>
  <c r="F62" i="10"/>
  <c r="F134" i="10" s="1"/>
  <c r="F103" i="10"/>
  <c r="F16" i="10" s="1"/>
  <c r="F28" i="12"/>
  <c r="F12" i="12" s="1"/>
  <c r="F6" i="12"/>
  <c r="F62" i="12"/>
  <c r="F134" i="12" s="1"/>
  <c r="F52" i="12"/>
  <c r="F47" i="12"/>
  <c r="J7" i="12"/>
  <c r="J14" i="12" s="1"/>
  <c r="J8" i="12"/>
  <c r="J15" i="12" s="1"/>
  <c r="F35" i="12"/>
  <c r="G80" i="12"/>
  <c r="G132" i="12"/>
  <c r="F104" i="12"/>
  <c r="G122" i="12"/>
  <c r="F110" i="10"/>
  <c r="F17" i="10" s="1"/>
  <c r="F35" i="10"/>
  <c r="F31" i="10"/>
  <c r="F32" i="10" s="1"/>
  <c r="F13" i="10" s="1"/>
  <c r="F6" i="10"/>
  <c r="F28" i="10"/>
  <c r="F12" i="10" s="1"/>
  <c r="F47" i="10"/>
  <c r="F106" i="10"/>
  <c r="G112" i="10"/>
  <c r="G18" i="10" s="1"/>
  <c r="G122" i="10"/>
  <c r="F8" i="12"/>
  <c r="G28" i="12"/>
  <c r="G12" i="12" s="1"/>
  <c r="F31" i="12"/>
  <c r="F32" i="12" s="1"/>
  <c r="F13" i="12" s="1"/>
  <c r="J47" i="12"/>
  <c r="F76" i="12"/>
  <c r="F65" i="12"/>
  <c r="F80" i="8" l="1"/>
  <c r="F132" i="8"/>
  <c r="F24" i="8" s="1"/>
  <c r="F83" i="10"/>
  <c r="G127" i="8"/>
  <c r="G21" i="8" s="1"/>
  <c r="G123" i="8"/>
  <c r="G19" i="8" s="1"/>
  <c r="G7" i="12"/>
  <c r="G53" i="12"/>
  <c r="G123" i="12"/>
  <c r="G19" i="12" s="1"/>
  <c r="I53" i="10"/>
  <c r="J53" i="10"/>
  <c r="J7" i="10"/>
  <c r="J14" i="10" s="1"/>
  <c r="F138" i="10"/>
  <c r="F23" i="10" s="1"/>
  <c r="F124" i="10"/>
  <c r="F20" i="10" s="1"/>
  <c r="G124" i="8"/>
  <c r="G20" i="8" s="1"/>
  <c r="G138" i="8"/>
  <c r="G7" i="8"/>
  <c r="H7" i="8" s="1"/>
  <c r="F121" i="6"/>
  <c r="F20" i="6" s="1"/>
  <c r="F120" i="6"/>
  <c r="F19" i="6" s="1"/>
  <c r="F135" i="6"/>
  <c r="F23" i="6" s="1"/>
  <c r="F15" i="10"/>
  <c r="G136" i="12"/>
  <c r="G137" i="12" s="1"/>
  <c r="G138" i="12" s="1"/>
  <c r="G124" i="12"/>
  <c r="G20" i="12" s="1"/>
  <c r="F53" i="12"/>
  <c r="F127" i="12"/>
  <c r="F21" i="12" s="1"/>
  <c r="F7" i="12"/>
  <c r="O12" i="10"/>
  <c r="K12" i="10"/>
  <c r="H6" i="10"/>
  <c r="N12" i="10"/>
  <c r="F124" i="8"/>
  <c r="F20" i="8" s="1"/>
  <c r="F136" i="8"/>
  <c r="F137" i="8" s="1"/>
  <c r="G7" i="6"/>
  <c r="G124" i="6"/>
  <c r="G21" i="6" s="1"/>
  <c r="G53" i="6"/>
  <c r="G120" i="6"/>
  <c r="G19" i="6" s="1"/>
  <c r="F80" i="12"/>
  <c r="F132" i="12"/>
  <c r="F24" i="12" s="1"/>
  <c r="F77" i="12"/>
  <c r="F15" i="12"/>
  <c r="G14" i="12"/>
  <c r="G53" i="10"/>
  <c r="G127" i="10"/>
  <c r="G21" i="10" s="1"/>
  <c r="G123" i="10"/>
  <c r="G19" i="10" s="1"/>
  <c r="G7" i="10"/>
  <c r="F127" i="8"/>
  <c r="F21" i="8" s="1"/>
  <c r="F53" i="8"/>
  <c r="F7" i="8"/>
  <c r="F123" i="8"/>
  <c r="F19" i="8" s="1"/>
  <c r="L3" i="6"/>
  <c r="M3" i="6" s="1"/>
  <c r="O11" i="6" s="1"/>
  <c r="F123" i="12"/>
  <c r="F19" i="12" s="1"/>
  <c r="G121" i="6"/>
  <c r="G20" i="6" s="1"/>
  <c r="G133" i="6"/>
  <c r="G134" i="6" s="1"/>
  <c r="G135" i="6" s="1"/>
  <c r="I7" i="6"/>
  <c r="I14" i="6" s="1"/>
  <c r="I53" i="6"/>
  <c r="H15" i="10"/>
  <c r="G24" i="12"/>
  <c r="G76" i="8"/>
  <c r="J53" i="6"/>
  <c r="J7" i="6"/>
  <c r="J14" i="6" s="1"/>
  <c r="G85" i="10"/>
  <c r="G9" i="10" s="1"/>
  <c r="G83" i="10"/>
  <c r="G15" i="10"/>
  <c r="F15" i="6"/>
  <c r="H8" i="12"/>
  <c r="G136" i="10"/>
  <c r="G137" i="10" s="1"/>
  <c r="G138" i="10" s="1"/>
  <c r="G124" i="10"/>
  <c r="G20" i="10" s="1"/>
  <c r="G85" i="12"/>
  <c r="G9" i="12" s="1"/>
  <c r="G83" i="12"/>
  <c r="F138" i="8"/>
  <c r="F23" i="8" s="1"/>
  <c r="F7" i="10"/>
  <c r="F127" i="10"/>
  <c r="F21" i="10" s="1"/>
  <c r="F53" i="10"/>
  <c r="I7" i="12"/>
  <c r="I14" i="12" s="1"/>
  <c r="I53" i="12"/>
  <c r="F83" i="8"/>
  <c r="F85" i="8"/>
  <c r="F9" i="8" s="1"/>
  <c r="F136" i="12"/>
  <c r="F137" i="12" s="1"/>
  <c r="F138" i="12" s="1"/>
  <c r="F23" i="12" s="1"/>
  <c r="F124" i="12"/>
  <c r="F20" i="12" s="1"/>
  <c r="H8" i="6"/>
  <c r="G15" i="6"/>
  <c r="I15" i="8"/>
  <c r="H8" i="8"/>
  <c r="F124" i="6"/>
  <c r="F21" i="6" s="1"/>
  <c r="F53" i="6"/>
  <c r="F7" i="6"/>
  <c r="G14" i="8" l="1"/>
  <c r="G23" i="8"/>
  <c r="F14" i="10"/>
  <c r="G23" i="6"/>
  <c r="F14" i="8"/>
  <c r="H15" i="6"/>
  <c r="H7" i="6"/>
  <c r="G14" i="6"/>
  <c r="F14" i="12"/>
  <c r="G23" i="12"/>
  <c r="G132" i="8"/>
  <c r="G80" i="8"/>
  <c r="G77" i="8"/>
  <c r="H7" i="12"/>
  <c r="F85" i="12"/>
  <c r="F9" i="12" s="1"/>
  <c r="F83" i="12"/>
  <c r="G23" i="10"/>
  <c r="F14" i="6"/>
  <c r="H15" i="8"/>
  <c r="H15" i="12"/>
  <c r="H14" i="8"/>
  <c r="G14" i="10"/>
  <c r="H7" i="10"/>
  <c r="G83" i="8" l="1"/>
  <c r="G85" i="8"/>
  <c r="G9" i="8" s="1"/>
  <c r="G24" i="8"/>
  <c r="H14" i="10"/>
  <c r="H14" i="12"/>
  <c r="H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AMT</author>
  </authors>
  <commentList>
    <comment ref="D2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Most of the growth is due to the extra week in fiscal year 2014</t>
        </r>
      </text>
    </comment>
  </commentList>
</comments>
</file>

<file path=xl/sharedStrings.xml><?xml version="1.0" encoding="utf-8"?>
<sst xmlns="http://schemas.openxmlformats.org/spreadsheetml/2006/main" count="540" uniqueCount="122">
  <si>
    <t>Analyst name</t>
  </si>
  <si>
    <t>Special features</t>
  </si>
  <si>
    <t>Model information</t>
  </si>
  <si>
    <t>Currency</t>
  </si>
  <si>
    <t>Units</t>
  </si>
  <si>
    <t>Disclaimer</t>
  </si>
  <si>
    <t>Copyright</t>
  </si>
  <si>
    <t>m</t>
  </si>
  <si>
    <t>USD</t>
  </si>
  <si>
    <t>EBITDA</t>
  </si>
  <si>
    <t>EBIT</t>
  </si>
  <si>
    <t>LTM</t>
  </si>
  <si>
    <t>Sales</t>
  </si>
  <si>
    <t>CAGR</t>
  </si>
  <si>
    <t>ROIC</t>
  </si>
  <si>
    <t>ROE</t>
  </si>
  <si>
    <t>Net debt</t>
  </si>
  <si>
    <t>Total debt</t>
  </si>
  <si>
    <t>Recurring diluted EPS</t>
  </si>
  <si>
    <t>Financial statement analysis - Campbell</t>
  </si>
  <si>
    <t>History</t>
  </si>
  <si>
    <t>Interim</t>
  </si>
  <si>
    <t>Forecast</t>
  </si>
  <si>
    <t>Figures in millions, except per-share data</t>
  </si>
  <si>
    <t>Old</t>
  </si>
  <si>
    <t>New</t>
  </si>
  <si>
    <t>Key income statement data</t>
  </si>
  <si>
    <t>Key ratios</t>
  </si>
  <si>
    <t xml:space="preserve">Sales growth </t>
  </si>
  <si>
    <t>EBITDA margin</t>
  </si>
  <si>
    <t>EBIT margin</t>
  </si>
  <si>
    <t>OWC / sales</t>
  </si>
  <si>
    <t>Net PP&amp;E / sales</t>
  </si>
  <si>
    <t>CAPEX / depreciation</t>
  </si>
  <si>
    <t>Total debt / EBITDA</t>
  </si>
  <si>
    <t>Total net debt / EBITDA</t>
  </si>
  <si>
    <t>EBITDA / interest expense</t>
  </si>
  <si>
    <t>Income statement</t>
  </si>
  <si>
    <t>Sales growth</t>
  </si>
  <si>
    <t>COGS</t>
  </si>
  <si>
    <t>Gross profit</t>
  </si>
  <si>
    <t>Gross margin</t>
  </si>
  <si>
    <t>Reported operating profit</t>
  </si>
  <si>
    <t>Operating profit margin</t>
  </si>
  <si>
    <t>Non-recurring item 6</t>
  </si>
  <si>
    <t>Non-recurring item 7</t>
  </si>
  <si>
    <t>Non-recurring item 8</t>
  </si>
  <si>
    <t>Non-recurring item 9</t>
  </si>
  <si>
    <t>Non-recurring item 10</t>
  </si>
  <si>
    <t>Depreciation</t>
  </si>
  <si>
    <t>Amortization</t>
  </si>
  <si>
    <t>Depreciation and amortization</t>
  </si>
  <si>
    <t>Earnings before taxes</t>
  </si>
  <si>
    <t>Taxes</t>
  </si>
  <si>
    <t>Reported ETR</t>
  </si>
  <si>
    <t>Statutory tax rate</t>
  </si>
  <si>
    <t>Other taxes affecting marginal tax rate</t>
  </si>
  <si>
    <t>MTR</t>
  </si>
  <si>
    <t>NOPAT</t>
  </si>
  <si>
    <t>Reported net income (total)</t>
  </si>
  <si>
    <t>Net income margin</t>
  </si>
  <si>
    <t>Normalized net income</t>
  </si>
  <si>
    <t>Normalized net income margin</t>
  </si>
  <si>
    <t>WASO - basic</t>
  </si>
  <si>
    <t>Recurring basic EPS</t>
  </si>
  <si>
    <t>WASO - diluted</t>
  </si>
  <si>
    <t>Current assets and liabilities</t>
  </si>
  <si>
    <t>Total current assets</t>
  </si>
  <si>
    <t>Total current liabilities</t>
  </si>
  <si>
    <t>Working Capital</t>
  </si>
  <si>
    <t>Current operating asset 4</t>
  </si>
  <si>
    <t>Current operating asset 5</t>
  </si>
  <si>
    <t>Current operating liability 4</t>
  </si>
  <si>
    <t>Current operating liability 5</t>
  </si>
  <si>
    <t>OWC</t>
  </si>
  <si>
    <t>OWC % sales</t>
  </si>
  <si>
    <t>Receivable days</t>
  </si>
  <si>
    <t>Inventory days</t>
  </si>
  <si>
    <t>Payable days</t>
  </si>
  <si>
    <t>Non current assets</t>
  </si>
  <si>
    <t>Net PP&amp;E</t>
  </si>
  <si>
    <t>Net PPE % sales</t>
  </si>
  <si>
    <t>Capital expenditure</t>
  </si>
  <si>
    <t>Capex / depreciation</t>
  </si>
  <si>
    <t xml:space="preserve">Debt and equity </t>
  </si>
  <si>
    <t>Debt tranche 3</t>
  </si>
  <si>
    <t>Debt tranche 4</t>
  </si>
  <si>
    <t>Debt tranche 5</t>
  </si>
  <si>
    <t>Cash &amp; cash equivalents</t>
  </si>
  <si>
    <t>Net debt / EBITDA</t>
  </si>
  <si>
    <t>Interest income</t>
  </si>
  <si>
    <t>Interest expense</t>
  </si>
  <si>
    <t>Equity - book value (inc. NCI)</t>
  </si>
  <si>
    <t>Total debt / equity</t>
  </si>
  <si>
    <t>Returns</t>
  </si>
  <si>
    <t>Invested capital</t>
  </si>
  <si>
    <t>Financial statement analysis - Danone</t>
  </si>
  <si>
    <t>Non-recurring item 3</t>
  </si>
  <si>
    <t>Non-recurring item 4</t>
  </si>
  <si>
    <t>Non-recurring item 5</t>
  </si>
  <si>
    <t>Noncontrolling interest income</t>
  </si>
  <si>
    <t>Normalized net income attributable to parent</t>
  </si>
  <si>
    <t xml:space="preserve"> </t>
  </si>
  <si>
    <t>Current operating liability 3</t>
  </si>
  <si>
    <t>Financial statement analysis - Kellogg</t>
  </si>
  <si>
    <t>Financial statement analysis - Nestle</t>
  </si>
  <si>
    <t>Non-recurring item 2</t>
  </si>
  <si>
    <t>Non-recurring item 1</t>
  </si>
  <si>
    <t>Current operating asset 1</t>
  </si>
  <si>
    <t>Current operating asset 2</t>
  </si>
  <si>
    <t>Current operating asset 3</t>
  </si>
  <si>
    <t>Current operating liability 1</t>
  </si>
  <si>
    <t>Current operating liability 2</t>
  </si>
  <si>
    <t>Debt tranche 1</t>
  </si>
  <si>
    <t>Debt tranche 2</t>
  </si>
  <si>
    <t>Financial Statement Analysis</t>
  </si>
  <si>
    <t xml:space="preserve">Income statement </t>
  </si>
  <si>
    <t>Balance sheet</t>
  </si>
  <si>
    <t>Cash flow statement</t>
  </si>
  <si>
    <t>Footnotes</t>
  </si>
  <si>
    <t>Non-recurring items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</si>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</sst>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#,##0.0_);\(#,##0.0\);0.0_);@_)"/>
    <numFmt numFmtId="167" formatCode="#,##0.0_);\(#,##0.0\)"/>
    <numFmt numFmtId="168" formatCode="[$-409]d\-mmm\-yy;@"/>
    <numFmt numFmtId="169" formatCode="dd\-mmm\-yy_)"/>
    <numFmt numFmtId="170" formatCode="0.0%_);\(0.0%\)"/>
    <numFmt numFmtId="171" formatCode="#,##0.00_)\x;\(#,##0.00\)\x"/>
    <numFmt numFmtId="172" formatCode="&quot;Yes&quot;;;&quot;No&quot;"/>
    <numFmt numFmtId="173" formatCode=";;;"/>
    <numFmt numFmtId="174" formatCode="0.0%"/>
    <numFmt numFmtId="175" formatCode="\$#,##0.00_);\(\$#,##0.00\)"/>
    <numFmt numFmtId="176" formatCode="#,##0.00_);\(#,##0.00\);0.00_);@_)"/>
    <numFmt numFmtId="177" formatCode="\€#,##0.00_);\(\€#,##0.00\)"/>
    <numFmt numFmtId="178" formatCode="[$CHF]\ #,##0.00_);\([$CHF]#,##0.00\)"/>
    <numFmt numFmtId="179" formatCode="#,##0.0%_);\(#,##0.0%\)"/>
    <numFmt numFmtId="180" formatCode="#,##0.0;\-#,##0.0"/>
  </numFmts>
  <fonts count="43" x14ac:knownFonts="1"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24"/>
      <color rgb="FF006100"/>
      <name val="Arial"/>
      <family val="2"/>
    </font>
    <font>
      <sz val="24"/>
      <color rgb="FF9C0006"/>
      <name val="Arial"/>
      <family val="2"/>
    </font>
    <font>
      <sz val="24"/>
      <color rgb="FF9C6500"/>
      <name val="Arial"/>
      <family val="2"/>
    </font>
    <font>
      <b/>
      <sz val="24"/>
      <color rgb="FF3F3F3F"/>
      <name val="Arial"/>
      <family val="2"/>
    </font>
    <font>
      <b/>
      <sz val="24"/>
      <color rgb="FFFA7D00"/>
      <name val="Arial"/>
      <family val="2"/>
    </font>
    <font>
      <sz val="24"/>
      <color rgb="FFFA7D00"/>
      <name val="Arial"/>
      <family val="2"/>
    </font>
    <font>
      <b/>
      <sz val="24"/>
      <color theme="0"/>
      <name val="Arial"/>
      <family val="2"/>
    </font>
    <font>
      <sz val="24"/>
      <color rgb="FFFF0000"/>
      <name val="Arial"/>
      <family val="2"/>
    </font>
    <font>
      <i/>
      <sz val="24"/>
      <color rgb="FF7F7F7F"/>
      <name val="Arial"/>
      <family val="2"/>
    </font>
    <font>
      <b/>
      <sz val="24"/>
      <color theme="1"/>
      <name val="Arial"/>
      <family val="2"/>
    </font>
    <font>
      <sz val="24"/>
      <color theme="0"/>
      <name val="Arial"/>
      <family val="2"/>
    </font>
    <font>
      <sz val="24"/>
      <color theme="1"/>
      <name val="Arial"/>
      <family val="2"/>
    </font>
    <font>
      <u/>
      <sz val="10"/>
      <color theme="11"/>
      <name val="Arial"/>
      <family val="2"/>
    </font>
    <font>
      <b/>
      <sz val="14"/>
      <color theme="5" tint="-0.249977111117893"/>
      <name val="Calibri"/>
      <family val="2"/>
    </font>
    <font>
      <b/>
      <sz val="12"/>
      <color theme="5" tint="-0.249977111117893"/>
      <name val="Calibr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2"/>
      <name val="Calibri"/>
      <family val="2"/>
      <scheme val="minor"/>
    </font>
    <font>
      <sz val="10"/>
      <color rgb="FF0000FF"/>
      <name val="Arial"/>
      <family val="2"/>
    </font>
    <font>
      <b/>
      <sz val="14"/>
      <color rgb="FF0000FF"/>
      <name val="Calibri"/>
      <family val="2"/>
    </font>
    <font>
      <b/>
      <sz val="23"/>
      <color rgb="FF0000FF"/>
      <name val="Calibri"/>
      <family val="2"/>
    </font>
    <font>
      <b/>
      <sz val="11"/>
      <color rgb="FF0000FF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0000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8">
    <xf numFmtId="167" fontId="0" fillId="0" borderId="0"/>
    <xf numFmtId="15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167" fontId="26" fillId="33" borderId="1" applyNumberFormat="0" applyAlignment="0" applyProtection="0"/>
    <xf numFmtId="170" fontId="1" fillId="0" borderId="0" applyFont="0" applyFill="0" applyBorder="0" applyAlignment="0" applyProtection="0"/>
    <xf numFmtId="167" fontId="26" fillId="0" borderId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5" borderId="6" applyNumberFormat="0" applyAlignment="0" applyProtection="0"/>
    <xf numFmtId="0" fontId="13" fillId="0" borderId="7" applyNumberFormat="0" applyFill="0" applyAlignment="0" applyProtection="0"/>
    <xf numFmtId="0" fontId="14" fillId="6" borderId="8" applyNumberFormat="0" applyAlignment="0" applyProtection="0"/>
    <xf numFmtId="0" fontId="15" fillId="0" borderId="0" applyNumberFormat="0" applyFill="0" applyBorder="0" applyAlignment="0" applyProtection="0"/>
    <xf numFmtId="0" fontId="1" fillId="7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166" fontId="2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27" fillId="0" borderId="11" applyNumberFormat="0" applyAlignment="0" applyProtection="0"/>
    <xf numFmtId="167" fontId="24" fillId="32" borderId="0" applyNumberFormat="0" applyBorder="0" applyProtection="0">
      <alignment horizontal="left" vertical="center"/>
    </xf>
    <xf numFmtId="167" fontId="25" fillId="0" borderId="0" applyNumberFormat="0" applyFill="0" applyBorder="0" applyAlignment="0" applyProtection="0"/>
    <xf numFmtId="172" fontId="2" fillId="0" borderId="0" applyFont="0" applyFill="0" applyBorder="0" applyAlignment="0" applyProtection="0"/>
    <xf numFmtId="170" fontId="26" fillId="33" borderId="1" applyAlignment="0" applyProtection="0"/>
    <xf numFmtId="166" fontId="1" fillId="0" borderId="0"/>
    <xf numFmtId="170" fontId="26" fillId="34" borderId="1" applyNumberFormat="0" applyFill="0" applyBorder="0" applyAlignment="0" applyProtection="0"/>
    <xf numFmtId="166" fontId="26" fillId="35" borderId="1" applyNumberFormat="0" applyAlignment="0" applyProtection="0"/>
    <xf numFmtId="173" fontId="1" fillId="0" borderId="0"/>
    <xf numFmtId="167" fontId="30" fillId="32" borderId="0" applyBorder="0" applyProtection="0">
      <alignment horizontal="left" vertical="center"/>
    </xf>
    <xf numFmtId="175" fontId="1" fillId="0" borderId="0" applyFill="0" applyBorder="0" applyAlignment="0" applyProtection="0"/>
    <xf numFmtId="177" fontId="1" fillId="0" borderId="0" applyFill="0" applyBorder="0" applyAlignment="0" applyProtection="0"/>
    <xf numFmtId="178" fontId="1" fillId="0" borderId="0" applyFill="0" applyBorder="0" applyAlignment="0" applyProtection="0"/>
    <xf numFmtId="166" fontId="2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166" fontId="2" fillId="36" borderId="1" applyNumberFormat="0" applyAlignment="0" applyProtection="0"/>
  </cellStyleXfs>
  <cellXfs count="77">
    <xf numFmtId="167" fontId="0" fillId="0" borderId="0" xfId="0"/>
    <xf numFmtId="167" fontId="21" fillId="0" borderId="0" xfId="0" applyFont="1"/>
    <xf numFmtId="37" fontId="22" fillId="0" borderId="0" xfId="0" applyNumberFormat="1" applyFont="1" applyAlignment="1">
      <alignment horizontal="center"/>
    </xf>
    <xf numFmtId="167" fontId="23" fillId="0" borderId="0" xfId="0" applyFont="1"/>
    <xf numFmtId="167" fontId="24" fillId="32" borderId="0" xfId="53">
      <alignment horizontal="left" vertical="center"/>
    </xf>
    <xf numFmtId="37" fontId="27" fillId="0" borderId="11" xfId="52" applyNumberFormat="1"/>
    <xf numFmtId="167" fontId="27" fillId="0" borderId="11" xfId="52"/>
    <xf numFmtId="15" fontId="27" fillId="0" borderId="11" xfId="52" applyNumberFormat="1" applyAlignment="1">
      <alignment horizontal="center"/>
    </xf>
    <xf numFmtId="167" fontId="26" fillId="33" borderId="1" xfId="3" applyAlignment="1">
      <alignment horizontal="center"/>
    </xf>
    <xf numFmtId="167" fontId="28" fillId="0" borderId="0" xfId="0" applyFont="1"/>
    <xf numFmtId="166" fontId="27" fillId="0" borderId="0" xfId="52" applyNumberFormat="1" applyBorder="1"/>
    <xf numFmtId="166" fontId="29" fillId="0" borderId="0" xfId="52" applyNumberFormat="1" applyFont="1" applyBorder="1" applyAlignment="1">
      <alignment horizontal="center"/>
    </xf>
    <xf numFmtId="166" fontId="27" fillId="0" borderId="11" xfId="52" applyNumberFormat="1"/>
    <xf numFmtId="168" fontId="29" fillId="0" borderId="11" xfId="52" applyNumberFormat="1" applyFont="1" applyAlignment="1">
      <alignment horizontal="center" vertical="center"/>
    </xf>
    <xf numFmtId="166" fontId="1" fillId="0" borderId="0" xfId="57"/>
    <xf numFmtId="166" fontId="31" fillId="0" borderId="0" xfId="57" applyFont="1"/>
    <xf numFmtId="174" fontId="1" fillId="0" borderId="0" xfId="57" applyNumberFormat="1"/>
    <xf numFmtId="176" fontId="1" fillId="0" borderId="0" xfId="57" applyNumberFormat="1"/>
    <xf numFmtId="170" fontId="0" fillId="0" borderId="0" xfId="4" applyFont="1"/>
    <xf numFmtId="166" fontId="34" fillId="0" borderId="0" xfId="57" applyFont="1"/>
    <xf numFmtId="166" fontId="1" fillId="0" borderId="0" xfId="57" applyAlignment="1">
      <alignment horizontal="right"/>
    </xf>
    <xf numFmtId="166" fontId="2" fillId="0" borderId="0" xfId="57" applyFont="1"/>
    <xf numFmtId="166" fontId="31" fillId="0" borderId="0" xfId="57" applyFont="1" applyAlignment="1">
      <alignment horizontal="center"/>
    </xf>
    <xf numFmtId="166" fontId="2" fillId="0" borderId="1" xfId="57" applyFont="1" applyBorder="1"/>
    <xf numFmtId="166" fontId="2" fillId="0" borderId="1" xfId="65" applyNumberFormat="1" applyFill="1" applyBorder="1" applyAlignment="1"/>
    <xf numFmtId="166" fontId="2" fillId="0" borderId="0" xfId="57" applyFont="1" applyAlignment="1">
      <alignment horizontal="right"/>
    </xf>
    <xf numFmtId="176" fontId="2" fillId="0" borderId="1" xfId="65" applyNumberFormat="1" applyFill="1" applyBorder="1" applyAlignment="1"/>
    <xf numFmtId="166" fontId="1" fillId="0" borderId="0" xfId="57" applyAlignment="1">
      <alignment horizontal="centerContinuous"/>
    </xf>
    <xf numFmtId="166" fontId="1" fillId="0" borderId="0" xfId="57" applyAlignment="1">
      <alignment horizontal="center"/>
    </xf>
    <xf numFmtId="170" fontId="1" fillId="0" borderId="0" xfId="4" applyFont="1" applyBorder="1"/>
    <xf numFmtId="170" fontId="31" fillId="0" borderId="0" xfId="4" applyFont="1"/>
    <xf numFmtId="170" fontId="31" fillId="0" borderId="0" xfId="4" applyFont="1" applyFill="1"/>
    <xf numFmtId="170" fontId="31" fillId="0" borderId="0" xfId="4" applyFont="1" applyFill="1" applyBorder="1"/>
    <xf numFmtId="170" fontId="0" fillId="0" borderId="0" xfId="4" applyFont="1" applyFill="1"/>
    <xf numFmtId="170" fontId="0" fillId="0" borderId="0" xfId="4" applyFont="1" applyFill="1" applyBorder="1"/>
    <xf numFmtId="166" fontId="2" fillId="0" borderId="1" xfId="65" applyNumberFormat="1" applyBorder="1" applyAlignment="1"/>
    <xf numFmtId="166" fontId="38" fillId="0" borderId="0" xfId="57" applyFont="1"/>
    <xf numFmtId="166" fontId="32" fillId="0" borderId="0" xfId="57" applyFont="1"/>
    <xf numFmtId="166" fontId="2" fillId="0" borderId="0" xfId="57" applyFont="1" applyAlignment="1">
      <alignment wrapText="1"/>
    </xf>
    <xf numFmtId="174" fontId="2" fillId="0" borderId="0" xfId="57" applyNumberFormat="1" applyFont="1"/>
    <xf numFmtId="170" fontId="2" fillId="0" borderId="1" xfId="57" applyNumberFormat="1" applyFont="1" applyBorder="1"/>
    <xf numFmtId="170" fontId="1" fillId="0" borderId="0" xfId="57" applyNumberFormat="1"/>
    <xf numFmtId="166" fontId="35" fillId="0" borderId="0" xfId="57" applyFont="1"/>
    <xf numFmtId="170" fontId="35" fillId="0" borderId="0" xfId="4" applyFont="1" applyFill="1" applyBorder="1"/>
    <xf numFmtId="179" fontId="31" fillId="0" borderId="0" xfId="4" applyNumberFormat="1" applyFont="1" applyFill="1"/>
    <xf numFmtId="179" fontId="31" fillId="0" borderId="0" xfId="4" applyNumberFormat="1" applyFont="1" applyFill="1" applyBorder="1"/>
    <xf numFmtId="176" fontId="34" fillId="0" borderId="0" xfId="57" applyNumberFormat="1" applyFont="1"/>
    <xf numFmtId="167" fontId="1" fillId="0" borderId="0" xfId="57" applyNumberFormat="1" applyProtection="1">
      <protection locked="0"/>
    </xf>
    <xf numFmtId="176" fontId="31" fillId="0" borderId="0" xfId="57" applyNumberFormat="1" applyFont="1"/>
    <xf numFmtId="170" fontId="31" fillId="0" borderId="0" xfId="4" applyFont="1" applyBorder="1"/>
    <xf numFmtId="166" fontId="39" fillId="0" borderId="0" xfId="57" applyFont="1"/>
    <xf numFmtId="9" fontId="1" fillId="0" borderId="0" xfId="57" applyNumberFormat="1"/>
    <xf numFmtId="167" fontId="0" fillId="0" borderId="0" xfId="4" applyNumberFormat="1" applyFont="1" applyFill="1"/>
    <xf numFmtId="166" fontId="40" fillId="0" borderId="0" xfId="57" applyFont="1"/>
    <xf numFmtId="174" fontId="31" fillId="0" borderId="0" xfId="57" applyNumberFormat="1" applyFont="1"/>
    <xf numFmtId="166" fontId="2" fillId="0" borderId="12" xfId="57" applyFont="1" applyBorder="1"/>
    <xf numFmtId="167" fontId="0" fillId="0" borderId="0" xfId="4" applyNumberFormat="1" applyFont="1"/>
    <xf numFmtId="166" fontId="2" fillId="0" borderId="1" xfId="65" applyFill="1" applyBorder="1"/>
    <xf numFmtId="180" fontId="1" fillId="0" borderId="0" xfId="57" applyNumberFormat="1" applyAlignment="1">
      <alignment horizontal="right"/>
    </xf>
    <xf numFmtId="166" fontId="33" fillId="0" borderId="0" xfId="57" applyFont="1"/>
    <xf numFmtId="166" fontId="41" fillId="0" borderId="0" xfId="57" applyFont="1"/>
    <xf numFmtId="176" fontId="2" fillId="0" borderId="1" xfId="65" applyNumberFormat="1" applyBorder="1" applyAlignment="1"/>
    <xf numFmtId="170" fontId="1" fillId="0" borderId="0" xfId="4" applyFont="1" applyFill="1" applyBorder="1"/>
    <xf numFmtId="37" fontId="0" fillId="0" borderId="0" xfId="4" applyNumberFormat="1" applyFont="1" applyFill="1"/>
    <xf numFmtId="166" fontId="42" fillId="0" borderId="0" xfId="57" applyFont="1" applyAlignment="1" applyProtection="1">
      <alignment vertical="center"/>
      <protection hidden="1"/>
    </xf>
    <xf numFmtId="166" fontId="42" fillId="0" borderId="0" xfId="57" applyFont="1" applyAlignment="1" applyProtection="1">
      <alignment horizontal="center"/>
      <protection locked="0"/>
    </xf>
    <xf numFmtId="166" fontId="42" fillId="0" borderId="0" xfId="57" applyFont="1" applyAlignment="1" applyProtection="1">
      <alignment vertical="center"/>
      <protection locked="0"/>
    </xf>
    <xf numFmtId="166" fontId="42" fillId="0" borderId="0" xfId="57" applyFont="1" applyProtection="1">
      <protection locked="0"/>
    </xf>
    <xf numFmtId="166" fontId="23" fillId="0" borderId="0" xfId="57" applyFont="1"/>
    <xf numFmtId="166" fontId="25" fillId="0" borderId="0" xfId="54" applyNumberFormat="1"/>
    <xf numFmtId="166" fontId="25" fillId="0" borderId="0" xfId="54" applyNumberFormat="1" applyBorder="1"/>
    <xf numFmtId="170" fontId="1" fillId="0" borderId="0" xfId="4" applyFont="1"/>
    <xf numFmtId="170" fontId="1" fillId="0" borderId="0" xfId="4" applyFont="1" applyFill="1"/>
    <xf numFmtId="170" fontId="34" fillId="0" borderId="0" xfId="4" applyFont="1" applyFill="1"/>
    <xf numFmtId="170" fontId="34" fillId="0" borderId="0" xfId="4" applyFont="1"/>
    <xf numFmtId="179" fontId="1" fillId="0" borderId="0" xfId="4" applyNumberFormat="1" applyFont="1" applyFill="1"/>
    <xf numFmtId="4" fontId="1" fillId="0" borderId="0" xfId="4" applyNumberFormat="1" applyFont="1"/>
  </cellXfs>
  <cellStyles count="68">
    <cellStyle name="20% - Accent1" xfId="23" builtinId="30" hidden="1"/>
    <cellStyle name="20% - Accent2" xfId="27" builtinId="34" hidden="1"/>
    <cellStyle name="20% - Accent3" xfId="31" builtinId="38" hidden="1"/>
    <cellStyle name="20% - Accent4" xfId="35" builtinId="42" hidden="1"/>
    <cellStyle name="20% - Accent5" xfId="39" builtinId="46" hidden="1"/>
    <cellStyle name="20% - Accent6" xfId="43" builtinId="50" hidden="1"/>
    <cellStyle name="40% - Accent1" xfId="24" builtinId="31" hidden="1"/>
    <cellStyle name="40% - Accent2" xfId="28" builtinId="35" hidden="1"/>
    <cellStyle name="40% - Accent3" xfId="32" builtinId="39" hidden="1"/>
    <cellStyle name="40% - Accent4" xfId="36" builtinId="43" hidden="1"/>
    <cellStyle name="40% - Accent5" xfId="40" builtinId="47" hidden="1"/>
    <cellStyle name="40% - Accent6" xfId="44" builtinId="51" hidden="1"/>
    <cellStyle name="60% - Accent1" xfId="25" builtinId="32" hidden="1"/>
    <cellStyle name="60% - Accent2" xfId="29" builtinId="36" hidden="1"/>
    <cellStyle name="60% - Accent3" xfId="33" builtinId="40" hidden="1"/>
    <cellStyle name="60% - Accent4" xfId="37" builtinId="44" hidden="1"/>
    <cellStyle name="60% - Accent5" xfId="41" builtinId="48" hidden="1"/>
    <cellStyle name="60% - Accent6" xfId="45" builtinId="52" hidden="1"/>
    <cellStyle name="Accent1" xfId="22" builtinId="29" hidden="1"/>
    <cellStyle name="Accent2" xfId="26" builtinId="33" hidden="1"/>
    <cellStyle name="Accent3" xfId="30" builtinId="37" hidden="1"/>
    <cellStyle name="Accent4" xfId="34" builtinId="41" hidden="1"/>
    <cellStyle name="Accent5" xfId="38" builtinId="45" hidden="1"/>
    <cellStyle name="Accent6" xfId="42" builtinId="49" hidden="1"/>
    <cellStyle name="Bad" xfId="12" builtinId="27" hidden="1"/>
    <cellStyle name="Blank" xfId="60" xr:uid="{00000000-0005-0000-0000-000019000000}"/>
    <cellStyle name="Blue" xfId="58" xr:uid="{00000000-0005-0000-0000-00001A000000}"/>
    <cellStyle name="Blue 2" xfId="65" xr:uid="{00000000-0005-0000-0000-00001B000000}"/>
    <cellStyle name="Calculation" xfId="15" builtinId="22" hidden="1"/>
    <cellStyle name="Check Cell" xfId="17" builtinId="23" hidden="1"/>
    <cellStyle name="Comma" xfId="47" builtinId="3" hidden="1"/>
    <cellStyle name="Comma [0]" xfId="48" builtinId="6" hidden="1"/>
    <cellStyle name="Currency" xfId="49" builtinId="4" hidden="1"/>
    <cellStyle name="Currency [0]" xfId="50" builtinId="7" hidden="1"/>
    <cellStyle name="Date" xfId="1" xr:uid="{00000000-0005-0000-0000-000022000000}"/>
    <cellStyle name="Date 2" xfId="66" xr:uid="{00000000-0005-0000-0000-000023000000}"/>
    <cellStyle name="Dollar" xfId="62" xr:uid="{00000000-0005-0000-0000-000024000000}"/>
    <cellStyle name="Euro" xfId="63" xr:uid="{00000000-0005-0000-0000-000025000000}"/>
    <cellStyle name="Explanatory Text" xfId="20" builtinId="53" hidden="1"/>
    <cellStyle name="Followed Hyperlink" xfId="46" builtinId="9" hidden="1"/>
    <cellStyle name="Good" xfId="11" builtinId="26" hidden="1"/>
    <cellStyle name="Header" xfId="52" xr:uid="{00000000-0005-0000-0000-000029000000}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Historics" xfId="5" xr:uid="{00000000-0005-0000-0000-00002E000000}"/>
    <cellStyle name="Hyperlink" xfId="2" builtinId="8" hidden="1"/>
    <cellStyle name="I" xfId="59" xr:uid="{00000000-0005-0000-0000-000030000000}"/>
    <cellStyle name="Input" xfId="3" builtinId="20" customBuiltin="1"/>
    <cellStyle name="Input %" xfId="56" xr:uid="{00000000-0005-0000-0000-000032000000}"/>
    <cellStyle name="Input 2" xfId="67" xr:uid="{00000000-0005-0000-0000-000033000000}"/>
    <cellStyle name="Linked Cell" xfId="16" builtinId="24" hidden="1"/>
    <cellStyle name="Multiple" xfId="51" xr:uid="{00000000-0005-0000-0000-000035000000}"/>
    <cellStyle name="Neutral" xfId="13" builtinId="28" hidden="1"/>
    <cellStyle name="Normal" xfId="0" builtinId="0" customBuiltin="1"/>
    <cellStyle name="Normal 2" xfId="57" xr:uid="{00000000-0005-0000-0000-000038000000}"/>
    <cellStyle name="Note" xfId="19" builtinId="10" hidden="1"/>
    <cellStyle name="Output" xfId="14" builtinId="21" hidden="1"/>
    <cellStyle name="Percent" xfId="4" builtinId="5" customBuiltin="1"/>
    <cellStyle name="SubHeader" xfId="53" xr:uid="{00000000-0005-0000-0000-00003C000000}"/>
    <cellStyle name="SubHeader 3" xfId="61" xr:uid="{00000000-0005-0000-0000-00003D000000}"/>
    <cellStyle name="SubHeader2" xfId="54" xr:uid="{00000000-0005-0000-0000-00003E000000}"/>
    <cellStyle name="SwissF" xfId="64" xr:uid="{00000000-0005-0000-0000-00003F000000}"/>
    <cellStyle name="Title" xfId="6" builtinId="15" hidden="1"/>
    <cellStyle name="Total" xfId="21" builtinId="25" hidden="1"/>
    <cellStyle name="Warning Text" xfId="18" builtinId="11" hidden="1"/>
    <cellStyle name="YesNo" xfId="55" xr:uid="{00000000-0005-0000-0000-000043000000}"/>
  </cellStyles>
  <dxfs count="2">
    <dxf>
      <font>
        <b/>
        <i val="0"/>
        <color rgb="FF0000FF"/>
      </font>
    </dxf>
    <dxf>
      <font>
        <b/>
        <i val="0"/>
        <color rgb="FF0500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E00"/>
      <rgbColor rgb="00000080"/>
      <rgbColor rgb="00808000"/>
      <rgbColor rgb="00800080"/>
      <rgbColor rgb="00008080"/>
      <rgbColor rgb="00C0C0C0"/>
      <rgbColor rgb="00808080"/>
      <rgbColor rgb="00EAFFDF"/>
      <rgbColor rgb="00993366"/>
      <rgbColor rgb="00FFFFCB"/>
      <rgbColor rgb="00E3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E1E1E1"/>
      <color rgb="FF0500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14145</xdr:rowOff>
    </xdr:from>
    <xdr:to>
      <xdr:col>9</xdr:col>
      <xdr:colOff>726163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9B3ECB-B9BE-44B5-9E8B-90A774F02121}"/>
            </a:ext>
          </a:extLst>
        </xdr:cNvPr>
        <xdr:cNvSpPr>
          <a:spLocks noChangeArrowheads="1"/>
        </xdr:cNvSpPr>
      </xdr:nvSpPr>
      <xdr:spPr bwMode="auto">
        <a:xfrm>
          <a:off x="2366963" y="5519595"/>
          <a:ext cx="7474625" cy="9001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For Training Purposes Only  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© AMT Training Ltd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All rights reserved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www.amttraining.com</a:t>
          </a:r>
        </a:p>
      </xdr:txBody>
    </xdr:sp>
    <xdr:clientData/>
  </xdr:twoCellAnchor>
  <xdr:twoCellAnchor>
    <xdr:from>
      <xdr:col>2</xdr:col>
      <xdr:colOff>0</xdr:colOff>
      <xdr:row>23</xdr:row>
      <xdr:rowOff>14145</xdr:rowOff>
    </xdr:from>
    <xdr:to>
      <xdr:col>9</xdr:col>
      <xdr:colOff>726163</xdr:colOff>
      <xdr:row>27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7C0CFCC6-5690-4E4C-B453-0997B3D77F6E}"/>
            </a:ext>
          </a:extLst>
        </xdr:cNvPr>
        <xdr:cNvSpPr>
          <a:spLocks noChangeArrowheads="1"/>
        </xdr:cNvSpPr>
      </xdr:nvSpPr>
      <xdr:spPr bwMode="auto">
        <a:xfrm>
          <a:off x="2366963" y="4386120"/>
          <a:ext cx="7474625" cy="70975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The use of this model is intended solely as a learning aid for participants in AMT's training programs or academic courses.  </a:t>
          </a:r>
          <a:b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</a:b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AMT assumes no responsibility or liability whatsoever, to the client or to any third party, for any other use or purpose.</a:t>
          </a:r>
        </a:p>
        <a:p>
          <a:pPr algn="l" rtl="0">
            <a:defRPr sz="1000"/>
          </a:pPr>
          <a:endParaRPr lang="en-GB" sz="1100" b="0" i="0" u="none" strike="noStrike" baseline="0">
            <a:solidFill>
              <a:schemeClr val="accent2">
                <a:lumMod val="75000"/>
              </a:schemeClr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WARNING!  You may not be able to perform some normal Excel operations in this file. It may be protected against certain actions. </a:t>
          </a:r>
        </a:p>
      </xdr:txBody>
    </xdr:sp>
    <xdr:clientData/>
  </xdr:twoCellAnchor>
  <xdr:twoCellAnchor editAs="oneCell">
    <xdr:from>
      <xdr:col>0</xdr:col>
      <xdr:colOff>106098</xdr:colOff>
      <xdr:row>29</xdr:row>
      <xdr:rowOff>170718</xdr:rowOff>
    </xdr:from>
    <xdr:to>
      <xdr:col>1</xdr:col>
      <xdr:colOff>2047826</xdr:colOff>
      <xdr:row>32</xdr:row>
      <xdr:rowOff>34079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3F7785-413F-470D-9916-65495FB10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8" y="6371493"/>
          <a:ext cx="2103653" cy="434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MT Training">
      <a:dk1>
        <a:srgbClr val="000000"/>
      </a:dk1>
      <a:lt1>
        <a:sysClr val="window" lastClr="FFFFFF"/>
      </a:lt1>
      <a:dk2>
        <a:srgbClr val="46484C"/>
      </a:dk2>
      <a:lt2>
        <a:srgbClr val="65686D"/>
      </a:lt2>
      <a:accent1>
        <a:srgbClr val="AFD7FF"/>
      </a:accent1>
      <a:accent2>
        <a:srgbClr val="007BEA"/>
      </a:accent2>
      <a:accent3>
        <a:srgbClr val="64E8C8"/>
      </a:accent3>
      <a:accent4>
        <a:srgbClr val="6DB9FF"/>
      </a:accent4>
      <a:accent5>
        <a:srgbClr val="C5D2D5"/>
      </a:accent5>
      <a:accent6>
        <a:srgbClr val="FFFFA0"/>
      </a:accent6>
      <a:hlink>
        <a:srgbClr val="00B050"/>
      </a:hlink>
      <a:folHlink>
        <a:srgbClr val="D2001E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9"/>
  <sheetViews>
    <sheetView showGridLines="0" zoomScaleNormal="100" workbookViewId="0"/>
  </sheetViews>
  <sheetFormatPr defaultColWidth="9.1796875" defaultRowHeight="14.5" x14ac:dyDescent="0.35"/>
  <cols>
    <col min="1" max="1" width="2.453125" style="3" customWidth="1"/>
    <col min="2" max="2" width="30.7265625" style="3" customWidth="1"/>
    <col min="3" max="3" width="13.453125" style="3" customWidth="1"/>
    <col min="4" max="4" width="14.1796875" style="3" customWidth="1"/>
    <col min="5" max="14" width="13.453125" style="3" customWidth="1"/>
    <col min="15" max="15" width="13.1796875" style="3" customWidth="1"/>
    <col min="16" max="16" width="12.7265625" style="3" customWidth="1"/>
    <col min="17" max="17" width="13.1796875" style="3" customWidth="1"/>
    <col min="18" max="16384" width="9.1796875" style="3"/>
  </cols>
  <sheetData>
    <row r="1" spans="1:15" ht="29.5" x14ac:dyDescent="0.65">
      <c r="A1" s="9" t="s">
        <v>115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9" thickBot="1" x14ac:dyDescent="0.5">
      <c r="A2" s="5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" thickTop="1" x14ac:dyDescent="0.35"/>
    <row r="4" spans="1:15" ht="18.5" x14ac:dyDescent="0.3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customFormat="1" ht="12.5" x14ac:dyDescent="0.25"/>
    <row r="6" spans="1:15" customFormat="1" ht="12.5" x14ac:dyDescent="0.25">
      <c r="B6" t="s">
        <v>116</v>
      </c>
    </row>
    <row r="7" spans="1:15" customFormat="1" ht="12.5" x14ac:dyDescent="0.25">
      <c r="B7" t="s">
        <v>117</v>
      </c>
    </row>
    <row r="8" spans="1:15" customFormat="1" ht="12.5" x14ac:dyDescent="0.25">
      <c r="B8" t="s">
        <v>118</v>
      </c>
    </row>
    <row r="9" spans="1:15" customFormat="1" ht="12.5" x14ac:dyDescent="0.25">
      <c r="B9" t="s">
        <v>119</v>
      </c>
    </row>
    <row r="10" spans="1:15" customFormat="1" ht="12.5" x14ac:dyDescent="0.25">
      <c r="B10" t="s">
        <v>120</v>
      </c>
    </row>
    <row r="11" spans="1:15" customFormat="1" ht="12.5" x14ac:dyDescent="0.25">
      <c r="B11" t="s">
        <v>121</v>
      </c>
    </row>
    <row r="12" spans="1:15" customFormat="1" ht="12.5" x14ac:dyDescent="0.25"/>
    <row r="13" spans="1:15" customFormat="1" ht="12.5" x14ac:dyDescent="0.25"/>
    <row r="14" spans="1:15" customFormat="1" ht="12.5" x14ac:dyDescent="0.25"/>
    <row r="15" spans="1:15" customFormat="1" ht="12.5" x14ac:dyDescent="0.25"/>
    <row r="16" spans="1:15" customFormat="1" ht="12.5" x14ac:dyDescent="0.25"/>
    <row r="17" spans="1:15" ht="18.5" x14ac:dyDescent="0.35">
      <c r="A17" s="4" t="s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35">
      <c r="B19" t="s">
        <v>3</v>
      </c>
      <c r="C19" s="8" t="s">
        <v>8</v>
      </c>
    </row>
    <row r="20" spans="1:15" x14ac:dyDescent="0.35">
      <c r="B20" t="s">
        <v>4</v>
      </c>
      <c r="C20" s="8" t="s">
        <v>7</v>
      </c>
    </row>
    <row r="21" spans="1:15" x14ac:dyDescent="0.35">
      <c r="B21" t="s">
        <v>0</v>
      </c>
      <c r="C21" s="8" t="s">
        <v>0</v>
      </c>
    </row>
    <row r="23" spans="1:15" ht="18.5" x14ac:dyDescent="0.35">
      <c r="A23" s="4" t="s">
        <v>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9" spans="1:15" ht="18.5" x14ac:dyDescent="0.35">
      <c r="A29" s="4" t="s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</sheetData>
  <conditionalFormatting sqref="B12:B14">
    <cfRule type="expression" dxfId="1" priority="2">
      <formula>$B12=#REF!</formula>
    </cfRule>
  </conditionalFormatting>
  <conditionalFormatting sqref="B7:B9">
    <cfRule type="expression" dxfId="0" priority="1">
      <formula>$B7=#REF!</formula>
    </cfRule>
  </conditionalFormatting>
  <pageMargins left="0.74803149606299213" right="0.74803149606299213" top="0.98425196850393704" bottom="0.98425196850393704" header="0.51181102362204722" footer="0.51181102362204722"/>
  <pageSetup paperSize="9" scale="63" fitToHeight="4" orientation="landscape" horizontalDpi="4294967292" r:id="rId1"/>
  <headerFooter alignWithMargins="0">
    <oddHeader>&amp;L&amp;F &amp;A</oddHeader>
    <oddFooter>&amp;L© Adkins Matchett &amp; Toy 2017&amp;R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9"/>
    <pageSetUpPr autoPageBreaks="0"/>
  </sheetPr>
  <dimension ref="A1:X138"/>
  <sheetViews>
    <sheetView showGridLines="0" tabSelected="1" topLeftCell="A30" zoomScaleNormal="100" workbookViewId="0">
      <selection activeCell="F79" sqref="F79"/>
    </sheetView>
  </sheetViews>
  <sheetFormatPr defaultColWidth="9.1796875" defaultRowHeight="12.5" x14ac:dyDescent="0.25"/>
  <cols>
    <col min="1" max="1" width="2.26953125" style="14" customWidth="1"/>
    <col min="2" max="2" width="48.7265625" style="14" customWidth="1"/>
    <col min="3" max="13" width="10.26953125" style="14" customWidth="1"/>
    <col min="14" max="14" width="12.54296875" style="14" bestFit="1" customWidth="1"/>
    <col min="15" max="15" width="12" style="14" bestFit="1" customWidth="1"/>
    <col min="16" max="16384" width="9.1796875" style="14"/>
  </cols>
  <sheetData>
    <row r="1" spans="1:19" ht="29.5" x14ac:dyDescent="0.65">
      <c r="A1" s="9" t="s">
        <v>19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9" s="68" customFormat="1" ht="15" customHeight="1" x14ac:dyDescent="0.35">
      <c r="A2" s="64"/>
      <c r="B2" s="64"/>
      <c r="C2" s="65" t="s">
        <v>20</v>
      </c>
      <c r="D2" s="65" t="s">
        <v>20</v>
      </c>
      <c r="E2" s="65" t="s">
        <v>20</v>
      </c>
      <c r="F2" s="65" t="s">
        <v>20</v>
      </c>
      <c r="G2" s="65" t="s">
        <v>20</v>
      </c>
      <c r="H2" s="65"/>
      <c r="I2" s="65" t="s">
        <v>21</v>
      </c>
      <c r="J2" s="65" t="s">
        <v>21</v>
      </c>
      <c r="K2" s="65" t="s">
        <v>22</v>
      </c>
      <c r="L2" s="65" t="s">
        <v>22</v>
      </c>
      <c r="M2" s="65" t="s">
        <v>22</v>
      </c>
      <c r="N2" s="66"/>
      <c r="O2" s="66"/>
      <c r="P2" s="66"/>
      <c r="Q2" s="66"/>
      <c r="R2" s="67"/>
      <c r="S2" s="67"/>
    </row>
    <row r="3" spans="1:19" s="3" customFormat="1" ht="19" thickBot="1" x14ac:dyDescent="0.5">
      <c r="A3" s="5" t="s">
        <v>23</v>
      </c>
      <c r="B3" s="12"/>
      <c r="C3" s="13">
        <f>EDATE(D3,-12)</f>
        <v>41486</v>
      </c>
      <c r="D3" s="13">
        <f>EDATE(E3,-12)</f>
        <v>41851</v>
      </c>
      <c r="E3" s="13">
        <f>EDATE(F3,-12)</f>
        <v>42216</v>
      </c>
      <c r="F3" s="13">
        <v>42582</v>
      </c>
      <c r="G3" s="13">
        <v>42946</v>
      </c>
      <c r="H3" s="13" t="s">
        <v>11</v>
      </c>
      <c r="I3" s="13" t="s">
        <v>24</v>
      </c>
      <c r="J3" s="13" t="s">
        <v>25</v>
      </c>
      <c r="K3" s="13">
        <f>EDATE(G3,12)</f>
        <v>43311</v>
      </c>
      <c r="L3" s="13">
        <f>EDATE(K3,12)</f>
        <v>43676</v>
      </c>
      <c r="M3" s="13">
        <f>EDATE(L3,12)</f>
        <v>44042</v>
      </c>
      <c r="N3" s="13"/>
      <c r="O3" s="13"/>
      <c r="P3" s="13"/>
    </row>
    <row r="4" spans="1:19" ht="13" thickTop="1" x14ac:dyDescent="0.25"/>
    <row r="5" spans="1:19" ht="14.5" x14ac:dyDescent="0.35">
      <c r="A5" s="69" t="s">
        <v>26</v>
      </c>
      <c r="B5" s="15"/>
      <c r="C5" s="15"/>
      <c r="D5" s="15"/>
      <c r="E5" s="22"/>
      <c r="F5" s="22"/>
      <c r="G5" s="22"/>
      <c r="H5" s="22"/>
      <c r="I5" s="22"/>
      <c r="J5" s="22"/>
      <c r="K5" s="22"/>
      <c r="L5" s="22"/>
      <c r="M5" s="22"/>
    </row>
    <row r="6" spans="1:19" x14ac:dyDescent="0.25">
      <c r="B6" s="14" t="s">
        <v>12</v>
      </c>
      <c r="C6" s="14">
        <f>C27</f>
        <v>8052</v>
      </c>
      <c r="D6" s="14">
        <f>D27</f>
        <v>8268</v>
      </c>
      <c r="E6" s="14">
        <f>E27</f>
        <v>8082</v>
      </c>
      <c r="F6" s="14">
        <f>F27</f>
        <v>7961</v>
      </c>
      <c r="G6" s="14">
        <f>G27</f>
        <v>7890</v>
      </c>
      <c r="H6" s="14">
        <f>G6-I6+J6</f>
        <v>7890</v>
      </c>
      <c r="I6" s="14">
        <f>I27</f>
        <v>0</v>
      </c>
      <c r="J6" s="14">
        <f>J27</f>
        <v>0</v>
      </c>
      <c r="K6" s="23">
        <v>0</v>
      </c>
      <c r="L6" s="23">
        <v>0</v>
      </c>
      <c r="M6" s="23">
        <v>0</v>
      </c>
    </row>
    <row r="7" spans="1:19" x14ac:dyDescent="0.25">
      <c r="B7" s="14" t="s">
        <v>9</v>
      </c>
      <c r="F7" s="14">
        <f>F52</f>
        <v>1818</v>
      </c>
      <c r="G7" s="14">
        <f>G52</f>
        <v>1534</v>
      </c>
      <c r="H7" s="14">
        <f>G7-I7+J7</f>
        <v>1534</v>
      </c>
      <c r="I7" s="14">
        <f>I52</f>
        <v>0</v>
      </c>
      <c r="J7" s="14">
        <f>J52</f>
        <v>0</v>
      </c>
      <c r="K7" s="24">
        <v>0</v>
      </c>
      <c r="L7" s="24">
        <v>0</v>
      </c>
      <c r="M7" s="24">
        <v>0</v>
      </c>
    </row>
    <row r="8" spans="1:19" x14ac:dyDescent="0.25">
      <c r="B8" s="14" t="s">
        <v>10</v>
      </c>
      <c r="F8" s="14">
        <f>F46</f>
        <v>1818</v>
      </c>
      <c r="G8" s="14">
        <f>G46</f>
        <v>1534</v>
      </c>
      <c r="H8" s="14">
        <f>G8-I8+J8</f>
        <v>1534</v>
      </c>
      <c r="I8" s="14">
        <f>I46</f>
        <v>0</v>
      </c>
      <c r="J8" s="14">
        <f>J46</f>
        <v>0</v>
      </c>
      <c r="K8" s="24">
        <v>0</v>
      </c>
      <c r="L8" s="24">
        <v>0</v>
      </c>
      <c r="M8" s="24">
        <v>0</v>
      </c>
    </row>
    <row r="9" spans="1:19" x14ac:dyDescent="0.25">
      <c r="B9" s="14" t="s">
        <v>18</v>
      </c>
      <c r="E9" s="17"/>
      <c r="F9" s="17" t="e">
        <f>F82</f>
        <v>#DIV/0!</v>
      </c>
      <c r="G9" s="17" t="e">
        <f>G82</f>
        <v>#DIV/0!</v>
      </c>
      <c r="H9" s="25"/>
      <c r="I9" s="25"/>
      <c r="J9" s="25"/>
      <c r="K9" s="26">
        <v>0</v>
      </c>
      <c r="L9" s="26">
        <v>0</v>
      </c>
      <c r="M9" s="26">
        <v>0</v>
      </c>
    </row>
    <row r="10" spans="1:19" x14ac:dyDescent="0.25">
      <c r="N10" s="27" t="s">
        <v>13</v>
      </c>
      <c r="O10" s="27" t="s">
        <v>13</v>
      </c>
    </row>
    <row r="11" spans="1:19" ht="14.5" x14ac:dyDescent="0.35">
      <c r="A11" s="70" t="s">
        <v>27</v>
      </c>
      <c r="N11" s="28" t="str">
        <f>TEXT(YEAR(C3),"0000")&amp;" - "&amp;TEXT(YEAR(G3),"0000")</f>
        <v>2013 - 2017</v>
      </c>
      <c r="O11" s="28" t="str">
        <f>TEXT(YEAR(G3),"0000")&amp;" - "&amp;TEXT(YEAR(M3),"0000")</f>
        <v>2017 - 2020</v>
      </c>
    </row>
    <row r="12" spans="1:19" ht="13" x14ac:dyDescent="0.3">
      <c r="A12" s="19"/>
      <c r="B12" s="14" t="s">
        <v>28</v>
      </c>
      <c r="D12" s="29">
        <f>D28</f>
        <v>2.6825633383010361E-2</v>
      </c>
      <c r="E12" s="29">
        <f>E28</f>
        <v>-2.2496371552975347E-2</v>
      </c>
      <c r="F12" s="29">
        <f>F28</f>
        <v>-1.4971541697599622E-2</v>
      </c>
      <c r="G12" s="29">
        <f>G28</f>
        <v>-8.9184775781936398E-3</v>
      </c>
      <c r="K12" s="29">
        <f>K6/G6-1</f>
        <v>-1</v>
      </c>
      <c r="L12" s="29" t="e">
        <f>L6/K6-1</f>
        <v>#DIV/0!</v>
      </c>
      <c r="M12" s="29" t="e">
        <f>M6/L6-1</f>
        <v>#DIV/0!</v>
      </c>
      <c r="N12" s="29">
        <f>(G6/C6)^(1/4)-1</f>
        <v>-5.0682063115182752E-3</v>
      </c>
      <c r="O12" s="29">
        <f>(M6/G6)^(1/3)-1</f>
        <v>-1</v>
      </c>
    </row>
    <row r="13" spans="1:19" ht="13" x14ac:dyDescent="0.3">
      <c r="A13" s="19"/>
      <c r="B13" s="14" t="str">
        <f>B32</f>
        <v>Gross margin</v>
      </c>
      <c r="D13" s="29"/>
      <c r="E13" s="29"/>
      <c r="F13" s="29">
        <f>F32</f>
        <v>0.37131013691747267</v>
      </c>
      <c r="G13" s="29">
        <f>G32</f>
        <v>0.37439797211660331</v>
      </c>
      <c r="I13" s="29"/>
    </row>
    <row r="14" spans="1:19" x14ac:dyDescent="0.25">
      <c r="B14" s="14" t="s">
        <v>29</v>
      </c>
      <c r="F14" s="29">
        <f t="shared" ref="F14:M14" si="0">F7/F6</f>
        <v>0.22836327094586106</v>
      </c>
      <c r="G14" s="29">
        <f t="shared" si="0"/>
        <v>0.19442332065906209</v>
      </c>
      <c r="H14" s="29">
        <f t="shared" si="0"/>
        <v>0.19442332065906209</v>
      </c>
      <c r="I14" s="29" t="e">
        <f t="shared" si="0"/>
        <v>#DIV/0!</v>
      </c>
      <c r="J14" s="29" t="e">
        <f t="shared" si="0"/>
        <v>#DIV/0!</v>
      </c>
      <c r="K14" s="29" t="e">
        <f t="shared" si="0"/>
        <v>#DIV/0!</v>
      </c>
      <c r="L14" s="29" t="e">
        <f t="shared" si="0"/>
        <v>#DIV/0!</v>
      </c>
      <c r="M14" s="29" t="e">
        <f t="shared" si="0"/>
        <v>#DIV/0!</v>
      </c>
    </row>
    <row r="15" spans="1:19" ht="13" x14ac:dyDescent="0.3">
      <c r="A15" s="19"/>
      <c r="B15" s="14" t="s">
        <v>30</v>
      </c>
      <c r="F15" s="29">
        <f t="shared" ref="F15:M15" si="1">F8/F6</f>
        <v>0.22836327094586106</v>
      </c>
      <c r="G15" s="29">
        <f t="shared" si="1"/>
        <v>0.19442332065906209</v>
      </c>
      <c r="H15" s="29">
        <f t="shared" si="1"/>
        <v>0.19442332065906209</v>
      </c>
      <c r="I15" s="29" t="e">
        <f t="shared" si="1"/>
        <v>#DIV/0!</v>
      </c>
      <c r="J15" s="29" t="e">
        <f t="shared" si="1"/>
        <v>#DIV/0!</v>
      </c>
      <c r="K15" s="29" t="e">
        <f t="shared" si="1"/>
        <v>#DIV/0!</v>
      </c>
      <c r="L15" s="29" t="e">
        <f t="shared" si="1"/>
        <v>#DIV/0!</v>
      </c>
      <c r="M15" s="29" t="e">
        <f t="shared" si="1"/>
        <v>#DIV/0!</v>
      </c>
    </row>
    <row r="16" spans="1:19" x14ac:dyDescent="0.25">
      <c r="B16" s="14" t="s">
        <v>31</v>
      </c>
      <c r="F16" s="29">
        <f>F100</f>
        <v>0</v>
      </c>
      <c r="G16" s="29">
        <f>G100</f>
        <v>0</v>
      </c>
    </row>
    <row r="17" spans="1:17" x14ac:dyDescent="0.25">
      <c r="B17" s="14" t="s">
        <v>32</v>
      </c>
      <c r="F17" s="29">
        <f>F107</f>
        <v>0</v>
      </c>
      <c r="G17" s="29">
        <f>G107</f>
        <v>0</v>
      </c>
    </row>
    <row r="18" spans="1:17" x14ac:dyDescent="0.25">
      <c r="B18" s="14" t="s">
        <v>33</v>
      </c>
      <c r="F18" s="14" t="e">
        <f>F109</f>
        <v>#DIV/0!</v>
      </c>
      <c r="G18" s="14" t="e">
        <f>G109</f>
        <v>#DIV/0!</v>
      </c>
    </row>
    <row r="19" spans="1:17" x14ac:dyDescent="0.25">
      <c r="B19" s="14" t="s">
        <v>34</v>
      </c>
      <c r="F19" s="14">
        <f>F120</f>
        <v>0</v>
      </c>
      <c r="G19" s="14">
        <f>G120</f>
        <v>0</v>
      </c>
    </row>
    <row r="20" spans="1:17" x14ac:dyDescent="0.25">
      <c r="B20" s="14" t="s">
        <v>35</v>
      </c>
      <c r="F20" s="14">
        <f>F121</f>
        <v>0</v>
      </c>
      <c r="G20" s="14">
        <f>G121</f>
        <v>0</v>
      </c>
    </row>
    <row r="21" spans="1:17" x14ac:dyDescent="0.25">
      <c r="B21" s="14" t="s">
        <v>36</v>
      </c>
      <c r="F21" s="14" t="e">
        <f>F124</f>
        <v>#DIV/0!</v>
      </c>
      <c r="G21" s="14" t="e">
        <f>G124</f>
        <v>#DIV/0!</v>
      </c>
    </row>
    <row r="22" spans="1:17" x14ac:dyDescent="0.25">
      <c r="B22" s="14" t="str">
        <f>B126</f>
        <v>Total debt / equity</v>
      </c>
      <c r="F22" s="29" t="e">
        <f>F126</f>
        <v>#DIV/0!</v>
      </c>
      <c r="G22" s="29" t="e">
        <f>G126</f>
        <v>#DIV/0!</v>
      </c>
    </row>
    <row r="23" spans="1:17" x14ac:dyDescent="0.25">
      <c r="B23" s="14" t="s">
        <v>14</v>
      </c>
      <c r="F23" s="29" t="e">
        <f>F135</f>
        <v>#DIV/0!</v>
      </c>
      <c r="G23" s="29" t="e">
        <f>G135</f>
        <v>#DIV/0!</v>
      </c>
    </row>
    <row r="24" spans="1:17" x14ac:dyDescent="0.25">
      <c r="B24" s="14" t="s">
        <v>15</v>
      </c>
      <c r="F24" s="29" t="e">
        <f>F129</f>
        <v>#DIV/0!</v>
      </c>
      <c r="G24" s="29" t="e">
        <f>G129</f>
        <v>#DIV/0!</v>
      </c>
      <c r="I24" s="16"/>
      <c r="J24" s="16"/>
    </row>
    <row r="26" spans="1:17" ht="14.5" x14ac:dyDescent="0.35">
      <c r="A26" s="69" t="s">
        <v>37</v>
      </c>
    </row>
    <row r="27" spans="1:17" x14ac:dyDescent="0.25">
      <c r="B27" s="14" t="s">
        <v>12</v>
      </c>
      <c r="C27" s="23">
        <v>8052</v>
      </c>
      <c r="D27" s="23">
        <v>8268</v>
      </c>
      <c r="E27" s="23">
        <v>8082</v>
      </c>
      <c r="F27" s="23">
        <v>7961</v>
      </c>
      <c r="G27" s="23">
        <v>7890</v>
      </c>
      <c r="I27" s="23">
        <v>0</v>
      </c>
      <c r="J27" s="23">
        <v>0</v>
      </c>
      <c r="K27" s="21"/>
    </row>
    <row r="28" spans="1:17" s="15" customFormat="1" ht="13" x14ac:dyDescent="0.3">
      <c r="A28" s="14"/>
      <c r="B28" s="14" t="s">
        <v>38</v>
      </c>
      <c r="C28" s="71"/>
      <c r="D28" s="71">
        <f>D27/C27-1</f>
        <v>2.6825633383010361E-2</v>
      </c>
      <c r="E28" s="71">
        <f>E27/D27-1</f>
        <v>-2.2496371552975347E-2</v>
      </c>
      <c r="F28" s="71">
        <f>F27/E27-1</f>
        <v>-1.4971541697599622E-2</v>
      </c>
      <c r="G28" s="72">
        <f>G27/F27-1</f>
        <v>-8.9184775781936398E-3</v>
      </c>
      <c r="H28" s="14"/>
      <c r="I28" s="72"/>
      <c r="J28" s="71"/>
      <c r="K28" s="32"/>
      <c r="N28" s="14"/>
      <c r="O28" s="14"/>
      <c r="P28" s="14"/>
      <c r="Q28" s="14"/>
    </row>
    <row r="29" spans="1:17" x14ac:dyDescent="0.25">
      <c r="F29" s="71"/>
      <c r="G29" s="72"/>
      <c r="I29" s="72"/>
      <c r="J29" s="72"/>
      <c r="K29" s="34"/>
    </row>
    <row r="30" spans="1:17" ht="13" x14ac:dyDescent="0.3">
      <c r="B30" s="14" t="s">
        <v>39</v>
      </c>
      <c r="D30" s="16"/>
      <c r="F30" s="35">
        <v>5005</v>
      </c>
      <c r="G30" s="35">
        <v>4936</v>
      </c>
      <c r="H30" s="19"/>
      <c r="I30" s="23">
        <v>0</v>
      </c>
      <c r="J30" s="23">
        <v>0</v>
      </c>
      <c r="L30" s="36"/>
    </row>
    <row r="31" spans="1:17" s="19" customFormat="1" ht="13" x14ac:dyDescent="0.3">
      <c r="B31" s="19" t="s">
        <v>40</v>
      </c>
      <c r="F31" s="19">
        <f>F27-F30</f>
        <v>2956</v>
      </c>
      <c r="G31" s="19">
        <f>G27-G30</f>
        <v>2954</v>
      </c>
      <c r="I31" s="19">
        <f>I27-I30</f>
        <v>0</v>
      </c>
      <c r="J31" s="19">
        <f>J27-J30</f>
        <v>0</v>
      </c>
      <c r="K31" s="37"/>
    </row>
    <row r="32" spans="1:17" x14ac:dyDescent="0.25">
      <c r="B32" s="14" t="s">
        <v>41</v>
      </c>
      <c r="F32" s="71">
        <f>F31/F27</f>
        <v>0.37131013691747267</v>
      </c>
      <c r="G32" s="71">
        <f>G31/G27</f>
        <v>0.37439797211660331</v>
      </c>
      <c r="I32" s="71" t="e">
        <f>I31/I27</f>
        <v>#DIV/0!</v>
      </c>
      <c r="J32" s="71" t="e">
        <f>J31/J27</f>
        <v>#DIV/0!</v>
      </c>
      <c r="K32" s="34"/>
    </row>
    <row r="33" spans="1:17" x14ac:dyDescent="0.25">
      <c r="F33" s="71"/>
      <c r="G33" s="72"/>
      <c r="I33" s="72"/>
      <c r="J33" s="72"/>
      <c r="K33" s="34"/>
    </row>
    <row r="34" spans="1:17" ht="13" x14ac:dyDescent="0.3">
      <c r="B34" s="14" t="s">
        <v>42</v>
      </c>
      <c r="C34" s="19"/>
      <c r="D34" s="19"/>
      <c r="F34" s="23">
        <v>1467</v>
      </c>
      <c r="G34" s="23">
        <v>1490</v>
      </c>
      <c r="I34" s="23">
        <v>0</v>
      </c>
      <c r="J34" s="23">
        <v>0</v>
      </c>
      <c r="K34" s="21"/>
    </row>
    <row r="35" spans="1:17" s="15" customFormat="1" ht="13" x14ac:dyDescent="0.3">
      <c r="A35" s="14"/>
      <c r="B35" s="14" t="s">
        <v>43</v>
      </c>
      <c r="C35" s="14"/>
      <c r="D35" s="14"/>
      <c r="E35" s="14"/>
      <c r="F35" s="71">
        <f>F34/F27</f>
        <v>0.1842733324959176</v>
      </c>
      <c r="G35" s="72">
        <f>G34/G27</f>
        <v>0.1888466413181242</v>
      </c>
      <c r="H35" s="14"/>
      <c r="I35" s="72" t="e">
        <f>I34/I27</f>
        <v>#DIV/0!</v>
      </c>
      <c r="J35" s="72" t="e">
        <f>J34/J27</f>
        <v>#DIV/0!</v>
      </c>
      <c r="K35" s="32"/>
    </row>
    <row r="36" spans="1:17" x14ac:dyDescent="0.25">
      <c r="B36" s="21" t="s">
        <v>107</v>
      </c>
      <c r="C36" s="21"/>
      <c r="D36" s="21"/>
      <c r="F36" s="23">
        <v>351</v>
      </c>
      <c r="G36" s="23">
        <v>44</v>
      </c>
      <c r="I36" s="23">
        <v>0</v>
      </c>
      <c r="J36" s="23">
        <v>0</v>
      </c>
      <c r="K36" s="21"/>
      <c r="L36" s="36"/>
    </row>
    <row r="37" spans="1:17" x14ac:dyDescent="0.25">
      <c r="B37" s="21" t="s">
        <v>106</v>
      </c>
      <c r="C37" s="21"/>
      <c r="D37" s="21"/>
      <c r="F37" s="23">
        <v>0</v>
      </c>
      <c r="G37" s="23">
        <v>0</v>
      </c>
      <c r="I37" s="23">
        <v>0</v>
      </c>
      <c r="J37" s="23">
        <v>0</v>
      </c>
    </row>
    <row r="38" spans="1:17" x14ac:dyDescent="0.25">
      <c r="B38" s="21" t="s">
        <v>97</v>
      </c>
      <c r="C38" s="21"/>
      <c r="D38" s="21"/>
      <c r="F38" s="23">
        <v>0</v>
      </c>
      <c r="G38" s="23">
        <v>0</v>
      </c>
      <c r="I38" s="23">
        <v>0</v>
      </c>
      <c r="J38" s="23">
        <v>0</v>
      </c>
    </row>
    <row r="39" spans="1:17" x14ac:dyDescent="0.25">
      <c r="B39" s="21" t="s">
        <v>98</v>
      </c>
      <c r="C39" s="21"/>
      <c r="D39" s="21"/>
      <c r="F39" s="23">
        <v>0</v>
      </c>
      <c r="G39" s="23">
        <v>0</v>
      </c>
      <c r="I39" s="23">
        <v>0</v>
      </c>
      <c r="J39" s="23">
        <v>0</v>
      </c>
      <c r="K39" s="21"/>
      <c r="L39" s="36"/>
    </row>
    <row r="40" spans="1:17" x14ac:dyDescent="0.25">
      <c r="B40" s="21" t="s">
        <v>99</v>
      </c>
      <c r="C40" s="21"/>
      <c r="D40" s="21"/>
      <c r="F40" s="23">
        <v>0</v>
      </c>
      <c r="G40" s="23">
        <v>0</v>
      </c>
      <c r="I40" s="23">
        <v>0</v>
      </c>
      <c r="J40" s="23">
        <v>0</v>
      </c>
      <c r="K40" s="21"/>
    </row>
    <row r="41" spans="1:17" x14ac:dyDescent="0.25">
      <c r="B41" s="21" t="s">
        <v>44</v>
      </c>
      <c r="C41" s="38"/>
      <c r="D41" s="38"/>
      <c r="F41" s="23">
        <v>0</v>
      </c>
      <c r="G41" s="23">
        <v>0</v>
      </c>
      <c r="I41" s="23">
        <v>0</v>
      </c>
      <c r="J41" s="23">
        <v>0</v>
      </c>
      <c r="K41" s="21"/>
    </row>
    <row r="42" spans="1:17" x14ac:dyDescent="0.25">
      <c r="B42" s="21" t="s">
        <v>45</v>
      </c>
      <c r="F42" s="23">
        <v>0</v>
      </c>
      <c r="G42" s="23">
        <v>0</v>
      </c>
      <c r="I42" s="23">
        <v>0</v>
      </c>
      <c r="J42" s="23">
        <v>0</v>
      </c>
      <c r="K42" s="21"/>
    </row>
    <row r="43" spans="1:17" x14ac:dyDescent="0.25">
      <c r="B43" s="21" t="s">
        <v>46</v>
      </c>
      <c r="C43" s="21"/>
      <c r="D43" s="21"/>
      <c r="F43" s="23">
        <v>0</v>
      </c>
      <c r="G43" s="23">
        <v>0</v>
      </c>
      <c r="I43" s="23">
        <v>0</v>
      </c>
      <c r="J43" s="23">
        <v>0</v>
      </c>
      <c r="K43" s="21"/>
    </row>
    <row r="44" spans="1:17" x14ac:dyDescent="0.25">
      <c r="B44" s="21" t="s">
        <v>47</v>
      </c>
      <c r="C44" s="21"/>
      <c r="D44" s="21"/>
      <c r="F44" s="23">
        <v>0</v>
      </c>
      <c r="G44" s="23">
        <v>0</v>
      </c>
      <c r="I44" s="23">
        <v>0</v>
      </c>
      <c r="J44" s="23">
        <v>0</v>
      </c>
      <c r="K44" s="21"/>
    </row>
    <row r="45" spans="1:17" x14ac:dyDescent="0.25">
      <c r="B45" s="21" t="s">
        <v>48</v>
      </c>
      <c r="C45" s="21"/>
      <c r="D45" s="21"/>
      <c r="F45" s="23">
        <v>0</v>
      </c>
      <c r="G45" s="23">
        <v>0</v>
      </c>
      <c r="I45" s="23">
        <v>0</v>
      </c>
      <c r="J45" s="23">
        <v>0</v>
      </c>
      <c r="K45" s="39"/>
    </row>
    <row r="46" spans="1:17" s="19" customFormat="1" ht="13" x14ac:dyDescent="0.3">
      <c r="B46" s="19" t="s">
        <v>10</v>
      </c>
      <c r="F46" s="19">
        <f>F34+SUM(F36:F45)</f>
        <v>1818</v>
      </c>
      <c r="G46" s="19">
        <f>G34+SUM(G36:G45)</f>
        <v>1534</v>
      </c>
      <c r="I46" s="19">
        <f t="shared" ref="I46:J46" si="2">I34+SUM(I36:I45)</f>
        <v>0</v>
      </c>
      <c r="J46" s="19">
        <f t="shared" si="2"/>
        <v>0</v>
      </c>
    </row>
    <row r="47" spans="1:17" s="15" customFormat="1" ht="13" x14ac:dyDescent="0.3">
      <c r="A47" s="14"/>
      <c r="B47" s="14" t="s">
        <v>30</v>
      </c>
      <c r="C47" s="14"/>
      <c r="D47" s="14"/>
      <c r="E47" s="14"/>
      <c r="F47" s="71">
        <f>F46/F27</f>
        <v>0.22836327094586106</v>
      </c>
      <c r="G47" s="72">
        <f>G46/G27</f>
        <v>0.19442332065906209</v>
      </c>
      <c r="H47" s="14"/>
      <c r="I47" s="72" t="e">
        <f>I46/I27</f>
        <v>#DIV/0!</v>
      </c>
      <c r="J47" s="72" t="e">
        <f>J46/J27</f>
        <v>#DIV/0!</v>
      </c>
      <c r="K47" s="32"/>
      <c r="L47" s="14"/>
      <c r="N47" s="14"/>
      <c r="O47" s="14"/>
      <c r="P47" s="14"/>
      <c r="Q47" s="14"/>
    </row>
    <row r="48" spans="1:17" x14ac:dyDescent="0.25">
      <c r="I48" s="72"/>
      <c r="J48" s="72"/>
      <c r="K48" s="34"/>
    </row>
    <row r="49" spans="1:24" x14ac:dyDescent="0.25">
      <c r="B49" s="14" t="s">
        <v>49</v>
      </c>
      <c r="C49" s="36"/>
      <c r="F49" s="23">
        <v>0</v>
      </c>
      <c r="G49" s="23">
        <v>0</v>
      </c>
      <c r="I49" s="23">
        <v>0</v>
      </c>
      <c r="J49" s="23">
        <v>0</v>
      </c>
      <c r="K49" s="21"/>
    </row>
    <row r="50" spans="1:24" x14ac:dyDescent="0.25">
      <c r="B50" s="14" t="s">
        <v>50</v>
      </c>
      <c r="C50" s="36"/>
      <c r="F50" s="23">
        <v>0</v>
      </c>
      <c r="G50" s="23">
        <v>0</v>
      </c>
      <c r="I50" s="23">
        <v>0</v>
      </c>
      <c r="J50" s="23">
        <v>0</v>
      </c>
      <c r="K50" s="21"/>
    </row>
    <row r="51" spans="1:24" ht="13" x14ac:dyDescent="0.3">
      <c r="B51" s="14" t="s">
        <v>51</v>
      </c>
      <c r="F51" s="14">
        <f>SUM(F49:F50)</f>
        <v>0</v>
      </c>
      <c r="G51" s="14">
        <f>SUM(G49:G50)</f>
        <v>0</v>
      </c>
      <c r="H51" s="19"/>
      <c r="I51" s="14">
        <f>SUM(I49:I50)</f>
        <v>0</v>
      </c>
      <c r="J51" s="14">
        <f>SUM(J49:J50)</f>
        <v>0</v>
      </c>
    </row>
    <row r="52" spans="1:24" s="19" customFormat="1" ht="13" x14ac:dyDescent="0.3">
      <c r="B52" s="19" t="s">
        <v>9</v>
      </c>
      <c r="F52" s="19">
        <f>F46+F51</f>
        <v>1818</v>
      </c>
      <c r="G52" s="19">
        <f>G46+G51</f>
        <v>1534</v>
      </c>
      <c r="I52" s="19">
        <f>I46+I51</f>
        <v>0</v>
      </c>
      <c r="J52" s="19">
        <f>J46+J51</f>
        <v>0</v>
      </c>
    </row>
    <row r="53" spans="1:24" s="15" customFormat="1" ht="13" x14ac:dyDescent="0.3">
      <c r="A53" s="14"/>
      <c r="B53" s="14" t="s">
        <v>29</v>
      </c>
      <c r="C53" s="14"/>
      <c r="D53" s="14"/>
      <c r="E53" s="14"/>
      <c r="F53" s="71">
        <f>F52/F27</f>
        <v>0.22836327094586106</v>
      </c>
      <c r="G53" s="72">
        <f>G52/G27</f>
        <v>0.19442332065906209</v>
      </c>
      <c r="H53" s="14"/>
      <c r="I53" s="72" t="e">
        <f>I52/I27</f>
        <v>#DIV/0!</v>
      </c>
      <c r="J53" s="72" t="e">
        <f>J52/J27</f>
        <v>#DIV/0!</v>
      </c>
      <c r="K53" s="32"/>
      <c r="L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x14ac:dyDescent="0.25">
      <c r="F54" s="71"/>
      <c r="G54" s="72"/>
      <c r="K54" s="34"/>
    </row>
    <row r="55" spans="1:24" x14ac:dyDescent="0.25">
      <c r="B55" s="14" t="s">
        <v>52</v>
      </c>
      <c r="F55" s="23">
        <v>0</v>
      </c>
      <c r="G55" s="23">
        <v>0</v>
      </c>
      <c r="K55" s="21"/>
    </row>
    <row r="56" spans="1:24" x14ac:dyDescent="0.25">
      <c r="B56" s="14" t="s">
        <v>53</v>
      </c>
      <c r="F56" s="23">
        <v>0</v>
      </c>
      <c r="G56" s="23">
        <v>0</v>
      </c>
      <c r="K56" s="21"/>
    </row>
    <row r="57" spans="1:24" s="15" customFormat="1" ht="13" x14ac:dyDescent="0.3">
      <c r="A57" s="14"/>
      <c r="B57" s="14" t="s">
        <v>54</v>
      </c>
      <c r="C57" s="14"/>
      <c r="D57" s="14"/>
      <c r="E57" s="14"/>
      <c r="F57" s="71" t="e">
        <f>F56/F55</f>
        <v>#DIV/0!</v>
      </c>
      <c r="G57" s="72" t="e">
        <f>G56/G55</f>
        <v>#DIV/0!</v>
      </c>
      <c r="H57" s="14"/>
      <c r="I57" s="14"/>
      <c r="J57" s="14"/>
      <c r="K57" s="32"/>
      <c r="L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x14ac:dyDescent="0.25">
      <c r="B58" s="14" t="s">
        <v>55</v>
      </c>
      <c r="F58" s="40">
        <v>0</v>
      </c>
      <c r="G58" s="40">
        <v>0</v>
      </c>
      <c r="K58" s="41"/>
    </row>
    <row r="59" spans="1:24" x14ac:dyDescent="0.25">
      <c r="B59" s="14" t="s">
        <v>56</v>
      </c>
      <c r="F59" s="40">
        <v>0</v>
      </c>
      <c r="G59" s="40">
        <v>0</v>
      </c>
      <c r="K59" s="41"/>
    </row>
    <row r="60" spans="1:24" s="42" customFormat="1" ht="13" x14ac:dyDescent="0.3">
      <c r="A60" s="19"/>
      <c r="B60" s="19" t="s">
        <v>57</v>
      </c>
      <c r="C60" s="19"/>
      <c r="D60" s="19"/>
      <c r="E60" s="19"/>
      <c r="F60" s="74">
        <f>SUM(F58:F59)</f>
        <v>0</v>
      </c>
      <c r="G60" s="73">
        <f>SUM(G58:G59)</f>
        <v>0</v>
      </c>
      <c r="H60" s="19"/>
      <c r="I60" s="19"/>
      <c r="J60" s="19"/>
      <c r="K60" s="43"/>
      <c r="L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3" x14ac:dyDescent="0.3">
      <c r="F61" s="71"/>
      <c r="G61" s="75"/>
      <c r="K61" s="45"/>
    </row>
    <row r="62" spans="1:24" ht="13" x14ac:dyDescent="0.3">
      <c r="B62" s="14" t="s">
        <v>58</v>
      </c>
      <c r="F62" s="14" t="e">
        <f>F46*(1-F57)</f>
        <v>#DIV/0!</v>
      </c>
      <c r="G62" s="14" t="e">
        <f>G46*(1-G57)</f>
        <v>#DIV/0!</v>
      </c>
      <c r="K62" s="45"/>
    </row>
    <row r="63" spans="1:24" ht="13" x14ac:dyDescent="0.3">
      <c r="F63" s="71"/>
      <c r="G63" s="75"/>
      <c r="K63" s="45"/>
    </row>
    <row r="64" spans="1:24" ht="13" x14ac:dyDescent="0.3">
      <c r="B64" s="14" t="s">
        <v>59</v>
      </c>
      <c r="C64" s="19"/>
      <c r="D64" s="19"/>
      <c r="F64" s="23">
        <v>0</v>
      </c>
      <c r="G64" s="23">
        <v>0</v>
      </c>
    </row>
    <row r="65" spans="1:24" s="15" customFormat="1" ht="13" x14ac:dyDescent="0.3">
      <c r="A65" s="14"/>
      <c r="B65" s="14" t="s">
        <v>60</v>
      </c>
      <c r="C65" s="14"/>
      <c r="D65" s="14"/>
      <c r="E65" s="14"/>
      <c r="F65" s="71">
        <f>F64/F27</f>
        <v>0</v>
      </c>
      <c r="G65" s="72">
        <f>G64/G27</f>
        <v>0</v>
      </c>
      <c r="H65" s="14"/>
      <c r="I65" s="14"/>
      <c r="J65" s="14"/>
      <c r="K65" s="32"/>
      <c r="L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x14ac:dyDescent="0.25">
      <c r="B66" s="21" t="s">
        <v>107</v>
      </c>
      <c r="C66" s="21"/>
      <c r="D66" s="21"/>
      <c r="F66" s="23">
        <v>0</v>
      </c>
      <c r="G66" s="23">
        <v>0</v>
      </c>
    </row>
    <row r="67" spans="1:24" x14ac:dyDescent="0.25">
      <c r="B67" s="21" t="s">
        <v>106</v>
      </c>
      <c r="C67" s="21"/>
      <c r="D67" s="21"/>
      <c r="F67" s="23">
        <v>0</v>
      </c>
      <c r="G67" s="23">
        <v>0</v>
      </c>
    </row>
    <row r="68" spans="1:24" x14ac:dyDescent="0.25">
      <c r="B68" s="21" t="s">
        <v>97</v>
      </c>
      <c r="C68" s="21"/>
      <c r="D68" s="21"/>
      <c r="F68" s="23">
        <v>0</v>
      </c>
      <c r="G68" s="23">
        <v>0</v>
      </c>
    </row>
    <row r="69" spans="1:24" x14ac:dyDescent="0.25">
      <c r="B69" s="21" t="s">
        <v>98</v>
      </c>
      <c r="C69" s="21"/>
      <c r="D69" s="21"/>
      <c r="F69" s="23">
        <v>0</v>
      </c>
      <c r="G69" s="23">
        <v>0</v>
      </c>
    </row>
    <row r="70" spans="1:24" x14ac:dyDescent="0.25">
      <c r="B70" s="21" t="s">
        <v>99</v>
      </c>
      <c r="C70" s="21"/>
      <c r="D70" s="21"/>
      <c r="F70" s="23">
        <v>0</v>
      </c>
      <c r="G70" s="23">
        <v>0</v>
      </c>
    </row>
    <row r="71" spans="1:24" x14ac:dyDescent="0.25">
      <c r="B71" s="21" t="s">
        <v>44</v>
      </c>
      <c r="C71" s="21"/>
      <c r="D71" s="21"/>
      <c r="F71" s="23">
        <v>0</v>
      </c>
      <c r="G71" s="23">
        <v>0</v>
      </c>
    </row>
    <row r="72" spans="1:24" x14ac:dyDescent="0.25">
      <c r="B72" s="21" t="s">
        <v>45</v>
      </c>
      <c r="C72" s="21"/>
      <c r="D72" s="21"/>
      <c r="F72" s="23">
        <v>0</v>
      </c>
      <c r="G72" s="23">
        <v>0</v>
      </c>
    </row>
    <row r="73" spans="1:24" x14ac:dyDescent="0.25">
      <c r="B73" s="21" t="s">
        <v>46</v>
      </c>
      <c r="C73" s="21"/>
      <c r="D73" s="21"/>
      <c r="F73" s="23">
        <v>0</v>
      </c>
      <c r="G73" s="23">
        <v>0</v>
      </c>
    </row>
    <row r="74" spans="1:24" x14ac:dyDescent="0.25">
      <c r="B74" s="21" t="s">
        <v>47</v>
      </c>
      <c r="C74" s="21"/>
      <c r="D74" s="21"/>
      <c r="F74" s="23">
        <v>0</v>
      </c>
      <c r="G74" s="23">
        <v>0</v>
      </c>
    </row>
    <row r="75" spans="1:24" x14ac:dyDescent="0.25">
      <c r="B75" s="21" t="s">
        <v>48</v>
      </c>
      <c r="C75" s="21"/>
      <c r="D75" s="21"/>
      <c r="F75" s="23">
        <v>0</v>
      </c>
      <c r="G75" s="23">
        <v>0</v>
      </c>
    </row>
    <row r="76" spans="1:24" s="19" customFormat="1" ht="13" x14ac:dyDescent="0.3">
      <c r="B76" s="19" t="s">
        <v>61</v>
      </c>
      <c r="F76" s="19">
        <f>F64+SUM(F66:F75)</f>
        <v>0</v>
      </c>
      <c r="G76" s="19">
        <f>G64+SUM(G66:G75)</f>
        <v>0</v>
      </c>
    </row>
    <row r="77" spans="1:24" s="15" customFormat="1" ht="13" x14ac:dyDescent="0.3">
      <c r="A77" s="14"/>
      <c r="B77" s="14" t="s">
        <v>62</v>
      </c>
      <c r="C77" s="14"/>
      <c r="D77" s="14"/>
      <c r="E77" s="14"/>
      <c r="F77" s="71">
        <f>F76/F27</f>
        <v>0</v>
      </c>
      <c r="G77" s="72">
        <f>G76/G27</f>
        <v>0</v>
      </c>
      <c r="H77" s="14"/>
      <c r="I77" s="14"/>
      <c r="J77" s="14"/>
      <c r="K77" s="32"/>
      <c r="L77" s="14"/>
      <c r="N77" s="14"/>
      <c r="O77" s="14"/>
      <c r="P77" s="14"/>
      <c r="Q77" s="14"/>
    </row>
    <row r="78" spans="1:24" x14ac:dyDescent="0.25">
      <c r="F78" s="71"/>
      <c r="G78" s="72"/>
      <c r="K78" s="34"/>
    </row>
    <row r="79" spans="1:24" x14ac:dyDescent="0.25">
      <c r="B79" s="14" t="s">
        <v>63</v>
      </c>
      <c r="F79" s="23">
        <v>0</v>
      </c>
      <c r="G79" s="23">
        <v>0</v>
      </c>
    </row>
    <row r="80" spans="1:24" x14ac:dyDescent="0.25">
      <c r="B80" s="14" t="s">
        <v>64</v>
      </c>
      <c r="F80" s="17" t="e">
        <f>F76/F79</f>
        <v>#DIV/0!</v>
      </c>
      <c r="G80" s="17" t="e">
        <f>G76/G79</f>
        <v>#DIV/0!</v>
      </c>
      <c r="K80" s="17"/>
    </row>
    <row r="81" spans="1:11" x14ac:dyDescent="0.25">
      <c r="B81" s="14" t="s">
        <v>65</v>
      </c>
      <c r="F81" s="23">
        <v>0</v>
      </c>
      <c r="G81" s="23">
        <v>0</v>
      </c>
    </row>
    <row r="82" spans="1:11" x14ac:dyDescent="0.25">
      <c r="B82" s="14" t="s">
        <v>18</v>
      </c>
      <c r="F82" s="17" t="e">
        <f>F76/F81</f>
        <v>#DIV/0!</v>
      </c>
      <c r="G82" s="17" t="e">
        <f>G76/G81</f>
        <v>#DIV/0!</v>
      </c>
      <c r="K82" s="17"/>
    </row>
    <row r="83" spans="1:11" x14ac:dyDescent="0.25">
      <c r="F83" s="17"/>
      <c r="G83" s="17"/>
      <c r="K83" s="17"/>
    </row>
    <row r="84" spans="1:11" ht="14.5" x14ac:dyDescent="0.35">
      <c r="A84" s="69" t="s">
        <v>66</v>
      </c>
      <c r="F84" s="17"/>
      <c r="G84" s="17"/>
      <c r="K84" s="17"/>
    </row>
    <row r="85" spans="1:11" ht="13" x14ac:dyDescent="0.3">
      <c r="A85" s="19"/>
      <c r="B85" s="14" t="s">
        <v>67</v>
      </c>
      <c r="F85" s="23">
        <v>0</v>
      </c>
      <c r="G85" s="23">
        <v>0</v>
      </c>
      <c r="K85" s="17"/>
    </row>
    <row r="86" spans="1:11" ht="13" x14ac:dyDescent="0.3">
      <c r="A86" s="19"/>
      <c r="B86" s="14" t="s">
        <v>68</v>
      </c>
      <c r="F86" s="23">
        <v>0</v>
      </c>
      <c r="G86" s="23">
        <v>0</v>
      </c>
      <c r="K86" s="17"/>
    </row>
    <row r="87" spans="1:11" s="19" customFormat="1" ht="13" x14ac:dyDescent="0.3">
      <c r="B87" s="19" t="s">
        <v>69</v>
      </c>
      <c r="F87" s="19">
        <f>F85-F86</f>
        <v>0</v>
      </c>
      <c r="G87" s="19">
        <f>G85-G86</f>
        <v>0</v>
      </c>
      <c r="K87" s="46"/>
    </row>
    <row r="88" spans="1:11" ht="13" x14ac:dyDescent="0.3">
      <c r="A88" s="19"/>
      <c r="F88" s="17"/>
      <c r="G88" s="17"/>
      <c r="K88" s="17"/>
    </row>
    <row r="89" spans="1:11" x14ac:dyDescent="0.25">
      <c r="B89" s="21" t="s">
        <v>108</v>
      </c>
      <c r="F89" s="23">
        <v>0</v>
      </c>
      <c r="G89" s="23">
        <v>0</v>
      </c>
    </row>
    <row r="90" spans="1:11" x14ac:dyDescent="0.25">
      <c r="B90" s="21" t="s">
        <v>109</v>
      </c>
      <c r="F90" s="23">
        <v>0</v>
      </c>
      <c r="G90" s="23">
        <v>0</v>
      </c>
    </row>
    <row r="91" spans="1:11" x14ac:dyDescent="0.25">
      <c r="B91" s="21" t="s">
        <v>110</v>
      </c>
      <c r="F91" s="23">
        <v>0</v>
      </c>
      <c r="G91" s="23">
        <v>0</v>
      </c>
    </row>
    <row r="92" spans="1:11" x14ac:dyDescent="0.25">
      <c r="B92" s="21" t="s">
        <v>70</v>
      </c>
      <c r="F92" s="23">
        <v>0</v>
      </c>
      <c r="G92" s="23">
        <v>0</v>
      </c>
    </row>
    <row r="93" spans="1:11" x14ac:dyDescent="0.25">
      <c r="B93" s="21" t="s">
        <v>71</v>
      </c>
      <c r="F93" s="23">
        <v>0</v>
      </c>
      <c r="G93" s="23">
        <v>0</v>
      </c>
    </row>
    <row r="94" spans="1:11" x14ac:dyDescent="0.25">
      <c r="B94" s="21" t="s">
        <v>111</v>
      </c>
      <c r="F94" s="23">
        <v>0</v>
      </c>
      <c r="G94" s="23">
        <v>0</v>
      </c>
    </row>
    <row r="95" spans="1:11" x14ac:dyDescent="0.25">
      <c r="B95" s="21" t="s">
        <v>112</v>
      </c>
      <c r="F95" s="23">
        <v>0</v>
      </c>
      <c r="G95" s="23">
        <v>0</v>
      </c>
    </row>
    <row r="96" spans="1:11" x14ac:dyDescent="0.25">
      <c r="B96" s="21" t="s">
        <v>103</v>
      </c>
      <c r="F96" s="23">
        <v>0</v>
      </c>
      <c r="G96" s="23">
        <v>0</v>
      </c>
    </row>
    <row r="97" spans="1:17" x14ac:dyDescent="0.25">
      <c r="B97" s="21" t="s">
        <v>72</v>
      </c>
      <c r="F97" s="23">
        <v>0</v>
      </c>
      <c r="G97" s="23">
        <v>0</v>
      </c>
    </row>
    <row r="98" spans="1:17" x14ac:dyDescent="0.25">
      <c r="B98" s="21" t="s">
        <v>73</v>
      </c>
      <c r="F98" s="23">
        <v>0</v>
      </c>
      <c r="G98" s="23">
        <v>0</v>
      </c>
    </row>
    <row r="99" spans="1:17" s="19" customFormat="1" ht="13" x14ac:dyDescent="0.3">
      <c r="B99" s="19" t="s">
        <v>74</v>
      </c>
      <c r="F99" s="19">
        <f>SUM(F89:F93)-SUM(F94:F98)</f>
        <v>0</v>
      </c>
      <c r="G99" s="19">
        <f>SUM(G89:G93)-SUM(G94:G98)</f>
        <v>0</v>
      </c>
    </row>
    <row r="100" spans="1:17" s="15" customFormat="1" ht="13" x14ac:dyDescent="0.3">
      <c r="A100" s="14"/>
      <c r="B100" s="14" t="s">
        <v>75</v>
      </c>
      <c r="C100" s="14"/>
      <c r="D100" s="14"/>
      <c r="E100" s="14"/>
      <c r="F100" s="72">
        <f>F99/F27</f>
        <v>0</v>
      </c>
      <c r="G100" s="72">
        <f>G99/G27</f>
        <v>0</v>
      </c>
      <c r="H100" s="14"/>
      <c r="I100" s="14"/>
      <c r="J100" s="14"/>
      <c r="K100" s="32"/>
      <c r="L100" s="14"/>
      <c r="N100" s="14"/>
      <c r="O100" s="14"/>
      <c r="P100" s="14"/>
      <c r="Q100" s="14"/>
    </row>
    <row r="101" spans="1:17" s="15" customFormat="1" ht="13" x14ac:dyDescent="0.3">
      <c r="A101" s="14"/>
      <c r="B101" s="14" t="s">
        <v>76</v>
      </c>
      <c r="C101" s="14"/>
      <c r="D101" s="14"/>
      <c r="E101" s="14"/>
      <c r="F101" s="14">
        <f>F89/F27*365</f>
        <v>0</v>
      </c>
      <c r="G101" s="14">
        <f>G89/G27*365</f>
        <v>0</v>
      </c>
      <c r="H101" s="14"/>
      <c r="I101" s="14"/>
      <c r="J101" s="14"/>
    </row>
    <row r="102" spans="1:17" s="15" customFormat="1" ht="13" x14ac:dyDescent="0.3">
      <c r="A102" s="14"/>
      <c r="B102" s="14" t="s">
        <v>77</v>
      </c>
      <c r="C102" s="14"/>
      <c r="D102" s="14"/>
      <c r="E102" s="14"/>
      <c r="F102" s="14">
        <f>F90/F30*365</f>
        <v>0</v>
      </c>
      <c r="G102" s="14">
        <f>G90/G30*365</f>
        <v>0</v>
      </c>
      <c r="H102" s="14"/>
      <c r="I102" s="14"/>
      <c r="J102" s="14"/>
    </row>
    <row r="103" spans="1:17" s="15" customFormat="1" ht="13" x14ac:dyDescent="0.3">
      <c r="A103" s="14"/>
      <c r="B103" s="14" t="s">
        <v>78</v>
      </c>
      <c r="C103" s="14"/>
      <c r="D103" s="14"/>
      <c r="E103" s="14"/>
      <c r="F103" s="14">
        <f>F94/F30*365</f>
        <v>0</v>
      </c>
      <c r="G103" s="14">
        <f>G94/G30*365</f>
        <v>0</v>
      </c>
      <c r="H103" s="14"/>
      <c r="I103" s="14"/>
      <c r="J103" s="14"/>
    </row>
    <row r="105" spans="1:17" ht="14.5" x14ac:dyDescent="0.35">
      <c r="A105" s="69" t="s">
        <v>79</v>
      </c>
    </row>
    <row r="106" spans="1:17" x14ac:dyDescent="0.25">
      <c r="B106" s="14" t="s">
        <v>80</v>
      </c>
      <c r="F106" s="23">
        <v>0</v>
      </c>
      <c r="G106" s="23">
        <v>0</v>
      </c>
    </row>
    <row r="107" spans="1:17" s="15" customFormat="1" ht="13" x14ac:dyDescent="0.3">
      <c r="A107" s="14"/>
      <c r="B107" s="14" t="s">
        <v>81</v>
      </c>
      <c r="C107" s="14"/>
      <c r="D107" s="14"/>
      <c r="E107" s="14"/>
      <c r="F107" s="71">
        <f>F106/F27</f>
        <v>0</v>
      </c>
      <c r="G107" s="72">
        <f>G106/G27</f>
        <v>0</v>
      </c>
      <c r="H107" s="14"/>
      <c r="I107" s="14"/>
      <c r="J107" s="14"/>
      <c r="K107" s="32"/>
      <c r="L107" s="14"/>
      <c r="N107" s="14"/>
      <c r="O107" s="14"/>
      <c r="P107" s="14"/>
      <c r="Q107" s="14"/>
    </row>
    <row r="108" spans="1:17" x14ac:dyDescent="0.25">
      <c r="B108" s="47" t="s">
        <v>82</v>
      </c>
      <c r="F108" s="23">
        <v>0</v>
      </c>
      <c r="G108" s="23">
        <v>0</v>
      </c>
    </row>
    <row r="109" spans="1:17" s="15" customFormat="1" ht="13" x14ac:dyDescent="0.3">
      <c r="A109" s="14"/>
      <c r="B109" s="14" t="s">
        <v>83</v>
      </c>
      <c r="C109" s="14"/>
      <c r="D109" s="14"/>
      <c r="E109" s="14"/>
      <c r="F109" s="17" t="e">
        <f>F108/F49</f>
        <v>#DIV/0!</v>
      </c>
      <c r="G109" s="17" t="e">
        <f>G108/G49</f>
        <v>#DIV/0!</v>
      </c>
      <c r="H109" s="14"/>
      <c r="I109" s="14"/>
      <c r="J109" s="14"/>
      <c r="K109" s="48"/>
      <c r="L109" s="14"/>
      <c r="N109" s="14"/>
      <c r="O109" s="14"/>
      <c r="P109" s="14"/>
      <c r="Q109" s="14"/>
    </row>
    <row r="110" spans="1:17" x14ac:dyDescent="0.25">
      <c r="F110" s="17"/>
      <c r="G110" s="17"/>
      <c r="K110" s="17"/>
    </row>
    <row r="111" spans="1:17" ht="14.5" x14ac:dyDescent="0.35">
      <c r="A111" s="69" t="s">
        <v>84</v>
      </c>
      <c r="F111" s="17"/>
      <c r="G111" s="17"/>
      <c r="K111" s="17"/>
    </row>
    <row r="112" spans="1:17" x14ac:dyDescent="0.25">
      <c r="B112" s="21" t="s">
        <v>113</v>
      </c>
      <c r="F112" s="23">
        <v>0</v>
      </c>
      <c r="G112" s="23">
        <v>0</v>
      </c>
    </row>
    <row r="113" spans="1:17" x14ac:dyDescent="0.25">
      <c r="B113" s="21" t="s">
        <v>114</v>
      </c>
      <c r="F113" s="23">
        <v>0</v>
      </c>
      <c r="G113" s="23">
        <v>0</v>
      </c>
    </row>
    <row r="114" spans="1:17" x14ac:dyDescent="0.25">
      <c r="B114" s="21" t="s">
        <v>85</v>
      </c>
      <c r="F114" s="23">
        <v>0</v>
      </c>
      <c r="G114" s="23">
        <v>0</v>
      </c>
    </row>
    <row r="115" spans="1:17" x14ac:dyDescent="0.25">
      <c r="B115" s="21" t="s">
        <v>86</v>
      </c>
      <c r="F115" s="23">
        <v>0</v>
      </c>
      <c r="G115" s="23">
        <v>0</v>
      </c>
    </row>
    <row r="116" spans="1:17" x14ac:dyDescent="0.25">
      <c r="B116" s="21" t="s">
        <v>87</v>
      </c>
      <c r="F116" s="23">
        <v>0</v>
      </c>
      <c r="G116" s="23">
        <v>0</v>
      </c>
    </row>
    <row r="117" spans="1:17" s="19" customFormat="1" ht="13" x14ac:dyDescent="0.3">
      <c r="B117" s="19" t="s">
        <v>17</v>
      </c>
      <c r="F117" s="19">
        <f>SUM(F112:F116)</f>
        <v>0</v>
      </c>
      <c r="G117" s="19">
        <f>SUM(G112:G116)</f>
        <v>0</v>
      </c>
    </row>
    <row r="118" spans="1:17" x14ac:dyDescent="0.25">
      <c r="B118" s="14" t="s">
        <v>88</v>
      </c>
      <c r="F118" s="23">
        <v>0</v>
      </c>
      <c r="G118" s="23">
        <v>0</v>
      </c>
    </row>
    <row r="119" spans="1:17" s="19" customFormat="1" ht="13" x14ac:dyDescent="0.3">
      <c r="B119" s="19" t="s">
        <v>16</v>
      </c>
      <c r="F119" s="19">
        <f>F117-F118</f>
        <v>0</v>
      </c>
      <c r="G119" s="19">
        <f>G117-G118</f>
        <v>0</v>
      </c>
    </row>
    <row r="120" spans="1:17" s="15" customFormat="1" ht="13" x14ac:dyDescent="0.3">
      <c r="A120" s="14"/>
      <c r="B120" s="14" t="s">
        <v>34</v>
      </c>
      <c r="C120" s="14"/>
      <c r="D120" s="14"/>
      <c r="E120" s="14"/>
      <c r="F120" s="17">
        <f>F117/F52</f>
        <v>0</v>
      </c>
      <c r="G120" s="17">
        <f>G117/G52</f>
        <v>0</v>
      </c>
      <c r="H120" s="14"/>
      <c r="I120" s="14"/>
      <c r="J120" s="14"/>
      <c r="K120" s="48"/>
    </row>
    <row r="121" spans="1:17" s="15" customFormat="1" ht="13" x14ac:dyDescent="0.3">
      <c r="A121" s="14"/>
      <c r="B121" s="14" t="s">
        <v>89</v>
      </c>
      <c r="C121" s="14"/>
      <c r="D121" s="14"/>
      <c r="E121" s="14"/>
      <c r="F121" s="17">
        <f>F119/F52</f>
        <v>0</v>
      </c>
      <c r="G121" s="17">
        <f>G119/G52</f>
        <v>0</v>
      </c>
      <c r="H121" s="14"/>
      <c r="I121" s="14"/>
      <c r="J121" s="14"/>
      <c r="K121" s="48"/>
    </row>
    <row r="122" spans="1:17" x14ac:dyDescent="0.25">
      <c r="B122" s="14" t="s">
        <v>90</v>
      </c>
      <c r="F122" s="23">
        <v>0</v>
      </c>
      <c r="G122" s="23">
        <v>0</v>
      </c>
    </row>
    <row r="123" spans="1:17" x14ac:dyDescent="0.25">
      <c r="B123" s="14" t="s">
        <v>91</v>
      </c>
      <c r="F123" s="23">
        <v>0</v>
      </c>
      <c r="G123" s="23">
        <v>0</v>
      </c>
    </row>
    <row r="124" spans="1:17" s="15" customFormat="1" ht="13" x14ac:dyDescent="0.3">
      <c r="A124" s="14"/>
      <c r="B124" s="14" t="s">
        <v>36</v>
      </c>
      <c r="C124" s="14"/>
      <c r="D124" s="14"/>
      <c r="E124" s="14"/>
      <c r="F124" s="14" t="e">
        <f>F52/F123</f>
        <v>#DIV/0!</v>
      </c>
      <c r="G124" s="14" t="e">
        <f>G52/G123</f>
        <v>#DIV/0!</v>
      </c>
      <c r="H124" s="14"/>
      <c r="I124" s="14"/>
      <c r="J124" s="14"/>
      <c r="K124" s="48"/>
    </row>
    <row r="125" spans="1:17" x14ac:dyDescent="0.25">
      <c r="B125" s="14" t="s">
        <v>92</v>
      </c>
      <c r="F125" s="23">
        <v>0</v>
      </c>
      <c r="G125" s="23">
        <v>0</v>
      </c>
    </row>
    <row r="126" spans="1:17" s="15" customFormat="1" ht="13" x14ac:dyDescent="0.3">
      <c r="A126" s="14"/>
      <c r="B126" s="14" t="s">
        <v>93</v>
      </c>
      <c r="C126" s="14"/>
      <c r="D126" s="14"/>
      <c r="E126" s="14"/>
      <c r="F126" s="71" t="e">
        <f>F117/F125</f>
        <v>#DIV/0!</v>
      </c>
      <c r="G126" s="71" t="e">
        <f>G117/G125</f>
        <v>#DIV/0!</v>
      </c>
      <c r="H126" s="14"/>
      <c r="I126" s="14"/>
      <c r="J126" s="14"/>
      <c r="K126" s="49"/>
      <c r="L126" s="14"/>
      <c r="N126" s="14"/>
      <c r="O126" s="14"/>
      <c r="P126" s="14"/>
      <c r="Q126" s="14"/>
    </row>
    <row r="127" spans="1:17" s="15" customFormat="1" ht="13" x14ac:dyDescent="0.3">
      <c r="A127" s="14"/>
      <c r="B127" s="14"/>
      <c r="C127" s="14"/>
      <c r="D127" s="14"/>
      <c r="E127" s="14"/>
      <c r="F127" s="71"/>
      <c r="G127" s="71"/>
      <c r="H127" s="14"/>
      <c r="I127" s="14"/>
      <c r="J127" s="14"/>
      <c r="K127" s="49"/>
      <c r="L127" s="14"/>
      <c r="N127" s="14"/>
      <c r="O127" s="14"/>
      <c r="P127" s="14"/>
      <c r="Q127" s="14"/>
    </row>
    <row r="128" spans="1:17" s="15" customFormat="1" ht="14.5" x14ac:dyDescent="0.35">
      <c r="A128" s="69" t="s">
        <v>94</v>
      </c>
      <c r="B128" s="14"/>
      <c r="C128" s="14"/>
      <c r="D128" s="14"/>
      <c r="E128" s="14"/>
      <c r="F128" s="71"/>
      <c r="G128" s="71"/>
      <c r="H128" s="14"/>
      <c r="I128" s="14"/>
      <c r="J128" s="14"/>
      <c r="K128" s="49"/>
      <c r="L128" s="14"/>
      <c r="N128" s="14"/>
      <c r="O128" s="14"/>
      <c r="P128" s="14"/>
      <c r="Q128" s="14"/>
    </row>
    <row r="129" spans="1:17" s="15" customFormat="1" ht="13" x14ac:dyDescent="0.3">
      <c r="A129" s="14"/>
      <c r="B129" s="14" t="s">
        <v>15</v>
      </c>
      <c r="C129" s="14"/>
      <c r="D129" s="14"/>
      <c r="E129" s="14"/>
      <c r="F129" s="71" t="e">
        <f>F76/F125</f>
        <v>#DIV/0!</v>
      </c>
      <c r="G129" s="71" t="e">
        <f>G76/G125</f>
        <v>#DIV/0!</v>
      </c>
      <c r="H129" s="14"/>
      <c r="I129" s="14"/>
      <c r="J129" s="14"/>
      <c r="K129" s="49"/>
      <c r="L129" s="14"/>
      <c r="N129" s="14"/>
      <c r="O129" s="14"/>
      <c r="P129" s="14"/>
      <c r="Q129" s="14"/>
    </row>
    <row r="130" spans="1:17" ht="15.5" x14ac:dyDescent="0.35">
      <c r="B130" s="50"/>
      <c r="C130" s="50"/>
      <c r="D130" s="50"/>
      <c r="E130" s="50"/>
      <c r="F130" s="50"/>
      <c r="G130" s="50"/>
      <c r="K130" s="50"/>
    </row>
    <row r="131" spans="1:17" x14ac:dyDescent="0.25">
      <c r="B131" s="14" t="str">
        <f>B62</f>
        <v>NOPAT</v>
      </c>
      <c r="F131" s="14" t="e">
        <f>F62</f>
        <v>#DIV/0!</v>
      </c>
      <c r="G131" s="14" t="e">
        <f>G62</f>
        <v>#DIV/0!</v>
      </c>
    </row>
    <row r="132" spans="1:17" x14ac:dyDescent="0.25">
      <c r="B132" s="14" t="str">
        <f>B125</f>
        <v>Equity - book value (inc. NCI)</v>
      </c>
      <c r="F132" s="14">
        <f>F125</f>
        <v>0</v>
      </c>
      <c r="G132" s="14">
        <f>G125</f>
        <v>0</v>
      </c>
    </row>
    <row r="133" spans="1:17" x14ac:dyDescent="0.25">
      <c r="B133" s="14" t="str">
        <f>B119</f>
        <v>Net debt</v>
      </c>
      <c r="F133" s="14">
        <f>F119</f>
        <v>0</v>
      </c>
      <c r="G133" s="14">
        <f>G119</f>
        <v>0</v>
      </c>
    </row>
    <row r="134" spans="1:17" x14ac:dyDescent="0.25">
      <c r="B134" s="14" t="s">
        <v>95</v>
      </c>
      <c r="F134" s="14">
        <f>SUM(F132:F133)</f>
        <v>0</v>
      </c>
      <c r="G134" s="14">
        <f>SUM(G132:G133)</f>
        <v>0</v>
      </c>
    </row>
    <row r="135" spans="1:17" x14ac:dyDescent="0.25">
      <c r="B135" s="14" t="s">
        <v>14</v>
      </c>
      <c r="F135" s="71" t="e">
        <f>F131/F134</f>
        <v>#DIV/0!</v>
      </c>
      <c r="G135" s="71" t="e">
        <f>G131/G134</f>
        <v>#DIV/0!</v>
      </c>
    </row>
    <row r="138" spans="1:17" ht="13" x14ac:dyDescent="0.3">
      <c r="B138" s="19"/>
    </row>
  </sheetData>
  <printOptions headings="1" gridLines="1"/>
  <pageMargins left="0.74803149606299213" right="0.74803149606299213" top="0.98425196850393704" bottom="0.98425196850393704" header="0.51181102362204722" footer="0.51181102362204722"/>
  <pageSetup fitToHeight="0" orientation="landscape" r:id="rId1"/>
  <headerFooter alignWithMargins="0">
    <oddHeader>&amp;L&amp;8&amp;F &amp;A</oddHeader>
    <oddFooter>&amp;R &amp;8Page &amp;P of &amp;N&amp;L&amp;8© AMT Training 2008 - 2017</oddFooter>
  </headerFooter>
  <rowBreaks count="2" manualBreakCount="2">
    <brk id="25" max="17" man="1"/>
    <brk id="82" max="17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39"/>
    <pageSetUpPr autoPageBreaks="0"/>
  </sheetPr>
  <dimension ref="A1:X138"/>
  <sheetViews>
    <sheetView showGridLines="0" zoomScaleNormal="100" workbookViewId="0"/>
  </sheetViews>
  <sheetFormatPr defaultColWidth="9.1796875" defaultRowHeight="12.5" x14ac:dyDescent="0.25"/>
  <cols>
    <col min="1" max="1" width="2.453125" style="14" customWidth="1"/>
    <col min="2" max="2" width="48.7265625" style="14" customWidth="1"/>
    <col min="3" max="13" width="10.453125" style="14" customWidth="1"/>
    <col min="14" max="14" width="16.1796875" style="14" bestFit="1" customWidth="1"/>
    <col min="15" max="15" width="12" style="14" bestFit="1" customWidth="1"/>
    <col min="16" max="16384" width="9.1796875" style="14"/>
  </cols>
  <sheetData>
    <row r="1" spans="1:19" ht="29.5" x14ac:dyDescent="0.65">
      <c r="A1" s="9" t="s">
        <v>96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9" s="68" customFormat="1" ht="15" customHeight="1" x14ac:dyDescent="0.35">
      <c r="A2" s="64"/>
      <c r="B2" s="64"/>
      <c r="C2" s="65" t="s">
        <v>20</v>
      </c>
      <c r="D2" s="65" t="s">
        <v>20</v>
      </c>
      <c r="E2" s="65" t="s">
        <v>20</v>
      </c>
      <c r="F2" s="65" t="s">
        <v>20</v>
      </c>
      <c r="G2" s="65" t="s">
        <v>20</v>
      </c>
      <c r="H2" s="65"/>
      <c r="I2" s="65" t="s">
        <v>21</v>
      </c>
      <c r="J2" s="65" t="s">
        <v>21</v>
      </c>
      <c r="K2" s="65" t="s">
        <v>22</v>
      </c>
      <c r="L2" s="65" t="s">
        <v>22</v>
      </c>
      <c r="M2" s="65" t="s">
        <v>22</v>
      </c>
      <c r="N2" s="66"/>
      <c r="O2" s="66"/>
      <c r="P2" s="66"/>
      <c r="Q2" s="66"/>
      <c r="R2" s="67"/>
      <c r="S2" s="67"/>
    </row>
    <row r="3" spans="1:19" s="3" customFormat="1" ht="19" thickBot="1" x14ac:dyDescent="0.5">
      <c r="A3" s="5" t="s">
        <v>23</v>
      </c>
      <c r="B3" s="12"/>
      <c r="C3" s="13">
        <f>EDATE(D3,-12)</f>
        <v>41639</v>
      </c>
      <c r="D3" s="13">
        <f>EDATE(E3,-12)</f>
        <v>42004</v>
      </c>
      <c r="E3" s="13">
        <f>EDATE(F3,-12)</f>
        <v>42369</v>
      </c>
      <c r="F3" s="13">
        <f>EDATE(G3,-12)</f>
        <v>42735</v>
      </c>
      <c r="G3" s="13">
        <v>43100</v>
      </c>
      <c r="H3" s="13" t="s">
        <v>11</v>
      </c>
      <c r="I3" s="13" t="s">
        <v>24</v>
      </c>
      <c r="J3" s="13" t="s">
        <v>25</v>
      </c>
      <c r="K3" s="13">
        <f>EDATE(G3,12)</f>
        <v>43465</v>
      </c>
      <c r="L3" s="13">
        <f>EDATE(K3,12)</f>
        <v>43830</v>
      </c>
      <c r="M3" s="13">
        <f>EDATE(L3,12)</f>
        <v>44196</v>
      </c>
      <c r="N3" s="13"/>
      <c r="O3" s="13"/>
      <c r="P3" s="13"/>
    </row>
    <row r="4" spans="1:19" ht="13" thickTop="1" x14ac:dyDescent="0.25"/>
    <row r="5" spans="1:19" ht="14.5" x14ac:dyDescent="0.35">
      <c r="A5" s="69" t="s">
        <v>26</v>
      </c>
      <c r="B5" s="15"/>
      <c r="C5" s="15"/>
      <c r="D5" s="15"/>
      <c r="E5" s="22"/>
      <c r="F5" s="22"/>
      <c r="G5" s="22"/>
      <c r="H5" s="22"/>
      <c r="I5" s="22"/>
      <c r="J5" s="22"/>
      <c r="K5" s="22"/>
      <c r="L5" s="22"/>
      <c r="M5" s="22"/>
    </row>
    <row r="6" spans="1:19" x14ac:dyDescent="0.25">
      <c r="B6" s="14" t="s">
        <v>12</v>
      </c>
      <c r="C6" s="20">
        <f>C27</f>
        <v>0</v>
      </c>
      <c r="D6" s="20">
        <f>D27</f>
        <v>0</v>
      </c>
      <c r="E6" s="14">
        <f>E27</f>
        <v>0</v>
      </c>
      <c r="F6" s="14">
        <f>F27</f>
        <v>0</v>
      </c>
      <c r="G6" s="14">
        <f>G27</f>
        <v>0</v>
      </c>
      <c r="H6" s="14">
        <f>G6-I6+J6</f>
        <v>0</v>
      </c>
      <c r="I6" s="14">
        <f>I27</f>
        <v>0</v>
      </c>
      <c r="J6" s="14">
        <f>J27</f>
        <v>0</v>
      </c>
      <c r="K6" s="23">
        <v>0</v>
      </c>
      <c r="L6" s="23">
        <v>0</v>
      </c>
      <c r="M6" s="23">
        <v>0</v>
      </c>
    </row>
    <row r="7" spans="1:19" x14ac:dyDescent="0.25">
      <c r="B7" s="14" t="s">
        <v>9</v>
      </c>
      <c r="F7" s="14">
        <f>F52</f>
        <v>0</v>
      </c>
      <c r="G7" s="14">
        <f>G52</f>
        <v>0</v>
      </c>
      <c r="H7" s="14">
        <f>G7-I7+J7</f>
        <v>0</v>
      </c>
      <c r="I7" s="14">
        <f>I52</f>
        <v>0</v>
      </c>
      <c r="J7" s="14">
        <f>J52</f>
        <v>0</v>
      </c>
      <c r="K7" s="24">
        <v>0</v>
      </c>
      <c r="L7" s="24">
        <v>0</v>
      </c>
      <c r="M7" s="24">
        <v>0</v>
      </c>
    </row>
    <row r="8" spans="1:19" x14ac:dyDescent="0.25">
      <c r="B8" s="14" t="s">
        <v>10</v>
      </c>
      <c r="F8" s="14">
        <f>F46</f>
        <v>0</v>
      </c>
      <c r="G8" s="14">
        <f>G46</f>
        <v>0</v>
      </c>
      <c r="H8" s="14">
        <f>G8-I8+J8</f>
        <v>0</v>
      </c>
      <c r="I8" s="14">
        <f>I46</f>
        <v>0</v>
      </c>
      <c r="J8" s="14">
        <f>J46</f>
        <v>0</v>
      </c>
      <c r="K8" s="24">
        <v>0</v>
      </c>
      <c r="L8" s="24">
        <v>0</v>
      </c>
      <c r="M8" s="24">
        <v>0</v>
      </c>
    </row>
    <row r="9" spans="1:19" x14ac:dyDescent="0.25">
      <c r="B9" s="14" t="s">
        <v>18</v>
      </c>
      <c r="E9" s="17"/>
      <c r="F9" s="17" t="e">
        <f>F85</f>
        <v>#DIV/0!</v>
      </c>
      <c r="G9" s="17" t="e">
        <f>G85</f>
        <v>#DIV/0!</v>
      </c>
      <c r="H9" s="25"/>
      <c r="I9" s="25"/>
      <c r="J9" s="25"/>
      <c r="K9" s="26">
        <v>0</v>
      </c>
      <c r="L9" s="26">
        <v>0</v>
      </c>
      <c r="M9" s="26">
        <v>0</v>
      </c>
    </row>
    <row r="10" spans="1:19" x14ac:dyDescent="0.25">
      <c r="N10" s="27" t="s">
        <v>13</v>
      </c>
      <c r="O10" s="27" t="s">
        <v>13</v>
      </c>
    </row>
    <row r="11" spans="1:19" ht="14.5" x14ac:dyDescent="0.35">
      <c r="A11" s="70" t="s">
        <v>27</v>
      </c>
      <c r="G11" s="51"/>
      <c r="N11" s="28" t="str">
        <f>TEXT(YEAR(E3),"0000")&amp;" - "&amp;TEXT(YEAR(G3),"0000")</f>
        <v>2015 - 2017</v>
      </c>
      <c r="O11" s="28" t="str">
        <f>TEXT(YEAR(G3),"0000")&amp;" - "&amp;TEXT(YEAR(M3),"0000")</f>
        <v>2017 - 2020</v>
      </c>
    </row>
    <row r="12" spans="1:19" ht="13" x14ac:dyDescent="0.3">
      <c r="A12" s="19"/>
      <c r="B12" s="14" t="s">
        <v>28</v>
      </c>
      <c r="D12" s="29" t="e">
        <f>D28</f>
        <v>#DIV/0!</v>
      </c>
      <c r="E12" s="29" t="e">
        <f>E28</f>
        <v>#DIV/0!</v>
      </c>
      <c r="F12" s="29" t="e">
        <f>F28</f>
        <v>#DIV/0!</v>
      </c>
      <c r="G12" s="29" t="e">
        <f>G28</f>
        <v>#DIV/0!</v>
      </c>
      <c r="K12" s="29" t="e">
        <f>K6/G6-1</f>
        <v>#DIV/0!</v>
      </c>
      <c r="L12" s="29" t="e">
        <f>L6/K6-1</f>
        <v>#DIV/0!</v>
      </c>
      <c r="M12" s="29" t="e">
        <f>M6/L6-1</f>
        <v>#DIV/0!</v>
      </c>
      <c r="N12" s="29" t="e">
        <f>(G6/E6)^(1/2)-1</f>
        <v>#DIV/0!</v>
      </c>
      <c r="O12" s="29" t="e">
        <f>(M6/G6)^(1/3)-1</f>
        <v>#DIV/0!</v>
      </c>
    </row>
    <row r="13" spans="1:19" ht="13" x14ac:dyDescent="0.3">
      <c r="A13" s="19"/>
      <c r="B13" s="14" t="str">
        <f>B32</f>
        <v>Gross margin</v>
      </c>
      <c r="D13" s="29"/>
      <c r="E13" s="29"/>
      <c r="F13" s="29" t="e">
        <f>F32</f>
        <v>#DIV/0!</v>
      </c>
      <c r="G13" s="29" t="e">
        <f>G32</f>
        <v>#DIV/0!</v>
      </c>
      <c r="I13" s="29"/>
    </row>
    <row r="14" spans="1:19" x14ac:dyDescent="0.25">
      <c r="B14" s="14" t="s">
        <v>29</v>
      </c>
      <c r="F14" s="29" t="e">
        <f t="shared" ref="F14:M14" si="0">F7/F6</f>
        <v>#DIV/0!</v>
      </c>
      <c r="G14" s="29" t="e">
        <f t="shared" si="0"/>
        <v>#DIV/0!</v>
      </c>
      <c r="H14" s="29" t="e">
        <f t="shared" si="0"/>
        <v>#DIV/0!</v>
      </c>
      <c r="I14" s="29" t="e">
        <f t="shared" si="0"/>
        <v>#DIV/0!</v>
      </c>
      <c r="J14" s="29" t="e">
        <f t="shared" si="0"/>
        <v>#DIV/0!</v>
      </c>
      <c r="K14" s="29" t="e">
        <f t="shared" si="0"/>
        <v>#DIV/0!</v>
      </c>
      <c r="L14" s="29" t="e">
        <f t="shared" si="0"/>
        <v>#DIV/0!</v>
      </c>
      <c r="M14" s="29" t="e">
        <f t="shared" si="0"/>
        <v>#DIV/0!</v>
      </c>
    </row>
    <row r="15" spans="1:19" ht="13" x14ac:dyDescent="0.3">
      <c r="A15" s="19"/>
      <c r="B15" s="14" t="s">
        <v>30</v>
      </c>
      <c r="F15" s="29" t="e">
        <f t="shared" ref="F15:M15" si="1">F8/F6</f>
        <v>#DIV/0!</v>
      </c>
      <c r="G15" s="29" t="e">
        <f t="shared" si="1"/>
        <v>#DIV/0!</v>
      </c>
      <c r="H15" s="29" t="e">
        <f t="shared" si="1"/>
        <v>#DIV/0!</v>
      </c>
      <c r="I15" s="29" t="e">
        <f t="shared" si="1"/>
        <v>#DIV/0!</v>
      </c>
      <c r="J15" s="29" t="e">
        <f t="shared" si="1"/>
        <v>#DIV/0!</v>
      </c>
      <c r="K15" s="29" t="e">
        <f t="shared" si="1"/>
        <v>#DIV/0!</v>
      </c>
      <c r="L15" s="29" t="e">
        <f t="shared" si="1"/>
        <v>#DIV/0!</v>
      </c>
      <c r="M15" s="29" t="e">
        <f t="shared" si="1"/>
        <v>#DIV/0!</v>
      </c>
    </row>
    <row r="16" spans="1:19" x14ac:dyDescent="0.25">
      <c r="B16" s="14" t="s">
        <v>31</v>
      </c>
      <c r="F16" s="29" t="e">
        <f>F103</f>
        <v>#DIV/0!</v>
      </c>
      <c r="G16" s="29" t="e">
        <f>G103</f>
        <v>#DIV/0!</v>
      </c>
    </row>
    <row r="17" spans="1:17" x14ac:dyDescent="0.25">
      <c r="B17" s="14" t="s">
        <v>32</v>
      </c>
      <c r="F17" s="29" t="e">
        <f>F110</f>
        <v>#DIV/0!</v>
      </c>
      <c r="G17" s="29" t="e">
        <f>G110</f>
        <v>#DIV/0!</v>
      </c>
    </row>
    <row r="18" spans="1:17" x14ac:dyDescent="0.25">
      <c r="B18" s="14" t="s">
        <v>33</v>
      </c>
      <c r="F18" s="14" t="e">
        <f>F112</f>
        <v>#DIV/0!</v>
      </c>
      <c r="G18" s="14" t="e">
        <f>G112</f>
        <v>#DIV/0!</v>
      </c>
    </row>
    <row r="19" spans="1:17" x14ac:dyDescent="0.25">
      <c r="B19" s="14" t="s">
        <v>34</v>
      </c>
      <c r="F19" s="14" t="e">
        <f>F123</f>
        <v>#DIV/0!</v>
      </c>
      <c r="G19" s="14" t="e">
        <f>G123</f>
        <v>#DIV/0!</v>
      </c>
    </row>
    <row r="20" spans="1:17" x14ac:dyDescent="0.25">
      <c r="B20" s="14" t="s">
        <v>35</v>
      </c>
      <c r="F20" s="14" t="e">
        <f>F124</f>
        <v>#DIV/0!</v>
      </c>
      <c r="G20" s="14" t="e">
        <f>G124</f>
        <v>#DIV/0!</v>
      </c>
    </row>
    <row r="21" spans="1:17" x14ac:dyDescent="0.25">
      <c r="B21" s="14" t="s">
        <v>36</v>
      </c>
      <c r="F21" s="14" t="e">
        <f>F127</f>
        <v>#DIV/0!</v>
      </c>
      <c r="G21" s="14" t="e">
        <f>G127</f>
        <v>#DIV/0!</v>
      </c>
    </row>
    <row r="22" spans="1:17" x14ac:dyDescent="0.25">
      <c r="B22" s="14" t="str">
        <f>B129</f>
        <v>Total debt / equity</v>
      </c>
      <c r="F22" s="29" t="e">
        <f>F129</f>
        <v>#DIV/0!</v>
      </c>
      <c r="G22" s="29" t="e">
        <f>G129</f>
        <v>#DIV/0!</v>
      </c>
    </row>
    <row r="23" spans="1:17" x14ac:dyDescent="0.25">
      <c r="B23" s="14" t="s">
        <v>14</v>
      </c>
      <c r="F23" s="29" t="e">
        <f>F138</f>
        <v>#DIV/0!</v>
      </c>
      <c r="G23" s="29" t="e">
        <f>G138</f>
        <v>#DIV/0!</v>
      </c>
    </row>
    <row r="24" spans="1:17" x14ac:dyDescent="0.25">
      <c r="B24" s="14" t="s">
        <v>15</v>
      </c>
      <c r="F24" s="29" t="e">
        <f>F132</f>
        <v>#DIV/0!</v>
      </c>
      <c r="G24" s="29" t="e">
        <f>G132</f>
        <v>#DIV/0!</v>
      </c>
    </row>
    <row r="26" spans="1:17" ht="14.5" x14ac:dyDescent="0.35">
      <c r="A26" s="69" t="s">
        <v>37</v>
      </c>
    </row>
    <row r="27" spans="1:17" x14ac:dyDescent="0.25">
      <c r="B27" s="14" t="s">
        <v>12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I27" s="23">
        <v>0</v>
      </c>
      <c r="J27" s="23">
        <v>0</v>
      </c>
      <c r="K27" s="21"/>
    </row>
    <row r="28" spans="1:17" s="15" customFormat="1" ht="13" x14ac:dyDescent="0.3">
      <c r="A28" s="14"/>
      <c r="B28" s="14" t="s">
        <v>38</v>
      </c>
      <c r="C28" s="71"/>
      <c r="D28" s="71" t="e">
        <f t="shared" ref="D28:E28" si="2">D27/C27-1</f>
        <v>#DIV/0!</v>
      </c>
      <c r="E28" s="71" t="e">
        <f t="shared" si="2"/>
        <v>#DIV/0!</v>
      </c>
      <c r="F28" s="71" t="e">
        <f>F27/E27-1</f>
        <v>#DIV/0!</v>
      </c>
      <c r="G28" s="72" t="e">
        <f>G27/F27-1</f>
        <v>#DIV/0!</v>
      </c>
      <c r="H28" s="14"/>
      <c r="I28" s="14"/>
      <c r="J28" s="14"/>
      <c r="K28" s="32"/>
      <c r="N28" s="14"/>
      <c r="O28" s="14"/>
      <c r="P28" s="14"/>
      <c r="Q28" s="14"/>
    </row>
    <row r="29" spans="1:17" x14ac:dyDescent="0.25">
      <c r="F29" s="18"/>
      <c r="G29" s="33"/>
      <c r="K29" s="34"/>
    </row>
    <row r="30" spans="1:17" x14ac:dyDescent="0.25">
      <c r="B30" s="14" t="s">
        <v>39</v>
      </c>
      <c r="F30" s="24">
        <v>0</v>
      </c>
      <c r="G30" s="24">
        <v>0</v>
      </c>
      <c r="I30" s="24">
        <v>0</v>
      </c>
      <c r="J30" s="24">
        <v>0</v>
      </c>
      <c r="K30" s="21"/>
    </row>
    <row r="31" spans="1:17" s="19" customFormat="1" ht="13" x14ac:dyDescent="0.3">
      <c r="B31" s="19" t="s">
        <v>40</v>
      </c>
      <c r="F31" s="19">
        <f>F27-F30</f>
        <v>0</v>
      </c>
      <c r="G31" s="19">
        <f>G27-G30</f>
        <v>0</v>
      </c>
      <c r="I31" s="19">
        <f>I27-I30</f>
        <v>0</v>
      </c>
      <c r="J31" s="19">
        <f>J27-J30</f>
        <v>0</v>
      </c>
      <c r="K31" s="21"/>
      <c r="L31" s="14"/>
      <c r="O31" s="14"/>
    </row>
    <row r="32" spans="1:17" x14ac:dyDescent="0.25">
      <c r="B32" s="14" t="s">
        <v>41</v>
      </c>
      <c r="F32" s="71" t="e">
        <f>F31/F27</f>
        <v>#DIV/0!</v>
      </c>
      <c r="G32" s="71" t="e">
        <f>G31/G27</f>
        <v>#DIV/0!</v>
      </c>
      <c r="I32" s="72" t="e">
        <f>I31/I27</f>
        <v>#DIV/0!</v>
      </c>
      <c r="J32" s="72" t="e">
        <f>J31/J27</f>
        <v>#DIV/0!</v>
      </c>
      <c r="K32" s="21"/>
    </row>
    <row r="33" spans="1:17" ht="13" x14ac:dyDescent="0.3">
      <c r="F33" s="18"/>
      <c r="G33" s="52"/>
      <c r="H33" s="16"/>
      <c r="K33" s="34"/>
      <c r="M33" s="19"/>
      <c r="N33" s="19"/>
    </row>
    <row r="34" spans="1:17" ht="13" x14ac:dyDescent="0.3">
      <c r="B34" s="14" t="s">
        <v>42</v>
      </c>
      <c r="C34" s="19"/>
      <c r="D34" s="19"/>
      <c r="F34" s="23">
        <v>0</v>
      </c>
      <c r="G34" s="23">
        <v>0</v>
      </c>
      <c r="I34" s="23">
        <v>0</v>
      </c>
      <c r="J34" s="23">
        <v>0</v>
      </c>
      <c r="K34" s="21"/>
      <c r="L34" s="19"/>
      <c r="M34" s="19"/>
      <c r="N34" s="19"/>
      <c r="O34" s="19"/>
      <c r="P34" s="19"/>
    </row>
    <row r="35" spans="1:17" s="15" customFormat="1" ht="13" x14ac:dyDescent="0.3">
      <c r="A35" s="14"/>
      <c r="B35" s="14" t="s">
        <v>43</v>
      </c>
      <c r="C35" s="14"/>
      <c r="D35" s="14"/>
      <c r="E35" s="14"/>
      <c r="F35" s="71" t="e">
        <f>F34/F27</f>
        <v>#DIV/0!</v>
      </c>
      <c r="G35" s="72" t="e">
        <f>G34/G27</f>
        <v>#DIV/0!</v>
      </c>
      <c r="H35" s="14"/>
      <c r="I35" s="72" t="e">
        <f>I34/I27</f>
        <v>#DIV/0!</v>
      </c>
      <c r="J35" s="72" t="e">
        <f>J34/J27</f>
        <v>#DIV/0!</v>
      </c>
      <c r="K35" s="53"/>
      <c r="O35" s="54"/>
      <c r="P35" s="54"/>
    </row>
    <row r="36" spans="1:17" x14ac:dyDescent="0.25">
      <c r="B36" s="21" t="s">
        <v>107</v>
      </c>
      <c r="C36" s="21"/>
      <c r="D36" s="21"/>
      <c r="F36" s="23">
        <v>0</v>
      </c>
      <c r="G36" s="23">
        <v>0</v>
      </c>
      <c r="I36" s="55">
        <v>0</v>
      </c>
      <c r="J36" s="23">
        <v>0</v>
      </c>
      <c r="K36" s="21"/>
    </row>
    <row r="37" spans="1:17" x14ac:dyDescent="0.25">
      <c r="B37" s="21" t="s">
        <v>106</v>
      </c>
      <c r="C37" s="21"/>
      <c r="D37" s="21"/>
      <c r="F37" s="23">
        <v>0</v>
      </c>
      <c r="G37" s="23">
        <v>0</v>
      </c>
      <c r="I37" s="23">
        <v>0</v>
      </c>
      <c r="J37" s="23">
        <v>0</v>
      </c>
      <c r="K37" s="21"/>
    </row>
    <row r="38" spans="1:17" x14ac:dyDescent="0.25">
      <c r="B38" s="21" t="s">
        <v>97</v>
      </c>
      <c r="C38" s="21"/>
      <c r="D38" s="21"/>
      <c r="F38" s="23">
        <v>0</v>
      </c>
      <c r="G38" s="23">
        <v>0</v>
      </c>
      <c r="I38" s="23">
        <v>0</v>
      </c>
      <c r="J38" s="23">
        <v>0</v>
      </c>
      <c r="K38" s="21"/>
    </row>
    <row r="39" spans="1:17" x14ac:dyDescent="0.25">
      <c r="B39" s="21" t="s">
        <v>98</v>
      </c>
      <c r="C39" s="21"/>
      <c r="D39" s="21"/>
      <c r="F39" s="23">
        <v>0</v>
      </c>
      <c r="G39" s="23">
        <v>0</v>
      </c>
      <c r="I39" s="23">
        <v>0</v>
      </c>
      <c r="J39" s="23">
        <v>0</v>
      </c>
      <c r="K39" s="21"/>
    </row>
    <row r="40" spans="1:17" x14ac:dyDescent="0.25">
      <c r="B40" s="21" t="s">
        <v>99</v>
      </c>
      <c r="C40" s="38"/>
      <c r="D40" s="38"/>
      <c r="F40" s="23">
        <v>0</v>
      </c>
      <c r="G40" s="23">
        <v>0</v>
      </c>
      <c r="I40" s="23">
        <v>0</v>
      </c>
      <c r="J40" s="23">
        <v>0</v>
      </c>
      <c r="K40" s="21"/>
    </row>
    <row r="41" spans="1:17" x14ac:dyDescent="0.25">
      <c r="B41" s="38" t="s">
        <v>44</v>
      </c>
      <c r="C41" s="38"/>
      <c r="D41" s="38"/>
      <c r="F41" s="23">
        <v>0</v>
      </c>
      <c r="G41" s="23">
        <v>0</v>
      </c>
      <c r="I41" s="23">
        <v>0</v>
      </c>
      <c r="J41" s="23">
        <v>0</v>
      </c>
      <c r="K41" s="21"/>
    </row>
    <row r="42" spans="1:17" x14ac:dyDescent="0.25">
      <c r="B42" s="21" t="s">
        <v>45</v>
      </c>
      <c r="C42" s="21"/>
      <c r="D42" s="21"/>
      <c r="F42" s="23">
        <v>0</v>
      </c>
      <c r="G42" s="23">
        <v>0</v>
      </c>
      <c r="I42" s="23">
        <v>0</v>
      </c>
      <c r="J42" s="23">
        <v>0</v>
      </c>
      <c r="K42" s="21"/>
    </row>
    <row r="43" spans="1:17" x14ac:dyDescent="0.25">
      <c r="B43" s="21" t="s">
        <v>46</v>
      </c>
      <c r="C43" s="21"/>
      <c r="D43" s="21"/>
      <c r="F43" s="23">
        <v>0</v>
      </c>
      <c r="G43" s="23">
        <v>0</v>
      </c>
      <c r="I43" s="23">
        <v>0</v>
      </c>
      <c r="J43" s="23">
        <v>0</v>
      </c>
      <c r="K43" s="21"/>
    </row>
    <row r="44" spans="1:17" x14ac:dyDescent="0.25">
      <c r="B44" s="21" t="s">
        <v>47</v>
      </c>
      <c r="C44" s="21"/>
      <c r="D44" s="21"/>
      <c r="F44" s="23">
        <v>0</v>
      </c>
      <c r="G44" s="23">
        <v>0</v>
      </c>
      <c r="I44" s="23">
        <v>0</v>
      </c>
      <c r="J44" s="23">
        <v>0</v>
      </c>
      <c r="K44" s="21"/>
    </row>
    <row r="45" spans="1:17" x14ac:dyDescent="0.25">
      <c r="B45" s="21" t="s">
        <v>48</v>
      </c>
      <c r="C45" s="21"/>
      <c r="D45" s="21"/>
      <c r="F45" s="23">
        <v>0</v>
      </c>
      <c r="G45" s="23">
        <v>0</v>
      </c>
      <c r="I45" s="23">
        <v>0</v>
      </c>
      <c r="J45" s="23">
        <v>0</v>
      </c>
      <c r="K45" s="21"/>
    </row>
    <row r="46" spans="1:17" s="19" customFormat="1" ht="13" x14ac:dyDescent="0.3">
      <c r="B46" s="19" t="s">
        <v>10</v>
      </c>
      <c r="F46" s="19">
        <f>F34+SUM(F36:F45)</f>
        <v>0</v>
      </c>
      <c r="G46" s="19">
        <f>G34+SUM(G36:G45)</f>
        <v>0</v>
      </c>
      <c r="I46" s="19">
        <f>I34+SUM(I36:I45)</f>
        <v>0</v>
      </c>
      <c r="J46" s="19">
        <f>J34+SUM(J36:J45)</f>
        <v>0</v>
      </c>
      <c r="K46" s="37"/>
      <c r="L46" s="14"/>
      <c r="M46" s="14"/>
    </row>
    <row r="47" spans="1:17" s="15" customFormat="1" ht="13" x14ac:dyDescent="0.3">
      <c r="B47" s="15" t="s">
        <v>30</v>
      </c>
      <c r="E47" s="14"/>
      <c r="F47" s="30" t="e">
        <f>F46/F27</f>
        <v>#DIV/0!</v>
      </c>
      <c r="G47" s="31" t="e">
        <f>G46/G27</f>
        <v>#DIV/0!</v>
      </c>
      <c r="H47" s="14"/>
      <c r="I47" s="31" t="e">
        <f>I46/I27</f>
        <v>#DIV/0!</v>
      </c>
      <c r="J47" s="31" t="e">
        <f>J46/J27</f>
        <v>#DIV/0!</v>
      </c>
      <c r="K47" s="21"/>
      <c r="L47" s="14"/>
      <c r="M47" s="14"/>
      <c r="N47" s="14"/>
      <c r="O47" s="14"/>
      <c r="P47" s="14"/>
      <c r="Q47" s="14"/>
    </row>
    <row r="48" spans="1:17" ht="13" x14ac:dyDescent="0.3">
      <c r="F48" s="56"/>
      <c r="G48" s="52"/>
      <c r="K48" s="34"/>
      <c r="L48" s="19"/>
      <c r="M48" s="19"/>
    </row>
    <row r="49" spans="2:24" x14ac:dyDescent="0.25">
      <c r="B49" s="14" t="s">
        <v>49</v>
      </c>
      <c r="F49" s="57">
        <v>0</v>
      </c>
      <c r="G49" s="57">
        <v>0</v>
      </c>
      <c r="I49" s="23">
        <v>0</v>
      </c>
      <c r="J49" s="23">
        <v>0</v>
      </c>
      <c r="K49" s="21"/>
    </row>
    <row r="50" spans="2:24" x14ac:dyDescent="0.25">
      <c r="B50" s="14" t="s">
        <v>50</v>
      </c>
      <c r="F50" s="57">
        <v>0</v>
      </c>
      <c r="G50" s="57">
        <v>0</v>
      </c>
      <c r="I50" s="23">
        <v>0</v>
      </c>
      <c r="J50" s="23">
        <v>0</v>
      </c>
      <c r="K50" s="21"/>
    </row>
    <row r="51" spans="2:24" ht="13" x14ac:dyDescent="0.3">
      <c r="B51" s="14" t="s">
        <v>51</v>
      </c>
      <c r="F51" s="14">
        <f>SUM(F49:F50)</f>
        <v>0</v>
      </c>
      <c r="G51" s="14">
        <f>SUM(G49:G50)</f>
        <v>0</v>
      </c>
      <c r="I51" s="14">
        <f>SUM(I49:I50)</f>
        <v>0</v>
      </c>
      <c r="J51" s="14">
        <f>SUM(J49:J50)</f>
        <v>0</v>
      </c>
      <c r="K51" s="21"/>
      <c r="L51" s="19"/>
      <c r="M51" s="19"/>
    </row>
    <row r="52" spans="2:24" s="19" customFormat="1" ht="13" x14ac:dyDescent="0.3">
      <c r="B52" s="19" t="s">
        <v>9</v>
      </c>
      <c r="F52" s="19">
        <f>F46+F51</f>
        <v>0</v>
      </c>
      <c r="G52" s="19">
        <f>G46+G51</f>
        <v>0</v>
      </c>
      <c r="I52" s="19">
        <f>I46+I51</f>
        <v>0</v>
      </c>
      <c r="J52" s="19">
        <f>J46+J51</f>
        <v>0</v>
      </c>
      <c r="K52" s="37"/>
      <c r="O52" s="14"/>
      <c r="P52" s="14"/>
      <c r="Q52" s="14"/>
    </row>
    <row r="53" spans="2:24" s="15" customFormat="1" ht="13" x14ac:dyDescent="0.3">
      <c r="B53" s="15" t="s">
        <v>29</v>
      </c>
      <c r="E53" s="14"/>
      <c r="F53" s="30" t="e">
        <f>F52/F27</f>
        <v>#DIV/0!</v>
      </c>
      <c r="G53" s="31" t="e">
        <f>G52/G27</f>
        <v>#DIV/0!</v>
      </c>
      <c r="H53" s="14"/>
      <c r="I53" s="31" t="e">
        <f>I52/I27</f>
        <v>#DIV/0!</v>
      </c>
      <c r="J53" s="31" t="e">
        <f>J52/J27</f>
        <v>#DIV/0!</v>
      </c>
      <c r="K53" s="21"/>
      <c r="L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2:24" x14ac:dyDescent="0.25">
      <c r="F54" s="18"/>
      <c r="G54" s="33"/>
      <c r="K54" s="34"/>
    </row>
    <row r="55" spans="2:24" x14ac:dyDescent="0.25">
      <c r="B55" s="14" t="s">
        <v>52</v>
      </c>
      <c r="F55" s="23">
        <v>0</v>
      </c>
      <c r="G55" s="23">
        <v>0</v>
      </c>
      <c r="I55" s="36"/>
      <c r="K55" s="21"/>
    </row>
    <row r="56" spans="2:24" x14ac:dyDescent="0.25">
      <c r="B56" s="14" t="s">
        <v>53</v>
      </c>
      <c r="F56" s="23">
        <v>0</v>
      </c>
      <c r="G56" s="23">
        <v>0</v>
      </c>
      <c r="I56" s="36"/>
      <c r="K56" s="21"/>
    </row>
    <row r="57" spans="2:24" s="15" customFormat="1" ht="13" x14ac:dyDescent="0.3">
      <c r="B57" s="14" t="s">
        <v>54</v>
      </c>
      <c r="C57" s="14"/>
      <c r="D57" s="14"/>
      <c r="E57" s="14"/>
      <c r="F57" s="71" t="e">
        <f>F56/F55</f>
        <v>#DIV/0!</v>
      </c>
      <c r="G57" s="72" t="e">
        <f>G56/G55</f>
        <v>#DIV/0!</v>
      </c>
      <c r="H57" s="14"/>
      <c r="I57" s="14"/>
      <c r="J57" s="14"/>
      <c r="K57" s="32"/>
      <c r="L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2:24" x14ac:dyDescent="0.25">
      <c r="B58" s="14" t="s">
        <v>55</v>
      </c>
      <c r="F58" s="40">
        <v>0</v>
      </c>
      <c r="G58" s="40">
        <v>0</v>
      </c>
    </row>
    <row r="59" spans="2:24" x14ac:dyDescent="0.25">
      <c r="B59" s="14" t="s">
        <v>56</v>
      </c>
      <c r="F59" s="40">
        <v>0</v>
      </c>
      <c r="G59" s="40">
        <v>0</v>
      </c>
    </row>
    <row r="60" spans="2:24" s="42" customFormat="1" ht="13" x14ac:dyDescent="0.3">
      <c r="B60" s="19" t="s">
        <v>57</v>
      </c>
      <c r="C60" s="19"/>
      <c r="D60" s="19"/>
      <c r="E60" s="19"/>
      <c r="F60" s="74">
        <f>SUM(F58:F59)</f>
        <v>0</v>
      </c>
      <c r="G60" s="73">
        <f>SUM(G58:G59)</f>
        <v>0</v>
      </c>
      <c r="H60" s="19"/>
      <c r="I60" s="14"/>
      <c r="J60" s="14"/>
      <c r="K60" s="43"/>
      <c r="L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2:24" ht="13" x14ac:dyDescent="0.3">
      <c r="F61" s="71"/>
      <c r="G61" s="75"/>
      <c r="K61" s="45"/>
    </row>
    <row r="62" spans="2:24" ht="13" x14ac:dyDescent="0.3">
      <c r="B62" s="14" t="s">
        <v>58</v>
      </c>
      <c r="F62" s="14" t="e">
        <f>F46*(1-F57)</f>
        <v>#DIV/0!</v>
      </c>
      <c r="G62" s="14" t="e">
        <f>G46*(1-G57)</f>
        <v>#DIV/0!</v>
      </c>
      <c r="K62" s="45"/>
    </row>
    <row r="63" spans="2:24" ht="13" x14ac:dyDescent="0.3">
      <c r="F63" s="76"/>
      <c r="G63" s="76"/>
      <c r="K63" s="45"/>
    </row>
    <row r="64" spans="2:24" ht="13" x14ac:dyDescent="0.3">
      <c r="B64" s="14" t="s">
        <v>59</v>
      </c>
      <c r="C64" s="19"/>
      <c r="D64" s="19"/>
      <c r="F64" s="23">
        <v>0</v>
      </c>
      <c r="G64" s="23">
        <v>0</v>
      </c>
    </row>
    <row r="65" spans="2:24" s="15" customFormat="1" ht="13" x14ac:dyDescent="0.3">
      <c r="B65" s="14" t="s">
        <v>60</v>
      </c>
      <c r="C65" s="14"/>
      <c r="D65" s="14"/>
      <c r="E65" s="14"/>
      <c r="F65" s="71" t="e">
        <f>F64/F27</f>
        <v>#DIV/0!</v>
      </c>
      <c r="G65" s="72" t="e">
        <f>G64/G27</f>
        <v>#DIV/0!</v>
      </c>
      <c r="K65" s="32"/>
      <c r="L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2:24" x14ac:dyDescent="0.25">
      <c r="B66" s="21" t="s">
        <v>107</v>
      </c>
      <c r="C66" s="21"/>
      <c r="D66" s="21"/>
      <c r="F66" s="23">
        <v>0</v>
      </c>
      <c r="G66" s="23">
        <v>0</v>
      </c>
      <c r="M66" s="58"/>
    </row>
    <row r="67" spans="2:24" x14ac:dyDescent="0.25">
      <c r="B67" s="21" t="s">
        <v>106</v>
      </c>
      <c r="C67" s="21"/>
      <c r="D67" s="21"/>
      <c r="F67" s="23">
        <v>0</v>
      </c>
      <c r="G67" s="23">
        <v>0</v>
      </c>
    </row>
    <row r="68" spans="2:24" x14ac:dyDescent="0.25">
      <c r="B68" s="21" t="s">
        <v>97</v>
      </c>
      <c r="C68" s="21"/>
      <c r="D68" s="21"/>
      <c r="F68" s="23">
        <v>0</v>
      </c>
      <c r="G68" s="23">
        <v>0</v>
      </c>
      <c r="K68" s="59"/>
    </row>
    <row r="69" spans="2:24" x14ac:dyDescent="0.25">
      <c r="B69" s="21" t="s">
        <v>98</v>
      </c>
      <c r="C69" s="21"/>
      <c r="D69" s="21"/>
      <c r="F69" s="23">
        <v>0</v>
      </c>
      <c r="G69" s="23">
        <v>0</v>
      </c>
      <c r="K69" s="16"/>
    </row>
    <row r="70" spans="2:24" x14ac:dyDescent="0.25">
      <c r="B70" s="21" t="s">
        <v>99</v>
      </c>
      <c r="C70" s="21"/>
      <c r="D70" s="21"/>
      <c r="F70" s="23">
        <v>0</v>
      </c>
      <c r="G70" s="23">
        <v>0</v>
      </c>
      <c r="K70" s="21"/>
    </row>
    <row r="71" spans="2:24" x14ac:dyDescent="0.25">
      <c r="B71" s="21" t="s">
        <v>44</v>
      </c>
      <c r="C71" s="21"/>
      <c r="D71" s="21"/>
      <c r="F71" s="23">
        <v>0</v>
      </c>
      <c r="G71" s="23">
        <v>0</v>
      </c>
    </row>
    <row r="72" spans="2:24" x14ac:dyDescent="0.25">
      <c r="B72" s="21" t="s">
        <v>45</v>
      </c>
      <c r="C72" s="21"/>
      <c r="D72" s="21"/>
      <c r="F72" s="23">
        <v>0</v>
      </c>
      <c r="G72" s="23">
        <v>0</v>
      </c>
    </row>
    <row r="73" spans="2:24" x14ac:dyDescent="0.25">
      <c r="B73" s="21" t="s">
        <v>46</v>
      </c>
      <c r="C73" s="21"/>
      <c r="D73" s="21"/>
      <c r="F73" s="23">
        <v>0</v>
      </c>
      <c r="G73" s="23">
        <v>0</v>
      </c>
    </row>
    <row r="74" spans="2:24" x14ac:dyDescent="0.25">
      <c r="B74" s="21" t="s">
        <v>47</v>
      </c>
      <c r="C74" s="21"/>
      <c r="D74" s="21"/>
      <c r="F74" s="23">
        <v>0</v>
      </c>
      <c r="G74" s="23">
        <v>0</v>
      </c>
    </row>
    <row r="75" spans="2:24" x14ac:dyDescent="0.25">
      <c r="B75" s="21" t="s">
        <v>48</v>
      </c>
      <c r="C75" s="21"/>
      <c r="D75" s="21"/>
      <c r="F75" s="23">
        <v>0</v>
      </c>
      <c r="G75" s="23">
        <v>0</v>
      </c>
    </row>
    <row r="76" spans="2:24" s="19" customFormat="1" ht="13" x14ac:dyDescent="0.3">
      <c r="B76" s="19" t="s">
        <v>61</v>
      </c>
      <c r="F76" s="19">
        <f>F64+SUM(F66:F75)</f>
        <v>0</v>
      </c>
      <c r="G76" s="19">
        <f>G64+SUM(G66:G75)</f>
        <v>0</v>
      </c>
      <c r="I76" s="14"/>
      <c r="J76" s="14"/>
    </row>
    <row r="77" spans="2:24" s="15" customFormat="1" ht="13" x14ac:dyDescent="0.3">
      <c r="B77" s="14" t="s">
        <v>62</v>
      </c>
      <c r="C77" s="14"/>
      <c r="D77" s="14"/>
      <c r="E77" s="14"/>
      <c r="F77" s="71" t="e">
        <f>F76/F27</f>
        <v>#DIV/0!</v>
      </c>
      <c r="G77" s="72" t="e">
        <f>G76/G27</f>
        <v>#DIV/0!</v>
      </c>
      <c r="I77" s="14"/>
      <c r="J77" s="14"/>
      <c r="K77" s="32"/>
      <c r="L77" s="14"/>
      <c r="N77" s="14"/>
      <c r="O77" s="14"/>
      <c r="P77" s="14"/>
      <c r="Q77" s="14"/>
    </row>
    <row r="78" spans="2:24" x14ac:dyDescent="0.25">
      <c r="F78" s="71"/>
      <c r="G78" s="72"/>
      <c r="K78" s="34"/>
    </row>
    <row r="79" spans="2:24" x14ac:dyDescent="0.25">
      <c r="B79" s="14" t="s">
        <v>100</v>
      </c>
      <c r="F79" s="23">
        <v>0</v>
      </c>
      <c r="G79" s="23">
        <v>0</v>
      </c>
      <c r="K79" s="34"/>
    </row>
    <row r="80" spans="2:24" ht="13" x14ac:dyDescent="0.3">
      <c r="B80" s="19" t="s">
        <v>101</v>
      </c>
      <c r="F80" s="19">
        <f>F76-F79</f>
        <v>0</v>
      </c>
      <c r="G80" s="19">
        <f>G76-G79</f>
        <v>0</v>
      </c>
      <c r="K80" s="34"/>
    </row>
    <row r="81" spans="1:11" x14ac:dyDescent="0.25">
      <c r="F81" s="71"/>
      <c r="G81" s="72"/>
      <c r="K81" s="34"/>
    </row>
    <row r="82" spans="1:11" x14ac:dyDescent="0.25">
      <c r="B82" s="14" t="s">
        <v>63</v>
      </c>
      <c r="F82" s="57">
        <v>0</v>
      </c>
      <c r="G82" s="57">
        <v>0</v>
      </c>
    </row>
    <row r="83" spans="1:11" x14ac:dyDescent="0.25">
      <c r="B83" s="14" t="s">
        <v>64</v>
      </c>
      <c r="F83" s="17" t="e">
        <f>F$80/F82</f>
        <v>#DIV/0!</v>
      </c>
      <c r="G83" s="17" t="e">
        <f>G$80/G82</f>
        <v>#DIV/0!</v>
      </c>
      <c r="I83" s="16"/>
      <c r="K83" s="17"/>
    </row>
    <row r="84" spans="1:11" x14ac:dyDescent="0.25">
      <c r="B84" s="14" t="s">
        <v>65</v>
      </c>
      <c r="F84" s="57">
        <v>0</v>
      </c>
      <c r="G84" s="57">
        <v>0</v>
      </c>
      <c r="I84" s="16"/>
    </row>
    <row r="85" spans="1:11" x14ac:dyDescent="0.25">
      <c r="B85" s="14" t="s">
        <v>18</v>
      </c>
      <c r="F85" s="17" t="e">
        <f>F$80/F84</f>
        <v>#DIV/0!</v>
      </c>
      <c r="G85" s="17" t="e">
        <f>G$80/G84</f>
        <v>#DIV/0!</v>
      </c>
      <c r="I85" s="16"/>
      <c r="K85" s="17"/>
    </row>
    <row r="86" spans="1:11" x14ac:dyDescent="0.25">
      <c r="F86" s="17"/>
      <c r="G86" s="17"/>
      <c r="K86" s="17"/>
    </row>
    <row r="87" spans="1:11" ht="14.5" x14ac:dyDescent="0.35">
      <c r="A87" s="69" t="s">
        <v>66</v>
      </c>
      <c r="F87" s="17"/>
      <c r="G87" s="17"/>
      <c r="K87" s="17"/>
    </row>
    <row r="88" spans="1:11" ht="13" x14ac:dyDescent="0.3">
      <c r="A88" s="19"/>
      <c r="B88" s="14" t="s">
        <v>67</v>
      </c>
      <c r="F88" s="23">
        <v>0</v>
      </c>
      <c r="G88" s="23">
        <v>0</v>
      </c>
      <c r="K88" s="17"/>
    </row>
    <row r="89" spans="1:11" ht="13" x14ac:dyDescent="0.3">
      <c r="A89" s="19"/>
      <c r="B89" s="14" t="s">
        <v>68</v>
      </c>
      <c r="F89" s="23">
        <v>0</v>
      </c>
      <c r="G89" s="23">
        <v>0</v>
      </c>
      <c r="K89" s="17"/>
    </row>
    <row r="90" spans="1:11" s="19" customFormat="1" ht="13" x14ac:dyDescent="0.3">
      <c r="B90" s="19" t="s">
        <v>69</v>
      </c>
      <c r="F90" s="19">
        <f>F88-F89</f>
        <v>0</v>
      </c>
      <c r="G90" s="19">
        <f>G88-G89</f>
        <v>0</v>
      </c>
      <c r="I90" s="14"/>
      <c r="J90" s="14"/>
      <c r="K90" s="46"/>
    </row>
    <row r="91" spans="1:11" ht="13" x14ac:dyDescent="0.3">
      <c r="A91" s="19"/>
      <c r="F91" s="17"/>
      <c r="G91" s="17"/>
      <c r="K91" s="17"/>
    </row>
    <row r="92" spans="1:11" x14ac:dyDescent="0.25">
      <c r="B92" s="21" t="s">
        <v>108</v>
      </c>
      <c r="F92" s="23">
        <v>0</v>
      </c>
      <c r="G92" s="23">
        <v>0</v>
      </c>
    </row>
    <row r="93" spans="1:11" x14ac:dyDescent="0.25">
      <c r="B93" s="21" t="s">
        <v>109</v>
      </c>
      <c r="F93" s="23">
        <v>0</v>
      </c>
      <c r="G93" s="23">
        <v>0</v>
      </c>
    </row>
    <row r="94" spans="1:11" x14ac:dyDescent="0.25">
      <c r="B94" s="21" t="s">
        <v>110</v>
      </c>
      <c r="F94" s="23">
        <v>0</v>
      </c>
      <c r="G94" s="23">
        <v>0</v>
      </c>
      <c r="I94" s="14" t="s">
        <v>102</v>
      </c>
    </row>
    <row r="95" spans="1:11" x14ac:dyDescent="0.25">
      <c r="B95" s="21" t="s">
        <v>70</v>
      </c>
      <c r="F95" s="23">
        <v>0</v>
      </c>
      <c r="G95" s="23">
        <v>0</v>
      </c>
      <c r="J95" s="14" t="s">
        <v>102</v>
      </c>
    </row>
    <row r="96" spans="1:11" x14ac:dyDescent="0.25">
      <c r="B96" s="21" t="s">
        <v>71</v>
      </c>
      <c r="F96" s="23">
        <v>0</v>
      </c>
      <c r="G96" s="23">
        <v>0</v>
      </c>
    </row>
    <row r="97" spans="1:17" x14ac:dyDescent="0.25">
      <c r="B97" s="21" t="s">
        <v>111</v>
      </c>
      <c r="F97" s="23">
        <v>0</v>
      </c>
      <c r="G97" s="23">
        <v>0</v>
      </c>
      <c r="I97" s="14" t="s">
        <v>102</v>
      </c>
    </row>
    <row r="98" spans="1:17" x14ac:dyDescent="0.25">
      <c r="B98" s="21" t="s">
        <v>112</v>
      </c>
      <c r="F98" s="23">
        <v>0</v>
      </c>
      <c r="G98" s="23">
        <v>0</v>
      </c>
      <c r="I98" s="14" t="s">
        <v>102</v>
      </c>
    </row>
    <row r="99" spans="1:17" x14ac:dyDescent="0.25">
      <c r="B99" s="21" t="s">
        <v>103</v>
      </c>
      <c r="F99" s="23">
        <v>0</v>
      </c>
      <c r="G99" s="23">
        <v>0</v>
      </c>
    </row>
    <row r="100" spans="1:17" x14ac:dyDescent="0.25">
      <c r="B100" s="21" t="s">
        <v>72</v>
      </c>
      <c r="F100" s="23">
        <v>0</v>
      </c>
      <c r="G100" s="23">
        <v>0</v>
      </c>
    </row>
    <row r="101" spans="1:17" x14ac:dyDescent="0.25">
      <c r="B101" s="21" t="s">
        <v>73</v>
      </c>
      <c r="F101" s="23">
        <v>0</v>
      </c>
      <c r="G101" s="23">
        <v>0</v>
      </c>
    </row>
    <row r="102" spans="1:17" s="19" customFormat="1" ht="13" x14ac:dyDescent="0.3">
      <c r="B102" s="19" t="s">
        <v>74</v>
      </c>
      <c r="F102" s="19">
        <f>SUM(F92:F96)-SUM(F97:F101)</f>
        <v>0</v>
      </c>
      <c r="G102" s="19">
        <f>SUM(G92:G96)-SUM(G97:G101)</f>
        <v>0</v>
      </c>
      <c r="I102" s="14"/>
      <c r="J102" s="14"/>
    </row>
    <row r="103" spans="1:17" s="15" customFormat="1" ht="13" x14ac:dyDescent="0.3">
      <c r="B103" s="14" t="s">
        <v>75</v>
      </c>
      <c r="C103" s="14"/>
      <c r="D103" s="14"/>
      <c r="E103" s="14"/>
      <c r="F103" s="72" t="e">
        <f>F102/F27</f>
        <v>#DIV/0!</v>
      </c>
      <c r="G103" s="72" t="e">
        <f>G102/G27</f>
        <v>#DIV/0!</v>
      </c>
      <c r="I103" s="14"/>
      <c r="J103" s="14"/>
      <c r="K103" s="32"/>
      <c r="L103" s="14"/>
      <c r="N103" s="14"/>
      <c r="O103" s="14"/>
      <c r="P103" s="14"/>
      <c r="Q103" s="14"/>
    </row>
    <row r="104" spans="1:17" s="15" customFormat="1" ht="13" x14ac:dyDescent="0.3">
      <c r="B104" s="14" t="s">
        <v>76</v>
      </c>
      <c r="C104" s="14"/>
      <c r="D104" s="14"/>
      <c r="E104" s="14"/>
      <c r="F104" s="14" t="e">
        <f>F93/F27*365</f>
        <v>#DIV/0!</v>
      </c>
      <c r="G104" s="14" t="e">
        <f>G93/G27*365</f>
        <v>#DIV/0!</v>
      </c>
      <c r="I104" s="14"/>
      <c r="J104" s="14"/>
    </row>
    <row r="105" spans="1:17" s="15" customFormat="1" ht="13" x14ac:dyDescent="0.3">
      <c r="B105" s="14" t="s">
        <v>77</v>
      </c>
      <c r="C105" s="14"/>
      <c r="D105" s="14"/>
      <c r="E105" s="14"/>
      <c r="F105" s="14" t="e">
        <f>F92/F30*365</f>
        <v>#DIV/0!</v>
      </c>
      <c r="G105" s="14" t="e">
        <f>G92/G30*365</f>
        <v>#DIV/0!</v>
      </c>
      <c r="I105" s="14"/>
      <c r="J105" s="14"/>
    </row>
    <row r="106" spans="1:17" s="15" customFormat="1" ht="13" x14ac:dyDescent="0.3">
      <c r="B106" s="14" t="s">
        <v>78</v>
      </c>
      <c r="C106" s="14"/>
      <c r="D106" s="14"/>
      <c r="E106" s="14"/>
      <c r="F106" s="14" t="e">
        <f>F97/F30*365</f>
        <v>#DIV/0!</v>
      </c>
      <c r="G106" s="14" t="e">
        <f>G97/G30*365</f>
        <v>#DIV/0!</v>
      </c>
      <c r="I106" s="14"/>
      <c r="J106" s="14"/>
    </row>
    <row r="108" spans="1:17" ht="14.5" x14ac:dyDescent="0.35">
      <c r="A108" s="69" t="s">
        <v>79</v>
      </c>
    </row>
    <row r="109" spans="1:17" x14ac:dyDescent="0.25">
      <c r="B109" s="14" t="s">
        <v>80</v>
      </c>
      <c r="F109" s="23">
        <v>0</v>
      </c>
      <c r="G109" s="23">
        <v>0</v>
      </c>
    </row>
    <row r="110" spans="1:17" s="15" customFormat="1" ht="13" x14ac:dyDescent="0.3">
      <c r="B110" s="14" t="s">
        <v>81</v>
      </c>
      <c r="C110" s="14"/>
      <c r="D110" s="14"/>
      <c r="E110" s="14"/>
      <c r="F110" s="71" t="e">
        <f>F109/F27</f>
        <v>#DIV/0!</v>
      </c>
      <c r="G110" s="72" t="e">
        <f>G109/G27</f>
        <v>#DIV/0!</v>
      </c>
      <c r="I110" s="14"/>
      <c r="J110" s="14"/>
      <c r="K110" s="14"/>
      <c r="L110" s="14"/>
      <c r="N110" s="14"/>
      <c r="O110" s="14"/>
      <c r="P110" s="14"/>
      <c r="Q110" s="14"/>
    </row>
    <row r="111" spans="1:17" x14ac:dyDescent="0.25">
      <c r="B111" s="14" t="s">
        <v>82</v>
      </c>
      <c r="F111" s="23">
        <v>0</v>
      </c>
      <c r="G111" s="23">
        <v>0</v>
      </c>
      <c r="H111" s="14" t="s">
        <v>102</v>
      </c>
    </row>
    <row r="112" spans="1:17" s="15" customFormat="1" ht="13" x14ac:dyDescent="0.3">
      <c r="B112" s="14" t="s">
        <v>83</v>
      </c>
      <c r="C112" s="14"/>
      <c r="D112" s="14"/>
      <c r="E112" s="14"/>
      <c r="F112" s="17" t="e">
        <f>F111/F49</f>
        <v>#DIV/0!</v>
      </c>
      <c r="G112" s="17" t="e">
        <f>G111/G49</f>
        <v>#DIV/0!</v>
      </c>
      <c r="I112" s="14"/>
      <c r="J112" s="14"/>
      <c r="K112" s="14"/>
      <c r="L112" s="14"/>
      <c r="N112" s="14"/>
      <c r="O112" s="14"/>
      <c r="P112" s="14"/>
      <c r="Q112" s="14"/>
    </row>
    <row r="113" spans="1:11" x14ac:dyDescent="0.25">
      <c r="F113" s="17"/>
      <c r="G113" s="17"/>
      <c r="K113" s="17"/>
    </row>
    <row r="114" spans="1:11" ht="14.5" x14ac:dyDescent="0.35">
      <c r="A114" s="69" t="s">
        <v>84</v>
      </c>
      <c r="F114" s="17"/>
      <c r="G114" s="17"/>
    </row>
    <row r="115" spans="1:11" x14ac:dyDescent="0.25">
      <c r="B115" s="21" t="s">
        <v>113</v>
      </c>
      <c r="F115" s="23">
        <v>0</v>
      </c>
      <c r="G115" s="23">
        <v>0</v>
      </c>
    </row>
    <row r="116" spans="1:11" x14ac:dyDescent="0.25">
      <c r="B116" s="21" t="s">
        <v>114</v>
      </c>
      <c r="F116" s="23">
        <v>0</v>
      </c>
      <c r="G116" s="23">
        <v>0</v>
      </c>
    </row>
    <row r="117" spans="1:11" x14ac:dyDescent="0.25">
      <c r="B117" s="21" t="s">
        <v>85</v>
      </c>
      <c r="F117" s="23">
        <v>0</v>
      </c>
      <c r="G117" s="23">
        <v>0</v>
      </c>
    </row>
    <row r="118" spans="1:11" x14ac:dyDescent="0.25">
      <c r="B118" s="21" t="s">
        <v>86</v>
      </c>
      <c r="F118" s="23">
        <v>0</v>
      </c>
      <c r="G118" s="23">
        <v>0</v>
      </c>
    </row>
    <row r="119" spans="1:11" x14ac:dyDescent="0.25">
      <c r="B119" s="21" t="s">
        <v>87</v>
      </c>
      <c r="F119" s="23">
        <v>0</v>
      </c>
      <c r="G119" s="23">
        <v>0</v>
      </c>
    </row>
    <row r="120" spans="1:11" s="19" customFormat="1" ht="13" x14ac:dyDescent="0.3">
      <c r="B120" s="19" t="s">
        <v>17</v>
      </c>
      <c r="F120" s="19">
        <f>SUM(F115:F119)</f>
        <v>0</v>
      </c>
      <c r="G120" s="19">
        <f>SUM(G115:G119)</f>
        <v>0</v>
      </c>
      <c r="J120" s="14"/>
    </row>
    <row r="121" spans="1:11" x14ac:dyDescent="0.25">
      <c r="B121" s="14" t="s">
        <v>88</v>
      </c>
      <c r="F121" s="23">
        <v>0</v>
      </c>
      <c r="G121" s="23">
        <v>0</v>
      </c>
    </row>
    <row r="122" spans="1:11" s="19" customFormat="1" ht="13" x14ac:dyDescent="0.3">
      <c r="B122" s="19" t="s">
        <v>16</v>
      </c>
      <c r="F122" s="19">
        <f>F120-F121</f>
        <v>0</v>
      </c>
      <c r="G122" s="19">
        <f>G120-G121</f>
        <v>0</v>
      </c>
      <c r="J122" s="14"/>
    </row>
    <row r="123" spans="1:11" s="15" customFormat="1" ht="13" x14ac:dyDescent="0.3">
      <c r="B123" s="14" t="s">
        <v>34</v>
      </c>
      <c r="C123" s="14"/>
      <c r="D123" s="14"/>
      <c r="E123" s="14"/>
      <c r="F123" s="17" t="e">
        <f>F120/F52</f>
        <v>#DIV/0!</v>
      </c>
      <c r="G123" s="17" t="e">
        <f>G120/G52</f>
        <v>#DIV/0!</v>
      </c>
      <c r="J123" s="14"/>
      <c r="K123" s="48"/>
    </row>
    <row r="124" spans="1:11" s="15" customFormat="1" ht="13" x14ac:dyDescent="0.3">
      <c r="B124" s="14" t="s">
        <v>89</v>
      </c>
      <c r="C124" s="14"/>
      <c r="D124" s="14"/>
      <c r="E124" s="14"/>
      <c r="F124" s="17" t="e">
        <f>F122/F52</f>
        <v>#DIV/0!</v>
      </c>
      <c r="G124" s="17" t="e">
        <f>G122/G52</f>
        <v>#DIV/0!</v>
      </c>
      <c r="J124" s="14"/>
      <c r="K124" s="48"/>
    </row>
    <row r="125" spans="1:11" x14ac:dyDescent="0.25">
      <c r="B125" s="14" t="s">
        <v>90</v>
      </c>
      <c r="F125" s="23">
        <v>0</v>
      </c>
      <c r="G125" s="23">
        <v>0</v>
      </c>
    </row>
    <row r="126" spans="1:11" x14ac:dyDescent="0.25">
      <c r="B126" s="14" t="s">
        <v>91</v>
      </c>
      <c r="F126" s="23">
        <v>0</v>
      </c>
      <c r="G126" s="23">
        <v>0</v>
      </c>
    </row>
    <row r="127" spans="1:11" s="15" customFormat="1" ht="13" x14ac:dyDescent="0.3">
      <c r="B127" s="14" t="s">
        <v>36</v>
      </c>
      <c r="C127" s="14"/>
      <c r="D127" s="14"/>
      <c r="E127" s="14"/>
      <c r="F127" s="14" t="e">
        <f>F52/F126</f>
        <v>#DIV/0!</v>
      </c>
      <c r="G127" s="14" t="e">
        <f>G52/G126</f>
        <v>#DIV/0!</v>
      </c>
      <c r="I127" s="14"/>
      <c r="J127" s="14"/>
      <c r="K127" s="48"/>
    </row>
    <row r="128" spans="1:11" x14ac:dyDescent="0.25">
      <c r="B128" s="14" t="s">
        <v>92</v>
      </c>
      <c r="F128" s="23">
        <v>0</v>
      </c>
      <c r="G128" s="23">
        <v>0</v>
      </c>
    </row>
    <row r="129" spans="1:17" s="15" customFormat="1" ht="13" x14ac:dyDescent="0.3">
      <c r="B129" s="14" t="s">
        <v>93</v>
      </c>
      <c r="C129" s="14"/>
      <c r="D129" s="14"/>
      <c r="E129" s="14"/>
      <c r="F129" s="71" t="e">
        <f>F120/F128</f>
        <v>#DIV/0!</v>
      </c>
      <c r="G129" s="71" t="e">
        <f>G120/G128</f>
        <v>#DIV/0!</v>
      </c>
      <c r="I129" s="14"/>
      <c r="J129" s="14"/>
      <c r="K129" s="49"/>
      <c r="L129" s="14"/>
      <c r="N129" s="14"/>
      <c r="O129" s="14"/>
      <c r="P129" s="14"/>
      <c r="Q129" s="14"/>
    </row>
    <row r="130" spans="1:17" s="15" customFormat="1" ht="13" x14ac:dyDescent="0.3">
      <c r="B130" s="14"/>
      <c r="C130" s="14"/>
      <c r="D130" s="14"/>
      <c r="E130" s="14"/>
      <c r="F130" s="71"/>
      <c r="G130" s="71"/>
      <c r="J130" s="14"/>
      <c r="K130" s="49"/>
      <c r="L130" s="14"/>
      <c r="N130" s="14"/>
      <c r="O130" s="14"/>
      <c r="P130" s="14"/>
      <c r="Q130" s="14"/>
    </row>
    <row r="131" spans="1:17" s="15" customFormat="1" ht="14.5" x14ac:dyDescent="0.35">
      <c r="A131" s="69" t="s">
        <v>94</v>
      </c>
      <c r="B131" s="14"/>
      <c r="C131" s="14"/>
      <c r="D131" s="14"/>
      <c r="E131" s="14"/>
      <c r="F131" s="71"/>
      <c r="G131" s="71"/>
      <c r="K131" s="49"/>
      <c r="L131" s="14"/>
      <c r="N131" s="14"/>
      <c r="O131" s="14"/>
      <c r="P131" s="14"/>
      <c r="Q131" s="14"/>
    </row>
    <row r="132" spans="1:17" s="15" customFormat="1" ht="13" x14ac:dyDescent="0.3">
      <c r="B132" s="14" t="s">
        <v>15</v>
      </c>
      <c r="C132" s="14"/>
      <c r="D132" s="14"/>
      <c r="E132" s="14"/>
      <c r="F132" s="71" t="e">
        <f>F76/F128</f>
        <v>#DIV/0!</v>
      </c>
      <c r="G132" s="71" t="e">
        <f>G76/G128</f>
        <v>#DIV/0!</v>
      </c>
      <c r="K132" s="49"/>
      <c r="L132" s="14"/>
      <c r="N132" s="14"/>
      <c r="O132" s="14"/>
      <c r="P132" s="14"/>
      <c r="Q132" s="14"/>
    </row>
    <row r="133" spans="1:17" ht="15.5" x14ac:dyDescent="0.35">
      <c r="B133" s="50"/>
      <c r="C133" s="50"/>
      <c r="D133" s="50"/>
      <c r="E133" s="50"/>
      <c r="F133" s="50"/>
      <c r="G133" s="50"/>
      <c r="K133" s="50"/>
    </row>
    <row r="134" spans="1:17" x14ac:dyDescent="0.25">
      <c r="B134" s="14" t="str">
        <f>B62</f>
        <v>NOPAT</v>
      </c>
      <c r="F134" s="14" t="e">
        <f>F62</f>
        <v>#DIV/0!</v>
      </c>
      <c r="G134" s="14" t="e">
        <f>G62</f>
        <v>#DIV/0!</v>
      </c>
    </row>
    <row r="135" spans="1:17" x14ac:dyDescent="0.25">
      <c r="B135" s="14" t="str">
        <f>B128</f>
        <v>Equity - book value (inc. NCI)</v>
      </c>
      <c r="F135" s="14">
        <f>F128</f>
        <v>0</v>
      </c>
      <c r="G135" s="14">
        <f>G128</f>
        <v>0</v>
      </c>
    </row>
    <row r="136" spans="1:17" x14ac:dyDescent="0.25">
      <c r="B136" s="14" t="str">
        <f>B122</f>
        <v>Net debt</v>
      </c>
      <c r="F136" s="14">
        <f>F122</f>
        <v>0</v>
      </c>
      <c r="G136" s="14">
        <f>G122</f>
        <v>0</v>
      </c>
    </row>
    <row r="137" spans="1:17" x14ac:dyDescent="0.25">
      <c r="B137" s="14" t="s">
        <v>95</v>
      </c>
      <c r="F137" s="14">
        <f>SUM(F135:F136)</f>
        <v>0</v>
      </c>
      <c r="G137" s="14">
        <f>SUM(G135:G136)</f>
        <v>0</v>
      </c>
    </row>
    <row r="138" spans="1:17" x14ac:dyDescent="0.25">
      <c r="B138" s="14" t="s">
        <v>14</v>
      </c>
      <c r="F138" s="71" t="e">
        <f>F134/F137</f>
        <v>#DIV/0!</v>
      </c>
      <c r="G138" s="71" t="e">
        <f>G134/G137</f>
        <v>#DIV/0!</v>
      </c>
    </row>
  </sheetData>
  <printOptions headings="1" gridLines="1"/>
  <pageMargins left="0.74803149606299213" right="0.74803149606299213" top="0.98425196850393704" bottom="0.98425196850393704" header="0.51181102362204722" footer="0.51181102362204722"/>
  <pageSetup fitToHeight="0" orientation="landscape" r:id="rId1"/>
  <headerFooter alignWithMargins="0">
    <oddHeader>&amp;L&amp;8&amp;F &amp;A</oddHeader>
    <oddFooter>&amp;R &amp;8Page &amp;P of &amp;N&amp;L&amp;8© AMT Training 2008 - 2017</oddFooter>
  </headerFooter>
  <rowBreaks count="2" manualBreakCount="2">
    <brk id="24" max="17" man="1"/>
    <brk id="77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39"/>
    <pageSetUpPr autoPageBreaks="0"/>
  </sheetPr>
  <dimension ref="A1:X138"/>
  <sheetViews>
    <sheetView showGridLines="0" zoomScaleNormal="100" workbookViewId="0"/>
  </sheetViews>
  <sheetFormatPr defaultColWidth="9.1796875" defaultRowHeight="12.5" x14ac:dyDescent="0.25"/>
  <cols>
    <col min="1" max="1" width="2.26953125" style="14" customWidth="1"/>
    <col min="2" max="2" width="48.7265625" style="14" customWidth="1"/>
    <col min="3" max="13" width="10.26953125" style="14" customWidth="1"/>
    <col min="14" max="14" width="12.54296875" style="14" bestFit="1" customWidth="1"/>
    <col min="15" max="15" width="12" style="14" bestFit="1" customWidth="1"/>
    <col min="16" max="16384" width="9.1796875" style="14"/>
  </cols>
  <sheetData>
    <row r="1" spans="1:19" ht="29.5" x14ac:dyDescent="0.65">
      <c r="A1" s="9" t="s">
        <v>104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9" s="68" customFormat="1" ht="15" customHeight="1" x14ac:dyDescent="0.35">
      <c r="A2" s="64"/>
      <c r="B2" s="64"/>
      <c r="C2" s="65" t="s">
        <v>20</v>
      </c>
      <c r="D2" s="65" t="s">
        <v>20</v>
      </c>
      <c r="E2" s="65" t="s">
        <v>20</v>
      </c>
      <c r="F2" s="65" t="s">
        <v>20</v>
      </c>
      <c r="G2" s="65" t="s">
        <v>20</v>
      </c>
      <c r="H2" s="65"/>
      <c r="I2" s="65" t="s">
        <v>21</v>
      </c>
      <c r="J2" s="65" t="s">
        <v>21</v>
      </c>
      <c r="K2" s="65" t="s">
        <v>22</v>
      </c>
      <c r="L2" s="65" t="s">
        <v>22</v>
      </c>
      <c r="M2" s="65" t="s">
        <v>22</v>
      </c>
      <c r="N2" s="66"/>
      <c r="O2" s="66"/>
      <c r="P2" s="66"/>
      <c r="Q2" s="66"/>
      <c r="R2" s="67"/>
      <c r="S2" s="67"/>
    </row>
    <row r="3" spans="1:19" s="3" customFormat="1" ht="19" thickBot="1" x14ac:dyDescent="0.5">
      <c r="A3" s="5" t="s">
        <v>23</v>
      </c>
      <c r="B3" s="12"/>
      <c r="C3" s="13">
        <f>EDATE(D3,-12)</f>
        <v>41639</v>
      </c>
      <c r="D3" s="13">
        <f>EDATE(E3,-12)</f>
        <v>42004</v>
      </c>
      <c r="E3" s="13">
        <f>EDATE(F3,-12)</f>
        <v>42369</v>
      </c>
      <c r="F3" s="13">
        <f>EDATE(G3,-12)</f>
        <v>42735</v>
      </c>
      <c r="G3" s="13">
        <v>43100</v>
      </c>
      <c r="H3" s="13" t="s">
        <v>11</v>
      </c>
      <c r="I3" s="13" t="s">
        <v>24</v>
      </c>
      <c r="J3" s="13" t="s">
        <v>25</v>
      </c>
      <c r="K3" s="13">
        <f>EDATE(G3,12)</f>
        <v>43465</v>
      </c>
      <c r="L3" s="13">
        <f>EDATE(K3,12)</f>
        <v>43830</v>
      </c>
      <c r="M3" s="13">
        <f>EDATE(L3,12)</f>
        <v>44196</v>
      </c>
      <c r="N3" s="13"/>
      <c r="O3" s="13"/>
      <c r="P3" s="13"/>
    </row>
    <row r="4" spans="1:19" ht="13" thickTop="1" x14ac:dyDescent="0.25"/>
    <row r="5" spans="1:19" ht="14.5" x14ac:dyDescent="0.35">
      <c r="A5" s="69" t="s">
        <v>26</v>
      </c>
      <c r="B5" s="15"/>
      <c r="C5" s="15"/>
      <c r="D5" s="15"/>
      <c r="E5" s="22"/>
      <c r="F5" s="22"/>
      <c r="G5" s="22"/>
      <c r="H5" s="22"/>
      <c r="I5" s="22"/>
      <c r="J5" s="22"/>
      <c r="K5" s="22"/>
      <c r="L5" s="22"/>
      <c r="M5" s="22"/>
    </row>
    <row r="6" spans="1:19" ht="13" x14ac:dyDescent="0.3">
      <c r="B6" s="14" t="s">
        <v>12</v>
      </c>
      <c r="C6" s="14">
        <f>C27</f>
        <v>0</v>
      </c>
      <c r="D6" s="14">
        <f>D27</f>
        <v>0</v>
      </c>
      <c r="E6" s="14">
        <f>E27</f>
        <v>0</v>
      </c>
      <c r="F6" s="14">
        <f>F27</f>
        <v>0</v>
      </c>
      <c r="G6" s="14">
        <f>G27</f>
        <v>0</v>
      </c>
      <c r="H6" s="14">
        <f>G6-I6+J6</f>
        <v>0</v>
      </c>
      <c r="I6" s="14">
        <f>I27</f>
        <v>0</v>
      </c>
      <c r="J6" s="14">
        <f>J27</f>
        <v>0</v>
      </c>
      <c r="K6" s="23">
        <v>0</v>
      </c>
      <c r="L6" s="23">
        <v>0</v>
      </c>
      <c r="M6" s="23">
        <v>0</v>
      </c>
      <c r="N6" s="60"/>
    </row>
    <row r="7" spans="1:19" ht="13" x14ac:dyDescent="0.3">
      <c r="B7" s="14" t="s">
        <v>9</v>
      </c>
      <c r="F7" s="14">
        <f>F52</f>
        <v>0</v>
      </c>
      <c r="G7" s="14">
        <f>G52</f>
        <v>0</v>
      </c>
      <c r="H7" s="14">
        <f>G7-I7+J7</f>
        <v>0</v>
      </c>
      <c r="I7" s="14">
        <f>I52</f>
        <v>0</v>
      </c>
      <c r="J7" s="14">
        <f>J52</f>
        <v>0</v>
      </c>
      <c r="K7" s="35">
        <v>0</v>
      </c>
      <c r="L7" s="35">
        <v>0</v>
      </c>
      <c r="M7" s="35">
        <v>0</v>
      </c>
      <c r="N7" s="60"/>
    </row>
    <row r="8" spans="1:19" ht="13" x14ac:dyDescent="0.3">
      <c r="B8" s="14" t="s">
        <v>10</v>
      </c>
      <c r="F8" s="14">
        <f>F46</f>
        <v>0</v>
      </c>
      <c r="G8" s="14">
        <f>G46</f>
        <v>0</v>
      </c>
      <c r="H8" s="14">
        <f>G8-I8+J8</f>
        <v>0</v>
      </c>
      <c r="I8" s="14">
        <f>I46</f>
        <v>0</v>
      </c>
      <c r="J8" s="14">
        <f>J46</f>
        <v>0</v>
      </c>
      <c r="K8" s="35">
        <v>0</v>
      </c>
      <c r="L8" s="35">
        <v>0</v>
      </c>
      <c r="M8" s="35">
        <v>0</v>
      </c>
      <c r="N8" s="60"/>
    </row>
    <row r="9" spans="1:19" ht="13" x14ac:dyDescent="0.3">
      <c r="B9" s="14" t="s">
        <v>18</v>
      </c>
      <c r="E9" s="17"/>
      <c r="F9" s="17" t="e">
        <f>F85</f>
        <v>#DIV/0!</v>
      </c>
      <c r="G9" s="17" t="e">
        <f>G85</f>
        <v>#DIV/0!</v>
      </c>
      <c r="H9" s="25"/>
      <c r="I9" s="25"/>
      <c r="J9" s="25"/>
      <c r="K9" s="61">
        <v>0</v>
      </c>
      <c r="L9" s="61">
        <v>0</v>
      </c>
      <c r="M9" s="61">
        <v>0</v>
      </c>
      <c r="N9" s="60"/>
    </row>
    <row r="10" spans="1:19" x14ac:dyDescent="0.25">
      <c r="N10" s="27" t="s">
        <v>13</v>
      </c>
      <c r="O10" s="27" t="s">
        <v>13</v>
      </c>
    </row>
    <row r="11" spans="1:19" ht="14.5" x14ac:dyDescent="0.35">
      <c r="A11" s="70" t="s">
        <v>27</v>
      </c>
      <c r="N11" s="28" t="str">
        <f>TEXT(YEAR(C3),"0000")&amp;" - "&amp;TEXT(YEAR(G3),"0000")</f>
        <v>2013 - 2017</v>
      </c>
      <c r="O11" s="28" t="str">
        <f>TEXT(YEAR(G3),"0000")&amp;" - "&amp;TEXT(YEAR(M3),"0000")</f>
        <v>2017 - 2020</v>
      </c>
    </row>
    <row r="12" spans="1:19" ht="13" x14ac:dyDescent="0.3">
      <c r="A12" s="19"/>
      <c r="B12" s="14" t="s">
        <v>28</v>
      </c>
      <c r="D12" s="29" t="e">
        <f>D28</f>
        <v>#DIV/0!</v>
      </c>
      <c r="E12" s="29" t="e">
        <f>E28</f>
        <v>#DIV/0!</v>
      </c>
      <c r="F12" s="29" t="e">
        <f>F28</f>
        <v>#DIV/0!</v>
      </c>
      <c r="G12" s="29" t="e">
        <f>G28</f>
        <v>#DIV/0!</v>
      </c>
      <c r="K12" s="29" t="e">
        <f>K6/G6-1</f>
        <v>#DIV/0!</v>
      </c>
      <c r="L12" s="29" t="e">
        <f>L6/K6-1</f>
        <v>#DIV/0!</v>
      </c>
      <c r="M12" s="29" t="e">
        <f>M6/L6-1</f>
        <v>#DIV/0!</v>
      </c>
      <c r="N12" s="29" t="e">
        <f>(G6/C6)^(1/4)-1</f>
        <v>#DIV/0!</v>
      </c>
      <c r="O12" s="29" t="e">
        <f>(M6/G6)^(1/3)-1</f>
        <v>#DIV/0!</v>
      </c>
    </row>
    <row r="13" spans="1:19" ht="13" x14ac:dyDescent="0.3">
      <c r="A13" s="19"/>
      <c r="B13" s="14" t="str">
        <f>B32</f>
        <v>Gross margin</v>
      </c>
      <c r="D13" s="29"/>
      <c r="E13" s="29"/>
      <c r="F13" s="29" t="e">
        <f>F32</f>
        <v>#DIV/0!</v>
      </c>
      <c r="G13" s="29" t="e">
        <f>G32</f>
        <v>#DIV/0!</v>
      </c>
      <c r="I13" s="29"/>
    </row>
    <row r="14" spans="1:19" x14ac:dyDescent="0.25">
      <c r="B14" s="14" t="s">
        <v>29</v>
      </c>
      <c r="F14" s="29" t="e">
        <f t="shared" ref="F14:M14" si="0">F7/F6</f>
        <v>#DIV/0!</v>
      </c>
      <c r="G14" s="29" t="e">
        <f t="shared" si="0"/>
        <v>#DIV/0!</v>
      </c>
      <c r="H14" s="29" t="e">
        <f t="shared" si="0"/>
        <v>#DIV/0!</v>
      </c>
      <c r="I14" s="29" t="e">
        <f t="shared" si="0"/>
        <v>#DIV/0!</v>
      </c>
      <c r="J14" s="29" t="e">
        <f t="shared" si="0"/>
        <v>#DIV/0!</v>
      </c>
      <c r="K14" s="29" t="e">
        <f t="shared" si="0"/>
        <v>#DIV/0!</v>
      </c>
      <c r="L14" s="29" t="e">
        <f t="shared" si="0"/>
        <v>#DIV/0!</v>
      </c>
      <c r="M14" s="29" t="e">
        <f t="shared" si="0"/>
        <v>#DIV/0!</v>
      </c>
    </row>
    <row r="15" spans="1:19" ht="13" x14ac:dyDescent="0.3">
      <c r="A15" s="19"/>
      <c r="B15" s="14" t="s">
        <v>30</v>
      </c>
      <c r="F15" s="29" t="e">
        <f t="shared" ref="F15:M15" si="1">F8/F6</f>
        <v>#DIV/0!</v>
      </c>
      <c r="G15" s="62" t="e">
        <f t="shared" si="1"/>
        <v>#DIV/0!</v>
      </c>
      <c r="H15" s="62" t="e">
        <f t="shared" si="1"/>
        <v>#DIV/0!</v>
      </c>
      <c r="I15" s="62" t="e">
        <f t="shared" si="1"/>
        <v>#DIV/0!</v>
      </c>
      <c r="J15" s="62" t="e">
        <f t="shared" si="1"/>
        <v>#DIV/0!</v>
      </c>
      <c r="K15" s="62" t="e">
        <f t="shared" si="1"/>
        <v>#DIV/0!</v>
      </c>
      <c r="L15" s="62" t="e">
        <f t="shared" si="1"/>
        <v>#DIV/0!</v>
      </c>
      <c r="M15" s="62" t="e">
        <f t="shared" si="1"/>
        <v>#DIV/0!</v>
      </c>
    </row>
    <row r="16" spans="1:19" x14ac:dyDescent="0.25">
      <c r="B16" s="14" t="s">
        <v>31</v>
      </c>
      <c r="F16" s="29" t="e">
        <f>F103</f>
        <v>#DIV/0!</v>
      </c>
      <c r="G16" s="29" t="e">
        <f>G103</f>
        <v>#DIV/0!</v>
      </c>
    </row>
    <row r="17" spans="1:17" x14ac:dyDescent="0.25">
      <c r="B17" s="14" t="s">
        <v>32</v>
      </c>
      <c r="F17" s="29" t="e">
        <f>F110</f>
        <v>#DIV/0!</v>
      </c>
      <c r="G17" s="29" t="e">
        <f>G110</f>
        <v>#DIV/0!</v>
      </c>
    </row>
    <row r="18" spans="1:17" x14ac:dyDescent="0.25">
      <c r="B18" s="14" t="s">
        <v>33</v>
      </c>
      <c r="F18" s="14" t="e">
        <f>F112</f>
        <v>#DIV/0!</v>
      </c>
      <c r="G18" s="14" t="e">
        <f>G112</f>
        <v>#DIV/0!</v>
      </c>
    </row>
    <row r="19" spans="1:17" x14ac:dyDescent="0.25">
      <c r="B19" s="14" t="s">
        <v>34</v>
      </c>
      <c r="F19" s="14" t="e">
        <f>F123</f>
        <v>#DIV/0!</v>
      </c>
      <c r="G19" s="14" t="e">
        <f>G123</f>
        <v>#DIV/0!</v>
      </c>
    </row>
    <row r="20" spans="1:17" x14ac:dyDescent="0.25">
      <c r="B20" s="14" t="s">
        <v>35</v>
      </c>
      <c r="F20" s="14" t="e">
        <f>F124</f>
        <v>#DIV/0!</v>
      </c>
      <c r="G20" s="14" t="e">
        <f>G124</f>
        <v>#DIV/0!</v>
      </c>
    </row>
    <row r="21" spans="1:17" x14ac:dyDescent="0.25">
      <c r="B21" s="14" t="s">
        <v>36</v>
      </c>
      <c r="F21" s="14" t="e">
        <f>F127</f>
        <v>#DIV/0!</v>
      </c>
      <c r="G21" s="14" t="e">
        <f>G127</f>
        <v>#DIV/0!</v>
      </c>
    </row>
    <row r="22" spans="1:17" x14ac:dyDescent="0.25">
      <c r="B22" s="14" t="str">
        <f>B129</f>
        <v>Total debt / equity</v>
      </c>
      <c r="F22" s="29" t="e">
        <f>F129</f>
        <v>#DIV/0!</v>
      </c>
      <c r="G22" s="29" t="e">
        <f>G129</f>
        <v>#DIV/0!</v>
      </c>
    </row>
    <row r="23" spans="1:17" x14ac:dyDescent="0.25">
      <c r="B23" s="14" t="s">
        <v>14</v>
      </c>
      <c r="F23" s="29" t="e">
        <f>F138</f>
        <v>#DIV/0!</v>
      </c>
      <c r="G23" s="29" t="e">
        <f>G138</f>
        <v>#DIV/0!</v>
      </c>
    </row>
    <row r="24" spans="1:17" x14ac:dyDescent="0.25">
      <c r="B24" s="14" t="s">
        <v>15</v>
      </c>
      <c r="F24" s="29" t="e">
        <f>F132</f>
        <v>#DIV/0!</v>
      </c>
      <c r="G24" s="29" t="e">
        <f>G132</f>
        <v>#DIV/0!</v>
      </c>
    </row>
    <row r="26" spans="1:17" ht="14.5" x14ac:dyDescent="0.35">
      <c r="A26" s="69" t="s">
        <v>37</v>
      </c>
    </row>
    <row r="27" spans="1:17" ht="13" x14ac:dyDescent="0.3">
      <c r="B27" s="14" t="s">
        <v>12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60"/>
      <c r="I27" s="23">
        <v>0</v>
      </c>
      <c r="J27" s="23">
        <v>0</v>
      </c>
      <c r="K27" s="21"/>
    </row>
    <row r="28" spans="1:17" s="15" customFormat="1" ht="13" x14ac:dyDescent="0.3">
      <c r="A28" s="14"/>
      <c r="B28" s="14" t="s">
        <v>38</v>
      </c>
      <c r="C28" s="71"/>
      <c r="D28" s="71" t="e">
        <f>D27/C27-1</f>
        <v>#DIV/0!</v>
      </c>
      <c r="E28" s="71" t="e">
        <f>E27/D27-1</f>
        <v>#DIV/0!</v>
      </c>
      <c r="F28" s="71" t="e">
        <f>F27/E27-1</f>
        <v>#DIV/0!</v>
      </c>
      <c r="G28" s="72" t="e">
        <f>G27/F27-1</f>
        <v>#DIV/0!</v>
      </c>
      <c r="H28" s="14"/>
      <c r="I28" s="72"/>
      <c r="J28" s="72"/>
      <c r="K28" s="32"/>
      <c r="N28" s="14"/>
      <c r="O28" s="14"/>
      <c r="P28" s="14"/>
      <c r="Q28" s="14"/>
    </row>
    <row r="29" spans="1:17" x14ac:dyDescent="0.25">
      <c r="F29" s="18"/>
      <c r="G29" s="33"/>
      <c r="I29" s="33"/>
      <c r="J29" s="33"/>
      <c r="K29" s="34"/>
    </row>
    <row r="30" spans="1:17" ht="13" x14ac:dyDescent="0.3">
      <c r="B30" s="14" t="s">
        <v>39</v>
      </c>
      <c r="F30" s="35">
        <v>0</v>
      </c>
      <c r="G30" s="35">
        <v>0</v>
      </c>
      <c r="H30" s="60"/>
      <c r="I30" s="35">
        <v>0</v>
      </c>
      <c r="J30" s="35">
        <v>0</v>
      </c>
    </row>
    <row r="31" spans="1:17" s="19" customFormat="1" ht="13" x14ac:dyDescent="0.3">
      <c r="B31" s="19" t="s">
        <v>40</v>
      </c>
      <c r="F31" s="19">
        <f>F27-F30</f>
        <v>0</v>
      </c>
      <c r="G31" s="19">
        <f>G27-G30</f>
        <v>0</v>
      </c>
      <c r="I31" s="19">
        <f>I27-I30</f>
        <v>0</v>
      </c>
      <c r="J31" s="19">
        <f>J27-J30</f>
        <v>0</v>
      </c>
      <c r="K31" s="37"/>
    </row>
    <row r="32" spans="1:17" x14ac:dyDescent="0.25">
      <c r="B32" s="14" t="s">
        <v>41</v>
      </c>
      <c r="F32" s="71" t="e">
        <f>F31/F27</f>
        <v>#DIV/0!</v>
      </c>
      <c r="G32" s="71" t="e">
        <f>G31/G27</f>
        <v>#DIV/0!</v>
      </c>
      <c r="I32" s="71" t="e">
        <f>I31/I27</f>
        <v>#DIV/0!</v>
      </c>
      <c r="J32" s="71" t="e">
        <f>J31/J27</f>
        <v>#DIV/0!</v>
      </c>
      <c r="K32" s="34"/>
    </row>
    <row r="33" spans="1:17" x14ac:dyDescent="0.25">
      <c r="F33" s="18"/>
      <c r="G33" s="63"/>
      <c r="I33" s="33"/>
      <c r="J33" s="33"/>
      <c r="K33" s="34"/>
    </row>
    <row r="34" spans="1:17" ht="13" x14ac:dyDescent="0.3">
      <c r="B34" s="14" t="s">
        <v>42</v>
      </c>
      <c r="C34" s="19"/>
      <c r="D34" s="19"/>
      <c r="F34" s="23">
        <v>0</v>
      </c>
      <c r="G34" s="23">
        <v>0</v>
      </c>
      <c r="I34" s="23">
        <v>0</v>
      </c>
      <c r="J34" s="23">
        <v>0</v>
      </c>
      <c r="K34" s="21"/>
    </row>
    <row r="35" spans="1:17" s="15" customFormat="1" ht="13" x14ac:dyDescent="0.3">
      <c r="A35" s="14"/>
      <c r="B35" s="14" t="s">
        <v>43</v>
      </c>
      <c r="C35" s="14"/>
      <c r="D35" s="14"/>
      <c r="E35" s="14"/>
      <c r="F35" s="71" t="e">
        <f>F34/F27</f>
        <v>#DIV/0!</v>
      </c>
      <c r="G35" s="72" t="e">
        <f>G34/G27</f>
        <v>#DIV/0!</v>
      </c>
      <c r="H35" s="14"/>
      <c r="I35" s="72" t="e">
        <f>I34/I27</f>
        <v>#DIV/0!</v>
      </c>
      <c r="J35" s="72" t="e">
        <f>J34/J27</f>
        <v>#DIV/0!</v>
      </c>
      <c r="K35" s="32"/>
    </row>
    <row r="36" spans="1:17" x14ac:dyDescent="0.25">
      <c r="B36" s="21" t="s">
        <v>107</v>
      </c>
      <c r="C36" s="21"/>
      <c r="D36" s="21"/>
      <c r="F36" s="23">
        <v>0</v>
      </c>
      <c r="G36" s="23">
        <v>0</v>
      </c>
      <c r="I36" s="23">
        <v>0</v>
      </c>
      <c r="J36" s="23">
        <v>0</v>
      </c>
    </row>
    <row r="37" spans="1:17" x14ac:dyDescent="0.25">
      <c r="B37" s="21" t="s">
        <v>106</v>
      </c>
      <c r="C37" s="21"/>
      <c r="D37" s="21"/>
      <c r="F37" s="23">
        <v>0</v>
      </c>
      <c r="G37" s="23">
        <v>0</v>
      </c>
      <c r="I37" s="23">
        <v>0</v>
      </c>
      <c r="J37" s="23">
        <v>0</v>
      </c>
    </row>
    <row r="38" spans="1:17" x14ac:dyDescent="0.25">
      <c r="B38" s="21" t="s">
        <v>97</v>
      </c>
      <c r="C38" s="21"/>
      <c r="D38" s="21"/>
      <c r="F38" s="23">
        <v>0</v>
      </c>
      <c r="G38" s="23">
        <v>0</v>
      </c>
      <c r="I38" s="23">
        <v>0</v>
      </c>
      <c r="J38" s="23">
        <v>0</v>
      </c>
      <c r="K38" s="21"/>
    </row>
    <row r="39" spans="1:17" x14ac:dyDescent="0.25">
      <c r="B39" s="21" t="s">
        <v>98</v>
      </c>
      <c r="C39" s="38"/>
      <c r="D39" s="38"/>
      <c r="F39" s="23">
        <v>0</v>
      </c>
      <c r="G39" s="23">
        <v>0</v>
      </c>
      <c r="I39" s="23">
        <v>0</v>
      </c>
      <c r="J39" s="23">
        <v>0</v>
      </c>
      <c r="K39" s="21"/>
    </row>
    <row r="40" spans="1:17" ht="13" x14ac:dyDescent="0.3">
      <c r="B40" s="21" t="s">
        <v>99</v>
      </c>
      <c r="C40" s="38"/>
      <c r="D40" s="38"/>
      <c r="F40" s="23">
        <v>0</v>
      </c>
      <c r="G40" s="23">
        <v>0</v>
      </c>
      <c r="H40" s="60"/>
      <c r="I40" s="23">
        <v>0</v>
      </c>
      <c r="J40" s="23">
        <v>0</v>
      </c>
      <c r="K40" s="21"/>
    </row>
    <row r="41" spans="1:17" x14ac:dyDescent="0.25">
      <c r="B41" s="21" t="s">
        <v>44</v>
      </c>
      <c r="C41" s="38"/>
      <c r="D41" s="38"/>
      <c r="F41" s="23">
        <v>0</v>
      </c>
      <c r="G41" s="23">
        <v>0</v>
      </c>
      <c r="I41" s="23">
        <v>0</v>
      </c>
      <c r="J41" s="23">
        <v>0</v>
      </c>
      <c r="K41" s="21"/>
    </row>
    <row r="42" spans="1:17" x14ac:dyDescent="0.25">
      <c r="B42" s="21" t="s">
        <v>45</v>
      </c>
      <c r="C42" s="21"/>
      <c r="D42" s="21"/>
      <c r="F42" s="23">
        <v>0</v>
      </c>
      <c r="G42" s="23">
        <v>0</v>
      </c>
      <c r="I42" s="23">
        <v>0</v>
      </c>
      <c r="J42" s="23">
        <v>0</v>
      </c>
      <c r="K42" s="21"/>
    </row>
    <row r="43" spans="1:17" x14ac:dyDescent="0.25">
      <c r="B43" s="21" t="s">
        <v>46</v>
      </c>
      <c r="C43" s="21"/>
      <c r="D43" s="21"/>
      <c r="F43" s="23">
        <v>0</v>
      </c>
      <c r="G43" s="23">
        <v>0</v>
      </c>
      <c r="I43" s="23">
        <v>0</v>
      </c>
      <c r="J43" s="23">
        <v>0</v>
      </c>
      <c r="K43" s="21"/>
    </row>
    <row r="44" spans="1:17" x14ac:dyDescent="0.25">
      <c r="B44" s="21" t="s">
        <v>47</v>
      </c>
      <c r="C44" s="21"/>
      <c r="D44" s="21"/>
      <c r="F44" s="23">
        <v>0</v>
      </c>
      <c r="G44" s="23">
        <v>0</v>
      </c>
      <c r="I44" s="23">
        <v>0</v>
      </c>
      <c r="J44" s="23">
        <v>0</v>
      </c>
      <c r="K44" s="21"/>
    </row>
    <row r="45" spans="1:17" x14ac:dyDescent="0.25">
      <c r="B45" s="21" t="s">
        <v>48</v>
      </c>
      <c r="C45" s="21"/>
      <c r="D45" s="21"/>
      <c r="F45" s="23">
        <v>0</v>
      </c>
      <c r="G45" s="23">
        <v>0</v>
      </c>
      <c r="I45" s="23">
        <v>0</v>
      </c>
      <c r="J45" s="23">
        <v>0</v>
      </c>
      <c r="K45" s="21"/>
    </row>
    <row r="46" spans="1:17" s="19" customFormat="1" ht="13" x14ac:dyDescent="0.3">
      <c r="B46" s="19" t="s">
        <v>10</v>
      </c>
      <c r="F46" s="19">
        <f>F34+SUM(F36:F45)</f>
        <v>0</v>
      </c>
      <c r="G46" s="19">
        <f>G34+SUM(G36:G45)</f>
        <v>0</v>
      </c>
      <c r="I46" s="19">
        <f>I34+SUM(I36:I45)</f>
        <v>0</v>
      </c>
      <c r="J46" s="19">
        <f>J34+SUM(J36:J45)</f>
        <v>0</v>
      </c>
    </row>
    <row r="47" spans="1:17" s="15" customFormat="1" ht="13" x14ac:dyDescent="0.3">
      <c r="B47" s="14" t="s">
        <v>30</v>
      </c>
      <c r="C47" s="14"/>
      <c r="D47" s="14"/>
      <c r="E47" s="14"/>
      <c r="F47" s="71" t="e">
        <f>F46/F27</f>
        <v>#DIV/0!</v>
      </c>
      <c r="G47" s="72" t="e">
        <f>G46/G27</f>
        <v>#DIV/0!</v>
      </c>
      <c r="H47" s="14"/>
      <c r="I47" s="72" t="e">
        <f>I46/I27</f>
        <v>#DIV/0!</v>
      </c>
      <c r="J47" s="72" t="e">
        <f>J46/J27</f>
        <v>#DIV/0!</v>
      </c>
      <c r="K47" s="32"/>
      <c r="L47" s="14"/>
      <c r="N47" s="14"/>
      <c r="O47" s="14"/>
      <c r="P47" s="14"/>
      <c r="Q47" s="14"/>
    </row>
    <row r="48" spans="1:17" x14ac:dyDescent="0.25">
      <c r="F48" s="18"/>
      <c r="G48" s="33"/>
      <c r="I48" s="33"/>
      <c r="J48" s="33"/>
      <c r="K48" s="34"/>
    </row>
    <row r="49" spans="2:24" ht="13" x14ac:dyDescent="0.3">
      <c r="B49" s="14" t="s">
        <v>49</v>
      </c>
      <c r="F49" s="23">
        <v>0</v>
      </c>
      <c r="G49" s="23">
        <v>0</v>
      </c>
      <c r="H49" s="60"/>
      <c r="I49" s="23">
        <v>0</v>
      </c>
      <c r="J49" s="23">
        <v>0</v>
      </c>
      <c r="K49" s="21"/>
    </row>
    <row r="50" spans="2:24" x14ac:dyDescent="0.25">
      <c r="B50" s="14" t="s">
        <v>50</v>
      </c>
      <c r="F50" s="23">
        <v>0</v>
      </c>
      <c r="G50" s="23">
        <v>0</v>
      </c>
      <c r="I50" s="23">
        <v>0</v>
      </c>
      <c r="J50" s="23">
        <v>0</v>
      </c>
      <c r="K50" s="21"/>
    </row>
    <row r="51" spans="2:24" ht="13" x14ac:dyDescent="0.3">
      <c r="B51" s="14" t="s">
        <v>51</v>
      </c>
      <c r="F51" s="14">
        <f>SUM(F49:F50)</f>
        <v>0</v>
      </c>
      <c r="G51" s="14">
        <f>SUM(G49:G50)</f>
        <v>0</v>
      </c>
      <c r="H51" s="60"/>
      <c r="I51" s="14">
        <f>SUM(I49:I50)</f>
        <v>0</v>
      </c>
      <c r="J51" s="14">
        <f>SUM(J49:J50)</f>
        <v>0</v>
      </c>
    </row>
    <row r="52" spans="2:24" s="19" customFormat="1" ht="13" x14ac:dyDescent="0.3">
      <c r="B52" s="19" t="s">
        <v>9</v>
      </c>
      <c r="F52" s="19">
        <f>F46+F51</f>
        <v>0</v>
      </c>
      <c r="G52" s="19">
        <f>G46+G51</f>
        <v>0</v>
      </c>
      <c r="I52" s="19">
        <f>I46+I51</f>
        <v>0</v>
      </c>
      <c r="J52" s="19">
        <f>J46+J51</f>
        <v>0</v>
      </c>
    </row>
    <row r="53" spans="2:24" s="15" customFormat="1" ht="13" x14ac:dyDescent="0.3">
      <c r="B53" s="14" t="s">
        <v>29</v>
      </c>
      <c r="C53" s="14"/>
      <c r="D53" s="14"/>
      <c r="E53" s="14"/>
      <c r="F53" s="71" t="e">
        <f>F52/F27</f>
        <v>#DIV/0!</v>
      </c>
      <c r="G53" s="72" t="e">
        <f>G52/G27</f>
        <v>#DIV/0!</v>
      </c>
      <c r="H53" s="14"/>
      <c r="I53" s="72" t="e">
        <f>I52/I27</f>
        <v>#DIV/0!</v>
      </c>
      <c r="J53" s="72" t="e">
        <f>J52/J27</f>
        <v>#DIV/0!</v>
      </c>
      <c r="K53" s="32"/>
      <c r="L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2:24" x14ac:dyDescent="0.25">
      <c r="F54" s="18"/>
      <c r="G54" s="33"/>
      <c r="K54" s="34"/>
    </row>
    <row r="55" spans="2:24" x14ac:dyDescent="0.25">
      <c r="B55" s="14" t="s">
        <v>52</v>
      </c>
      <c r="F55" s="23">
        <v>0</v>
      </c>
      <c r="G55" s="23">
        <v>0</v>
      </c>
      <c r="K55" s="21"/>
    </row>
    <row r="56" spans="2:24" x14ac:dyDescent="0.25">
      <c r="B56" s="14" t="s">
        <v>53</v>
      </c>
      <c r="F56" s="23">
        <v>0</v>
      </c>
      <c r="G56" s="23">
        <v>0</v>
      </c>
      <c r="K56" s="21"/>
    </row>
    <row r="57" spans="2:24" s="15" customFormat="1" ht="13" x14ac:dyDescent="0.3">
      <c r="B57" s="14" t="s">
        <v>54</v>
      </c>
      <c r="C57" s="14"/>
      <c r="D57" s="14"/>
      <c r="E57" s="14"/>
      <c r="F57" s="71" t="e">
        <f>F56/F55</f>
        <v>#DIV/0!</v>
      </c>
      <c r="G57" s="72" t="e">
        <f>G56/G55</f>
        <v>#DIV/0!</v>
      </c>
      <c r="H57" s="14"/>
      <c r="I57" s="14"/>
      <c r="J57" s="14"/>
      <c r="K57" s="32"/>
      <c r="L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2:24" x14ac:dyDescent="0.25">
      <c r="B58" s="14" t="s">
        <v>55</v>
      </c>
      <c r="F58" s="40">
        <v>0</v>
      </c>
      <c r="G58" s="40">
        <v>0</v>
      </c>
      <c r="K58" s="41"/>
    </row>
    <row r="59" spans="2:24" x14ac:dyDescent="0.25">
      <c r="B59" s="14" t="s">
        <v>56</v>
      </c>
      <c r="F59" s="40">
        <v>0</v>
      </c>
      <c r="G59" s="40">
        <v>0</v>
      </c>
      <c r="K59" s="41"/>
    </row>
    <row r="60" spans="2:24" s="42" customFormat="1" ht="13" x14ac:dyDescent="0.3">
      <c r="B60" s="19" t="s">
        <v>57</v>
      </c>
      <c r="C60" s="19"/>
      <c r="D60" s="19"/>
      <c r="E60" s="19"/>
      <c r="F60" s="74">
        <f>SUM(F58:F59)</f>
        <v>0</v>
      </c>
      <c r="G60" s="73">
        <f>SUM(G58:G59)</f>
        <v>0</v>
      </c>
      <c r="H60" s="19"/>
      <c r="I60" s="19"/>
      <c r="J60" s="19"/>
      <c r="K60" s="43"/>
      <c r="L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2:24" ht="13" x14ac:dyDescent="0.3">
      <c r="F61" s="18"/>
      <c r="G61" s="44"/>
      <c r="K61" s="45"/>
    </row>
    <row r="62" spans="2:24" ht="13" x14ac:dyDescent="0.3">
      <c r="B62" s="14" t="s">
        <v>58</v>
      </c>
      <c r="F62" s="14" t="e">
        <f>F46*(1-F57)</f>
        <v>#DIV/0!</v>
      </c>
      <c r="G62" s="14" t="e">
        <f>G46*(1-G57)</f>
        <v>#DIV/0!</v>
      </c>
      <c r="K62" s="45"/>
    </row>
    <row r="63" spans="2:24" ht="13" x14ac:dyDescent="0.3">
      <c r="F63" s="18"/>
      <c r="G63" s="44"/>
      <c r="K63" s="45"/>
    </row>
    <row r="64" spans="2:24" ht="13" x14ac:dyDescent="0.3">
      <c r="B64" s="14" t="s">
        <v>59</v>
      </c>
      <c r="C64" s="19"/>
      <c r="D64" s="19"/>
      <c r="F64" s="23">
        <v>0</v>
      </c>
      <c r="G64" s="23">
        <v>0</v>
      </c>
    </row>
    <row r="65" spans="2:24" s="15" customFormat="1" ht="13" x14ac:dyDescent="0.3">
      <c r="B65" s="14" t="s">
        <v>60</v>
      </c>
      <c r="C65" s="14"/>
      <c r="D65" s="14"/>
      <c r="E65" s="14"/>
      <c r="F65" s="71" t="e">
        <f>F64/F27</f>
        <v>#DIV/0!</v>
      </c>
      <c r="G65" s="72" t="e">
        <f>G64/G27</f>
        <v>#DIV/0!</v>
      </c>
      <c r="H65" s="14"/>
      <c r="I65" s="14"/>
      <c r="J65" s="14"/>
      <c r="K65" s="32"/>
      <c r="L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2:24" x14ac:dyDescent="0.25">
      <c r="B66" s="21" t="s">
        <v>107</v>
      </c>
      <c r="C66" s="21"/>
      <c r="D66" s="21"/>
      <c r="F66" s="23">
        <v>0</v>
      </c>
      <c r="G66" s="23">
        <v>0</v>
      </c>
      <c r="M66" s="58"/>
    </row>
    <row r="67" spans="2:24" x14ac:dyDescent="0.25">
      <c r="B67" s="21" t="s">
        <v>106</v>
      </c>
      <c r="C67" s="21"/>
      <c r="D67" s="21"/>
      <c r="F67" s="23">
        <v>0</v>
      </c>
      <c r="G67" s="23">
        <v>0</v>
      </c>
    </row>
    <row r="68" spans="2:24" x14ac:dyDescent="0.25">
      <c r="B68" s="21" t="s">
        <v>97</v>
      </c>
      <c r="C68" s="21"/>
      <c r="D68" s="21"/>
      <c r="F68" s="23">
        <v>0</v>
      </c>
      <c r="G68" s="23">
        <v>0</v>
      </c>
      <c r="K68" s="59"/>
    </row>
    <row r="69" spans="2:24" x14ac:dyDescent="0.25">
      <c r="B69" s="21" t="s">
        <v>98</v>
      </c>
      <c r="C69" s="21"/>
      <c r="D69" s="21"/>
      <c r="F69" s="23">
        <v>0</v>
      </c>
      <c r="G69" s="23">
        <v>0</v>
      </c>
    </row>
    <row r="70" spans="2:24" x14ac:dyDescent="0.25">
      <c r="B70" s="21" t="s">
        <v>99</v>
      </c>
      <c r="C70" s="21"/>
      <c r="D70" s="21"/>
      <c r="F70" s="23">
        <v>0</v>
      </c>
      <c r="G70" s="23">
        <v>0</v>
      </c>
      <c r="K70" s="21"/>
    </row>
    <row r="71" spans="2:24" x14ac:dyDescent="0.25">
      <c r="B71" s="21" t="s">
        <v>44</v>
      </c>
      <c r="C71" s="21"/>
      <c r="D71" s="21"/>
      <c r="F71" s="23">
        <v>0</v>
      </c>
      <c r="G71" s="23">
        <v>0</v>
      </c>
    </row>
    <row r="72" spans="2:24" x14ac:dyDescent="0.25">
      <c r="B72" s="21" t="s">
        <v>45</v>
      </c>
      <c r="C72" s="21"/>
      <c r="D72" s="21"/>
      <c r="F72" s="23">
        <v>0</v>
      </c>
      <c r="G72" s="23">
        <v>0</v>
      </c>
    </row>
    <row r="73" spans="2:24" x14ac:dyDescent="0.25">
      <c r="B73" s="21" t="s">
        <v>46</v>
      </c>
      <c r="C73" s="21"/>
      <c r="D73" s="21"/>
      <c r="F73" s="23">
        <v>0</v>
      </c>
      <c r="G73" s="23">
        <v>0</v>
      </c>
    </row>
    <row r="74" spans="2:24" x14ac:dyDescent="0.25">
      <c r="B74" s="21" t="s">
        <v>47</v>
      </c>
      <c r="C74" s="21"/>
      <c r="D74" s="21"/>
      <c r="F74" s="23">
        <v>0</v>
      </c>
      <c r="G74" s="23">
        <v>0</v>
      </c>
    </row>
    <row r="75" spans="2:24" x14ac:dyDescent="0.25">
      <c r="B75" s="21" t="s">
        <v>48</v>
      </c>
      <c r="C75" s="21"/>
      <c r="D75" s="21"/>
      <c r="F75" s="23">
        <v>0</v>
      </c>
      <c r="G75" s="23">
        <v>0</v>
      </c>
    </row>
    <row r="76" spans="2:24" s="19" customFormat="1" ht="13" x14ac:dyDescent="0.3">
      <c r="B76" s="19" t="s">
        <v>61</v>
      </c>
      <c r="F76" s="19">
        <f>F64+SUM(F66:F75)</f>
        <v>0</v>
      </c>
      <c r="G76" s="19">
        <f>G64+SUM(G66:G75)</f>
        <v>0</v>
      </c>
      <c r="H76" s="36"/>
    </row>
    <row r="77" spans="2:24" s="15" customFormat="1" ht="13" x14ac:dyDescent="0.3">
      <c r="B77" s="14" t="s">
        <v>62</v>
      </c>
      <c r="C77" s="14"/>
      <c r="D77" s="14"/>
      <c r="E77" s="14"/>
      <c r="F77" s="71" t="e">
        <f>F76/F27</f>
        <v>#DIV/0!</v>
      </c>
      <c r="G77" s="72" t="e">
        <f>G76/G27</f>
        <v>#DIV/0!</v>
      </c>
      <c r="K77" s="32"/>
      <c r="L77" s="14"/>
      <c r="N77" s="14"/>
      <c r="O77" s="14"/>
      <c r="P77" s="14"/>
      <c r="Q77" s="14"/>
    </row>
    <row r="78" spans="2:24" x14ac:dyDescent="0.25">
      <c r="F78" s="56"/>
      <c r="G78" s="56"/>
      <c r="K78" s="34"/>
    </row>
    <row r="79" spans="2:24" x14ac:dyDescent="0.25">
      <c r="B79" s="14" t="s">
        <v>100</v>
      </c>
      <c r="F79" s="23">
        <v>0</v>
      </c>
      <c r="G79" s="23">
        <v>0</v>
      </c>
      <c r="K79" s="34"/>
    </row>
    <row r="80" spans="2:24" ht="13" x14ac:dyDescent="0.3">
      <c r="B80" s="19" t="s">
        <v>101</v>
      </c>
      <c r="F80" s="19">
        <f>F76-F79</f>
        <v>0</v>
      </c>
      <c r="G80" s="19">
        <f>G76-G79</f>
        <v>0</v>
      </c>
      <c r="K80" s="34"/>
    </row>
    <row r="81" spans="1:11" x14ac:dyDescent="0.25">
      <c r="F81" s="56"/>
      <c r="G81" s="56"/>
      <c r="K81" s="34"/>
    </row>
    <row r="82" spans="1:11" x14ac:dyDescent="0.25">
      <c r="B82" s="14" t="s">
        <v>63</v>
      </c>
      <c r="F82" s="23">
        <v>0</v>
      </c>
      <c r="G82" s="23">
        <v>0</v>
      </c>
    </row>
    <row r="83" spans="1:11" ht="13" x14ac:dyDescent="0.3">
      <c r="B83" s="14" t="s">
        <v>64</v>
      </c>
      <c r="F83" s="17" t="e">
        <f>F$80/F82</f>
        <v>#DIV/0!</v>
      </c>
      <c r="G83" s="17" t="e">
        <f>G$80/G82</f>
        <v>#DIV/0!</v>
      </c>
      <c r="H83" s="60"/>
      <c r="K83" s="17"/>
    </row>
    <row r="84" spans="1:11" x14ac:dyDescent="0.25">
      <c r="B84" s="14" t="s">
        <v>65</v>
      </c>
      <c r="F84" s="23">
        <v>0</v>
      </c>
      <c r="G84" s="23">
        <v>0</v>
      </c>
    </row>
    <row r="85" spans="1:11" ht="13" x14ac:dyDescent="0.3">
      <c r="B85" s="14" t="s">
        <v>18</v>
      </c>
      <c r="F85" s="17" t="e">
        <f>F$80/F84</f>
        <v>#DIV/0!</v>
      </c>
      <c r="G85" s="17" t="e">
        <f>G$80/G84</f>
        <v>#DIV/0!</v>
      </c>
      <c r="H85" s="60"/>
      <c r="K85" s="17"/>
    </row>
    <row r="86" spans="1:11" x14ac:dyDescent="0.25">
      <c r="F86" s="17"/>
      <c r="G86" s="17"/>
      <c r="K86" s="17"/>
    </row>
    <row r="87" spans="1:11" ht="14.5" x14ac:dyDescent="0.35">
      <c r="A87" s="69" t="s">
        <v>66</v>
      </c>
      <c r="F87" s="17"/>
      <c r="G87" s="17"/>
      <c r="K87" s="17"/>
    </row>
    <row r="88" spans="1:11" ht="13" x14ac:dyDescent="0.3">
      <c r="A88" s="19"/>
      <c r="B88" s="14" t="s">
        <v>67</v>
      </c>
      <c r="F88" s="23">
        <v>0</v>
      </c>
      <c r="G88" s="23">
        <v>0</v>
      </c>
      <c r="K88" s="17"/>
    </row>
    <row r="89" spans="1:11" ht="13" x14ac:dyDescent="0.3">
      <c r="A89" s="19"/>
      <c r="B89" s="14" t="s">
        <v>68</v>
      </c>
      <c r="F89" s="23">
        <v>0</v>
      </c>
      <c r="G89" s="23">
        <v>0</v>
      </c>
      <c r="K89" s="17"/>
    </row>
    <row r="90" spans="1:11" s="19" customFormat="1" ht="13" x14ac:dyDescent="0.3">
      <c r="B90" s="19" t="s">
        <v>69</v>
      </c>
      <c r="F90" s="19">
        <f>F88-F89</f>
        <v>0</v>
      </c>
      <c r="G90" s="19">
        <f>G88-G89</f>
        <v>0</v>
      </c>
      <c r="K90" s="46"/>
    </row>
    <row r="91" spans="1:11" ht="13" x14ac:dyDescent="0.3">
      <c r="A91" s="19"/>
      <c r="F91" s="17"/>
      <c r="G91" s="17"/>
      <c r="K91" s="17"/>
    </row>
    <row r="92" spans="1:11" x14ac:dyDescent="0.25">
      <c r="B92" s="21" t="s">
        <v>108</v>
      </c>
      <c r="F92" s="23">
        <v>0</v>
      </c>
      <c r="G92" s="23">
        <v>0</v>
      </c>
    </row>
    <row r="93" spans="1:11" x14ac:dyDescent="0.25">
      <c r="B93" s="21" t="s">
        <v>109</v>
      </c>
      <c r="F93" s="23">
        <v>0</v>
      </c>
      <c r="G93" s="23">
        <v>0</v>
      </c>
    </row>
    <row r="94" spans="1:11" x14ac:dyDescent="0.25">
      <c r="B94" s="21" t="s">
        <v>110</v>
      </c>
      <c r="F94" s="23">
        <v>0</v>
      </c>
      <c r="G94" s="23">
        <v>0</v>
      </c>
    </row>
    <row r="95" spans="1:11" x14ac:dyDescent="0.25">
      <c r="B95" s="21" t="s">
        <v>70</v>
      </c>
      <c r="F95" s="23">
        <v>0</v>
      </c>
      <c r="G95" s="23">
        <v>0</v>
      </c>
    </row>
    <row r="96" spans="1:11" x14ac:dyDescent="0.25">
      <c r="B96" s="21" t="s">
        <v>71</v>
      </c>
      <c r="F96" s="23">
        <v>0</v>
      </c>
      <c r="G96" s="23">
        <v>0</v>
      </c>
    </row>
    <row r="97" spans="1:17" x14ac:dyDescent="0.25">
      <c r="B97" s="21" t="s">
        <v>111</v>
      </c>
      <c r="F97" s="23">
        <v>0</v>
      </c>
      <c r="G97" s="23">
        <v>0</v>
      </c>
    </row>
    <row r="98" spans="1:17" x14ac:dyDescent="0.25">
      <c r="B98" s="21" t="s">
        <v>112</v>
      </c>
      <c r="F98" s="23">
        <v>0</v>
      </c>
      <c r="G98" s="23">
        <v>0</v>
      </c>
    </row>
    <row r="99" spans="1:17" x14ac:dyDescent="0.25">
      <c r="B99" s="21" t="s">
        <v>103</v>
      </c>
      <c r="F99" s="23">
        <v>0</v>
      </c>
      <c r="G99" s="23">
        <v>0</v>
      </c>
    </row>
    <row r="100" spans="1:17" x14ac:dyDescent="0.25">
      <c r="B100" s="21" t="s">
        <v>72</v>
      </c>
      <c r="F100" s="23">
        <v>0</v>
      </c>
      <c r="G100" s="23">
        <v>0</v>
      </c>
    </row>
    <row r="101" spans="1:17" x14ac:dyDescent="0.25">
      <c r="B101" s="21" t="s">
        <v>73</v>
      </c>
      <c r="F101" s="23">
        <v>0</v>
      </c>
      <c r="G101" s="23">
        <v>0</v>
      </c>
    </row>
    <row r="102" spans="1:17" s="19" customFormat="1" ht="13" x14ac:dyDescent="0.3">
      <c r="B102" s="19" t="s">
        <v>74</v>
      </c>
      <c r="F102" s="19">
        <f>SUM(F92:F96)-SUM(F97:F101)</f>
        <v>0</v>
      </c>
      <c r="G102" s="19">
        <f>SUM(G92:G96)-SUM(G97:G101)</f>
        <v>0</v>
      </c>
    </row>
    <row r="103" spans="1:17" s="15" customFormat="1" ht="13" x14ac:dyDescent="0.3">
      <c r="B103" s="14" t="s">
        <v>75</v>
      </c>
      <c r="C103" s="14"/>
      <c r="D103" s="14"/>
      <c r="E103" s="14"/>
      <c r="F103" s="72" t="e">
        <f>F102/F27</f>
        <v>#DIV/0!</v>
      </c>
      <c r="G103" s="72" t="e">
        <f>G102/G27</f>
        <v>#DIV/0!</v>
      </c>
      <c r="K103" s="32"/>
      <c r="L103" s="14"/>
      <c r="N103" s="14"/>
      <c r="O103" s="14"/>
      <c r="P103" s="14"/>
      <c r="Q103" s="14"/>
    </row>
    <row r="104" spans="1:17" s="15" customFormat="1" ht="13" x14ac:dyDescent="0.3">
      <c r="B104" s="14" t="s">
        <v>76</v>
      </c>
      <c r="C104" s="14"/>
      <c r="D104" s="14"/>
      <c r="E104" s="14"/>
      <c r="F104" s="14" t="e">
        <f>F92/F27*365</f>
        <v>#DIV/0!</v>
      </c>
      <c r="G104" s="14" t="e">
        <f>G92/G27*365</f>
        <v>#DIV/0!</v>
      </c>
    </row>
    <row r="105" spans="1:17" s="15" customFormat="1" ht="13" x14ac:dyDescent="0.3">
      <c r="B105" s="14" t="s">
        <v>77</v>
      </c>
      <c r="C105" s="14"/>
      <c r="D105" s="14"/>
      <c r="E105" s="14"/>
      <c r="F105" s="14" t="e">
        <f>F93/F30*365</f>
        <v>#DIV/0!</v>
      </c>
      <c r="G105" s="14" t="e">
        <f>G93/G30*365</f>
        <v>#DIV/0!</v>
      </c>
    </row>
    <row r="106" spans="1:17" s="15" customFormat="1" ht="13" x14ac:dyDescent="0.3">
      <c r="B106" s="14" t="s">
        <v>78</v>
      </c>
      <c r="C106" s="14"/>
      <c r="D106" s="14"/>
      <c r="E106" s="14"/>
      <c r="F106" s="14" t="e">
        <f>F97/F30*365</f>
        <v>#DIV/0!</v>
      </c>
      <c r="G106" s="14" t="e">
        <f>G97/G30*365</f>
        <v>#DIV/0!</v>
      </c>
    </row>
    <row r="108" spans="1:17" ht="14.5" x14ac:dyDescent="0.35">
      <c r="A108" s="69" t="s">
        <v>79</v>
      </c>
    </row>
    <row r="109" spans="1:17" x14ac:dyDescent="0.25">
      <c r="B109" s="14" t="s">
        <v>80</v>
      </c>
      <c r="F109" s="23">
        <v>0</v>
      </c>
      <c r="G109" s="23">
        <v>0</v>
      </c>
    </row>
    <row r="110" spans="1:17" s="15" customFormat="1" ht="13" x14ac:dyDescent="0.3">
      <c r="B110" s="14" t="s">
        <v>81</v>
      </c>
      <c r="C110" s="14"/>
      <c r="D110" s="14"/>
      <c r="E110" s="14"/>
      <c r="F110" s="71" t="e">
        <f>F109/F27</f>
        <v>#DIV/0!</v>
      </c>
      <c r="G110" s="72" t="e">
        <f>G109/G27</f>
        <v>#DIV/0!</v>
      </c>
      <c r="K110" s="32"/>
      <c r="L110" s="14"/>
      <c r="N110" s="14"/>
      <c r="O110" s="14"/>
      <c r="P110" s="14"/>
      <c r="Q110" s="14"/>
    </row>
    <row r="111" spans="1:17" x14ac:dyDescent="0.25">
      <c r="B111" s="14" t="s">
        <v>82</v>
      </c>
      <c r="F111" s="23">
        <v>0</v>
      </c>
      <c r="G111" s="23">
        <v>0</v>
      </c>
    </row>
    <row r="112" spans="1:17" s="15" customFormat="1" ht="13" x14ac:dyDescent="0.3">
      <c r="B112" s="14" t="s">
        <v>83</v>
      </c>
      <c r="C112" s="14"/>
      <c r="D112" s="14"/>
      <c r="E112" s="14"/>
      <c r="F112" s="17" t="e">
        <f>F111/F49</f>
        <v>#DIV/0!</v>
      </c>
      <c r="G112" s="17" t="e">
        <f>G111/G49</f>
        <v>#DIV/0!</v>
      </c>
      <c r="K112" s="48"/>
      <c r="L112" s="14"/>
      <c r="N112" s="14"/>
      <c r="O112" s="14"/>
      <c r="P112" s="14"/>
      <c r="Q112" s="14"/>
    </row>
    <row r="113" spans="1:11" x14ac:dyDescent="0.25">
      <c r="F113" s="17"/>
      <c r="G113" s="17"/>
      <c r="K113" s="17"/>
    </row>
    <row r="114" spans="1:11" ht="14.5" x14ac:dyDescent="0.35">
      <c r="A114" s="69" t="s">
        <v>84</v>
      </c>
      <c r="F114" s="17"/>
      <c r="G114" s="17"/>
      <c r="K114" s="17"/>
    </row>
    <row r="115" spans="1:11" x14ac:dyDescent="0.25">
      <c r="B115" s="21" t="s">
        <v>113</v>
      </c>
      <c r="F115" s="23">
        <v>0</v>
      </c>
      <c r="G115" s="23">
        <v>0</v>
      </c>
    </row>
    <row r="116" spans="1:11" x14ac:dyDescent="0.25">
      <c r="B116" s="21" t="s">
        <v>114</v>
      </c>
      <c r="F116" s="23">
        <v>0</v>
      </c>
      <c r="G116" s="23">
        <v>0</v>
      </c>
    </row>
    <row r="117" spans="1:11" x14ac:dyDescent="0.25">
      <c r="B117" s="21" t="s">
        <v>85</v>
      </c>
      <c r="F117" s="23">
        <v>0</v>
      </c>
      <c r="G117" s="23">
        <v>0</v>
      </c>
    </row>
    <row r="118" spans="1:11" x14ac:dyDescent="0.25">
      <c r="B118" s="21" t="s">
        <v>86</v>
      </c>
      <c r="F118" s="23">
        <v>0</v>
      </c>
      <c r="G118" s="23">
        <v>0</v>
      </c>
    </row>
    <row r="119" spans="1:11" x14ac:dyDescent="0.25">
      <c r="B119" s="21" t="s">
        <v>87</v>
      </c>
      <c r="F119" s="23">
        <v>0</v>
      </c>
      <c r="G119" s="23">
        <v>0</v>
      </c>
    </row>
    <row r="120" spans="1:11" s="19" customFormat="1" ht="13" x14ac:dyDescent="0.3">
      <c r="B120" s="19" t="s">
        <v>17</v>
      </c>
      <c r="F120" s="19">
        <f>SUM(F115:F119)</f>
        <v>0</v>
      </c>
      <c r="G120" s="19">
        <f>SUM(G115:G119)</f>
        <v>0</v>
      </c>
    </row>
    <row r="121" spans="1:11" x14ac:dyDescent="0.25">
      <c r="B121" s="14" t="s">
        <v>88</v>
      </c>
      <c r="F121" s="23">
        <v>0</v>
      </c>
      <c r="G121" s="23">
        <v>0</v>
      </c>
    </row>
    <row r="122" spans="1:11" s="19" customFormat="1" ht="13" x14ac:dyDescent="0.3">
      <c r="B122" s="19" t="s">
        <v>16</v>
      </c>
      <c r="F122" s="19">
        <f>F120-F121</f>
        <v>0</v>
      </c>
      <c r="G122" s="19">
        <f>G120-G121</f>
        <v>0</v>
      </c>
    </row>
    <row r="123" spans="1:11" s="15" customFormat="1" ht="13" x14ac:dyDescent="0.3">
      <c r="B123" s="14" t="s">
        <v>34</v>
      </c>
      <c r="C123" s="14"/>
      <c r="D123" s="14"/>
      <c r="E123" s="14"/>
      <c r="F123" s="17" t="e">
        <f>F120/F52</f>
        <v>#DIV/0!</v>
      </c>
      <c r="G123" s="17" t="e">
        <f>G120/G52</f>
        <v>#DIV/0!</v>
      </c>
      <c r="K123" s="48"/>
    </row>
    <row r="124" spans="1:11" s="15" customFormat="1" ht="13" x14ac:dyDescent="0.3">
      <c r="B124" s="14" t="s">
        <v>89</v>
      </c>
      <c r="C124" s="14"/>
      <c r="D124" s="14"/>
      <c r="E124" s="14"/>
      <c r="F124" s="17" t="e">
        <f>F122/F52</f>
        <v>#DIV/0!</v>
      </c>
      <c r="G124" s="17" t="e">
        <f>G122/G52</f>
        <v>#DIV/0!</v>
      </c>
      <c r="K124" s="48"/>
    </row>
    <row r="125" spans="1:11" ht="13" x14ac:dyDescent="0.3">
      <c r="B125" s="14" t="s">
        <v>90</v>
      </c>
      <c r="F125" s="23">
        <v>0</v>
      </c>
      <c r="G125" s="23">
        <v>0</v>
      </c>
      <c r="H125" s="60"/>
    </row>
    <row r="126" spans="1:11" x14ac:dyDescent="0.25">
      <c r="B126" s="14" t="s">
        <v>91</v>
      </c>
      <c r="F126" s="23">
        <v>0</v>
      </c>
      <c r="G126" s="23">
        <v>0</v>
      </c>
    </row>
    <row r="127" spans="1:11" s="15" customFormat="1" ht="13" x14ac:dyDescent="0.3">
      <c r="B127" s="14" t="s">
        <v>36</v>
      </c>
      <c r="C127" s="14"/>
      <c r="D127" s="14"/>
      <c r="E127" s="14"/>
      <c r="F127" s="14" t="e">
        <f>F52/F126</f>
        <v>#DIV/0!</v>
      </c>
      <c r="G127" s="14" t="e">
        <f>G52/G126</f>
        <v>#DIV/0!</v>
      </c>
      <c r="K127" s="48"/>
    </row>
    <row r="128" spans="1:11" x14ac:dyDescent="0.25">
      <c r="B128" s="14" t="s">
        <v>92</v>
      </c>
      <c r="F128" s="23">
        <v>0</v>
      </c>
      <c r="G128" s="23">
        <v>0</v>
      </c>
    </row>
    <row r="129" spans="1:17" s="15" customFormat="1" ht="13" x14ac:dyDescent="0.3">
      <c r="B129" s="14" t="s">
        <v>93</v>
      </c>
      <c r="C129" s="14"/>
      <c r="D129" s="14"/>
      <c r="E129" s="14"/>
      <c r="F129" s="71" t="e">
        <f>F120/F128</f>
        <v>#DIV/0!</v>
      </c>
      <c r="G129" s="71" t="e">
        <f>G120/G128</f>
        <v>#DIV/0!</v>
      </c>
      <c r="K129" s="49"/>
      <c r="L129" s="14"/>
      <c r="N129" s="14"/>
      <c r="O129" s="14"/>
      <c r="P129" s="14"/>
      <c r="Q129" s="14"/>
    </row>
    <row r="130" spans="1:17" s="15" customFormat="1" ht="13" x14ac:dyDescent="0.3">
      <c r="E130" s="14"/>
      <c r="F130" s="30"/>
      <c r="G130" s="30"/>
      <c r="K130" s="49"/>
      <c r="L130" s="14"/>
      <c r="N130" s="14"/>
      <c r="O130" s="14"/>
      <c r="P130" s="14"/>
      <c r="Q130" s="14"/>
    </row>
    <row r="131" spans="1:17" s="15" customFormat="1" ht="14.5" x14ac:dyDescent="0.35">
      <c r="A131" s="69" t="s">
        <v>94</v>
      </c>
      <c r="E131" s="14"/>
      <c r="F131" s="30"/>
      <c r="G131" s="30"/>
      <c r="K131" s="49"/>
      <c r="L131" s="14"/>
      <c r="N131" s="14"/>
      <c r="O131" s="14"/>
      <c r="P131" s="14"/>
      <c r="Q131" s="14"/>
    </row>
    <row r="132" spans="1:17" s="15" customFormat="1" ht="13" x14ac:dyDescent="0.3">
      <c r="B132" s="14" t="s">
        <v>15</v>
      </c>
      <c r="C132" s="14"/>
      <c r="D132" s="14"/>
      <c r="E132" s="14"/>
      <c r="F132" s="71" t="e">
        <f>F76/F128</f>
        <v>#DIV/0!</v>
      </c>
      <c r="G132" s="71" t="e">
        <f>G76/G128</f>
        <v>#DIV/0!</v>
      </c>
      <c r="K132" s="49"/>
      <c r="L132" s="14"/>
      <c r="N132" s="14"/>
      <c r="O132" s="14"/>
      <c r="P132" s="14"/>
      <c r="Q132" s="14"/>
    </row>
    <row r="133" spans="1:17" ht="15.5" x14ac:dyDescent="0.35">
      <c r="B133" s="50"/>
      <c r="C133" s="50"/>
      <c r="D133" s="50"/>
      <c r="E133" s="50"/>
      <c r="F133" s="50"/>
      <c r="G133" s="50"/>
      <c r="K133" s="50"/>
    </row>
    <row r="134" spans="1:17" x14ac:dyDescent="0.25">
      <c r="B134" s="14" t="str">
        <f>B62</f>
        <v>NOPAT</v>
      </c>
      <c r="F134" s="14" t="e">
        <f>F62</f>
        <v>#DIV/0!</v>
      </c>
      <c r="G134" s="14" t="e">
        <f>G62</f>
        <v>#DIV/0!</v>
      </c>
    </row>
    <row r="135" spans="1:17" x14ac:dyDescent="0.25">
      <c r="B135" s="14" t="str">
        <f>B128</f>
        <v>Equity - book value (inc. NCI)</v>
      </c>
      <c r="F135" s="14">
        <f>F128</f>
        <v>0</v>
      </c>
      <c r="G135" s="14">
        <f>G128</f>
        <v>0</v>
      </c>
    </row>
    <row r="136" spans="1:17" x14ac:dyDescent="0.25">
      <c r="B136" s="14" t="str">
        <f>B122</f>
        <v>Net debt</v>
      </c>
      <c r="F136" s="14">
        <f>F122</f>
        <v>0</v>
      </c>
      <c r="G136" s="14">
        <f>G122</f>
        <v>0</v>
      </c>
    </row>
    <row r="137" spans="1:17" x14ac:dyDescent="0.25">
      <c r="B137" s="14" t="s">
        <v>95</v>
      </c>
      <c r="F137" s="14">
        <f>SUM(F135:F136)</f>
        <v>0</v>
      </c>
      <c r="G137" s="14">
        <f>SUM(G135:G136)</f>
        <v>0</v>
      </c>
    </row>
    <row r="138" spans="1:17" x14ac:dyDescent="0.25">
      <c r="B138" s="14" t="s">
        <v>14</v>
      </c>
      <c r="F138" s="71" t="e">
        <f>F134/F137</f>
        <v>#DIV/0!</v>
      </c>
      <c r="G138" s="71" t="e">
        <f>G134/G137</f>
        <v>#DIV/0!</v>
      </c>
    </row>
  </sheetData>
  <printOptions headings="1" gridLines="1"/>
  <pageMargins left="0.74803149606299213" right="0.74803149606299213" top="0.98425196850393704" bottom="0.98425196850393704" header="0.51181102362204722" footer="0.51181102362204722"/>
  <pageSetup fitToHeight="0" orientation="landscape" r:id="rId1"/>
  <headerFooter alignWithMargins="0">
    <oddHeader>&amp;L&amp;8&amp;F &amp;A</oddHeader>
    <oddFooter>&amp;R &amp;8Page &amp;P of &amp;N&amp;L&amp;8© AMT Training 2008 - 2017</oddFooter>
  </headerFooter>
  <rowBreaks count="1" manualBreakCount="1">
    <brk id="6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9"/>
    <pageSetUpPr autoPageBreaks="0" fitToPage="1"/>
  </sheetPr>
  <dimension ref="A1:X138"/>
  <sheetViews>
    <sheetView showGridLines="0" zoomScaleNormal="100" workbookViewId="0"/>
  </sheetViews>
  <sheetFormatPr defaultColWidth="9.26953125" defaultRowHeight="12.5" x14ac:dyDescent="0.25"/>
  <cols>
    <col min="1" max="1" width="2.26953125" style="14" customWidth="1"/>
    <col min="2" max="2" width="47.81640625" style="14" customWidth="1"/>
    <col min="3" max="13" width="10.26953125" style="14" customWidth="1"/>
    <col min="14" max="14" width="12.54296875" style="14" bestFit="1" customWidth="1"/>
    <col min="15" max="15" width="12" style="14" bestFit="1" customWidth="1"/>
    <col min="16" max="16384" width="9.26953125" style="14"/>
  </cols>
  <sheetData>
    <row r="1" spans="1:19" ht="29.5" x14ac:dyDescent="0.65">
      <c r="A1" s="9" t="s">
        <v>105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9" s="68" customFormat="1" ht="15" customHeight="1" x14ac:dyDescent="0.35">
      <c r="A2" s="64"/>
      <c r="B2" s="64"/>
      <c r="C2" s="65" t="s">
        <v>20</v>
      </c>
      <c r="D2" s="65" t="s">
        <v>20</v>
      </c>
      <c r="E2" s="65" t="s">
        <v>20</v>
      </c>
      <c r="F2" s="65" t="s">
        <v>20</v>
      </c>
      <c r="G2" s="65" t="s">
        <v>20</v>
      </c>
      <c r="H2" s="65"/>
      <c r="I2" s="65" t="s">
        <v>21</v>
      </c>
      <c r="J2" s="65" t="s">
        <v>21</v>
      </c>
      <c r="K2" s="65" t="s">
        <v>22</v>
      </c>
      <c r="L2" s="65" t="s">
        <v>22</v>
      </c>
      <c r="M2" s="65" t="s">
        <v>22</v>
      </c>
      <c r="N2" s="66"/>
      <c r="O2" s="66"/>
      <c r="P2" s="66"/>
      <c r="Q2" s="66"/>
      <c r="R2" s="67"/>
      <c r="S2" s="67"/>
    </row>
    <row r="3" spans="1:19" s="3" customFormat="1" ht="19" thickBot="1" x14ac:dyDescent="0.5">
      <c r="A3" s="5" t="s">
        <v>23</v>
      </c>
      <c r="B3" s="12"/>
      <c r="C3" s="13">
        <f>EDATE(D3,-12)</f>
        <v>41639</v>
      </c>
      <c r="D3" s="13">
        <f>EDATE(E3,-12)</f>
        <v>42004</v>
      </c>
      <c r="E3" s="13">
        <f>EDATE(F3,-12)</f>
        <v>42369</v>
      </c>
      <c r="F3" s="13">
        <f>EDATE(G3,-12)</f>
        <v>42735</v>
      </c>
      <c r="G3" s="13">
        <v>43100</v>
      </c>
      <c r="H3" s="13" t="s">
        <v>11</v>
      </c>
      <c r="I3" s="13" t="s">
        <v>24</v>
      </c>
      <c r="J3" s="13" t="s">
        <v>25</v>
      </c>
      <c r="K3" s="13">
        <f>EDATE(G3,12)</f>
        <v>43465</v>
      </c>
      <c r="L3" s="13">
        <f>EDATE(K3,12)</f>
        <v>43830</v>
      </c>
      <c r="M3" s="13">
        <f>EDATE(L3,12)</f>
        <v>44196</v>
      </c>
      <c r="N3" s="13"/>
      <c r="O3" s="13"/>
      <c r="P3" s="13"/>
    </row>
    <row r="4" spans="1:19" ht="13" thickTop="1" x14ac:dyDescent="0.25"/>
    <row r="5" spans="1:19" ht="14.5" x14ac:dyDescent="0.35">
      <c r="A5" s="69" t="s">
        <v>26</v>
      </c>
      <c r="B5" s="15"/>
      <c r="C5" s="15"/>
      <c r="D5" s="15"/>
      <c r="E5" s="22"/>
      <c r="F5" s="22"/>
      <c r="G5" s="22"/>
      <c r="H5" s="22"/>
      <c r="I5" s="22"/>
      <c r="J5" s="22"/>
      <c r="K5" s="22"/>
      <c r="L5" s="22"/>
      <c r="M5" s="22"/>
    </row>
    <row r="6" spans="1:19" x14ac:dyDescent="0.25">
      <c r="B6" s="14" t="s">
        <v>12</v>
      </c>
      <c r="C6" s="14">
        <f>C27</f>
        <v>0</v>
      </c>
      <c r="D6" s="14">
        <f>D27</f>
        <v>0</v>
      </c>
      <c r="E6" s="14">
        <f>E27</f>
        <v>0</v>
      </c>
      <c r="F6" s="14">
        <f>F27</f>
        <v>0</v>
      </c>
      <c r="G6" s="14">
        <f>G27</f>
        <v>0</v>
      </c>
      <c r="H6" s="14">
        <f>G6-I6+J6</f>
        <v>0</v>
      </c>
      <c r="I6" s="14">
        <f>I27</f>
        <v>0</v>
      </c>
      <c r="J6" s="14">
        <f>J27</f>
        <v>0</v>
      </c>
      <c r="K6" s="23">
        <v>0</v>
      </c>
      <c r="L6" s="23">
        <v>0</v>
      </c>
      <c r="M6" s="23">
        <v>0</v>
      </c>
    </row>
    <row r="7" spans="1:19" x14ac:dyDescent="0.25">
      <c r="B7" s="14" t="s">
        <v>9</v>
      </c>
      <c r="F7" s="14">
        <f>F52</f>
        <v>0</v>
      </c>
      <c r="G7" s="14">
        <f>G52</f>
        <v>0</v>
      </c>
      <c r="H7" s="14">
        <f>G7-I7+J7</f>
        <v>0</v>
      </c>
      <c r="I7" s="14">
        <f>I52</f>
        <v>0</v>
      </c>
      <c r="J7" s="14">
        <f>J52</f>
        <v>0</v>
      </c>
      <c r="K7" s="23">
        <v>0</v>
      </c>
      <c r="L7" s="23">
        <v>0</v>
      </c>
      <c r="M7" s="23">
        <v>0</v>
      </c>
    </row>
    <row r="8" spans="1:19" x14ac:dyDescent="0.25">
      <c r="B8" s="14" t="s">
        <v>10</v>
      </c>
      <c r="F8" s="14">
        <f>F46</f>
        <v>0</v>
      </c>
      <c r="G8" s="14">
        <f>G46</f>
        <v>0</v>
      </c>
      <c r="H8" s="14">
        <f>G8-I8+J8</f>
        <v>0</v>
      </c>
      <c r="I8" s="14">
        <f>I46</f>
        <v>0</v>
      </c>
      <c r="J8" s="14">
        <f>J46</f>
        <v>0</v>
      </c>
      <c r="K8" s="23">
        <v>0</v>
      </c>
      <c r="L8" s="23">
        <v>0</v>
      </c>
      <c r="M8" s="23">
        <v>0</v>
      </c>
    </row>
    <row r="9" spans="1:19" x14ac:dyDescent="0.25">
      <c r="B9" s="14" t="s">
        <v>18</v>
      </c>
      <c r="E9" s="17"/>
      <c r="F9" s="17" t="e">
        <f>F85</f>
        <v>#DIV/0!</v>
      </c>
      <c r="G9" s="17" t="e">
        <f>G85</f>
        <v>#DIV/0!</v>
      </c>
      <c r="H9" s="25"/>
      <c r="I9" s="25"/>
      <c r="J9" s="25"/>
      <c r="K9" s="61">
        <v>0</v>
      </c>
      <c r="L9" s="61">
        <v>0</v>
      </c>
      <c r="M9" s="61">
        <v>0</v>
      </c>
    </row>
    <row r="10" spans="1:19" x14ac:dyDescent="0.25">
      <c r="N10" s="27" t="s">
        <v>13</v>
      </c>
      <c r="O10" s="27" t="s">
        <v>13</v>
      </c>
    </row>
    <row r="11" spans="1:19" ht="14.5" x14ac:dyDescent="0.35">
      <c r="A11" s="70" t="s">
        <v>27</v>
      </c>
      <c r="N11" s="28" t="str">
        <f>TEXT(YEAR(C3),"0000")&amp;" - "&amp;TEXT(YEAR(G3),"0000")</f>
        <v>2013 - 2017</v>
      </c>
      <c r="O11" s="28" t="str">
        <f>TEXT(YEAR(G3),"0000")&amp;" - "&amp;TEXT(YEAR(M3),"0000")</f>
        <v>2017 - 2020</v>
      </c>
    </row>
    <row r="12" spans="1:19" ht="13" x14ac:dyDescent="0.3">
      <c r="A12" s="19"/>
      <c r="B12" s="14" t="s">
        <v>28</v>
      </c>
      <c r="D12" s="29" t="e">
        <f>D28</f>
        <v>#DIV/0!</v>
      </c>
      <c r="E12" s="29" t="e">
        <f>E28</f>
        <v>#DIV/0!</v>
      </c>
      <c r="F12" s="29" t="e">
        <f>F28</f>
        <v>#DIV/0!</v>
      </c>
      <c r="G12" s="29" t="e">
        <f>G28</f>
        <v>#DIV/0!</v>
      </c>
      <c r="K12" s="29" t="e">
        <f>K6/G6-1</f>
        <v>#DIV/0!</v>
      </c>
      <c r="L12" s="29" t="e">
        <f>L6/K6-1</f>
        <v>#DIV/0!</v>
      </c>
      <c r="M12" s="29" t="e">
        <f>M6/L6-1</f>
        <v>#DIV/0!</v>
      </c>
      <c r="N12" s="29" t="e">
        <f>(G6/C6)^(1/4)-1</f>
        <v>#DIV/0!</v>
      </c>
      <c r="O12" s="29" t="e">
        <f>(M6/G6)^(1/3)-1</f>
        <v>#DIV/0!</v>
      </c>
    </row>
    <row r="13" spans="1:19" ht="13" x14ac:dyDescent="0.3">
      <c r="A13" s="19"/>
      <c r="B13" s="14" t="str">
        <f>B32</f>
        <v>Gross margin</v>
      </c>
      <c r="D13" s="29"/>
      <c r="E13" s="29"/>
      <c r="F13" s="29" t="e">
        <f>F32</f>
        <v>#DIV/0!</v>
      </c>
      <c r="G13" s="29" t="e">
        <f>G32</f>
        <v>#DIV/0!</v>
      </c>
      <c r="I13" s="29"/>
    </row>
    <row r="14" spans="1:19" x14ac:dyDescent="0.25">
      <c r="B14" s="14" t="s">
        <v>29</v>
      </c>
      <c r="F14" s="29" t="e">
        <f t="shared" ref="F14:M14" si="0">F7/F6</f>
        <v>#DIV/0!</v>
      </c>
      <c r="G14" s="29" t="e">
        <f t="shared" si="0"/>
        <v>#DIV/0!</v>
      </c>
      <c r="H14" s="29" t="e">
        <f t="shared" si="0"/>
        <v>#DIV/0!</v>
      </c>
      <c r="I14" s="29" t="e">
        <f t="shared" si="0"/>
        <v>#DIV/0!</v>
      </c>
      <c r="J14" s="29" t="e">
        <f t="shared" si="0"/>
        <v>#DIV/0!</v>
      </c>
      <c r="K14" s="29" t="e">
        <f t="shared" si="0"/>
        <v>#DIV/0!</v>
      </c>
      <c r="L14" s="29" t="e">
        <f t="shared" si="0"/>
        <v>#DIV/0!</v>
      </c>
      <c r="M14" s="29" t="e">
        <f t="shared" si="0"/>
        <v>#DIV/0!</v>
      </c>
    </row>
    <row r="15" spans="1:19" ht="13" x14ac:dyDescent="0.3">
      <c r="A15" s="19"/>
      <c r="B15" s="14" t="s">
        <v>30</v>
      </c>
      <c r="F15" s="29" t="e">
        <f t="shared" ref="F15:M15" si="1">F8/F6</f>
        <v>#DIV/0!</v>
      </c>
      <c r="G15" s="29" t="e">
        <f t="shared" si="1"/>
        <v>#DIV/0!</v>
      </c>
      <c r="H15" s="29" t="e">
        <f t="shared" si="1"/>
        <v>#DIV/0!</v>
      </c>
      <c r="I15" s="29" t="e">
        <f t="shared" si="1"/>
        <v>#DIV/0!</v>
      </c>
      <c r="J15" s="29" t="e">
        <f t="shared" si="1"/>
        <v>#DIV/0!</v>
      </c>
      <c r="K15" s="29" t="e">
        <f t="shared" si="1"/>
        <v>#DIV/0!</v>
      </c>
      <c r="L15" s="29" t="e">
        <f t="shared" si="1"/>
        <v>#DIV/0!</v>
      </c>
      <c r="M15" s="29" t="e">
        <f t="shared" si="1"/>
        <v>#DIV/0!</v>
      </c>
    </row>
    <row r="16" spans="1:19" x14ac:dyDescent="0.25">
      <c r="B16" s="14" t="s">
        <v>31</v>
      </c>
      <c r="F16" s="29" t="e">
        <f>F103</f>
        <v>#DIV/0!</v>
      </c>
      <c r="G16" s="29" t="e">
        <f>G103</f>
        <v>#DIV/0!</v>
      </c>
    </row>
    <row r="17" spans="1:17" x14ac:dyDescent="0.25">
      <c r="B17" s="14" t="s">
        <v>32</v>
      </c>
      <c r="F17" s="29" t="e">
        <f>F110</f>
        <v>#DIV/0!</v>
      </c>
      <c r="G17" s="29" t="e">
        <f>G110</f>
        <v>#DIV/0!</v>
      </c>
    </row>
    <row r="18" spans="1:17" x14ac:dyDescent="0.25">
      <c r="B18" s="14" t="s">
        <v>33</v>
      </c>
      <c r="F18" s="14" t="e">
        <f>F112</f>
        <v>#DIV/0!</v>
      </c>
      <c r="G18" s="14" t="e">
        <f>G112</f>
        <v>#DIV/0!</v>
      </c>
    </row>
    <row r="19" spans="1:17" x14ac:dyDescent="0.25">
      <c r="B19" s="14" t="s">
        <v>34</v>
      </c>
      <c r="F19" s="14" t="e">
        <f>F123</f>
        <v>#DIV/0!</v>
      </c>
      <c r="G19" s="14" t="e">
        <f>G123</f>
        <v>#DIV/0!</v>
      </c>
    </row>
    <row r="20" spans="1:17" x14ac:dyDescent="0.25">
      <c r="B20" s="14" t="s">
        <v>35</v>
      </c>
      <c r="F20" s="14" t="e">
        <f>F124</f>
        <v>#DIV/0!</v>
      </c>
      <c r="G20" s="14" t="e">
        <f>G124</f>
        <v>#DIV/0!</v>
      </c>
    </row>
    <row r="21" spans="1:17" x14ac:dyDescent="0.25">
      <c r="B21" s="14" t="s">
        <v>36</v>
      </c>
      <c r="F21" s="14" t="e">
        <f>F127</f>
        <v>#DIV/0!</v>
      </c>
      <c r="G21" s="14" t="e">
        <f>G127</f>
        <v>#DIV/0!</v>
      </c>
    </row>
    <row r="22" spans="1:17" x14ac:dyDescent="0.25">
      <c r="B22" s="14" t="str">
        <f>B129</f>
        <v>Total debt / equity</v>
      </c>
      <c r="F22" s="29" t="e">
        <f>F129</f>
        <v>#DIV/0!</v>
      </c>
      <c r="G22" s="29" t="e">
        <f>G129</f>
        <v>#DIV/0!</v>
      </c>
    </row>
    <row r="23" spans="1:17" x14ac:dyDescent="0.25">
      <c r="B23" s="14" t="s">
        <v>14</v>
      </c>
      <c r="F23" s="29" t="e">
        <f>F138</f>
        <v>#DIV/0!</v>
      </c>
      <c r="G23" s="29" t="e">
        <f>G138</f>
        <v>#DIV/0!</v>
      </c>
    </row>
    <row r="24" spans="1:17" x14ac:dyDescent="0.25">
      <c r="B24" s="14" t="s">
        <v>15</v>
      </c>
      <c r="F24" s="29" t="e">
        <f>F132</f>
        <v>#DIV/0!</v>
      </c>
      <c r="G24" s="29" t="e">
        <f>G132</f>
        <v>#DIV/0!</v>
      </c>
    </row>
    <row r="26" spans="1:17" ht="14.5" x14ac:dyDescent="0.35">
      <c r="A26" s="69" t="s">
        <v>37</v>
      </c>
    </row>
    <row r="27" spans="1:17" x14ac:dyDescent="0.25">
      <c r="B27" s="14" t="s">
        <v>12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I27" s="23">
        <v>0</v>
      </c>
      <c r="J27" s="23">
        <v>0</v>
      </c>
      <c r="K27" s="21"/>
    </row>
    <row r="28" spans="1:17" s="15" customFormat="1" ht="13" x14ac:dyDescent="0.3">
      <c r="B28" s="14" t="s">
        <v>38</v>
      </c>
      <c r="C28" s="71"/>
      <c r="D28" s="71" t="e">
        <f>D27/C27-1</f>
        <v>#DIV/0!</v>
      </c>
      <c r="E28" s="71" t="e">
        <f>E27/D27-1</f>
        <v>#DIV/0!</v>
      </c>
      <c r="F28" s="71" t="e">
        <f>F27/E27-1</f>
        <v>#DIV/0!</v>
      </c>
      <c r="G28" s="72" t="e">
        <f>G27/F27-1</f>
        <v>#DIV/0!</v>
      </c>
      <c r="H28" s="14"/>
      <c r="I28" s="72"/>
      <c r="J28" s="72"/>
      <c r="K28" s="32"/>
      <c r="N28" s="14"/>
      <c r="O28" s="14"/>
      <c r="P28" s="14"/>
      <c r="Q28" s="14"/>
    </row>
    <row r="29" spans="1:17" x14ac:dyDescent="0.25">
      <c r="F29" s="18"/>
      <c r="G29" s="33"/>
      <c r="I29" s="33"/>
      <c r="J29" s="33"/>
      <c r="K29" s="34"/>
    </row>
    <row r="30" spans="1:17" x14ac:dyDescent="0.25">
      <c r="B30" s="14" t="s">
        <v>39</v>
      </c>
      <c r="F30" s="35">
        <v>0</v>
      </c>
      <c r="G30" s="35">
        <v>0</v>
      </c>
      <c r="I30" s="35">
        <v>0</v>
      </c>
      <c r="J30" s="35">
        <v>0</v>
      </c>
    </row>
    <row r="31" spans="1:17" s="19" customFormat="1" ht="13" x14ac:dyDescent="0.3">
      <c r="B31" s="19" t="s">
        <v>40</v>
      </c>
      <c r="F31" s="19">
        <f>F27-F30</f>
        <v>0</v>
      </c>
      <c r="G31" s="19">
        <f>G27-G30</f>
        <v>0</v>
      </c>
      <c r="I31" s="19">
        <f>I27-I30</f>
        <v>0</v>
      </c>
      <c r="J31" s="19">
        <f>J27-J30</f>
        <v>0</v>
      </c>
      <c r="K31" s="37"/>
    </row>
    <row r="32" spans="1:17" x14ac:dyDescent="0.25">
      <c r="B32" s="14" t="s">
        <v>41</v>
      </c>
      <c r="F32" s="71" t="e">
        <f>F31/F27</f>
        <v>#DIV/0!</v>
      </c>
      <c r="G32" s="71" t="e">
        <f>G31/G27</f>
        <v>#DIV/0!</v>
      </c>
      <c r="I32" s="71" t="e">
        <f>I31/I27</f>
        <v>#DIV/0!</v>
      </c>
      <c r="J32" s="71" t="e">
        <f>J31/J27</f>
        <v>#DIV/0!</v>
      </c>
      <c r="K32" s="34"/>
    </row>
    <row r="33" spans="2:17" x14ac:dyDescent="0.25">
      <c r="F33" s="33"/>
      <c r="G33" s="33"/>
      <c r="I33" s="33"/>
      <c r="J33" s="33"/>
      <c r="K33" s="34"/>
    </row>
    <row r="34" spans="2:17" ht="13" x14ac:dyDescent="0.3">
      <c r="B34" s="14" t="s">
        <v>42</v>
      </c>
      <c r="C34" s="19"/>
      <c r="D34" s="19"/>
      <c r="F34" s="35">
        <v>0</v>
      </c>
      <c r="G34" s="35">
        <v>0</v>
      </c>
      <c r="I34" s="23">
        <v>0</v>
      </c>
      <c r="J34" s="23">
        <v>0</v>
      </c>
      <c r="K34" s="21"/>
    </row>
    <row r="35" spans="2:17" s="15" customFormat="1" ht="13" x14ac:dyDescent="0.3">
      <c r="B35" s="14" t="s">
        <v>43</v>
      </c>
      <c r="C35" s="14"/>
      <c r="D35" s="14"/>
      <c r="E35" s="14"/>
      <c r="F35" s="72" t="e">
        <f>F34/F27</f>
        <v>#DIV/0!</v>
      </c>
      <c r="G35" s="72" t="e">
        <f>G34/G27</f>
        <v>#DIV/0!</v>
      </c>
      <c r="H35" s="14"/>
      <c r="I35" s="72" t="e">
        <f>I34/I27</f>
        <v>#DIV/0!</v>
      </c>
      <c r="J35" s="72" t="e">
        <f>J34/J27</f>
        <v>#DIV/0!</v>
      </c>
      <c r="K35" s="32"/>
    </row>
    <row r="36" spans="2:17" x14ac:dyDescent="0.25">
      <c r="B36" s="38" t="s">
        <v>107</v>
      </c>
      <c r="C36" s="21"/>
      <c r="D36" s="21"/>
      <c r="F36" s="23">
        <v>0</v>
      </c>
      <c r="G36" s="23">
        <v>0</v>
      </c>
      <c r="I36" s="23">
        <v>0</v>
      </c>
      <c r="J36" s="23">
        <v>0</v>
      </c>
    </row>
    <row r="37" spans="2:17" x14ac:dyDescent="0.25">
      <c r="B37" s="38" t="s">
        <v>106</v>
      </c>
      <c r="C37" s="21"/>
      <c r="D37" s="21"/>
      <c r="F37" s="23">
        <v>0</v>
      </c>
      <c r="G37" s="23">
        <v>0</v>
      </c>
      <c r="I37" s="23">
        <v>0</v>
      </c>
      <c r="J37" s="23">
        <v>0</v>
      </c>
    </row>
    <row r="38" spans="2:17" x14ac:dyDescent="0.25">
      <c r="B38" s="38" t="s">
        <v>97</v>
      </c>
      <c r="C38" s="21"/>
      <c r="D38" s="21"/>
      <c r="F38" s="23">
        <v>0</v>
      </c>
      <c r="G38" s="23">
        <v>0</v>
      </c>
      <c r="I38" s="23">
        <v>0</v>
      </c>
      <c r="J38" s="23">
        <v>0</v>
      </c>
      <c r="K38" s="21"/>
    </row>
    <row r="39" spans="2:17" x14ac:dyDescent="0.25">
      <c r="B39" s="38" t="s">
        <v>98</v>
      </c>
      <c r="C39" s="21"/>
      <c r="D39" s="21"/>
      <c r="F39" s="23">
        <v>0</v>
      </c>
      <c r="G39" s="23">
        <v>0</v>
      </c>
      <c r="I39" s="23">
        <v>0</v>
      </c>
      <c r="J39" s="23">
        <v>0</v>
      </c>
      <c r="K39" s="21"/>
    </row>
    <row r="40" spans="2:17" x14ac:dyDescent="0.25">
      <c r="B40" s="38" t="s">
        <v>99</v>
      </c>
      <c r="C40" s="21"/>
      <c r="D40" s="21"/>
      <c r="F40" s="23">
        <v>0</v>
      </c>
      <c r="G40" s="23">
        <v>0</v>
      </c>
      <c r="I40" s="23">
        <v>0</v>
      </c>
      <c r="J40" s="23">
        <v>0</v>
      </c>
      <c r="K40" s="21"/>
    </row>
    <row r="41" spans="2:17" x14ac:dyDescent="0.25">
      <c r="B41" s="38" t="s">
        <v>44</v>
      </c>
      <c r="C41" s="38"/>
      <c r="D41" s="38"/>
      <c r="F41" s="23">
        <v>0</v>
      </c>
      <c r="G41" s="23">
        <v>0</v>
      </c>
      <c r="I41" s="23">
        <v>0</v>
      </c>
      <c r="J41" s="23">
        <v>0</v>
      </c>
      <c r="K41" s="21"/>
    </row>
    <row r="42" spans="2:17" x14ac:dyDescent="0.25">
      <c r="B42" s="21" t="s">
        <v>45</v>
      </c>
      <c r="C42" s="21"/>
      <c r="D42" s="21"/>
      <c r="F42" s="23">
        <v>0</v>
      </c>
      <c r="G42" s="23">
        <v>0</v>
      </c>
      <c r="I42" s="23">
        <v>0</v>
      </c>
      <c r="J42" s="23">
        <v>0</v>
      </c>
      <c r="K42" s="21"/>
    </row>
    <row r="43" spans="2:17" x14ac:dyDescent="0.25">
      <c r="B43" s="21" t="s">
        <v>46</v>
      </c>
      <c r="C43" s="21"/>
      <c r="D43" s="21"/>
      <c r="F43" s="23">
        <v>0</v>
      </c>
      <c r="G43" s="23">
        <v>0</v>
      </c>
      <c r="I43" s="23">
        <v>0</v>
      </c>
      <c r="J43" s="23">
        <v>0</v>
      </c>
      <c r="K43" s="21"/>
    </row>
    <row r="44" spans="2:17" x14ac:dyDescent="0.25">
      <c r="B44" s="21" t="s">
        <v>47</v>
      </c>
      <c r="C44" s="21"/>
      <c r="D44" s="21"/>
      <c r="F44" s="23">
        <v>0</v>
      </c>
      <c r="G44" s="23">
        <v>0</v>
      </c>
      <c r="I44" s="23">
        <v>0</v>
      </c>
      <c r="J44" s="23">
        <v>0</v>
      </c>
      <c r="K44" s="21"/>
    </row>
    <row r="45" spans="2:17" x14ac:dyDescent="0.25">
      <c r="B45" s="21" t="s">
        <v>48</v>
      </c>
      <c r="C45" s="21"/>
      <c r="D45" s="21"/>
      <c r="F45" s="23">
        <v>0</v>
      </c>
      <c r="G45" s="23">
        <v>0</v>
      </c>
      <c r="I45" s="23">
        <v>0</v>
      </c>
      <c r="J45" s="23">
        <v>0</v>
      </c>
      <c r="K45" s="21"/>
    </row>
    <row r="46" spans="2:17" s="19" customFormat="1" ht="13" x14ac:dyDescent="0.3">
      <c r="B46" s="19" t="s">
        <v>10</v>
      </c>
      <c r="F46" s="19">
        <f>F34+SUM(F36:F45)</f>
        <v>0</v>
      </c>
      <c r="G46" s="19">
        <f>G34+SUM(G36:G45)</f>
        <v>0</v>
      </c>
      <c r="I46" s="19">
        <f>I34+SUM(I36:I45)</f>
        <v>0</v>
      </c>
      <c r="J46" s="19">
        <f>J34+SUM(J36:J45)</f>
        <v>0</v>
      </c>
    </row>
    <row r="47" spans="2:17" s="15" customFormat="1" ht="13" x14ac:dyDescent="0.3">
      <c r="B47" s="14" t="s">
        <v>30</v>
      </c>
      <c r="C47" s="14"/>
      <c r="D47" s="14"/>
      <c r="E47" s="14"/>
      <c r="F47" s="72" t="e">
        <f>F46/F27</f>
        <v>#DIV/0!</v>
      </c>
      <c r="G47" s="72" t="e">
        <f>G46/G27</f>
        <v>#DIV/0!</v>
      </c>
      <c r="H47" s="14"/>
      <c r="I47" s="72" t="e">
        <f>I46/I27</f>
        <v>#DIV/0!</v>
      </c>
      <c r="J47" s="72" t="e">
        <f>J46/J27</f>
        <v>#DIV/0!</v>
      </c>
      <c r="K47" s="32"/>
      <c r="L47" s="14"/>
      <c r="N47" s="14"/>
      <c r="O47" s="14"/>
      <c r="P47" s="14"/>
      <c r="Q47" s="14"/>
    </row>
    <row r="48" spans="2:17" x14ac:dyDescent="0.25">
      <c r="F48" s="33"/>
      <c r="G48" s="33"/>
      <c r="I48" s="33"/>
      <c r="J48" s="33"/>
      <c r="K48" s="34"/>
    </row>
    <row r="49" spans="2:24" x14ac:dyDescent="0.25">
      <c r="B49" s="14" t="s">
        <v>49</v>
      </c>
      <c r="F49" s="23">
        <v>0</v>
      </c>
      <c r="G49" s="23">
        <v>0</v>
      </c>
      <c r="I49" s="23">
        <v>0</v>
      </c>
      <c r="J49" s="23">
        <v>0</v>
      </c>
      <c r="K49" s="21"/>
    </row>
    <row r="50" spans="2:24" x14ac:dyDescent="0.25">
      <c r="B50" s="14" t="s">
        <v>50</v>
      </c>
      <c r="F50" s="23">
        <v>0</v>
      </c>
      <c r="G50" s="23">
        <v>0</v>
      </c>
      <c r="I50" s="23">
        <v>0</v>
      </c>
      <c r="J50" s="23">
        <v>0</v>
      </c>
      <c r="K50" s="21"/>
    </row>
    <row r="51" spans="2:24" x14ac:dyDescent="0.25">
      <c r="B51" s="14" t="s">
        <v>51</v>
      </c>
      <c r="F51" s="14">
        <f>SUM(F49:F50)</f>
        <v>0</v>
      </c>
      <c r="G51" s="14">
        <f>SUM(G49:G50)</f>
        <v>0</v>
      </c>
      <c r="I51" s="14">
        <f>SUM(I49:I50)</f>
        <v>0</v>
      </c>
      <c r="J51" s="14">
        <f>SUM(J49:J50)</f>
        <v>0</v>
      </c>
    </row>
    <row r="52" spans="2:24" s="19" customFormat="1" ht="13" x14ac:dyDescent="0.3">
      <c r="B52" s="19" t="s">
        <v>9</v>
      </c>
      <c r="F52" s="19">
        <f>F46+F51</f>
        <v>0</v>
      </c>
      <c r="G52" s="19">
        <f>G46+G51</f>
        <v>0</v>
      </c>
      <c r="I52" s="19">
        <f>I46+I51</f>
        <v>0</v>
      </c>
      <c r="J52" s="19">
        <f>J46+J51</f>
        <v>0</v>
      </c>
    </row>
    <row r="53" spans="2:24" s="15" customFormat="1" ht="13" x14ac:dyDescent="0.3">
      <c r="B53" s="14" t="s">
        <v>29</v>
      </c>
      <c r="C53" s="14"/>
      <c r="D53" s="14"/>
      <c r="E53" s="14"/>
      <c r="F53" s="72" t="e">
        <f>F52/F27</f>
        <v>#DIV/0!</v>
      </c>
      <c r="G53" s="72" t="e">
        <f>G52/G27</f>
        <v>#DIV/0!</v>
      </c>
      <c r="H53" s="14"/>
      <c r="I53" s="72" t="e">
        <f>I52/I27</f>
        <v>#DIV/0!</v>
      </c>
      <c r="J53" s="72" t="e">
        <f>J52/J27</f>
        <v>#DIV/0!</v>
      </c>
      <c r="K53" s="32"/>
      <c r="L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2:24" x14ac:dyDescent="0.25">
      <c r="F54" s="33"/>
      <c r="G54" s="33"/>
      <c r="K54" s="34"/>
    </row>
    <row r="55" spans="2:24" x14ac:dyDescent="0.25">
      <c r="B55" s="14" t="s">
        <v>52</v>
      </c>
      <c r="F55" s="23">
        <v>0</v>
      </c>
      <c r="G55" s="23">
        <v>0</v>
      </c>
      <c r="K55" s="21"/>
    </row>
    <row r="56" spans="2:24" x14ac:dyDescent="0.25">
      <c r="B56" s="14" t="s">
        <v>53</v>
      </c>
      <c r="F56" s="23">
        <v>0</v>
      </c>
      <c r="G56" s="23">
        <v>0</v>
      </c>
      <c r="K56" s="21"/>
    </row>
    <row r="57" spans="2:24" s="15" customFormat="1" ht="13" x14ac:dyDescent="0.3">
      <c r="B57" s="14" t="s">
        <v>54</v>
      </c>
      <c r="C57" s="14"/>
      <c r="D57" s="14"/>
      <c r="E57" s="14"/>
      <c r="F57" s="72" t="e">
        <f>F56/F55</f>
        <v>#DIV/0!</v>
      </c>
      <c r="G57" s="72" t="e">
        <f>G56/G55</f>
        <v>#DIV/0!</v>
      </c>
      <c r="H57" s="14"/>
      <c r="I57" s="14"/>
      <c r="J57" s="14"/>
      <c r="K57" s="32"/>
      <c r="L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2:24" x14ac:dyDescent="0.25">
      <c r="B58" s="14" t="s">
        <v>55</v>
      </c>
      <c r="F58" s="40">
        <v>0</v>
      </c>
      <c r="G58" s="40">
        <v>0</v>
      </c>
      <c r="K58" s="41"/>
    </row>
    <row r="59" spans="2:24" x14ac:dyDescent="0.25">
      <c r="B59" s="14" t="s">
        <v>56</v>
      </c>
      <c r="F59" s="40">
        <v>0</v>
      </c>
      <c r="G59" s="40">
        <v>0</v>
      </c>
      <c r="K59" s="41"/>
    </row>
    <row r="60" spans="2:24" s="42" customFormat="1" ht="13" x14ac:dyDescent="0.3">
      <c r="B60" s="19" t="s">
        <v>57</v>
      </c>
      <c r="C60" s="19"/>
      <c r="D60" s="19"/>
      <c r="E60" s="19"/>
      <c r="F60" s="73">
        <f>SUM(F58:F59)</f>
        <v>0</v>
      </c>
      <c r="G60" s="73">
        <f>SUM(G58:G59)</f>
        <v>0</v>
      </c>
      <c r="H60" s="19"/>
      <c r="I60" s="19"/>
      <c r="J60" s="19"/>
      <c r="K60" s="43"/>
      <c r="L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2:24" ht="13" x14ac:dyDescent="0.3">
      <c r="F61" s="44"/>
      <c r="G61" s="44"/>
      <c r="K61" s="45"/>
    </row>
    <row r="62" spans="2:24" ht="13" x14ac:dyDescent="0.3">
      <c r="B62" s="14" t="s">
        <v>58</v>
      </c>
      <c r="F62" s="14" t="e">
        <f>F46*(1-F57)</f>
        <v>#DIV/0!</v>
      </c>
      <c r="G62" s="14" t="e">
        <f>G46*(1-G57)</f>
        <v>#DIV/0!</v>
      </c>
      <c r="K62" s="45"/>
    </row>
    <row r="63" spans="2:24" ht="13" x14ac:dyDescent="0.3">
      <c r="F63" s="44"/>
      <c r="G63" s="44"/>
      <c r="K63" s="45"/>
    </row>
    <row r="64" spans="2:24" ht="13" x14ac:dyDescent="0.3">
      <c r="B64" s="14" t="s">
        <v>59</v>
      </c>
      <c r="C64" s="19"/>
      <c r="D64" s="19"/>
      <c r="F64" s="23">
        <v>0</v>
      </c>
      <c r="G64" s="23">
        <v>0</v>
      </c>
    </row>
    <row r="65" spans="2:24" s="15" customFormat="1" ht="13" x14ac:dyDescent="0.3">
      <c r="B65" s="14" t="s">
        <v>60</v>
      </c>
      <c r="C65" s="14"/>
      <c r="D65" s="14"/>
      <c r="E65" s="14"/>
      <c r="F65" s="72" t="e">
        <f>F64/F27</f>
        <v>#DIV/0!</v>
      </c>
      <c r="G65" s="72" t="e">
        <f>G64/G27</f>
        <v>#DIV/0!</v>
      </c>
      <c r="H65" s="14"/>
      <c r="I65" s="14"/>
      <c r="J65" s="14"/>
      <c r="K65" s="32"/>
      <c r="L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2:24" x14ac:dyDescent="0.25">
      <c r="B66" s="38" t="s">
        <v>107</v>
      </c>
      <c r="C66" s="21"/>
      <c r="D66" s="21"/>
      <c r="F66" s="23">
        <v>0</v>
      </c>
      <c r="G66" s="23">
        <v>0</v>
      </c>
      <c r="M66" s="58"/>
    </row>
    <row r="67" spans="2:24" x14ac:dyDescent="0.25">
      <c r="B67" s="38" t="s">
        <v>106</v>
      </c>
      <c r="C67" s="21"/>
      <c r="D67" s="21"/>
      <c r="F67" s="23">
        <v>0</v>
      </c>
      <c r="G67" s="23">
        <v>0</v>
      </c>
    </row>
    <row r="68" spans="2:24" x14ac:dyDescent="0.25">
      <c r="B68" s="38" t="s">
        <v>97</v>
      </c>
      <c r="C68" s="21"/>
      <c r="D68" s="21"/>
      <c r="F68" s="23">
        <v>0</v>
      </c>
      <c r="G68" s="23">
        <v>0</v>
      </c>
      <c r="K68" s="59"/>
    </row>
    <row r="69" spans="2:24" x14ac:dyDescent="0.25">
      <c r="B69" s="38" t="s">
        <v>98</v>
      </c>
      <c r="C69" s="21"/>
      <c r="D69" s="21"/>
      <c r="F69" s="23">
        <v>0</v>
      </c>
      <c r="G69" s="23">
        <v>0</v>
      </c>
    </row>
    <row r="70" spans="2:24" x14ac:dyDescent="0.25">
      <c r="B70" s="38" t="s">
        <v>99</v>
      </c>
      <c r="C70" s="21"/>
      <c r="D70" s="21"/>
      <c r="F70" s="23">
        <v>0</v>
      </c>
      <c r="G70" s="23">
        <v>0</v>
      </c>
      <c r="K70" s="21"/>
    </row>
    <row r="71" spans="2:24" x14ac:dyDescent="0.25">
      <c r="B71" s="38" t="s">
        <v>44</v>
      </c>
      <c r="C71" s="21"/>
      <c r="D71" s="21"/>
      <c r="F71" s="23">
        <v>0</v>
      </c>
      <c r="G71" s="23">
        <v>0</v>
      </c>
    </row>
    <row r="72" spans="2:24" x14ac:dyDescent="0.25">
      <c r="B72" s="21" t="s">
        <v>45</v>
      </c>
      <c r="C72" s="21"/>
      <c r="D72" s="21"/>
      <c r="F72" s="23">
        <v>0</v>
      </c>
      <c r="G72" s="23">
        <v>0</v>
      </c>
    </row>
    <row r="73" spans="2:24" x14ac:dyDescent="0.25">
      <c r="B73" s="21" t="s">
        <v>46</v>
      </c>
      <c r="C73" s="21"/>
      <c r="D73" s="21"/>
      <c r="F73" s="23">
        <v>0</v>
      </c>
      <c r="G73" s="23">
        <v>0</v>
      </c>
    </row>
    <row r="74" spans="2:24" x14ac:dyDescent="0.25">
      <c r="B74" s="21" t="s">
        <v>47</v>
      </c>
      <c r="C74" s="21"/>
      <c r="D74" s="21"/>
      <c r="F74" s="23">
        <v>0</v>
      </c>
      <c r="G74" s="23">
        <v>0</v>
      </c>
    </row>
    <row r="75" spans="2:24" x14ac:dyDescent="0.25">
      <c r="B75" s="21" t="s">
        <v>48</v>
      </c>
      <c r="C75" s="21"/>
      <c r="D75" s="21"/>
      <c r="F75" s="23">
        <v>0</v>
      </c>
      <c r="G75" s="23">
        <v>0</v>
      </c>
    </row>
    <row r="76" spans="2:24" ht="13" x14ac:dyDescent="0.3">
      <c r="B76" s="19" t="s">
        <v>61</v>
      </c>
      <c r="C76" s="19"/>
      <c r="D76" s="19"/>
      <c r="F76" s="19">
        <f>F64+SUM(F66:F75)</f>
        <v>0</v>
      </c>
      <c r="G76" s="19">
        <f>G64+SUM(G66:G75)</f>
        <v>0</v>
      </c>
    </row>
    <row r="77" spans="2:24" s="15" customFormat="1" ht="13" x14ac:dyDescent="0.3">
      <c r="B77" s="14" t="s">
        <v>62</v>
      </c>
      <c r="C77" s="14"/>
      <c r="D77" s="14"/>
      <c r="E77" s="14"/>
      <c r="F77" s="72" t="e">
        <f>F76/F27</f>
        <v>#DIV/0!</v>
      </c>
      <c r="G77" s="72" t="e">
        <f>G76/G27</f>
        <v>#DIV/0!</v>
      </c>
      <c r="K77" s="32"/>
      <c r="L77" s="14"/>
      <c r="N77" s="14"/>
      <c r="O77" s="14"/>
      <c r="P77" s="14"/>
      <c r="Q77" s="14"/>
    </row>
    <row r="78" spans="2:24" x14ac:dyDescent="0.25">
      <c r="F78" s="33"/>
      <c r="G78" s="33"/>
      <c r="K78" s="34"/>
    </row>
    <row r="79" spans="2:24" x14ac:dyDescent="0.25">
      <c r="B79" s="14" t="s">
        <v>100</v>
      </c>
      <c r="F79" s="23">
        <v>0</v>
      </c>
      <c r="G79" s="23">
        <v>0</v>
      </c>
      <c r="K79" s="34"/>
    </row>
    <row r="80" spans="2:24" ht="13" x14ac:dyDescent="0.3">
      <c r="B80" s="19" t="s">
        <v>101</v>
      </c>
      <c r="F80" s="19">
        <f>F76-F79</f>
        <v>0</v>
      </c>
      <c r="G80" s="19">
        <f>G76-G79</f>
        <v>0</v>
      </c>
      <c r="K80" s="34"/>
    </row>
    <row r="81" spans="1:11" x14ac:dyDescent="0.25">
      <c r="F81" s="33"/>
      <c r="G81" s="33"/>
      <c r="K81" s="34"/>
    </row>
    <row r="82" spans="1:11" x14ac:dyDescent="0.25">
      <c r="B82" s="14" t="s">
        <v>63</v>
      </c>
      <c r="F82" s="23">
        <v>0</v>
      </c>
      <c r="G82" s="23">
        <v>0</v>
      </c>
    </row>
    <row r="83" spans="1:11" x14ac:dyDescent="0.25">
      <c r="B83" s="14" t="s">
        <v>64</v>
      </c>
      <c r="F83" s="17" t="e">
        <f>F$80/F82</f>
        <v>#DIV/0!</v>
      </c>
      <c r="G83" s="17" t="e">
        <f>G$80/G82</f>
        <v>#DIV/0!</v>
      </c>
      <c r="K83" s="17"/>
    </row>
    <row r="84" spans="1:11" x14ac:dyDescent="0.25">
      <c r="B84" s="14" t="s">
        <v>65</v>
      </c>
      <c r="F84" s="23">
        <v>0</v>
      </c>
      <c r="G84" s="23">
        <v>0</v>
      </c>
    </row>
    <row r="85" spans="1:11" x14ac:dyDescent="0.25">
      <c r="B85" s="14" t="s">
        <v>18</v>
      </c>
      <c r="F85" s="17" t="e">
        <f>F$80/F84</f>
        <v>#DIV/0!</v>
      </c>
      <c r="G85" s="17" t="e">
        <f>G$80/G84</f>
        <v>#DIV/0!</v>
      </c>
      <c r="K85" s="17"/>
    </row>
    <row r="86" spans="1:11" x14ac:dyDescent="0.25">
      <c r="F86" s="17"/>
      <c r="G86" s="17"/>
      <c r="K86" s="17"/>
    </row>
    <row r="87" spans="1:11" ht="14.5" x14ac:dyDescent="0.35">
      <c r="A87" s="69" t="s">
        <v>66</v>
      </c>
      <c r="F87" s="17"/>
      <c r="G87" s="17"/>
      <c r="K87" s="17"/>
    </row>
    <row r="88" spans="1:11" ht="13" x14ac:dyDescent="0.3">
      <c r="A88" s="19"/>
      <c r="B88" s="14" t="s">
        <v>67</v>
      </c>
      <c r="F88" s="23">
        <v>0</v>
      </c>
      <c r="G88" s="23">
        <v>0</v>
      </c>
      <c r="K88" s="17"/>
    </row>
    <row r="89" spans="1:11" ht="13" x14ac:dyDescent="0.3">
      <c r="A89" s="19"/>
      <c r="B89" s="14" t="s">
        <v>68</v>
      </c>
      <c r="F89" s="23">
        <v>0</v>
      </c>
      <c r="G89" s="23">
        <v>0</v>
      </c>
      <c r="K89" s="17"/>
    </row>
    <row r="90" spans="1:11" s="19" customFormat="1" ht="13" x14ac:dyDescent="0.3">
      <c r="B90" s="19" t="s">
        <v>69</v>
      </c>
      <c r="F90" s="19">
        <f>F88-F89</f>
        <v>0</v>
      </c>
      <c r="G90" s="19">
        <f>G88-G89</f>
        <v>0</v>
      </c>
      <c r="K90" s="46"/>
    </row>
    <row r="91" spans="1:11" ht="13" x14ac:dyDescent="0.3">
      <c r="A91" s="19"/>
      <c r="F91" s="17"/>
      <c r="G91" s="17"/>
      <c r="K91" s="17"/>
    </row>
    <row r="92" spans="1:11" x14ac:dyDescent="0.25">
      <c r="B92" s="21" t="s">
        <v>108</v>
      </c>
      <c r="F92" s="23">
        <v>0</v>
      </c>
      <c r="G92" s="23">
        <v>0</v>
      </c>
    </row>
    <row r="93" spans="1:11" x14ac:dyDescent="0.25">
      <c r="B93" s="21" t="s">
        <v>109</v>
      </c>
      <c r="F93" s="23">
        <v>0</v>
      </c>
      <c r="G93" s="23">
        <v>0</v>
      </c>
    </row>
    <row r="94" spans="1:11" x14ac:dyDescent="0.25">
      <c r="B94" s="21" t="s">
        <v>110</v>
      </c>
      <c r="F94" s="23">
        <v>0</v>
      </c>
      <c r="G94" s="23">
        <v>0</v>
      </c>
    </row>
    <row r="95" spans="1:11" x14ac:dyDescent="0.25">
      <c r="B95" s="21" t="s">
        <v>70</v>
      </c>
      <c r="F95" s="23">
        <v>0</v>
      </c>
      <c r="G95" s="23">
        <v>0</v>
      </c>
    </row>
    <row r="96" spans="1:11" x14ac:dyDescent="0.25">
      <c r="B96" s="21" t="s">
        <v>71</v>
      </c>
      <c r="F96" s="23">
        <v>0</v>
      </c>
      <c r="G96" s="23">
        <v>0</v>
      </c>
    </row>
    <row r="97" spans="1:17" x14ac:dyDescent="0.25">
      <c r="B97" s="21" t="s">
        <v>111</v>
      </c>
      <c r="F97" s="23">
        <v>0</v>
      </c>
      <c r="G97" s="23">
        <v>0</v>
      </c>
    </row>
    <row r="98" spans="1:17" x14ac:dyDescent="0.25">
      <c r="B98" s="21" t="s">
        <v>112</v>
      </c>
      <c r="F98" s="23">
        <v>0</v>
      </c>
      <c r="G98" s="23">
        <v>0</v>
      </c>
    </row>
    <row r="99" spans="1:17" x14ac:dyDescent="0.25">
      <c r="B99" s="21" t="s">
        <v>103</v>
      </c>
      <c r="F99" s="23">
        <v>0</v>
      </c>
      <c r="G99" s="23">
        <v>0</v>
      </c>
    </row>
    <row r="100" spans="1:17" x14ac:dyDescent="0.25">
      <c r="B100" s="21" t="s">
        <v>72</v>
      </c>
      <c r="F100" s="23">
        <v>0</v>
      </c>
      <c r="G100" s="23">
        <v>0</v>
      </c>
    </row>
    <row r="101" spans="1:17" x14ac:dyDescent="0.25">
      <c r="B101" s="21" t="s">
        <v>73</v>
      </c>
      <c r="F101" s="23">
        <v>0</v>
      </c>
      <c r="G101" s="23">
        <v>0</v>
      </c>
    </row>
    <row r="102" spans="1:17" s="19" customFormat="1" ht="13" x14ac:dyDescent="0.3">
      <c r="B102" s="19" t="s">
        <v>74</v>
      </c>
      <c r="F102" s="19">
        <f>SUM(F92:F96)-SUM(F97:F101)</f>
        <v>0</v>
      </c>
      <c r="G102" s="19">
        <f>SUM(G92:G96)-SUM(G97:G101)</f>
        <v>0</v>
      </c>
    </row>
    <row r="103" spans="1:17" s="15" customFormat="1" ht="13" x14ac:dyDescent="0.3">
      <c r="B103" s="14" t="s">
        <v>75</v>
      </c>
      <c r="C103" s="14"/>
      <c r="D103" s="14"/>
      <c r="E103" s="14"/>
      <c r="F103" s="72" t="e">
        <f>F102/F27</f>
        <v>#DIV/0!</v>
      </c>
      <c r="G103" s="72" t="e">
        <f>G102/G27</f>
        <v>#DIV/0!</v>
      </c>
      <c r="K103" s="32"/>
      <c r="L103" s="14"/>
      <c r="N103" s="14"/>
      <c r="O103" s="14"/>
      <c r="P103" s="14"/>
      <c r="Q103" s="14"/>
    </row>
    <row r="104" spans="1:17" s="15" customFormat="1" ht="13" x14ac:dyDescent="0.3">
      <c r="B104" s="14" t="s">
        <v>76</v>
      </c>
      <c r="C104" s="14"/>
      <c r="D104" s="14"/>
      <c r="E104" s="14"/>
      <c r="F104" s="14" t="e">
        <f>F93/F27*365</f>
        <v>#DIV/0!</v>
      </c>
      <c r="G104" s="14" t="e">
        <f>G93/G27*365</f>
        <v>#DIV/0!</v>
      </c>
    </row>
    <row r="105" spans="1:17" s="15" customFormat="1" ht="13" x14ac:dyDescent="0.3">
      <c r="B105" s="14" t="s">
        <v>77</v>
      </c>
      <c r="C105" s="14"/>
      <c r="D105" s="14"/>
      <c r="E105" s="14"/>
      <c r="F105" s="14" t="e">
        <f>F92/F30*365</f>
        <v>#DIV/0!</v>
      </c>
      <c r="G105" s="14" t="e">
        <f>G92/G30*365</f>
        <v>#DIV/0!</v>
      </c>
    </row>
    <row r="106" spans="1:17" s="15" customFormat="1" ht="13" x14ac:dyDescent="0.3">
      <c r="B106" s="14" t="s">
        <v>78</v>
      </c>
      <c r="C106" s="14"/>
      <c r="D106" s="14"/>
      <c r="E106" s="14"/>
      <c r="F106" s="14" t="e">
        <f>F97/F30*365</f>
        <v>#DIV/0!</v>
      </c>
      <c r="G106" s="14" t="e">
        <f>G97/G30*365</f>
        <v>#DIV/0!</v>
      </c>
    </row>
    <row r="108" spans="1:17" ht="14.5" x14ac:dyDescent="0.35">
      <c r="A108" s="69" t="s">
        <v>79</v>
      </c>
    </row>
    <row r="109" spans="1:17" x14ac:dyDescent="0.25">
      <c r="B109" s="14" t="s">
        <v>80</v>
      </c>
      <c r="F109" s="23">
        <v>0</v>
      </c>
      <c r="G109" s="23">
        <v>0</v>
      </c>
    </row>
    <row r="110" spans="1:17" s="15" customFormat="1" ht="13" x14ac:dyDescent="0.3">
      <c r="B110" s="14" t="s">
        <v>81</v>
      </c>
      <c r="C110" s="14"/>
      <c r="D110" s="14"/>
      <c r="E110" s="14"/>
      <c r="F110" s="72" t="e">
        <f>F109/F27</f>
        <v>#DIV/0!</v>
      </c>
      <c r="G110" s="72" t="e">
        <f>G109/G27</f>
        <v>#DIV/0!</v>
      </c>
      <c r="K110" s="32"/>
      <c r="L110" s="14"/>
      <c r="N110" s="14"/>
      <c r="O110" s="14"/>
      <c r="P110" s="14"/>
      <c r="Q110" s="14"/>
    </row>
    <row r="111" spans="1:17" x14ac:dyDescent="0.25">
      <c r="B111" s="14" t="s">
        <v>82</v>
      </c>
      <c r="F111" s="23">
        <v>0</v>
      </c>
      <c r="G111" s="23">
        <v>0</v>
      </c>
    </row>
    <row r="112" spans="1:17" s="15" customFormat="1" ht="13" x14ac:dyDescent="0.3">
      <c r="B112" s="14" t="s">
        <v>83</v>
      </c>
      <c r="C112" s="14"/>
      <c r="D112" s="14"/>
      <c r="E112" s="14"/>
      <c r="F112" s="17" t="e">
        <f>F111/F49</f>
        <v>#DIV/0!</v>
      </c>
      <c r="G112" s="17" t="e">
        <f>G111/G49</f>
        <v>#DIV/0!</v>
      </c>
      <c r="K112" s="48"/>
      <c r="L112" s="14"/>
      <c r="N112" s="14"/>
      <c r="O112" s="14"/>
      <c r="P112" s="14"/>
      <c r="Q112" s="14"/>
    </row>
    <row r="113" spans="1:11" x14ac:dyDescent="0.25">
      <c r="F113" s="17"/>
      <c r="G113" s="17"/>
      <c r="K113" s="17"/>
    </row>
    <row r="114" spans="1:11" ht="14.5" x14ac:dyDescent="0.35">
      <c r="A114" s="69" t="s">
        <v>84</v>
      </c>
      <c r="F114" s="17"/>
      <c r="G114" s="17"/>
      <c r="K114" s="17"/>
    </row>
    <row r="115" spans="1:11" x14ac:dyDescent="0.25">
      <c r="B115" s="21" t="s">
        <v>113</v>
      </c>
      <c r="F115" s="23">
        <v>0</v>
      </c>
      <c r="G115" s="23">
        <v>0</v>
      </c>
    </row>
    <row r="116" spans="1:11" x14ac:dyDescent="0.25">
      <c r="B116" s="21" t="s">
        <v>114</v>
      </c>
      <c r="F116" s="23">
        <v>0</v>
      </c>
      <c r="G116" s="23">
        <v>0</v>
      </c>
    </row>
    <row r="117" spans="1:11" x14ac:dyDescent="0.25">
      <c r="B117" s="21" t="s">
        <v>85</v>
      </c>
      <c r="F117" s="23">
        <v>0</v>
      </c>
      <c r="G117" s="23">
        <v>0</v>
      </c>
    </row>
    <row r="118" spans="1:11" x14ac:dyDescent="0.25">
      <c r="B118" s="21" t="s">
        <v>86</v>
      </c>
      <c r="F118" s="23">
        <v>0</v>
      </c>
      <c r="G118" s="23">
        <v>0</v>
      </c>
    </row>
    <row r="119" spans="1:11" x14ac:dyDescent="0.25">
      <c r="B119" s="21" t="s">
        <v>87</v>
      </c>
      <c r="F119" s="23">
        <v>0</v>
      </c>
      <c r="G119" s="23">
        <v>0</v>
      </c>
    </row>
    <row r="120" spans="1:11" s="19" customFormat="1" ht="13" x14ac:dyDescent="0.3">
      <c r="B120" s="19" t="s">
        <v>17</v>
      </c>
      <c r="F120" s="19">
        <f>SUM(F115:F119)</f>
        <v>0</v>
      </c>
      <c r="G120" s="19">
        <f>SUM(G115:G119)</f>
        <v>0</v>
      </c>
    </row>
    <row r="121" spans="1:11" x14ac:dyDescent="0.25">
      <c r="B121" s="14" t="s">
        <v>88</v>
      </c>
      <c r="F121" s="23">
        <v>0</v>
      </c>
      <c r="G121" s="23">
        <v>0</v>
      </c>
    </row>
    <row r="122" spans="1:11" s="19" customFormat="1" ht="13" x14ac:dyDescent="0.3">
      <c r="B122" s="19" t="s">
        <v>16</v>
      </c>
      <c r="F122" s="19">
        <f>F120-F121</f>
        <v>0</v>
      </c>
      <c r="G122" s="19">
        <f>G120-G121</f>
        <v>0</v>
      </c>
    </row>
    <row r="123" spans="1:11" s="15" customFormat="1" ht="13" x14ac:dyDescent="0.3">
      <c r="B123" s="14" t="s">
        <v>34</v>
      </c>
      <c r="C123" s="14"/>
      <c r="D123" s="14"/>
      <c r="E123" s="14"/>
      <c r="F123" s="17" t="e">
        <f>F120/F52</f>
        <v>#DIV/0!</v>
      </c>
      <c r="G123" s="17" t="e">
        <f>G120/G52</f>
        <v>#DIV/0!</v>
      </c>
      <c r="K123" s="48"/>
    </row>
    <row r="124" spans="1:11" s="15" customFormat="1" ht="13" x14ac:dyDescent="0.3">
      <c r="B124" s="14" t="s">
        <v>89</v>
      </c>
      <c r="C124" s="14"/>
      <c r="D124" s="14"/>
      <c r="E124" s="14"/>
      <c r="F124" s="17" t="e">
        <f>F122/F52</f>
        <v>#DIV/0!</v>
      </c>
      <c r="G124" s="17" t="e">
        <f>G122/G52</f>
        <v>#DIV/0!</v>
      </c>
      <c r="K124" s="48"/>
    </row>
    <row r="125" spans="1:11" x14ac:dyDescent="0.25">
      <c r="B125" s="14" t="s">
        <v>90</v>
      </c>
      <c r="F125" s="23">
        <v>0</v>
      </c>
      <c r="G125" s="23">
        <v>0</v>
      </c>
    </row>
    <row r="126" spans="1:11" x14ac:dyDescent="0.25">
      <c r="B126" s="14" t="s">
        <v>91</v>
      </c>
      <c r="F126" s="23">
        <v>0</v>
      </c>
      <c r="G126" s="23">
        <v>0</v>
      </c>
    </row>
    <row r="127" spans="1:11" s="15" customFormat="1" ht="13" x14ac:dyDescent="0.3">
      <c r="B127" s="14" t="s">
        <v>36</v>
      </c>
      <c r="C127" s="14"/>
      <c r="D127" s="14"/>
      <c r="E127" s="14"/>
      <c r="F127" s="14" t="e">
        <f>F52/F126</f>
        <v>#DIV/0!</v>
      </c>
      <c r="G127" s="14" t="e">
        <f>G52/G126</f>
        <v>#DIV/0!</v>
      </c>
      <c r="K127" s="48"/>
    </row>
    <row r="128" spans="1:11" x14ac:dyDescent="0.25">
      <c r="B128" s="14" t="s">
        <v>92</v>
      </c>
      <c r="F128" s="23">
        <v>0</v>
      </c>
      <c r="G128" s="23">
        <v>0</v>
      </c>
    </row>
    <row r="129" spans="1:17" s="15" customFormat="1" ht="13" x14ac:dyDescent="0.3">
      <c r="B129" s="14" t="s">
        <v>93</v>
      </c>
      <c r="C129" s="14"/>
      <c r="D129" s="14"/>
      <c r="E129" s="14"/>
      <c r="F129" s="71" t="e">
        <f>F120/F128</f>
        <v>#DIV/0!</v>
      </c>
      <c r="G129" s="71" t="e">
        <f>G120/G128</f>
        <v>#DIV/0!</v>
      </c>
      <c r="K129" s="49"/>
      <c r="L129" s="14"/>
      <c r="N129" s="14"/>
      <c r="O129" s="14"/>
      <c r="P129" s="14"/>
      <c r="Q129" s="14"/>
    </row>
    <row r="130" spans="1:17" s="15" customFormat="1" ht="13" x14ac:dyDescent="0.3">
      <c r="E130" s="14"/>
      <c r="F130" s="30"/>
      <c r="G130" s="30"/>
      <c r="K130" s="49"/>
      <c r="L130" s="14"/>
      <c r="N130" s="14"/>
      <c r="O130" s="14"/>
      <c r="P130" s="14"/>
      <c r="Q130" s="14"/>
    </row>
    <row r="131" spans="1:17" s="15" customFormat="1" ht="14.5" x14ac:dyDescent="0.35">
      <c r="A131" s="69" t="s">
        <v>94</v>
      </c>
      <c r="E131" s="14"/>
      <c r="F131" s="30"/>
      <c r="G131" s="30"/>
      <c r="K131" s="49"/>
      <c r="L131" s="14"/>
      <c r="N131" s="14"/>
      <c r="O131" s="14"/>
      <c r="P131" s="14"/>
      <c r="Q131" s="14"/>
    </row>
    <row r="132" spans="1:17" s="15" customFormat="1" ht="13" x14ac:dyDescent="0.3">
      <c r="B132" s="14" t="s">
        <v>15</v>
      </c>
      <c r="C132" s="14"/>
      <c r="D132" s="14"/>
      <c r="E132" s="14"/>
      <c r="F132" s="71" t="e">
        <f>F76/F128</f>
        <v>#DIV/0!</v>
      </c>
      <c r="G132" s="71" t="e">
        <f>G76/G128</f>
        <v>#DIV/0!</v>
      </c>
      <c r="K132" s="49"/>
      <c r="L132" s="14"/>
      <c r="N132" s="14"/>
      <c r="O132" s="14"/>
      <c r="P132" s="14"/>
      <c r="Q132" s="14"/>
    </row>
    <row r="133" spans="1:17" ht="15.5" x14ac:dyDescent="0.35">
      <c r="B133" s="50"/>
      <c r="C133" s="50"/>
      <c r="D133" s="50"/>
      <c r="E133" s="50"/>
      <c r="F133" s="50"/>
      <c r="G133" s="50"/>
      <c r="K133" s="50"/>
    </row>
    <row r="134" spans="1:17" x14ac:dyDescent="0.25">
      <c r="B134" s="14" t="str">
        <f>B62</f>
        <v>NOPAT</v>
      </c>
      <c r="F134" s="14" t="e">
        <f>F62</f>
        <v>#DIV/0!</v>
      </c>
      <c r="G134" s="14" t="e">
        <f>G62</f>
        <v>#DIV/0!</v>
      </c>
    </row>
    <row r="135" spans="1:17" x14ac:dyDescent="0.25">
      <c r="B135" s="14" t="str">
        <f>B128</f>
        <v>Equity - book value (inc. NCI)</v>
      </c>
      <c r="F135" s="14">
        <f>F128</f>
        <v>0</v>
      </c>
      <c r="G135" s="14">
        <f>G128</f>
        <v>0</v>
      </c>
    </row>
    <row r="136" spans="1:17" x14ac:dyDescent="0.25">
      <c r="B136" s="14" t="str">
        <f>B122</f>
        <v>Net debt</v>
      </c>
      <c r="F136" s="14">
        <f>F122</f>
        <v>0</v>
      </c>
      <c r="G136" s="14">
        <f>G122</f>
        <v>0</v>
      </c>
    </row>
    <row r="137" spans="1:17" x14ac:dyDescent="0.25">
      <c r="B137" s="14" t="s">
        <v>95</v>
      </c>
      <c r="F137" s="14">
        <f>SUM(F135:F136)</f>
        <v>0</v>
      </c>
      <c r="G137" s="14">
        <f>SUM(G135:G136)</f>
        <v>0</v>
      </c>
    </row>
    <row r="138" spans="1:17" x14ac:dyDescent="0.25">
      <c r="B138" s="14" t="s">
        <v>14</v>
      </c>
      <c r="F138" s="71" t="e">
        <f>F134/F137</f>
        <v>#DIV/0!</v>
      </c>
      <c r="G138" s="71" t="e">
        <f>G134/G137</f>
        <v>#DIV/0!</v>
      </c>
    </row>
  </sheetData>
  <printOptions headings="1" gridLines="1"/>
  <pageMargins left="0.74803149606299213" right="0.74803149606299213" top="0.98425196850393704" bottom="0.98425196850393704" header="0.51181102362204722" footer="0.51181102362204722"/>
  <pageSetup fitToHeight="0" orientation="landscape" r:id="rId1"/>
  <headerFooter alignWithMargins="0">
    <oddHeader>&amp;L&amp;8&amp;F &amp;A</oddHeader>
    <oddFooter>&amp;R &amp;8Page &amp;P of &amp;N&amp;L&amp;8© AMT Training 2008 - 2017</oddFooter>
  </headerFooter>
  <rowBreaks count="2" manualBreakCount="2">
    <brk id="25" max="17" man="1"/>
    <brk id="86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MTO_x0020_Back_x0020_up_x0020_Deleted xmlns="3af0eaf5-d15a-4ca0-bab1-c2f6d7551579" xsi:nil="true"/>
    <AMT_x0020_Course_x0020_Deleted xmlns="3af0eaf5-d15a-4ca0-bab1-c2f6d7551579" xsi:nil="true"/>
    <SharedWithUsers xmlns="c10a7ca2-cc5f-4bd2-a11d-24827c529c8e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1A31360A00342AD975AD4B039EC11" ma:contentTypeVersion="11" ma:contentTypeDescription="Create a new document." ma:contentTypeScope="" ma:versionID="68483fcceeceb72e38d153f33a081053">
  <xsd:schema xmlns:xsd="http://www.w3.org/2001/XMLSchema" xmlns:xs="http://www.w3.org/2001/XMLSchema" xmlns:p="http://schemas.microsoft.com/office/2006/metadata/properties" xmlns:ns2="3af0eaf5-d15a-4ca0-bab1-c2f6d7551579" xmlns:ns3="c10a7ca2-cc5f-4bd2-a11d-24827c529c8e" targetNamespace="http://schemas.microsoft.com/office/2006/metadata/properties" ma:root="true" ma:fieldsID="b1169e03cbd73eaa1b2c9dd099bfa885" ns2:_="" ns3:_="">
    <xsd:import namespace="3af0eaf5-d15a-4ca0-bab1-c2f6d7551579"/>
    <xsd:import namespace="c10a7ca2-cc5f-4bd2-a11d-24827c529c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AMTO_x0020_Back_x0020_up_x0020_Deleted" minOccurs="0"/>
                <xsd:element ref="ns2:AMT_x0020_Course_x0020_Deleted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0eaf5-d15a-4ca0-bab1-c2f6d7551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AMTO_x0020_Back_x0020_up_x0020_Deleted" ma:index="15" nillable="true" ma:displayName="AMTO Back up Deleted" ma:format="Dropdown" ma:internalName="AMTO_x0020_Back_x0020_up_x0020_Deleted">
      <xsd:simpleType>
        <xsd:restriction base="dms:Choice">
          <xsd:enumeration value="Yes"/>
          <xsd:enumeration value="No"/>
        </xsd:restriction>
      </xsd:simpleType>
    </xsd:element>
    <xsd:element name="AMT_x0020_Course_x0020_Deleted" ma:index="16" nillable="true" ma:displayName="AMT Course Deleted" ma:format="Dropdown" ma:internalName="AMT_x0020_Course_x0020_Deleted">
      <xsd:simpleType>
        <xsd:restriction base="dms:Choice">
          <xsd:enumeration value="Yes"/>
          <xsd:enumeration value="No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a7ca2-cc5f-4bd2-a11d-24827c529c8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C1799C-B48B-43B5-8144-CD8556B06E49}">
  <ds:schemaRefs>
    <ds:schemaRef ds:uri="http://schemas.microsoft.com/office/2006/metadata/properties"/>
    <ds:schemaRef ds:uri="http://schemas.microsoft.com/office/infopath/2007/PartnerControls"/>
    <ds:schemaRef ds:uri="3af0eaf5-d15a-4ca0-bab1-c2f6d7551579"/>
    <ds:schemaRef ds:uri="c10a7ca2-cc5f-4bd2-a11d-24827c529c8e"/>
  </ds:schemaRefs>
</ds:datastoreItem>
</file>

<file path=customXml/itemProps2.xml><?xml version="1.0" encoding="utf-8"?>
<ds:datastoreItem xmlns:ds="http://schemas.openxmlformats.org/officeDocument/2006/customXml" ds:itemID="{BBD4B3FD-7441-411B-8484-E8E736BD2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4278A2-C207-4F00-B6B1-57FA1C018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f0eaf5-d15a-4ca0-bab1-c2f6d7551579"/>
    <ds:schemaRef ds:uri="c10a7ca2-cc5f-4bd2-a11d-24827c529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42</vt:i4>
      </vt:variant>
    </vt:vector>
  </HeadingPairs>
  <TitlesOfParts>
    <vt:vector size="47" baseType="lpstr">
      <vt:lpstr>Cover</vt:lpstr>
      <vt:lpstr>Campbell_data</vt:lpstr>
      <vt:lpstr>Danone_data</vt:lpstr>
      <vt:lpstr>Kellogg_data</vt:lpstr>
      <vt:lpstr>Nestle_data</vt:lpstr>
      <vt:lpstr>Ccy</vt:lpstr>
      <vt:lpstr>Campbell_data!D_EBITDA</vt:lpstr>
      <vt:lpstr>Danone_data!D_EBITDA</vt:lpstr>
      <vt:lpstr>Kellogg_data!D_EBITDA</vt:lpstr>
      <vt:lpstr>Nestle_data!D_EBITDA</vt:lpstr>
      <vt:lpstr>Campbell_data!Data</vt:lpstr>
      <vt:lpstr>Danone_data!Data</vt:lpstr>
      <vt:lpstr>Kellogg_data!Data</vt:lpstr>
      <vt:lpstr>Nestle_data!Data</vt:lpstr>
      <vt:lpstr>Campbell_data!E_Int</vt:lpstr>
      <vt:lpstr>Danone_data!E_Int</vt:lpstr>
      <vt:lpstr>Kellogg_data!E_Int</vt:lpstr>
      <vt:lpstr>Nestle_data!E_Int</vt:lpstr>
      <vt:lpstr>Campbell_data!EBITDAMLTM</vt:lpstr>
      <vt:lpstr>Danone_data!EBITDAMLTM</vt:lpstr>
      <vt:lpstr>Kellogg_data!EBITDAMLTM</vt:lpstr>
      <vt:lpstr>Nestle_data!EBITDAMLTM</vt:lpstr>
      <vt:lpstr>Campbell_data!EBITMLTM</vt:lpstr>
      <vt:lpstr>Danone_data!EBITMLTM</vt:lpstr>
      <vt:lpstr>Kellogg_data!EBITMLTM</vt:lpstr>
      <vt:lpstr>Nestle_data!EBITMLTM</vt:lpstr>
      <vt:lpstr>Campbell_data!ND_EBITDA</vt:lpstr>
      <vt:lpstr>Danone_data!ND_EBITDA</vt:lpstr>
      <vt:lpstr>Kellogg_data!ND_EBITDA</vt:lpstr>
      <vt:lpstr>Nestle_data!ND_EBITDA</vt:lpstr>
      <vt:lpstr>Campbell_data!Print_Area</vt:lpstr>
      <vt:lpstr>Danone_data!Print_Area</vt:lpstr>
      <vt:lpstr>Kellogg_data!Print_Area</vt:lpstr>
      <vt:lpstr>Nestle_data!Print_Area</vt:lpstr>
      <vt:lpstr>Campbell_data!ROE</vt:lpstr>
      <vt:lpstr>Danone_data!ROE</vt:lpstr>
      <vt:lpstr>Kellogg_data!ROE</vt:lpstr>
      <vt:lpstr>Nestle_data!ROE</vt:lpstr>
      <vt:lpstr>Campbell_data!ROIC</vt:lpstr>
      <vt:lpstr>Danone_data!ROIC</vt:lpstr>
      <vt:lpstr>Kellogg_data!ROIC</vt:lpstr>
      <vt:lpstr>Nestle_data!ROIC</vt:lpstr>
      <vt:lpstr>Campbell_data!SalesCAGR</vt:lpstr>
      <vt:lpstr>Danone_data!SalesCAGR</vt:lpstr>
      <vt:lpstr>Kellogg_data!SalesCAGR</vt:lpstr>
      <vt:lpstr>Nestle_data!SalesCAGR</vt:lpstr>
      <vt:lpstr>Units</vt:lpstr>
    </vt:vector>
  </TitlesOfParts>
  <Company>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AMT</dc:creator>
  <dc:description>AMTX-V1/2765</dc:description>
  <cp:lastModifiedBy>Nikhil Jathar</cp:lastModifiedBy>
  <cp:lastPrinted>2017-12-06T12:46:42Z</cp:lastPrinted>
  <dcterms:created xsi:type="dcterms:W3CDTF">2008-02-13T09:24:48Z</dcterms:created>
  <dcterms:modified xsi:type="dcterms:W3CDTF">2023-06-20T00:02:45Z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0x010100DBC1A31360A00342AD975AD4B039EC11</vt:lpwstr>
  </property>
  <property fmtid="{D5CDD505-2E9C-101B-9397-08002B2CF9AE}" pid="3" name="Order">
    <vt:r8>4177600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